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22" documentId="8_{1BB22615-C318-4923-9DBC-79D997059908}" xr6:coauthVersionLast="47" xr6:coauthVersionMax="47" xr10:uidLastSave="{C5547FAF-BE17-41F1-A198-E57EFB8E76C9}"/>
  <bookViews>
    <workbookView xWindow="-28920" yWindow="-2460" windowWidth="29040" windowHeight="15720" xr2:uid="{00000000-000D-0000-FFFF-FFFF00000000}"/>
  </bookViews>
  <sheets>
    <sheet name="Voorblad" sheetId="2" r:id="rId1"/>
    <sheet name="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3" l="1"/>
  <c r="K29" i="3"/>
  <c r="H45" i="3" l="1"/>
  <c r="H44" i="3"/>
  <c r="C45" i="3"/>
  <c r="C44" i="3"/>
  <c r="H39" i="3"/>
  <c r="H38" i="3"/>
  <c r="H37" i="3"/>
  <c r="H36" i="3"/>
  <c r="I36" i="3"/>
  <c r="H35" i="3"/>
  <c r="H34" i="3"/>
  <c r="H33" i="3"/>
  <c r="H32" i="3"/>
  <c r="H31" i="3"/>
  <c r="H30" i="3"/>
  <c r="H29" i="3"/>
  <c r="I29" i="3" s="1"/>
  <c r="L29" i="3" s="1"/>
  <c r="H28" i="3"/>
  <c r="I28" i="3" s="1"/>
  <c r="L28" i="3" s="1"/>
  <c r="H27" i="3"/>
  <c r="I27" i="3" s="1"/>
  <c r="H26" i="3"/>
  <c r="C26" i="3"/>
  <c r="C29" i="3"/>
  <c r="F50" i="3"/>
  <c r="K45" i="3"/>
  <c r="K44" i="3"/>
  <c r="I44" i="3"/>
  <c r="I39" i="3"/>
  <c r="C36" i="3"/>
  <c r="C30" i="3"/>
  <c r="L44" i="3" l="1"/>
  <c r="C39" i="3"/>
  <c r="C38" i="3"/>
  <c r="C37" i="3"/>
  <c r="C35" i="3"/>
  <c r="C34" i="3"/>
  <c r="C33" i="3"/>
  <c r="C32" i="3"/>
  <c r="C31" i="3"/>
  <c r="C27" i="3"/>
  <c r="K27" i="3"/>
  <c r="L27" i="3" s="1"/>
  <c r="K26" i="3"/>
  <c r="G25" i="2"/>
  <c r="I45" i="3"/>
  <c r="L45" i="3" s="1"/>
  <c r="I35" i="3"/>
  <c r="I33" i="3"/>
  <c r="I32" i="3"/>
  <c r="I31" i="3"/>
  <c r="I26" i="3"/>
  <c r="G24" i="2" l="1"/>
  <c r="L26" i="3"/>
  <c r="L31" i="3"/>
  <c r="L32" i="3"/>
  <c r="L33" i="3"/>
  <c r="I34" i="3"/>
  <c r="L34" i="3" s="1"/>
  <c r="L35" i="3"/>
  <c r="L36" i="3"/>
  <c r="I37" i="3"/>
  <c r="L37" i="3" s="1"/>
  <c r="I38" i="3"/>
  <c r="L38" i="3" s="1"/>
  <c r="L39" i="3"/>
  <c r="C23" i="2"/>
  <c r="C25" i="2"/>
  <c r="C24" i="2"/>
  <c r="I30" i="3" l="1"/>
  <c r="L30" i="3" s="1"/>
  <c r="L40" i="3" l="1"/>
  <c r="G23" i="2" s="1"/>
  <c r="G26" i="2" s="1"/>
</calcChain>
</file>

<file path=xl/sharedStrings.xml><?xml version="1.0" encoding="utf-8"?>
<sst xmlns="http://schemas.openxmlformats.org/spreadsheetml/2006/main" count="97" uniqueCount="85">
  <si>
    <t>BIJLAGE 3 - PRIJZENBLAD CLIËNT HARDWARE</t>
  </si>
  <si>
    <t>Toelichting:</t>
  </si>
  <si>
    <t xml:space="preserve">In dit prijzenblad vult u uw definitieve opslagpercentages in voor uw Inschrijving. 
</t>
  </si>
  <si>
    <t>Legenda:</t>
  </si>
  <si>
    <t>Tekst</t>
  </si>
  <si>
    <t xml:space="preserve">Invoer door Waterschap Vallei en Veluwe. Niet wijzigen. </t>
  </si>
  <si>
    <t>Invoer</t>
  </si>
  <si>
    <t>Cellen bestemd voor uw invoer. Inschrijver dient deze cellen in dit Prijzenblad in te vullen. Het niet of niet op juiste wijze invullen van dit Prijzenblad leidt tot uitsluiting van de Inschrijving in deze Aanbesteding.</t>
  </si>
  <si>
    <t>Noten:</t>
  </si>
  <si>
    <t>CONTACTGEGEVENS INSCHRIJVER</t>
  </si>
  <si>
    <t>Onderneming:</t>
  </si>
  <si>
    <t>Datum:</t>
  </si>
  <si>
    <t xml:space="preserve">TOTAAL KOSTEN </t>
  </si>
  <si>
    <t>Omschrijving</t>
  </si>
  <si>
    <t>Bedrag in €</t>
  </si>
  <si>
    <t>TOTALE KOSTEN</t>
  </si>
  <si>
    <t xml:space="preserve"> Prijzenblad Cliënt hardware</t>
  </si>
  <si>
    <t>Type hardware</t>
  </si>
  <si>
    <t>Opslagpercentage (%)</t>
  </si>
  <si>
    <t>Laptop Dell 15-16 inch</t>
  </si>
  <si>
    <t>2in1 Dell 13-14 inch</t>
  </si>
  <si>
    <t>HP laptop 15-16 inch</t>
  </si>
  <si>
    <t>2in1 Lenovo 13-14 inch</t>
  </si>
  <si>
    <t>Laptoptassen 13-14 inch</t>
  </si>
  <si>
    <t>Laptoptassen 15-16 inch</t>
  </si>
  <si>
    <t>Monitoren</t>
  </si>
  <si>
    <t>Desktop set</t>
  </si>
  <si>
    <t>Desktop computers</t>
  </si>
  <si>
    <t>Docking stations</t>
  </si>
  <si>
    <t>Tablet Apple</t>
  </si>
  <si>
    <t>Pencils</t>
  </si>
  <si>
    <t>Tablet toetsenbord</t>
  </si>
  <si>
    <t xml:space="preserve"> 'Standaard' producten</t>
  </si>
  <si>
    <t>Type</t>
  </si>
  <si>
    <t>Artikelnummer</t>
  </si>
  <si>
    <t>Fictieve afname over 4 jaar (rekenfactor)</t>
  </si>
  <si>
    <t>Netto Inkoopprijs/stuk</t>
  </si>
  <si>
    <t>Opslagpercentage</t>
  </si>
  <si>
    <t>Totale laptopprijs</t>
  </si>
  <si>
    <t>Next Business Day Support/stuk</t>
  </si>
  <si>
    <t>Next Business Day Support totaal</t>
  </si>
  <si>
    <t>Subtotaal</t>
  </si>
  <si>
    <t>Dell Latitude 5540 Core i5-1345U, 16GB RAM, 512GB SSD</t>
  </si>
  <si>
    <t>VJD0G</t>
  </si>
  <si>
    <t>Dell Latitude 5340 Core i5 i5-1345U, 16GB RAM, 256GB SSD</t>
  </si>
  <si>
    <t>KCPXR</t>
  </si>
  <si>
    <t>Laptop HP 15-16 inch</t>
  </si>
  <si>
    <t>HP EliteBook 650 G10, Core i5-1345u, 16GB RAM, 512GB SSD</t>
  </si>
  <si>
    <t>816C1EA</t>
  </si>
  <si>
    <t>Lenovo Thinkpad L13 Yoga Gen4, Core i5-1334u, 16GB RAM, 512GB SSD</t>
  </si>
  <si>
    <t>21FJ001JMH</t>
  </si>
  <si>
    <t>Samsonite Guardit 2.0 13,3 inch</t>
  </si>
  <si>
    <t>115326-1041</t>
  </si>
  <si>
    <t>Samsonite Guardit 2.0 15,6 inch</t>
  </si>
  <si>
    <t>115325-1041</t>
  </si>
  <si>
    <t>Iiyama Prolite, 24 inch 1920x1080 monitor</t>
  </si>
  <si>
    <t>XUB2493HS-B5</t>
  </si>
  <si>
    <t>Logitech MK120 desktop set</t>
  </si>
  <si>
    <t>920-002562</t>
  </si>
  <si>
    <t>Dell Optiplex 7010 Core i3 13100T, 8GB RAM, 256GB SSD</t>
  </si>
  <si>
    <t>VF1XH</t>
  </si>
  <si>
    <t>Dell UD22 Universal Dock</t>
  </si>
  <si>
    <t>DELL-UD22</t>
  </si>
  <si>
    <t>Apple iPad Air (2022) Wi-Fi, 64GB grijs</t>
  </si>
  <si>
    <t>MM9C3NF/A</t>
  </si>
  <si>
    <t>Apple Pencil 2nd gen</t>
  </si>
  <si>
    <t>MU8F2ZM/A</t>
  </si>
  <si>
    <t>Logitech Combo Touch for iPad Air</t>
  </si>
  <si>
    <t>920-010272</t>
  </si>
  <si>
    <t>Samsung Galaxy Tab Active3 LTE</t>
  </si>
  <si>
    <t>SM-T575NZKAEEB</t>
  </si>
  <si>
    <t>Specials</t>
  </si>
  <si>
    <t>Beschrijving</t>
  </si>
  <si>
    <t>Fictieve afname over 4 jaar</t>
  </si>
  <si>
    <t>Workstation t.b.v. tekenkamer</t>
  </si>
  <si>
    <t xml:space="preserve">Dell Latitude 7230 Rugged Extreme Core i5 1240u 16GB RAM 512GB SSD </t>
  </si>
  <si>
    <t>Veldtablets t.b.v. landmeters</t>
  </si>
  <si>
    <t>Diensten</t>
  </si>
  <si>
    <t>Fictieve afname over 4 jaar in uren</t>
  </si>
  <si>
    <t>Kosten per uur</t>
  </si>
  <si>
    <t>Advies aanschaf specials</t>
  </si>
  <si>
    <t xml:space="preserve">S1: Laptop </t>
  </si>
  <si>
    <t xml:space="preserve">S2: Tablet </t>
  </si>
  <si>
    <t>HP Zbook Fury 16 G10 Core i9 13950HX 32GB RAM 1TB SSD Nvidia RTX A2000</t>
  </si>
  <si>
    <t>Tablet Android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</si>
</sst>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quot;€&quot;\ * #,##0.0000_ ;_ &quot;€&quot;\ * \-#,##0.0000_ ;_ &quot;€&quot;\ * &quot;-&quot;??_ ;_ @_ "/>
  </numFmts>
  <fonts count="23">
    <font>
      <sz val="11"/>
      <color theme="1"/>
      <name val="Calibri"/>
      <family val="2"/>
      <scheme val="minor"/>
    </font>
    <font>
      <sz val="11"/>
      <color theme="1"/>
      <name val="Calibri"/>
      <family val="2"/>
      <scheme val="minor"/>
    </font>
    <font>
      <sz val="11"/>
      <color theme="0"/>
      <name val="Calibri"/>
      <family val="2"/>
      <scheme val="minor"/>
    </font>
    <font>
      <sz val="18"/>
      <color theme="3"/>
      <name val="Calibri Light"/>
      <family val="2"/>
      <scheme val="major"/>
    </font>
    <font>
      <b/>
      <sz val="13"/>
      <color theme="3"/>
      <name val="Calibri"/>
      <family val="2"/>
      <scheme val="minor"/>
    </font>
    <font>
      <sz val="9"/>
      <color theme="1"/>
      <name val="Lucida Sans Unicode"/>
      <family val="2"/>
    </font>
    <font>
      <b/>
      <sz val="18"/>
      <color rgb="FF1F497D"/>
      <name val="Cambria"/>
      <family val="2"/>
    </font>
    <font>
      <sz val="10"/>
      <name val="Geneva"/>
    </font>
    <font>
      <sz val="10"/>
      <name val="Calibri"/>
      <family val="2"/>
      <scheme val="minor"/>
    </font>
    <font>
      <sz val="18"/>
      <color rgb="FF004680"/>
      <name val="Calibri"/>
      <family val="2"/>
      <scheme val="minor"/>
    </font>
    <font>
      <sz val="9"/>
      <color theme="1"/>
      <name val="Calibri"/>
      <family val="2"/>
      <scheme val="minor"/>
    </font>
    <font>
      <b/>
      <sz val="13"/>
      <name val="Calibri"/>
      <family val="2"/>
      <scheme val="minor"/>
    </font>
    <font>
      <sz val="11"/>
      <color rgb="FF3F3F76"/>
      <name val="Calibri"/>
      <family val="2"/>
      <scheme val="minor"/>
    </font>
    <font>
      <b/>
      <sz val="11"/>
      <color theme="0"/>
      <name val="Calibri"/>
      <family val="2"/>
      <scheme val="minor"/>
    </font>
    <font>
      <b/>
      <sz val="18"/>
      <color rgb="FF00A0FF"/>
      <name val="Calibri"/>
      <family val="2"/>
      <scheme val="minor"/>
    </font>
    <font>
      <sz val="11"/>
      <name val="Calibri"/>
      <family val="2"/>
      <scheme val="minor"/>
    </font>
    <font>
      <sz val="11"/>
      <color indexed="8"/>
      <name val="Calibri"/>
      <family val="2"/>
      <scheme val="minor"/>
    </font>
    <font>
      <b/>
      <sz val="11"/>
      <color rgb="FFFF0000"/>
      <name val="Calibri"/>
      <family val="2"/>
      <scheme val="minor"/>
    </font>
    <font>
      <b/>
      <sz val="11"/>
      <name val="Calibri"/>
      <family val="2"/>
      <scheme val="minor"/>
    </font>
    <font>
      <sz val="8"/>
      <name val="Calibri"/>
      <family val="2"/>
      <scheme val="minor"/>
    </font>
    <font>
      <sz val="11"/>
      <color rgb="FF000000"/>
      <name val="Calibri"/>
      <family val="2"/>
      <scheme val="minor"/>
    </font>
    <font>
      <b/>
      <sz val="11"/>
      <color rgb="FF1F497D"/>
      <name val="Calibri"/>
      <family val="2"/>
      <scheme val="minor"/>
    </font>
    <font>
      <sz val="18"/>
      <color rgb="FF009BD7"/>
      <name val="Calibri"/>
      <family val="2"/>
      <scheme val="minor"/>
    </font>
  </fonts>
  <fills count="10">
    <fill>
      <patternFill patternType="none"/>
    </fill>
    <fill>
      <patternFill patternType="gray125"/>
    </fill>
    <fill>
      <patternFill patternType="solid">
        <fgColor theme="4" tint="0.59999389629810485"/>
        <bgColor indexed="65"/>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
      <patternFill patternType="solid">
        <fgColor theme="0" tint="-0.499984740745262"/>
        <bgColor indexed="64"/>
      </patternFill>
    </fill>
    <fill>
      <patternFill patternType="solid">
        <fgColor rgb="FFFFCC99"/>
      </patternFill>
    </fill>
    <fill>
      <patternFill patternType="solid">
        <fgColor theme="3" tint="-0.249977111117893"/>
        <bgColor indexed="64"/>
      </patternFill>
    </fill>
    <fill>
      <patternFill patternType="solid">
        <fgColor rgb="FF009BD7"/>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thick">
        <color theme="4"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s>
  <cellStyleXfs count="9">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4" fillId="0" borderId="6" applyNumberFormat="0" applyFill="0" applyAlignment="0" applyProtection="0"/>
    <xf numFmtId="0" fontId="1" fillId="2" borderId="0" applyNumberFormat="0" applyBorder="0" applyAlignment="0" applyProtection="0"/>
    <xf numFmtId="0" fontId="7" fillId="0" borderId="0"/>
    <xf numFmtId="9" fontId="1" fillId="0" borderId="0" applyFont="0" applyFill="0" applyBorder="0" applyAlignment="0" applyProtection="0"/>
    <xf numFmtId="0" fontId="12" fillId="7" borderId="18" applyNumberFormat="0" applyAlignment="0" applyProtection="0"/>
    <xf numFmtId="44" fontId="5" fillId="0" borderId="0" applyFont="0" applyFill="0" applyBorder="0" applyAlignment="0" applyProtection="0"/>
  </cellStyleXfs>
  <cellXfs count="175">
    <xf numFmtId="0" fontId="0" fillId="0" borderId="0" xfId="0"/>
    <xf numFmtId="0" fontId="0" fillId="0" borderId="0" xfId="0" applyAlignment="1">
      <alignment wrapText="1"/>
    </xf>
    <xf numFmtId="0" fontId="5" fillId="3" borderId="7" xfId="0" applyFont="1" applyFill="1" applyBorder="1" applyAlignment="1">
      <alignment wrapText="1"/>
    </xf>
    <xf numFmtId="0" fontId="5" fillId="3" borderId="8" xfId="0" applyFont="1" applyFill="1" applyBorder="1" applyAlignment="1">
      <alignment wrapText="1"/>
    </xf>
    <xf numFmtId="0" fontId="5" fillId="3" borderId="9" xfId="0" applyFont="1" applyFill="1" applyBorder="1" applyAlignment="1">
      <alignment wrapText="1"/>
    </xf>
    <xf numFmtId="0" fontId="6" fillId="3" borderId="10" xfId="2" applyFont="1" applyFill="1" applyBorder="1" applyAlignment="1" applyProtection="1">
      <alignment horizontal="left" wrapText="1"/>
    </xf>
    <xf numFmtId="0" fontId="5" fillId="3" borderId="11" xfId="0" applyFont="1" applyFill="1" applyBorder="1" applyAlignment="1">
      <alignment wrapText="1"/>
    </xf>
    <xf numFmtId="0" fontId="5" fillId="3" borderId="10" xfId="0" applyFont="1" applyFill="1" applyBorder="1" applyAlignment="1">
      <alignment wrapText="1"/>
    </xf>
    <xf numFmtId="0" fontId="5" fillId="3" borderId="16" xfId="0" applyFont="1" applyFill="1" applyBorder="1" applyAlignment="1">
      <alignment wrapText="1"/>
    </xf>
    <xf numFmtId="0" fontId="5" fillId="3" borderId="17" xfId="0" applyFont="1" applyFill="1" applyBorder="1" applyAlignment="1">
      <alignment wrapText="1"/>
    </xf>
    <xf numFmtId="0" fontId="0" fillId="6" borderId="0" xfId="0" applyFill="1" applyAlignment="1">
      <alignment wrapText="1"/>
    </xf>
    <xf numFmtId="0" fontId="0" fillId="6" borderId="0" xfId="0" applyFill="1"/>
    <xf numFmtId="0" fontId="9" fillId="0" borderId="0" xfId="0" applyFont="1" applyAlignment="1">
      <alignment horizontal="left" vertical="center"/>
    </xf>
    <xf numFmtId="0" fontId="10" fillId="3" borderId="0" xfId="0" applyFont="1" applyFill="1" applyAlignment="1">
      <alignment wrapText="1"/>
    </xf>
    <xf numFmtId="0" fontId="11" fillId="3" borderId="0" xfId="3" applyFont="1" applyFill="1" applyBorder="1" applyAlignment="1" applyProtection="1">
      <alignment wrapText="1"/>
    </xf>
    <xf numFmtId="0" fontId="10" fillId="3" borderId="4" xfId="0" applyFont="1" applyFill="1" applyBorder="1" applyAlignment="1">
      <alignment wrapText="1"/>
    </xf>
    <xf numFmtId="0" fontId="2" fillId="0" borderId="21" xfId="7" applyFont="1" applyFill="1" applyBorder="1" applyAlignment="1" applyProtection="1">
      <alignment horizontal="center" vertical="center" wrapText="1"/>
    </xf>
    <xf numFmtId="165" fontId="15" fillId="0" borderId="0" xfId="8" applyNumberFormat="1" applyFont="1" applyFill="1" applyBorder="1" applyAlignment="1" applyProtection="1">
      <alignment vertical="top"/>
    </xf>
    <xf numFmtId="0" fontId="8" fillId="4" borderId="5" xfId="4" applyFont="1" applyFill="1" applyBorder="1" applyAlignment="1" applyProtection="1">
      <alignment vertical="top" wrapText="1"/>
    </xf>
    <xf numFmtId="0" fontId="8" fillId="4" borderId="3" xfId="4" applyFont="1" applyFill="1" applyBorder="1" applyAlignment="1" applyProtection="1">
      <alignment vertical="top" wrapText="1"/>
    </xf>
    <xf numFmtId="0" fontId="8" fillId="0" borderId="0" xfId="4" applyFont="1" applyFill="1" applyBorder="1" applyAlignment="1" applyProtection="1">
      <alignment vertical="top" wrapText="1"/>
    </xf>
    <xf numFmtId="0" fontId="18" fillId="4" borderId="26" xfId="4" applyFont="1" applyFill="1" applyBorder="1" applyAlignment="1" applyProtection="1">
      <alignment vertical="top" wrapText="1"/>
    </xf>
    <xf numFmtId="0" fontId="18" fillId="0" borderId="0" xfId="4" applyFont="1" applyFill="1" applyBorder="1" applyAlignment="1" applyProtection="1">
      <alignment vertical="top" wrapText="1"/>
    </xf>
    <xf numFmtId="0" fontId="18" fillId="4" borderId="32" xfId="4" applyFont="1" applyFill="1" applyBorder="1" applyAlignment="1" applyProtection="1">
      <alignment vertical="top" wrapText="1"/>
    </xf>
    <xf numFmtId="0" fontId="18" fillId="4" borderId="32" xfId="4" applyFont="1" applyFill="1" applyBorder="1" applyAlignment="1" applyProtection="1">
      <alignment horizontal="center" vertical="center" wrapText="1"/>
    </xf>
    <xf numFmtId="0" fontId="8" fillId="0" borderId="21" xfId="4" applyFont="1" applyFill="1" applyBorder="1" applyAlignment="1" applyProtection="1">
      <alignment vertical="top" wrapText="1"/>
    </xf>
    <xf numFmtId="44" fontId="8" fillId="4" borderId="33" xfId="4" applyNumberFormat="1" applyFont="1" applyFill="1" applyBorder="1" applyAlignment="1" applyProtection="1">
      <alignment horizontal="center" vertical="center" wrapText="1"/>
    </xf>
    <xf numFmtId="10" fontId="15" fillId="4" borderId="29" xfId="6" applyNumberFormat="1" applyFont="1" applyFill="1" applyBorder="1" applyAlignment="1" applyProtection="1">
      <alignment horizontal="center" vertical="center" wrapText="1"/>
    </xf>
    <xf numFmtId="0" fontId="20" fillId="3" borderId="0" xfId="0" applyFont="1" applyFill="1" applyAlignment="1">
      <alignment wrapText="1"/>
    </xf>
    <xf numFmtId="0" fontId="18" fillId="3" borderId="0" xfId="3" applyFont="1" applyFill="1" applyBorder="1" applyAlignment="1" applyProtection="1">
      <alignment wrapText="1"/>
    </xf>
    <xf numFmtId="0" fontId="20" fillId="5" borderId="1" xfId="4" applyFont="1" applyFill="1" applyBorder="1" applyAlignment="1" applyProtection="1">
      <alignment wrapText="1"/>
    </xf>
    <xf numFmtId="0" fontId="21" fillId="3" borderId="0" xfId="3" applyFont="1" applyFill="1" applyBorder="1" applyAlignment="1" applyProtection="1">
      <alignment wrapText="1"/>
    </xf>
    <xf numFmtId="164" fontId="20" fillId="3" borderId="0" xfId="0" applyNumberFormat="1" applyFont="1" applyFill="1" applyAlignment="1">
      <alignment wrapText="1"/>
    </xf>
    <xf numFmtId="10" fontId="20" fillId="3" borderId="0" xfId="0" applyNumberFormat="1" applyFont="1" applyFill="1" applyAlignment="1">
      <alignment wrapText="1"/>
    </xf>
    <xf numFmtId="0" fontId="1" fillId="3" borderId="0" xfId="0" applyFont="1" applyFill="1"/>
    <xf numFmtId="0" fontId="20" fillId="5" borderId="28" xfId="0" applyFont="1" applyFill="1" applyBorder="1" applyAlignment="1">
      <alignment vertical="top" wrapText="1"/>
    </xf>
    <xf numFmtId="0" fontId="20" fillId="5" borderId="24" xfId="0" applyFont="1" applyFill="1" applyBorder="1" applyAlignment="1">
      <alignment vertical="top" wrapText="1"/>
    </xf>
    <xf numFmtId="10" fontId="2" fillId="9" borderId="23" xfId="6" applyNumberFormat="1" applyFont="1" applyFill="1" applyBorder="1" applyAlignment="1" applyProtection="1">
      <alignment horizontal="center" vertical="center"/>
      <protection locked="0"/>
    </xf>
    <xf numFmtId="44" fontId="2" fillId="9" borderId="1" xfId="1" applyFont="1" applyFill="1" applyBorder="1" applyAlignment="1" applyProtection="1">
      <alignment horizontal="center" vertical="center"/>
      <protection locked="0"/>
    </xf>
    <xf numFmtId="0" fontId="18" fillId="0" borderId="26" xfId="4" applyFont="1" applyFill="1" applyBorder="1" applyAlignment="1" applyProtection="1">
      <alignment vertical="top" wrapText="1"/>
    </xf>
    <xf numFmtId="2" fontId="2" fillId="9" borderId="1" xfId="0" applyNumberFormat="1" applyFont="1" applyFill="1" applyBorder="1" applyAlignment="1" applyProtection="1">
      <alignment horizontal="left" vertical="center"/>
      <protection locked="0"/>
    </xf>
    <xf numFmtId="10" fontId="2" fillId="9" borderId="39" xfId="6" applyNumberFormat="1" applyFont="1" applyFill="1" applyBorder="1" applyAlignment="1" applyProtection="1">
      <alignment horizontal="center" vertical="center"/>
      <protection locked="0"/>
    </xf>
    <xf numFmtId="44" fontId="2" fillId="9" borderId="34" xfId="1" applyFont="1" applyFill="1" applyBorder="1" applyAlignment="1" applyProtection="1">
      <alignment horizontal="center" vertical="center"/>
      <protection locked="0"/>
    </xf>
    <xf numFmtId="44" fontId="15" fillId="4" borderId="29" xfId="1" applyFont="1" applyFill="1" applyBorder="1" applyAlignment="1" applyProtection="1">
      <alignment horizontal="center" vertical="center" wrapText="1"/>
    </xf>
    <xf numFmtId="44" fontId="2" fillId="9" borderId="17" xfId="1" applyFont="1" applyFill="1" applyBorder="1" applyAlignment="1" applyProtection="1">
      <alignment horizontal="center" vertical="center"/>
      <protection locked="0"/>
    </xf>
    <xf numFmtId="44" fontId="8" fillId="4" borderId="29" xfId="4" applyNumberFormat="1" applyFont="1" applyFill="1" applyBorder="1" applyAlignment="1" applyProtection="1">
      <alignment horizontal="center" vertical="center" wrapText="1"/>
    </xf>
    <xf numFmtId="0" fontId="18" fillId="0" borderId="12" xfId="4" applyFont="1" applyFill="1" applyBorder="1" applyAlignment="1" applyProtection="1">
      <alignment vertical="top" wrapText="1"/>
    </xf>
    <xf numFmtId="0" fontId="18" fillId="0" borderId="25" xfId="4" applyFont="1" applyFill="1" applyBorder="1" applyAlignment="1" applyProtection="1">
      <alignment vertical="top" wrapText="1"/>
    </xf>
    <xf numFmtId="44" fontId="2" fillId="9" borderId="29" xfId="1" applyFont="1" applyFill="1" applyBorder="1" applyAlignment="1" applyProtection="1">
      <alignment horizontal="center" vertical="center"/>
      <protection locked="0"/>
    </xf>
    <xf numFmtId="44" fontId="2" fillId="9" borderId="49" xfId="1" applyFont="1" applyFill="1" applyBorder="1" applyAlignment="1" applyProtection="1">
      <alignment horizontal="center" vertical="center"/>
      <protection locked="0"/>
    </xf>
    <xf numFmtId="44" fontId="2" fillId="9" borderId="51" xfId="1" applyFont="1" applyFill="1" applyBorder="1" applyAlignment="1" applyProtection="1">
      <alignment horizontal="center" vertical="center"/>
      <protection locked="0"/>
    </xf>
    <xf numFmtId="10" fontId="15" fillId="4" borderId="51" xfId="6" applyNumberFormat="1" applyFont="1" applyFill="1" applyBorder="1" applyAlignment="1" applyProtection="1">
      <alignment horizontal="center" vertical="center" wrapText="1"/>
    </xf>
    <xf numFmtId="44" fontId="8" fillId="4" borderId="51" xfId="4" applyNumberFormat="1" applyFont="1" applyFill="1" applyBorder="1" applyAlignment="1" applyProtection="1">
      <alignment horizontal="center" vertical="center" wrapText="1"/>
    </xf>
    <xf numFmtId="44" fontId="15" fillId="4" borderId="51" xfId="1" applyFont="1" applyFill="1" applyBorder="1" applyAlignment="1" applyProtection="1">
      <alignment horizontal="center" vertical="center" wrapText="1"/>
    </xf>
    <xf numFmtId="0" fontId="14" fillId="0" borderId="0" xfId="2" applyFont="1" applyBorder="1" applyAlignment="1" applyProtection="1"/>
    <xf numFmtId="0" fontId="14" fillId="0" borderId="21" xfId="2" applyFont="1" applyBorder="1" applyAlignment="1" applyProtection="1"/>
    <xf numFmtId="44" fontId="8" fillId="4" borderId="40" xfId="4" applyNumberFormat="1" applyFont="1" applyFill="1" applyBorder="1" applyAlignment="1" applyProtection="1">
      <alignment horizontal="center" vertical="center" wrapText="1"/>
    </xf>
    <xf numFmtId="10" fontId="2" fillId="9" borderId="52" xfId="6" applyNumberFormat="1" applyFont="1" applyFill="1" applyBorder="1" applyAlignment="1" applyProtection="1">
      <alignment horizontal="center" vertical="center"/>
      <protection locked="0"/>
    </xf>
    <xf numFmtId="0" fontId="10" fillId="0" borderId="0" xfId="5" applyFont="1"/>
    <xf numFmtId="165" fontId="10" fillId="0" borderId="0" xfId="5" applyNumberFormat="1" applyFont="1"/>
    <xf numFmtId="3" fontId="10" fillId="0" borderId="0" xfId="5" applyNumberFormat="1" applyFont="1"/>
    <xf numFmtId="0" fontId="1" fillId="0" borderId="0" xfId="5" applyFont="1"/>
    <xf numFmtId="0" fontId="15" fillId="0" borderId="29" xfId="6" applyNumberFormat="1" applyFont="1" applyFill="1" applyBorder="1" applyAlignment="1" applyProtection="1">
      <alignment horizontal="center" vertical="center"/>
    </xf>
    <xf numFmtId="0" fontId="15" fillId="0" borderId="1" xfId="6" applyNumberFormat="1" applyFont="1" applyFill="1" applyBorder="1" applyAlignment="1" applyProtection="1">
      <alignment horizontal="center" vertical="center"/>
    </xf>
    <xf numFmtId="0" fontId="16" fillId="0" borderId="0" xfId="5" applyFont="1" applyAlignment="1">
      <alignment vertical="center" wrapText="1"/>
    </xf>
    <xf numFmtId="3" fontId="17" fillId="0" borderId="0" xfId="5" applyNumberFormat="1" applyFont="1"/>
    <xf numFmtId="3" fontId="1" fillId="0" borderId="0" xfId="5" applyNumberFormat="1" applyFont="1"/>
    <xf numFmtId="165" fontId="1" fillId="0" borderId="0" xfId="5" applyNumberFormat="1" applyFont="1"/>
    <xf numFmtId="0" fontId="15" fillId="0" borderId="0" xfId="5" applyFont="1"/>
    <xf numFmtId="3" fontId="15" fillId="0" borderId="0" xfId="5" applyNumberFormat="1" applyFont="1"/>
    <xf numFmtId="165" fontId="15" fillId="0" borderId="0" xfId="5" applyNumberFormat="1" applyFont="1"/>
    <xf numFmtId="0" fontId="10" fillId="0" borderId="19" xfId="5" applyFont="1" applyBorder="1"/>
    <xf numFmtId="0" fontId="10" fillId="0" borderId="13" xfId="5" applyFont="1" applyBorder="1"/>
    <xf numFmtId="165" fontId="10" fillId="0" borderId="13" xfId="5" applyNumberFormat="1" applyFont="1" applyBorder="1"/>
    <xf numFmtId="165" fontId="10" fillId="0" borderId="14" xfId="5" applyNumberFormat="1" applyFont="1" applyBorder="1"/>
    <xf numFmtId="0" fontId="10" fillId="0" borderId="11" xfId="5" applyFont="1" applyBorder="1"/>
    <xf numFmtId="0" fontId="10" fillId="0" borderId="20" xfId="5" applyFont="1" applyBorder="1"/>
    <xf numFmtId="0" fontId="22" fillId="0" borderId="0" xfId="0" applyFont="1" applyAlignment="1">
      <alignment horizontal="left" vertical="center"/>
    </xf>
    <xf numFmtId="165" fontId="10" fillId="0" borderId="21" xfId="5" applyNumberFormat="1" applyFont="1" applyBorder="1"/>
    <xf numFmtId="0" fontId="10" fillId="0" borderId="22" xfId="5" applyFont="1" applyBorder="1"/>
    <xf numFmtId="0" fontId="1" fillId="0" borderId="28" xfId="5" applyFont="1" applyBorder="1" applyAlignment="1">
      <alignment horizontal="left" vertical="top"/>
    </xf>
    <xf numFmtId="0" fontId="0" fillId="0" borderId="21" xfId="0" applyBorder="1"/>
    <xf numFmtId="0" fontId="1" fillId="0" borderId="15" xfId="5" applyFont="1" applyBorder="1" applyAlignment="1">
      <alignment horizontal="left" vertical="top"/>
    </xf>
    <xf numFmtId="0" fontId="1" fillId="0" borderId="48" xfId="5" applyFont="1" applyBorder="1" applyAlignment="1">
      <alignment horizontal="left" vertical="top"/>
    </xf>
    <xf numFmtId="0" fontId="1" fillId="0" borderId="15" xfId="5" applyFont="1" applyBorder="1"/>
    <xf numFmtId="0" fontId="1" fillId="0" borderId="53" xfId="5" applyFont="1" applyBorder="1" applyAlignment="1">
      <alignment horizontal="left" vertical="top"/>
    </xf>
    <xf numFmtId="0" fontId="1" fillId="0" borderId="20" xfId="5" applyFont="1" applyBorder="1"/>
    <xf numFmtId="0" fontId="15" fillId="0" borderId="29" xfId="0" applyFont="1" applyBorder="1" applyAlignment="1">
      <alignment horizontal="left" vertical="top" wrapText="1"/>
    </xf>
    <xf numFmtId="0" fontId="1" fillId="0" borderId="3" xfId="5" applyFont="1" applyBorder="1" applyAlignment="1">
      <alignment horizontal="center" vertical="center"/>
    </xf>
    <xf numFmtId="0" fontId="1" fillId="0" borderId="21" xfId="5" applyFont="1" applyBorder="1" applyAlignment="1">
      <alignment horizontal="center" vertical="center"/>
    </xf>
    <xf numFmtId="0" fontId="15" fillId="0" borderId="1" xfId="0" applyFont="1" applyBorder="1" applyAlignment="1">
      <alignment vertical="top" wrapText="1"/>
    </xf>
    <xf numFmtId="0" fontId="1" fillId="0" borderId="9" xfId="5" applyFont="1" applyBorder="1" applyAlignment="1">
      <alignment horizontal="center" vertical="center"/>
    </xf>
    <xf numFmtId="0" fontId="15" fillId="0" borderId="1" xfId="0" applyFont="1" applyBorder="1" applyAlignment="1">
      <alignment horizontal="left" vertical="top"/>
    </xf>
    <xf numFmtId="0" fontId="15" fillId="0" borderId="1" xfId="0" applyFont="1" applyBorder="1" applyAlignment="1">
      <alignment horizontal="center" vertical="center"/>
    </xf>
    <xf numFmtId="0" fontId="15" fillId="0" borderId="1" xfId="0" applyFont="1" applyBorder="1" applyAlignment="1">
      <alignment horizontal="left" vertical="top" wrapText="1"/>
    </xf>
    <xf numFmtId="0" fontId="20" fillId="0" borderId="1" xfId="0" applyFont="1" applyBorder="1" applyAlignment="1">
      <alignment horizontal="left" vertical="top"/>
    </xf>
    <xf numFmtId="0" fontId="15" fillId="0" borderId="49" xfId="0" applyFont="1" applyBorder="1" applyAlignment="1">
      <alignment horizontal="center" vertical="center"/>
    </xf>
    <xf numFmtId="0" fontId="1" fillId="0" borderId="24" xfId="5" applyFont="1" applyBorder="1" applyAlignment="1">
      <alignment horizontal="left" vertical="top"/>
    </xf>
    <xf numFmtId="0" fontId="15" fillId="0" borderId="34" xfId="0" applyFont="1" applyBorder="1" applyAlignment="1">
      <alignment horizontal="left" vertical="top"/>
    </xf>
    <xf numFmtId="0" fontId="15" fillId="0" borderId="34" xfId="0" applyFont="1" applyBorder="1" applyAlignment="1">
      <alignment horizontal="center" vertical="center"/>
    </xf>
    <xf numFmtId="0" fontId="1" fillId="0" borderId="34" xfId="5" applyFont="1" applyBorder="1" applyAlignment="1">
      <alignment horizontal="center" vertical="center"/>
    </xf>
    <xf numFmtId="0" fontId="13" fillId="8" borderId="30" xfId="5" applyFont="1" applyFill="1" applyBorder="1" applyAlignment="1">
      <alignment horizontal="center" vertical="center"/>
    </xf>
    <xf numFmtId="0" fontId="13" fillId="8" borderId="22" xfId="5" applyFont="1" applyFill="1" applyBorder="1" applyAlignment="1">
      <alignment horizontal="center" vertical="center"/>
    </xf>
    <xf numFmtId="0" fontId="13" fillId="8" borderId="22" xfId="5" applyFont="1" applyFill="1" applyBorder="1" applyAlignment="1">
      <alignment horizontal="right"/>
    </xf>
    <xf numFmtId="44" fontId="13" fillId="8" borderId="50" xfId="5" applyNumberFormat="1" applyFont="1" applyFill="1" applyBorder="1" applyAlignment="1">
      <alignment vertical="center"/>
    </xf>
    <xf numFmtId="0" fontId="13" fillId="0" borderId="0" xfId="5" applyFont="1" applyAlignment="1">
      <alignment horizontal="center" vertical="center"/>
    </xf>
    <xf numFmtId="0" fontId="13" fillId="0" borderId="0" xfId="5" applyFont="1" applyAlignment="1">
      <alignment horizontal="right"/>
    </xf>
    <xf numFmtId="44" fontId="13" fillId="0" borderId="0" xfId="5" applyNumberFormat="1" applyFont="1" applyAlignment="1">
      <alignment vertical="center"/>
    </xf>
    <xf numFmtId="0" fontId="1" fillId="0" borderId="17" xfId="5" applyFont="1" applyBorder="1" applyAlignment="1">
      <alignment horizontal="left" vertical="top" wrapText="1"/>
    </xf>
    <xf numFmtId="0" fontId="1" fillId="0" borderId="29" xfId="5" applyFont="1" applyBorder="1" applyAlignment="1">
      <alignment horizontal="center" vertical="center"/>
    </xf>
    <xf numFmtId="44" fontId="13" fillId="8" borderId="33" xfId="5" applyNumberFormat="1" applyFont="1" applyFill="1" applyBorder="1" applyAlignment="1">
      <alignment vertical="center"/>
    </xf>
    <xf numFmtId="0" fontId="1" fillId="0" borderId="27" xfId="5" applyFont="1" applyBorder="1" applyAlignment="1">
      <alignment horizontal="left" vertical="top" wrapText="1"/>
    </xf>
    <xf numFmtId="44" fontId="13" fillId="8" borderId="40" xfId="5" applyNumberFormat="1" applyFont="1" applyFill="1" applyBorder="1" applyAlignment="1">
      <alignment vertical="center"/>
    </xf>
    <xf numFmtId="3" fontId="10" fillId="0" borderId="21" xfId="5" applyNumberFormat="1" applyFont="1" applyBorder="1"/>
    <xf numFmtId="0" fontId="1" fillId="0" borderId="27" xfId="5" applyFont="1" applyBorder="1" applyAlignment="1">
      <alignment horizontal="center" vertical="center"/>
    </xf>
    <xf numFmtId="44" fontId="13" fillId="8" borderId="32" xfId="5" applyNumberFormat="1" applyFont="1" applyFill="1" applyBorder="1" applyAlignment="1">
      <alignment vertical="center"/>
    </xf>
    <xf numFmtId="0" fontId="1" fillId="0" borderId="30" xfId="5" applyFont="1" applyBorder="1"/>
    <xf numFmtId="0" fontId="1" fillId="0" borderId="22" xfId="5" applyFont="1" applyBorder="1"/>
    <xf numFmtId="0" fontId="13" fillId="0" borderId="22" xfId="5" applyFont="1" applyBorder="1" applyAlignment="1">
      <alignment horizontal="center" vertical="center"/>
    </xf>
    <xf numFmtId="0" fontId="13" fillId="0" borderId="22" xfId="5" applyFont="1" applyBorder="1" applyAlignment="1">
      <alignment horizontal="right"/>
    </xf>
    <xf numFmtId="44" fontId="13" fillId="0" borderId="22" xfId="5" applyNumberFormat="1" applyFont="1" applyBorder="1" applyAlignment="1">
      <alignment vertical="center"/>
    </xf>
    <xf numFmtId="0" fontId="1" fillId="0" borderId="31" xfId="5" applyFont="1" applyBorder="1" applyAlignment="1">
      <alignment horizontal="center" vertical="center"/>
    </xf>
    <xf numFmtId="2" fontId="2" fillId="9" borderId="36" xfId="0" applyNumberFormat="1" applyFont="1" applyFill="1" applyBorder="1" applyAlignment="1" applyProtection="1">
      <alignment horizontal="center" vertical="center"/>
      <protection locked="0"/>
    </xf>
    <xf numFmtId="2" fontId="2" fillId="9" borderId="37" xfId="0" applyNumberFormat="1" applyFont="1" applyFill="1" applyBorder="1" applyAlignment="1" applyProtection="1">
      <alignment horizontal="center" vertical="center"/>
      <protection locked="0"/>
    </xf>
    <xf numFmtId="2" fontId="2" fillId="9" borderId="38" xfId="0" applyNumberFormat="1" applyFont="1" applyFill="1" applyBorder="1" applyAlignment="1" applyProtection="1">
      <alignment horizontal="center" vertical="center"/>
      <protection locked="0"/>
    </xf>
    <xf numFmtId="0" fontId="15" fillId="4" borderId="2" xfId="4" applyFont="1" applyFill="1" applyBorder="1" applyAlignment="1" applyProtection="1">
      <alignment horizontal="left" vertical="top" wrapText="1"/>
    </xf>
    <xf numFmtId="0" fontId="15" fillId="4" borderId="5" xfId="4" applyFont="1" applyFill="1" applyBorder="1" applyAlignment="1" applyProtection="1">
      <alignment horizontal="left" vertical="top" wrapText="1"/>
    </xf>
    <xf numFmtId="0" fontId="15" fillId="4" borderId="3" xfId="4" applyFont="1" applyFill="1" applyBorder="1" applyAlignment="1" applyProtection="1">
      <alignment horizontal="left" vertical="top" wrapText="1"/>
    </xf>
    <xf numFmtId="0" fontId="20" fillId="4" borderId="5" xfId="4" applyFont="1" applyFill="1" applyBorder="1" applyAlignment="1" applyProtection="1">
      <alignment horizontal="left" wrapText="1"/>
    </xf>
    <xf numFmtId="0" fontId="20" fillId="4" borderId="3" xfId="4" applyFont="1" applyFill="1" applyBorder="1" applyAlignment="1" applyProtection="1">
      <alignment horizontal="left" wrapText="1"/>
    </xf>
    <xf numFmtId="0" fontId="20" fillId="4" borderId="5" xfId="4" applyFont="1" applyFill="1" applyBorder="1" applyAlignment="1" applyProtection="1">
      <alignment horizontal="left" vertical="top" wrapText="1"/>
    </xf>
    <xf numFmtId="0" fontId="20" fillId="4" borderId="3" xfId="4" applyFont="1" applyFill="1" applyBorder="1" applyAlignment="1" applyProtection="1">
      <alignment horizontal="left" vertical="top" wrapText="1"/>
    </xf>
    <xf numFmtId="0" fontId="18" fillId="4" borderId="12" xfId="1" applyNumberFormat="1" applyFont="1" applyFill="1" applyBorder="1" applyAlignment="1" applyProtection="1">
      <alignment horizontal="left" vertical="top" wrapText="1"/>
    </xf>
    <xf numFmtId="0" fontId="18" fillId="4" borderId="25" xfId="1" applyNumberFormat="1" applyFont="1" applyFill="1" applyBorder="1" applyAlignment="1" applyProtection="1">
      <alignment horizontal="left" vertical="top" wrapText="1"/>
    </xf>
    <xf numFmtId="0" fontId="18" fillId="4" borderId="26" xfId="1" applyNumberFormat="1" applyFont="1" applyFill="1" applyBorder="1" applyAlignment="1" applyProtection="1">
      <alignment horizontal="left" vertical="top" wrapText="1"/>
    </xf>
    <xf numFmtId="2" fontId="2" fillId="9" borderId="16" xfId="0" applyNumberFormat="1" applyFont="1" applyFill="1" applyBorder="1" applyAlignment="1" applyProtection="1">
      <alignment horizontal="center" vertical="center"/>
      <protection locked="0"/>
    </xf>
    <xf numFmtId="2" fontId="2" fillId="9" borderId="4" xfId="0" applyNumberFormat="1" applyFont="1" applyFill="1" applyBorder="1" applyAlignment="1" applyProtection="1">
      <alignment horizontal="center" vertical="center"/>
      <protection locked="0"/>
    </xf>
    <xf numFmtId="2" fontId="2" fillId="9" borderId="35" xfId="0" applyNumberFormat="1" applyFont="1" applyFill="1" applyBorder="1" applyAlignment="1" applyProtection="1">
      <alignment horizontal="center" vertical="center"/>
      <protection locked="0"/>
    </xf>
    <xf numFmtId="0" fontId="13" fillId="8" borderId="12" xfId="5" applyFont="1" applyFill="1" applyBorder="1" applyAlignment="1">
      <alignment horizontal="left" vertical="top"/>
    </xf>
    <xf numFmtId="0" fontId="13" fillId="8" borderId="25" xfId="5" applyFont="1" applyFill="1" applyBorder="1" applyAlignment="1">
      <alignment horizontal="left" vertical="top"/>
    </xf>
    <xf numFmtId="0" fontId="13" fillId="8" borderId="26" xfId="5" applyFont="1" applyFill="1" applyBorder="1" applyAlignment="1">
      <alignment horizontal="left" vertical="top"/>
    </xf>
    <xf numFmtId="0" fontId="13" fillId="8" borderId="12" xfId="5" applyFont="1" applyFill="1" applyBorder="1" applyAlignment="1">
      <alignment horizontal="center" vertical="center"/>
    </xf>
    <xf numFmtId="0" fontId="13" fillId="8" borderId="26" xfId="5" applyFont="1" applyFill="1" applyBorder="1" applyAlignment="1">
      <alignment horizontal="center" vertical="center"/>
    </xf>
    <xf numFmtId="0" fontId="1" fillId="3" borderId="47" xfId="5" applyFont="1" applyFill="1" applyBorder="1" applyAlignment="1">
      <alignment horizontal="left"/>
    </xf>
    <xf numFmtId="0" fontId="1" fillId="3" borderId="8" xfId="5" applyFont="1" applyFill="1" applyBorder="1" applyAlignment="1">
      <alignment horizontal="left"/>
    </xf>
    <xf numFmtId="0" fontId="1" fillId="3" borderId="9" xfId="5" applyFont="1" applyFill="1" applyBorder="1" applyAlignment="1">
      <alignment horizontal="left"/>
    </xf>
    <xf numFmtId="44" fontId="8" fillId="4" borderId="7" xfId="4" applyNumberFormat="1" applyFont="1" applyFill="1" applyBorder="1" applyAlignment="1" applyProtection="1">
      <alignment horizontal="center" vertical="center" wrapText="1"/>
    </xf>
    <xf numFmtId="44" fontId="8" fillId="4" borderId="46" xfId="4" applyNumberFormat="1" applyFont="1" applyFill="1" applyBorder="1" applyAlignment="1" applyProtection="1">
      <alignment horizontal="center" vertical="center" wrapText="1"/>
    </xf>
    <xf numFmtId="44" fontId="13" fillId="8" borderId="12" xfId="8" applyFont="1" applyFill="1" applyBorder="1" applyAlignment="1" applyProtection="1">
      <alignment horizontal="center"/>
    </xf>
    <xf numFmtId="44" fontId="13" fillId="8" borderId="26" xfId="8" applyFont="1" applyFill="1" applyBorder="1" applyAlignment="1" applyProtection="1">
      <alignment horizontal="center"/>
    </xf>
    <xf numFmtId="0" fontId="15" fillId="0" borderId="45" xfId="5" applyFont="1" applyBorder="1" applyAlignment="1">
      <alignment horizontal="left" vertical="top"/>
    </xf>
    <xf numFmtId="0" fontId="15" fillId="0" borderId="4" xfId="5" applyFont="1" applyBorder="1" applyAlignment="1">
      <alignment horizontal="left" vertical="top"/>
    </xf>
    <xf numFmtId="0" fontId="15" fillId="0" borderId="17" xfId="5" applyFont="1" applyBorder="1" applyAlignment="1">
      <alignment horizontal="left" vertical="top"/>
    </xf>
    <xf numFmtId="0" fontId="15" fillId="0" borderId="43" xfId="5" applyFont="1" applyBorder="1" applyAlignment="1">
      <alignment horizontal="left" vertical="top"/>
    </xf>
    <xf numFmtId="0" fontId="15" fillId="0" borderId="5" xfId="5" applyFont="1" applyBorder="1" applyAlignment="1">
      <alignment horizontal="left" vertical="top"/>
    </xf>
    <xf numFmtId="0" fontId="15" fillId="0" borderId="3" xfId="5" applyFont="1" applyBorder="1" applyAlignment="1">
      <alignment horizontal="left" vertical="top"/>
    </xf>
    <xf numFmtId="44" fontId="8" fillId="4" borderId="16" xfId="4" applyNumberFormat="1" applyFont="1" applyFill="1" applyBorder="1" applyAlignment="1" applyProtection="1">
      <alignment horizontal="center" vertical="center" wrapText="1"/>
    </xf>
    <xf numFmtId="44" fontId="8" fillId="4" borderId="35" xfId="4" applyNumberFormat="1" applyFont="1" applyFill="1" applyBorder="1" applyAlignment="1" applyProtection="1">
      <alignment horizontal="center" vertical="center" wrapText="1"/>
    </xf>
    <xf numFmtId="44" fontId="8" fillId="4" borderId="2" xfId="4" applyNumberFormat="1" applyFont="1" applyFill="1" applyBorder="1" applyAlignment="1" applyProtection="1">
      <alignment horizontal="center" vertical="center" wrapText="1"/>
    </xf>
    <xf numFmtId="44" fontId="8" fillId="4" borderId="44" xfId="4" applyNumberFormat="1" applyFont="1" applyFill="1" applyBorder="1" applyAlignment="1" applyProtection="1">
      <alignment horizontal="center" vertical="center" wrapText="1"/>
    </xf>
    <xf numFmtId="0" fontId="13" fillId="8" borderId="12" xfId="5" applyFont="1" applyFill="1" applyBorder="1" applyAlignment="1">
      <alignment horizontal="right" vertical="top"/>
    </xf>
    <xf numFmtId="0" fontId="13" fillId="8" borderId="25" xfId="5" applyFont="1" applyFill="1" applyBorder="1" applyAlignment="1">
      <alignment horizontal="right" vertical="top"/>
    </xf>
    <xf numFmtId="0" fontId="13" fillId="8" borderId="26" xfId="5" applyFont="1" applyFill="1" applyBorder="1" applyAlignment="1">
      <alignment horizontal="right" vertical="top"/>
    </xf>
    <xf numFmtId="0" fontId="13" fillId="8" borderId="7" xfId="5" applyFont="1" applyFill="1" applyBorder="1" applyAlignment="1">
      <alignment horizontal="center" vertical="center"/>
    </xf>
    <xf numFmtId="0" fontId="13" fillId="8" borderId="9" xfId="5" applyFont="1" applyFill="1" applyBorder="1" applyAlignment="1">
      <alignment horizontal="center" vertical="center"/>
    </xf>
    <xf numFmtId="0" fontId="13" fillId="8" borderId="10" xfId="5" applyFont="1" applyFill="1" applyBorder="1" applyAlignment="1">
      <alignment horizontal="center" vertical="center"/>
    </xf>
    <xf numFmtId="0" fontId="13" fillId="8" borderId="11" xfId="5" applyFont="1" applyFill="1" applyBorder="1" applyAlignment="1">
      <alignment horizontal="center" vertical="center"/>
    </xf>
    <xf numFmtId="0" fontId="13" fillId="8" borderId="42" xfId="5" applyFont="1" applyFill="1" applyBorder="1" applyAlignment="1">
      <alignment horizontal="center" vertical="center"/>
    </xf>
    <xf numFmtId="0" fontId="13" fillId="8" borderId="41" xfId="5" applyFont="1" applyFill="1" applyBorder="1" applyAlignment="1">
      <alignment horizontal="center" vertical="center"/>
    </xf>
    <xf numFmtId="0" fontId="18" fillId="0" borderId="12" xfId="4" quotePrefix="1" applyFont="1" applyFill="1" applyBorder="1" applyAlignment="1" applyProtection="1">
      <alignment horizontal="left" vertical="top" wrapText="1"/>
    </xf>
    <xf numFmtId="0" fontId="18" fillId="0" borderId="25" xfId="4" quotePrefix="1" applyFont="1" applyFill="1" applyBorder="1" applyAlignment="1" applyProtection="1">
      <alignment horizontal="left" vertical="top" wrapText="1"/>
    </xf>
    <xf numFmtId="0" fontId="18" fillId="0" borderId="26" xfId="4" quotePrefix="1" applyFont="1" applyFill="1" applyBorder="1" applyAlignment="1" applyProtection="1">
      <alignment horizontal="left" vertical="top" wrapText="1"/>
    </xf>
    <xf numFmtId="0" fontId="18" fillId="0" borderId="12" xfId="4" applyFont="1" applyFill="1" applyBorder="1" applyAlignment="1" applyProtection="1">
      <alignment vertical="top" wrapText="1"/>
    </xf>
    <xf numFmtId="0" fontId="18" fillId="0" borderId="25" xfId="4" applyFont="1" applyFill="1" applyBorder="1" applyAlignment="1" applyProtection="1">
      <alignment vertical="top" wrapText="1"/>
    </xf>
    <xf numFmtId="0" fontId="18" fillId="0" borderId="26" xfId="4" applyFont="1" applyFill="1" applyBorder="1" applyAlignment="1" applyProtection="1">
      <alignment vertical="top" wrapText="1"/>
    </xf>
  </cellXfs>
  <cellStyles count="9">
    <cellStyle name="40% - Accent1" xfId="4" builtinId="31"/>
    <cellStyle name="Invoer" xfId="7" builtinId="20"/>
    <cellStyle name="Kop 2" xfId="3" builtinId="17"/>
    <cellStyle name="Procent" xfId="6" builtinId="5"/>
    <cellStyle name="Standaard" xfId="0" builtinId="0"/>
    <cellStyle name="Standaard 2" xfId="5" xr:uid="{3A877B39-E629-449C-B2E2-DF3295BEA81B}"/>
    <cellStyle name="Titel" xfId="2" builtinId="15"/>
    <cellStyle name="Valuta" xfId="1" builtinId="4"/>
    <cellStyle name="Valuta 2" xfId="8" xr:uid="{D7F1AA29-C0F1-4A41-BAD4-9009D9304CA5}"/>
  </cellStyles>
  <dxfs count="0"/>
  <tableStyles count="0" defaultTableStyle="TableStyleMedium2" defaultPivotStyle="PivotStyleLight16"/>
  <colors>
    <mruColors>
      <color rgb="FF009BD7"/>
      <color rgb="FF004680"/>
      <color rgb="FF92D100"/>
      <color rgb="FF017E78"/>
      <color rgb="FF861973"/>
      <color rgb="FFFA8694"/>
      <color rgb="FFF61835"/>
      <color rgb="FF008BCD"/>
      <color rgb="FFACC9FE"/>
      <color rgb="FFFCA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xdr:col>
      <xdr:colOff>19050</xdr:colOff>
      <xdr:row>13</xdr:row>
      <xdr:rowOff>9524</xdr:rowOff>
    </xdr:from>
    <xdr:to>
      <xdr:col>7</xdr:col>
      <xdr:colOff>1733550</xdr:colOff>
      <xdr:row>14</xdr:row>
      <xdr:rowOff>171450</xdr:rowOff>
    </xdr:to>
    <xdr:sp macro="" textlink="">
      <xdr:nvSpPr>
        <xdr:cNvPr id="3" name="Tekstvak 2">
          <a:extLst>
            <a:ext uri="{FF2B5EF4-FFF2-40B4-BE49-F238E27FC236}">
              <a16:creationId xmlns:a16="http://schemas.microsoft.com/office/drawing/2014/main" id="{52FB2824-8708-42E3-AE65-52C61422A7C9}"/>
            </a:ext>
          </a:extLst>
        </xdr:cNvPr>
        <xdr:cNvSpPr txBox="1"/>
      </xdr:nvSpPr>
      <xdr:spPr>
        <a:xfrm>
          <a:off x="381000" y="2800349"/>
          <a:ext cx="11277600" cy="182880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latin typeface="+mn-lt"/>
            </a:rPr>
            <a:t>(1) Inschrijver geeft opslagpercentages (%) met</a:t>
          </a:r>
          <a:r>
            <a:rPr lang="nl-NL" sz="1100" baseline="0">
              <a:latin typeface="+mn-lt"/>
            </a:rPr>
            <a:t> 2 decimalen op.</a:t>
          </a:r>
          <a:endParaRPr lang="nl-NL" sz="1100">
            <a:latin typeface="+mn-lt"/>
          </a:endParaRPr>
        </a:p>
        <a:p>
          <a:r>
            <a:rPr lang="nl-NL" sz="1100">
              <a:latin typeface="+mn-lt"/>
            </a:rPr>
            <a:t>(2) Inschrijver mag slechts factureren conform de in dit Prijzenblad opgegeven percentages.</a:t>
          </a:r>
        </a:p>
        <a:p>
          <a:r>
            <a:rPr lang="nl-NL" sz="1100">
              <a:latin typeface="+mn-lt"/>
            </a:rPr>
            <a:t>(3) De aantallen in dit prijzenblad zijn fictief, hier kunnen geen rechten aan worden ontleend.</a:t>
          </a:r>
        </a:p>
        <a:p>
          <a:r>
            <a:rPr lang="nl-NL" sz="1100">
              <a:latin typeface="+mn-lt"/>
            </a:rPr>
            <a:t>(4) </a:t>
          </a:r>
          <a:r>
            <a:rPr lang="nl-NL" sz="1100" b="0" i="0" u="none" strike="noStrike">
              <a:solidFill>
                <a:schemeClr val="dk1"/>
              </a:solidFill>
              <a:effectLst/>
              <a:latin typeface="+mn-lt"/>
              <a:ea typeface="+mn-ea"/>
              <a:cs typeface="+mn-cs"/>
            </a:rPr>
            <a:t>U dient alle gevraagde gegevens in te vullen (deze zijn</a:t>
          </a:r>
          <a:r>
            <a:rPr lang="nl-NL" sz="1100" b="0" i="0" u="none" strike="noStrike" baseline="0">
              <a:solidFill>
                <a:schemeClr val="dk1"/>
              </a:solidFill>
              <a:effectLst/>
              <a:latin typeface="+mn-lt"/>
              <a:ea typeface="+mn-ea"/>
              <a:cs typeface="+mn-cs"/>
            </a:rPr>
            <a:t> blauw</a:t>
          </a:r>
          <a:r>
            <a:rPr lang="nl-NL" sz="1100" b="0" i="0" u="none" strike="noStrike">
              <a:solidFill>
                <a:schemeClr val="dk1"/>
              </a:solidFill>
              <a:effectLst/>
              <a:latin typeface="+mn-lt"/>
              <a:ea typeface="+mn-ea"/>
              <a:cs typeface="+mn-cs"/>
            </a:rPr>
            <a:t> gearceerd)</a:t>
          </a:r>
          <a:r>
            <a:rPr lang="nl-NL">
              <a:latin typeface="+mn-lt"/>
            </a:rPr>
            <a:t> </a:t>
          </a:r>
          <a:endParaRPr lang="nl-NL" sz="1100">
            <a:latin typeface="+mn-lt"/>
          </a:endParaRPr>
        </a:p>
        <a:p>
          <a:r>
            <a:rPr lang="nl-NL" sz="1100">
              <a:latin typeface="+mn-lt"/>
            </a:rPr>
            <a:t>(5) U dient alle tabbladen in te vullen.</a:t>
          </a:r>
        </a:p>
        <a:p>
          <a:r>
            <a:rPr lang="nl-NL" sz="1100">
              <a:latin typeface="+mn-lt"/>
            </a:rPr>
            <a:t>(6) Prijzen en kortingspercentages die niet zijn opgegeven kunnen niet in rekening worden gebracht.</a:t>
          </a:r>
        </a:p>
        <a:p>
          <a:r>
            <a:rPr lang="nl-NL" sz="1100">
              <a:latin typeface="+mn-lt"/>
            </a:rPr>
            <a:t>(7) Indien u geen opslagpercentages invult, betekent dit dat voor het gevraagde geen punten verdiend kunnen worden</a:t>
          </a:r>
          <a:r>
            <a:rPr lang="nl-NL" sz="1100" b="0" i="0" u="none" strike="noStrike">
              <a:solidFill>
                <a:schemeClr val="dk1"/>
              </a:solidFill>
              <a:effectLst/>
              <a:latin typeface="+mn-lt"/>
              <a:ea typeface="+mn-ea"/>
              <a:cs typeface="+mn-cs"/>
            </a:rPr>
            <a:t>.</a:t>
          </a:r>
        </a:p>
        <a:p>
          <a:r>
            <a:rPr lang="nl-NL" sz="1100" b="0" i="0" u="none" strike="noStrike">
              <a:solidFill>
                <a:schemeClr val="dk1"/>
              </a:solidFill>
              <a:effectLst/>
              <a:latin typeface="+mn-lt"/>
              <a:ea typeface="+mn-ea"/>
              <a:cs typeface="+mn-cs"/>
            </a:rPr>
            <a:t>(8) Inschrijver gaat akkoord met het ingevulde prijzenblad</a:t>
          </a:r>
          <a:r>
            <a:rPr lang="nl-NL" sz="1100" b="0" i="0" u="none" strike="noStrike" baseline="0">
              <a:solidFill>
                <a:schemeClr val="dk1"/>
              </a:solidFill>
              <a:effectLst/>
              <a:latin typeface="+mn-lt"/>
              <a:ea typeface="+mn-ea"/>
              <a:cs typeface="+mn-cs"/>
            </a:rPr>
            <a:t> door ondertekening van de UEA.</a:t>
          </a:r>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(9)</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Deze bijlage en onderliggende werkbladen maken integraal onderdeel uit van het beschrijvend document met referentie zoals hierboven vermeld.</a:t>
          </a:r>
        </a:p>
      </xdr:txBody>
    </xdr:sp>
    <xdr:clientData/>
  </xdr:twoCellAnchor>
  <xdr:twoCellAnchor editAs="oneCell">
    <xdr:from>
      <xdr:col>7</xdr:col>
      <xdr:colOff>1847850</xdr:colOff>
      <xdr:row>2</xdr:row>
      <xdr:rowOff>28576</xdr:rowOff>
    </xdr:from>
    <xdr:to>
      <xdr:col>7</xdr:col>
      <xdr:colOff>3366271</xdr:colOff>
      <xdr:row>4</xdr:row>
      <xdr:rowOff>123826</xdr:rowOff>
    </xdr:to>
    <xdr:pic>
      <xdr:nvPicPr>
        <xdr:cNvPr id="4" name="Afbeelding 3" descr="Home - Vallei en Veluwe">
          <a:extLst>
            <a:ext uri="{FF2B5EF4-FFF2-40B4-BE49-F238E27FC236}">
              <a16:creationId xmlns:a16="http://schemas.microsoft.com/office/drawing/2014/main" id="{A5E08AB6-C533-AC5D-CE97-76DC02D810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72900" y="409576"/>
          <a:ext cx="1518421"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1143000</xdr:colOff>
      <xdr:row>2</xdr:row>
      <xdr:rowOff>67236</xdr:rowOff>
    </xdr:from>
    <xdr:to>
      <xdr:col>6</xdr:col>
      <xdr:colOff>1143000</xdr:colOff>
      <xdr:row>5</xdr:row>
      <xdr:rowOff>183640</xdr:rowOff>
    </xdr:to>
    <xdr:pic>
      <xdr:nvPicPr>
        <xdr:cNvPr id="2" name="Afbeelding 1" descr="Omgevingsvisie | Maak Zuidplas">
          <a:extLst>
            <a:ext uri="{FF2B5EF4-FFF2-40B4-BE49-F238E27FC236}">
              <a16:creationId xmlns:a16="http://schemas.microsoft.com/office/drawing/2014/main" id="{A221F710-293C-4F7C-AA9A-56643DBBBC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7900" y="381561"/>
          <a:ext cx="2760009" cy="6879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676275</xdr:colOff>
      <xdr:row>3</xdr:row>
      <xdr:rowOff>104776</xdr:rowOff>
    </xdr:from>
    <xdr:to>
      <xdr:col>11</xdr:col>
      <xdr:colOff>1000125</xdr:colOff>
      <xdr:row>7</xdr:row>
      <xdr:rowOff>38100</xdr:rowOff>
    </xdr:to>
    <xdr:pic>
      <xdr:nvPicPr>
        <xdr:cNvPr id="5" name="Afbeelding 4" descr="Home - Vallei en Veluwe">
          <a:extLst>
            <a:ext uri="{FF2B5EF4-FFF2-40B4-BE49-F238E27FC236}">
              <a16:creationId xmlns:a16="http://schemas.microsoft.com/office/drawing/2014/main" id="{82A2872B-937F-1E56-223B-C81A6C52AF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35050" y="695326"/>
          <a:ext cx="1628775" cy="638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33678-1E5D-4E54-A38F-A48C2445BD8F}">
  <dimension ref="A1:AT59"/>
  <sheetViews>
    <sheetView showGridLines="0" tabSelected="1" topLeftCell="A9" zoomScaleNormal="100" workbookViewId="0">
      <selection activeCell="G24" sqref="G24:H24"/>
    </sheetView>
  </sheetViews>
  <sheetFormatPr defaultRowHeight="15"/>
  <cols>
    <col min="1" max="2" width="2.7109375" customWidth="1"/>
    <col min="3" max="3" width="28.42578125" bestFit="1" customWidth="1"/>
    <col min="4" max="4" width="45" customWidth="1"/>
    <col min="5" max="5" width="47.28515625" customWidth="1"/>
    <col min="6" max="6" width="16.28515625" customWidth="1"/>
    <col min="8" max="8" width="50.7109375" customWidth="1"/>
    <col min="9" max="9" width="4.42578125" customWidth="1"/>
    <col min="10" max="10" width="2.5703125" customWidth="1"/>
  </cols>
  <sheetData>
    <row r="1" spans="1:46">
      <c r="A1" s="1"/>
      <c r="B1" s="1"/>
      <c r="C1" s="1"/>
      <c r="D1" s="1"/>
      <c r="E1" s="1"/>
      <c r="F1" s="1"/>
      <c r="G1" s="1"/>
      <c r="H1" s="1"/>
      <c r="I1" s="1"/>
      <c r="J1" s="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row>
    <row r="2" spans="1:46">
      <c r="A2" s="1"/>
      <c r="B2" s="2"/>
      <c r="C2" s="3"/>
      <c r="D2" s="3"/>
      <c r="E2" s="3"/>
      <c r="F2" s="3"/>
      <c r="G2" s="3"/>
      <c r="H2" s="3"/>
      <c r="I2" s="4"/>
      <c r="J2" s="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row>
    <row r="3" spans="1:46" ht="22.5" customHeight="1">
      <c r="A3" s="1"/>
      <c r="B3" s="5"/>
      <c r="C3" s="12" t="s">
        <v>0</v>
      </c>
      <c r="D3" s="12"/>
      <c r="E3" s="12"/>
      <c r="F3" s="12"/>
      <c r="G3" s="12"/>
      <c r="I3" s="6"/>
      <c r="J3" s="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row>
    <row r="4" spans="1:46">
      <c r="A4" s="1"/>
      <c r="B4" s="7"/>
      <c r="C4" s="13"/>
      <c r="D4" s="13"/>
      <c r="E4" s="13"/>
      <c r="F4" s="13"/>
      <c r="G4" s="13"/>
      <c r="H4" s="13"/>
      <c r="I4" s="6"/>
      <c r="J4" s="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row>
    <row r="5" spans="1:46">
      <c r="A5" s="1"/>
      <c r="B5" s="7"/>
      <c r="C5" s="13"/>
      <c r="D5" s="13"/>
      <c r="E5" s="13"/>
      <c r="F5" s="13"/>
      <c r="G5" s="13"/>
      <c r="H5" s="13"/>
      <c r="I5" s="6"/>
      <c r="J5" s="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row>
    <row r="6" spans="1:46" ht="17.25">
      <c r="A6" s="1"/>
      <c r="B6" s="7"/>
      <c r="C6" s="14" t="s">
        <v>1</v>
      </c>
      <c r="D6" s="13"/>
      <c r="E6" s="13"/>
      <c r="F6" s="13"/>
      <c r="G6" s="13"/>
      <c r="H6" s="13"/>
      <c r="I6" s="6"/>
      <c r="J6" s="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row>
    <row r="7" spans="1:46">
      <c r="A7" s="1"/>
      <c r="B7" s="7"/>
      <c r="C7" s="125" t="s">
        <v>2</v>
      </c>
      <c r="D7" s="126"/>
      <c r="E7" s="126"/>
      <c r="F7" s="126"/>
      <c r="G7" s="126"/>
      <c r="H7" s="127"/>
      <c r="I7" s="6"/>
      <c r="J7" s="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row>
    <row r="8" spans="1:46">
      <c r="A8" s="1"/>
      <c r="B8" s="7"/>
      <c r="C8" s="28"/>
      <c r="D8" s="28"/>
      <c r="E8" s="28"/>
      <c r="F8" s="28"/>
      <c r="G8" s="28"/>
      <c r="H8" s="28"/>
      <c r="I8" s="6"/>
      <c r="J8" s="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row>
    <row r="9" spans="1:46">
      <c r="A9" s="1"/>
      <c r="B9" s="7"/>
      <c r="C9" s="29" t="s">
        <v>3</v>
      </c>
      <c r="D9" s="28"/>
      <c r="E9" s="28"/>
      <c r="F9" s="28"/>
      <c r="G9" s="28"/>
      <c r="H9" s="28"/>
      <c r="I9" s="6"/>
      <c r="J9" s="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row>
    <row r="10" spans="1:46">
      <c r="A10" s="1"/>
      <c r="B10" s="7"/>
      <c r="C10" s="30" t="s">
        <v>4</v>
      </c>
      <c r="D10" s="128" t="s">
        <v>5</v>
      </c>
      <c r="E10" s="128"/>
      <c r="F10" s="128"/>
      <c r="G10" s="128"/>
      <c r="H10" s="129"/>
      <c r="I10" s="6"/>
      <c r="J10" s="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row>
    <row r="11" spans="1:46">
      <c r="A11" s="1"/>
      <c r="B11" s="7"/>
      <c r="C11" s="40" t="s">
        <v>6</v>
      </c>
      <c r="D11" s="130" t="s">
        <v>7</v>
      </c>
      <c r="E11" s="130"/>
      <c r="F11" s="130"/>
      <c r="G11" s="130"/>
      <c r="H11" s="131"/>
      <c r="I11" s="6"/>
      <c r="J11" s="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row>
    <row r="12" spans="1:46">
      <c r="A12" s="1"/>
      <c r="B12" s="7"/>
      <c r="C12" s="28"/>
      <c r="D12" s="28"/>
      <c r="E12" s="28"/>
      <c r="F12" s="28"/>
      <c r="G12" s="28"/>
      <c r="H12" s="28"/>
      <c r="I12" s="6"/>
      <c r="J12" s="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1:46">
      <c r="A13" s="1"/>
      <c r="B13" s="7"/>
      <c r="C13" s="31" t="s">
        <v>8</v>
      </c>
      <c r="D13" s="28"/>
      <c r="E13" s="28"/>
      <c r="F13" s="32"/>
      <c r="G13" s="33"/>
      <c r="H13" s="32"/>
      <c r="I13" s="6"/>
      <c r="J13" s="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row>
    <row r="14" spans="1:46" ht="131.25" customHeight="1">
      <c r="A14" s="1"/>
      <c r="B14" s="7"/>
      <c r="C14" s="34"/>
      <c r="D14" s="34"/>
      <c r="E14" s="34"/>
      <c r="F14" s="34"/>
      <c r="G14" s="34"/>
      <c r="H14" s="34"/>
      <c r="I14" s="6"/>
      <c r="J14" s="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row>
    <row r="15" spans="1:46">
      <c r="A15" s="1"/>
      <c r="B15" s="7"/>
      <c r="C15" s="28"/>
      <c r="D15" s="28"/>
      <c r="E15" s="28"/>
      <c r="F15" s="28"/>
      <c r="G15" s="28"/>
      <c r="H15" s="28"/>
      <c r="I15" s="6"/>
      <c r="J15" s="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row>
    <row r="16" spans="1:46" ht="15.75" thickBot="1">
      <c r="A16" s="1"/>
      <c r="B16" s="7"/>
      <c r="C16" s="29"/>
      <c r="D16" s="28"/>
      <c r="E16" s="28"/>
      <c r="F16" s="28"/>
      <c r="G16" s="28"/>
      <c r="H16" s="28"/>
      <c r="I16" s="6"/>
      <c r="J16" s="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row>
    <row r="17" spans="1:46" ht="15.75" thickBot="1">
      <c r="A17" s="1"/>
      <c r="B17" s="7"/>
      <c r="C17" s="132" t="s">
        <v>9</v>
      </c>
      <c r="D17" s="133"/>
      <c r="E17" s="133"/>
      <c r="F17" s="133"/>
      <c r="G17" s="133"/>
      <c r="H17" s="134"/>
      <c r="I17" s="6"/>
      <c r="J17" s="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row>
    <row r="18" spans="1:46">
      <c r="A18" s="1"/>
      <c r="B18" s="7"/>
      <c r="C18" s="35" t="s">
        <v>10</v>
      </c>
      <c r="D18" s="135"/>
      <c r="E18" s="136"/>
      <c r="F18" s="136"/>
      <c r="G18" s="136"/>
      <c r="H18" s="137"/>
      <c r="I18" s="6"/>
      <c r="J18" s="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row>
    <row r="19" spans="1:46" ht="15.75" thickBot="1">
      <c r="A19" s="1"/>
      <c r="B19" s="7"/>
      <c r="C19" s="36" t="s">
        <v>11</v>
      </c>
      <c r="D19" s="122"/>
      <c r="E19" s="123"/>
      <c r="F19" s="123"/>
      <c r="G19" s="123"/>
      <c r="H19" s="124"/>
      <c r="I19" s="6"/>
      <c r="J19" s="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row>
    <row r="20" spans="1:46" ht="15.75" thickBot="1">
      <c r="A20" s="1"/>
      <c r="B20" s="7"/>
      <c r="C20" s="28"/>
      <c r="D20" s="28"/>
      <c r="E20" s="28"/>
      <c r="F20" s="28"/>
      <c r="G20" s="28"/>
      <c r="H20" s="28"/>
      <c r="I20" s="6"/>
      <c r="J20" s="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row>
    <row r="21" spans="1:46" ht="15.75" thickBot="1">
      <c r="A21" s="1"/>
      <c r="B21" s="7"/>
      <c r="C21" s="132" t="s">
        <v>12</v>
      </c>
      <c r="D21" s="133"/>
      <c r="E21" s="133"/>
      <c r="F21" s="133"/>
      <c r="G21" s="133"/>
      <c r="H21" s="134"/>
      <c r="I21" s="6"/>
      <c r="J21" s="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row>
    <row r="22" spans="1:46" ht="15.75" thickBot="1">
      <c r="A22" s="1"/>
      <c r="B22" s="7"/>
      <c r="C22" s="138" t="s">
        <v>13</v>
      </c>
      <c r="D22" s="139"/>
      <c r="E22" s="139"/>
      <c r="F22" s="140"/>
      <c r="G22" s="141" t="s">
        <v>14</v>
      </c>
      <c r="H22" s="142"/>
      <c r="I22" s="6"/>
      <c r="J22" s="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row>
    <row r="23" spans="1:46">
      <c r="A23" s="1"/>
      <c r="B23" s="7"/>
      <c r="C23" s="150" t="str">
        <f>Invulblad!C24</f>
        <v xml:space="preserve"> 'Standaard' producten</v>
      </c>
      <c r="D23" s="151"/>
      <c r="E23" s="151"/>
      <c r="F23" s="152"/>
      <c r="G23" s="156">
        <f>Invulblad!L40</f>
        <v>0</v>
      </c>
      <c r="H23" s="157"/>
      <c r="I23" s="6"/>
      <c r="J23" s="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row>
    <row r="24" spans="1:46">
      <c r="A24" s="1"/>
      <c r="B24" s="7"/>
      <c r="C24" s="153" t="str">
        <f>Invulblad!C42</f>
        <v>Specials</v>
      </c>
      <c r="D24" s="154"/>
      <c r="E24" s="154"/>
      <c r="F24" s="155"/>
      <c r="G24" s="158">
        <f>Invulblad!L44+Invulblad!L45</f>
        <v>0</v>
      </c>
      <c r="H24" s="159"/>
      <c r="I24" s="6"/>
      <c r="J24" s="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row>
    <row r="25" spans="1:46" ht="15.75" thickBot="1">
      <c r="A25" s="1"/>
      <c r="B25" s="7"/>
      <c r="C25" s="143" t="str">
        <f>Invulblad!C47</f>
        <v>Diensten</v>
      </c>
      <c r="D25" s="144"/>
      <c r="E25" s="144"/>
      <c r="F25" s="145"/>
      <c r="G25" s="146">
        <f>Invulblad!F50</f>
        <v>0</v>
      </c>
      <c r="H25" s="147"/>
      <c r="I25" s="6"/>
      <c r="J25" s="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row>
    <row r="26" spans="1:46" ht="15.75" thickBot="1">
      <c r="A26" s="1"/>
      <c r="B26" s="7"/>
      <c r="C26" s="160" t="s">
        <v>15</v>
      </c>
      <c r="D26" s="161"/>
      <c r="E26" s="161"/>
      <c r="F26" s="162"/>
      <c r="G26" s="148">
        <f>SUM(G23:H25)</f>
        <v>0</v>
      </c>
      <c r="H26" s="149"/>
      <c r="I26" s="6"/>
      <c r="J26" s="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row>
    <row r="27" spans="1:46">
      <c r="A27" s="1"/>
      <c r="B27" s="8"/>
      <c r="C27" s="15"/>
      <c r="D27" s="15"/>
      <c r="E27" s="15"/>
      <c r="F27" s="15"/>
      <c r="G27" s="15"/>
      <c r="H27" s="15"/>
      <c r="I27" s="9"/>
      <c r="J27" s="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row>
    <row r="28" spans="1:46">
      <c r="A28" s="1"/>
      <c r="B28" s="1"/>
      <c r="C28" s="1"/>
      <c r="D28" s="1"/>
      <c r="E28" s="1"/>
      <c r="F28" s="1"/>
      <c r="G28" s="1"/>
      <c r="H28" s="1"/>
      <c r="I28" s="1"/>
      <c r="J28" s="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row>
    <row r="29" spans="1:46">
      <c r="A29" s="10"/>
      <c r="B29" s="10"/>
      <c r="C29" s="10"/>
      <c r="D29" s="10"/>
      <c r="E29" s="10"/>
      <c r="F29" s="10"/>
      <c r="G29" s="10"/>
      <c r="H29" s="10"/>
      <c r="I29" s="10"/>
      <c r="J29" s="10"/>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row>
    <row r="30" spans="1:46">
      <c r="A30" s="10"/>
      <c r="B30" s="10"/>
      <c r="C30" s="10"/>
      <c r="D30" s="10"/>
      <c r="E30" s="10"/>
      <c r="F30" s="10"/>
      <c r="G30" s="10"/>
      <c r="H30" s="10"/>
      <c r="I30" s="10"/>
      <c r="J30" s="10"/>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row>
    <row r="31" spans="1:46">
      <c r="A31" s="10"/>
      <c r="B31" s="10"/>
      <c r="C31" s="10"/>
      <c r="D31" s="10"/>
      <c r="E31" s="10"/>
      <c r="F31" s="10"/>
      <c r="G31" s="10"/>
      <c r="H31" s="10"/>
      <c r="I31" s="10"/>
      <c r="J31" s="10"/>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row>
    <row r="32" spans="1:46">
      <c r="A32" s="10"/>
      <c r="B32" s="10"/>
      <c r="C32" s="10"/>
      <c r="D32" s="10"/>
      <c r="E32" s="10"/>
      <c r="F32" s="10"/>
      <c r="G32" s="10"/>
      <c r="H32" s="10"/>
      <c r="I32" s="10"/>
      <c r="J32" s="10"/>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row>
    <row r="33" spans="1:46">
      <c r="A33" s="10"/>
      <c r="B33" s="10"/>
      <c r="C33" s="10"/>
      <c r="D33" s="10"/>
      <c r="E33" s="10"/>
      <c r="F33" s="10"/>
      <c r="G33" s="10"/>
      <c r="H33" s="10"/>
      <c r="I33" s="10"/>
      <c r="J33" s="10"/>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row>
    <row r="34" spans="1:46">
      <c r="A34" s="10"/>
      <c r="B34" s="10"/>
      <c r="C34" s="10"/>
      <c r="D34" s="10"/>
      <c r="E34" s="10"/>
      <c r="F34" s="10"/>
      <c r="G34" s="10"/>
      <c r="H34" s="10"/>
      <c r="I34" s="10"/>
      <c r="J34" s="10"/>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row>
    <row r="35" spans="1:46">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row>
    <row r="36" spans="1:46">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row>
    <row r="37" spans="1:46">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row>
    <row r="38" spans="1:46">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row>
    <row r="39" spans="1:46">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row>
    <row r="40" spans="1:46">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row>
    <row r="41" spans="1:46">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row>
    <row r="42" spans="1:46">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row>
    <row r="43" spans="1:46">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row>
    <row r="44" spans="1:46">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row>
    <row r="45" spans="1:46">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row>
    <row r="46" spans="1:46">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row>
    <row r="47" spans="1:46">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row>
    <row r="48" spans="1:46">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row>
    <row r="49" spans="1:46">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row>
    <row r="50" spans="1:46">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row>
    <row r="51" spans="1:46">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row>
    <row r="52" spans="1:46">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row>
    <row r="53" spans="1:46">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row>
    <row r="54" spans="1:46">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row>
    <row r="55" spans="1:46">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row>
    <row r="56" spans="1:46">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row>
    <row r="57" spans="1:46">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row>
    <row r="58" spans="1:46">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row>
    <row r="59" spans="1:46">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row>
  </sheetData>
  <sheetProtection algorithmName="SHA-512" hashValue="/iqkkIXrafRhsSMaDRJKQYXxJXObx3eyeR4BwTj22Oy33YG3zqJEBgqzXsYgRxDCLH5nnxET/RDrCWBCsVtpYA==" saltValue="6MeobIxi6ev/OfpHC1OPxg==" spinCount="100000" sheet="1" objects="1" scenarios="1"/>
  <mergeCells count="17">
    <mergeCell ref="G26:H26"/>
    <mergeCell ref="C23:F23"/>
    <mergeCell ref="C24:F24"/>
    <mergeCell ref="G23:H23"/>
    <mergeCell ref="G24:H24"/>
    <mergeCell ref="C26:F26"/>
    <mergeCell ref="C21:H21"/>
    <mergeCell ref="C22:F22"/>
    <mergeCell ref="G22:H22"/>
    <mergeCell ref="C25:F25"/>
    <mergeCell ref="G25:H25"/>
    <mergeCell ref="D19:H19"/>
    <mergeCell ref="C7:H7"/>
    <mergeCell ref="D10:H10"/>
    <mergeCell ref="D11:H11"/>
    <mergeCell ref="C17:H17"/>
    <mergeCell ref="D18:H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F5E23-018E-4F01-82E6-D368041F60DA}">
  <dimension ref="A1:AE149"/>
  <sheetViews>
    <sheetView showGridLines="0" topLeftCell="A35" zoomScaleNormal="100" workbookViewId="0">
      <selection activeCell="E50" sqref="E50"/>
    </sheetView>
  </sheetViews>
  <sheetFormatPr defaultColWidth="0" defaultRowHeight="0" customHeight="1" zeroHeight="1"/>
  <cols>
    <col min="1" max="1" width="2.85546875" style="58" customWidth="1"/>
    <col min="2" max="2" width="3.28515625" style="58" customWidth="1"/>
    <col min="3" max="3" width="23.28515625" style="58" customWidth="1"/>
    <col min="4" max="4" width="52.85546875" style="58" bestFit="1" customWidth="1"/>
    <col min="5" max="5" width="32" style="58" customWidth="1"/>
    <col min="6" max="6" width="26.5703125" style="60" customWidth="1"/>
    <col min="7" max="7" width="19.5703125" style="60" bestFit="1" customWidth="1"/>
    <col min="8" max="11" width="19.5703125" style="60" customWidth="1"/>
    <col min="12" max="12" width="17.7109375" style="59" bestFit="1" customWidth="1"/>
    <col min="13" max="13" width="4.28515625" style="59" customWidth="1"/>
    <col min="14" max="14" width="2.85546875" style="58" customWidth="1"/>
    <col min="15" max="31" width="0" style="58" hidden="1" customWidth="1"/>
    <col min="32" max="16384" width="81.140625" style="58" hidden="1"/>
  </cols>
  <sheetData>
    <row r="1" spans="2:14" ht="12.75" thickBot="1">
      <c r="F1" s="58"/>
      <c r="G1" s="58"/>
      <c r="H1" s="58"/>
      <c r="I1" s="58"/>
      <c r="J1" s="58"/>
      <c r="K1" s="58"/>
    </row>
    <row r="2" spans="2:14" ht="12">
      <c r="B2" s="71"/>
      <c r="C2" s="72"/>
      <c r="D2" s="72"/>
      <c r="E2" s="72"/>
      <c r="F2" s="72"/>
      <c r="G2" s="72"/>
      <c r="H2" s="72"/>
      <c r="I2" s="72"/>
      <c r="J2" s="72"/>
      <c r="K2" s="72"/>
      <c r="L2" s="73"/>
      <c r="M2" s="74"/>
      <c r="N2" s="75"/>
    </row>
    <row r="3" spans="2:14" ht="21.75" customHeight="1">
      <c r="B3" s="76"/>
      <c r="C3" s="77" t="s">
        <v>16</v>
      </c>
      <c r="E3" s="54"/>
      <c r="F3" s="54"/>
      <c r="G3" s="54"/>
      <c r="H3" s="54"/>
      <c r="I3" s="54"/>
      <c r="J3" s="54"/>
      <c r="K3" s="54"/>
      <c r="L3" s="54"/>
      <c r="M3" s="55"/>
      <c r="N3" s="75"/>
    </row>
    <row r="4" spans="2:14" ht="13.5" customHeight="1">
      <c r="B4" s="76"/>
      <c r="M4" s="78"/>
    </row>
    <row r="5" spans="2:14" ht="13.5" customHeight="1" thickBot="1">
      <c r="B5" s="76"/>
      <c r="D5" s="79"/>
      <c r="M5" s="78"/>
    </row>
    <row r="6" spans="2:14" ht="15" customHeight="1" thickBot="1">
      <c r="B6" s="76"/>
      <c r="C6" s="23" t="s">
        <v>17</v>
      </c>
      <c r="D6" s="21" t="s">
        <v>18</v>
      </c>
      <c r="F6" s="22"/>
      <c r="G6"/>
      <c r="H6"/>
      <c r="I6"/>
      <c r="J6"/>
      <c r="K6" s="22"/>
      <c r="L6" s="22"/>
      <c r="M6" s="78"/>
    </row>
    <row r="7" spans="2:14" ht="13.5" customHeight="1">
      <c r="B7" s="76"/>
      <c r="C7" s="80" t="s">
        <v>19</v>
      </c>
      <c r="D7" s="37">
        <v>0</v>
      </c>
      <c r="M7" s="78"/>
    </row>
    <row r="8" spans="2:14" ht="13.5" customHeight="1">
      <c r="B8" s="76"/>
      <c r="C8" s="80" t="s">
        <v>20</v>
      </c>
      <c r="D8" s="37">
        <v>0</v>
      </c>
      <c r="M8" s="81"/>
    </row>
    <row r="9" spans="2:14" ht="13.5" customHeight="1">
      <c r="B9" s="76"/>
      <c r="C9" s="80" t="s">
        <v>21</v>
      </c>
      <c r="D9" s="37">
        <v>0</v>
      </c>
      <c r="M9" s="81"/>
    </row>
    <row r="10" spans="2:14" ht="13.5" customHeight="1">
      <c r="B10" s="76"/>
      <c r="C10" s="80" t="s">
        <v>22</v>
      </c>
      <c r="D10" s="37">
        <v>0</v>
      </c>
      <c r="M10" s="81"/>
    </row>
    <row r="11" spans="2:14" ht="13.5" customHeight="1">
      <c r="B11" s="76"/>
      <c r="C11" s="80" t="s">
        <v>23</v>
      </c>
      <c r="D11" s="37">
        <v>0</v>
      </c>
      <c r="M11" s="81"/>
    </row>
    <row r="12" spans="2:14" ht="13.5" customHeight="1">
      <c r="B12" s="76"/>
      <c r="C12" s="82" t="s">
        <v>24</v>
      </c>
      <c r="D12" s="37">
        <v>0</v>
      </c>
      <c r="M12" s="78"/>
    </row>
    <row r="13" spans="2:14" ht="13.5" customHeight="1">
      <c r="B13" s="76"/>
      <c r="C13" s="82" t="s">
        <v>25</v>
      </c>
      <c r="D13" s="37">
        <v>0</v>
      </c>
      <c r="M13" s="78"/>
    </row>
    <row r="14" spans="2:14" ht="13.5" customHeight="1">
      <c r="B14" s="76"/>
      <c r="C14" s="82" t="s">
        <v>26</v>
      </c>
      <c r="D14" s="37">
        <v>0</v>
      </c>
      <c r="M14" s="78"/>
    </row>
    <row r="15" spans="2:14" ht="13.5" customHeight="1">
      <c r="B15" s="76"/>
      <c r="C15" s="82" t="s">
        <v>27</v>
      </c>
      <c r="D15" s="37">
        <v>0</v>
      </c>
      <c r="M15" s="78"/>
    </row>
    <row r="16" spans="2:14" ht="13.5" customHeight="1">
      <c r="B16" s="76"/>
      <c r="C16" s="82" t="s">
        <v>28</v>
      </c>
      <c r="D16" s="37">
        <v>0</v>
      </c>
      <c r="M16" s="78"/>
    </row>
    <row r="17" spans="2:16" ht="13.5" customHeight="1">
      <c r="B17" s="76"/>
      <c r="C17" s="82" t="s">
        <v>29</v>
      </c>
      <c r="D17" s="37">
        <v>0</v>
      </c>
      <c r="M17" s="78"/>
    </row>
    <row r="18" spans="2:16" ht="13.5" customHeight="1">
      <c r="B18" s="76"/>
      <c r="C18" s="82" t="s">
        <v>84</v>
      </c>
      <c r="D18" s="37">
        <v>0</v>
      </c>
      <c r="M18" s="78"/>
    </row>
    <row r="19" spans="2:16" ht="13.5" customHeight="1">
      <c r="B19" s="76"/>
      <c r="C19" s="83" t="s">
        <v>30</v>
      </c>
      <c r="D19" s="37">
        <v>0</v>
      </c>
      <c r="M19" s="78"/>
    </row>
    <row r="20" spans="2:16" ht="13.5" customHeight="1">
      <c r="B20" s="76"/>
      <c r="C20" s="84" t="s">
        <v>31</v>
      </c>
      <c r="D20" s="57">
        <v>0</v>
      </c>
      <c r="M20" s="78"/>
    </row>
    <row r="21" spans="2:16" ht="13.5" customHeight="1">
      <c r="B21" s="76"/>
      <c r="C21" s="80" t="s">
        <v>81</v>
      </c>
      <c r="D21" s="37">
        <v>0</v>
      </c>
      <c r="M21" s="78"/>
    </row>
    <row r="22" spans="2:16" ht="13.5" customHeight="1" thickBot="1">
      <c r="B22" s="76"/>
      <c r="C22" s="85" t="s">
        <v>82</v>
      </c>
      <c r="D22" s="41">
        <v>0</v>
      </c>
      <c r="M22" s="78"/>
    </row>
    <row r="23" spans="2:16" ht="13.5" customHeight="1" thickBot="1">
      <c r="B23" s="76"/>
      <c r="M23" s="78"/>
    </row>
    <row r="24" spans="2:16" s="61" customFormat="1" ht="21" customHeight="1" thickBot="1">
      <c r="B24" s="86"/>
      <c r="C24" s="169" t="s">
        <v>32</v>
      </c>
      <c r="D24" s="170"/>
      <c r="E24" s="170"/>
      <c r="F24" s="170"/>
      <c r="G24" s="170"/>
      <c r="H24" s="170"/>
      <c r="I24" s="170"/>
      <c r="J24" s="170"/>
      <c r="K24" s="170"/>
      <c r="L24" s="171"/>
      <c r="M24" s="25"/>
      <c r="N24" s="20"/>
      <c r="O24" s="18"/>
      <c r="P24" s="19"/>
    </row>
    <row r="25" spans="2:16" s="61" customFormat="1" ht="31.5" customHeight="1" thickBot="1">
      <c r="B25" s="86"/>
      <c r="C25" s="24" t="s">
        <v>17</v>
      </c>
      <c r="D25" s="24" t="s">
        <v>33</v>
      </c>
      <c r="E25" s="24" t="s">
        <v>34</v>
      </c>
      <c r="F25" s="24" t="s">
        <v>35</v>
      </c>
      <c r="G25" s="24" t="s">
        <v>36</v>
      </c>
      <c r="H25" s="24" t="s">
        <v>37</v>
      </c>
      <c r="I25" s="24" t="s">
        <v>38</v>
      </c>
      <c r="J25" s="24" t="s">
        <v>39</v>
      </c>
      <c r="K25" s="24" t="s">
        <v>40</v>
      </c>
      <c r="L25" s="24" t="s">
        <v>41</v>
      </c>
      <c r="M25" s="16"/>
    </row>
    <row r="26" spans="2:16" s="61" customFormat="1" ht="60" customHeight="1">
      <c r="B26" s="86"/>
      <c r="C26" s="80" t="str">
        <f>C7</f>
        <v>Laptop Dell 15-16 inch</v>
      </c>
      <c r="D26" s="87" t="s">
        <v>42</v>
      </c>
      <c r="E26" s="62" t="s">
        <v>43</v>
      </c>
      <c r="F26" s="88">
        <v>225</v>
      </c>
      <c r="G26" s="38">
        <v>0</v>
      </c>
      <c r="H26" s="27">
        <f t="shared" ref="H26:H36" si="0">D7</f>
        <v>0</v>
      </c>
      <c r="I26" s="45">
        <f t="shared" ref="I26:I33" si="1">((G26*H26)+G26)*F26</f>
        <v>0</v>
      </c>
      <c r="J26" s="44">
        <v>0</v>
      </c>
      <c r="K26" s="43">
        <f>F26*J26</f>
        <v>0</v>
      </c>
      <c r="L26" s="26">
        <f>I26+K26</f>
        <v>0</v>
      </c>
      <c r="M26" s="89"/>
    </row>
    <row r="27" spans="2:16" s="61" customFormat="1" ht="60" customHeight="1">
      <c r="B27" s="86"/>
      <c r="C27" s="82" t="str">
        <f>C8</f>
        <v>2in1 Dell 13-14 inch</v>
      </c>
      <c r="D27" s="90" t="s">
        <v>44</v>
      </c>
      <c r="E27" s="63" t="s">
        <v>45</v>
      </c>
      <c r="F27" s="91">
        <v>105</v>
      </c>
      <c r="G27" s="38">
        <v>0</v>
      </c>
      <c r="H27" s="27">
        <f t="shared" si="0"/>
        <v>0</v>
      </c>
      <c r="I27" s="45">
        <f t="shared" si="1"/>
        <v>0</v>
      </c>
      <c r="J27" s="44">
        <v>0</v>
      </c>
      <c r="K27" s="43">
        <f>F27*J27</f>
        <v>0</v>
      </c>
      <c r="L27" s="26">
        <f>I27+K27</f>
        <v>0</v>
      </c>
      <c r="M27" s="89"/>
    </row>
    <row r="28" spans="2:16" s="61" customFormat="1" ht="60" customHeight="1">
      <c r="B28" s="86"/>
      <c r="C28" s="82" t="s">
        <v>46</v>
      </c>
      <c r="D28" s="90" t="s">
        <v>47</v>
      </c>
      <c r="E28" s="63" t="s">
        <v>48</v>
      </c>
      <c r="F28" s="91">
        <v>225</v>
      </c>
      <c r="G28" s="38">
        <v>0</v>
      </c>
      <c r="H28" s="27">
        <f t="shared" si="0"/>
        <v>0</v>
      </c>
      <c r="I28" s="45">
        <f>((G28*H28)+G28)*F28</f>
        <v>0</v>
      </c>
      <c r="J28" s="38">
        <v>0</v>
      </c>
      <c r="K28" s="43">
        <f t="shared" ref="K28:K29" si="2">F28*J28</f>
        <v>0</v>
      </c>
      <c r="L28" s="26">
        <f>I28+K28</f>
        <v>0</v>
      </c>
      <c r="M28" s="89"/>
    </row>
    <row r="29" spans="2:16" s="61" customFormat="1" ht="60" customHeight="1">
      <c r="B29" s="86"/>
      <c r="C29" s="82" t="str">
        <f>C10</f>
        <v>2in1 Lenovo 13-14 inch</v>
      </c>
      <c r="D29" s="90" t="s">
        <v>49</v>
      </c>
      <c r="E29" s="63" t="s">
        <v>50</v>
      </c>
      <c r="F29" s="91">
        <v>105</v>
      </c>
      <c r="G29" s="38">
        <v>0</v>
      </c>
      <c r="H29" s="27">
        <f t="shared" si="0"/>
        <v>0</v>
      </c>
      <c r="I29" s="45">
        <f>((G29*H29)+G29)*F29</f>
        <v>0</v>
      </c>
      <c r="J29" s="38">
        <v>0</v>
      </c>
      <c r="K29" s="43">
        <f t="shared" si="2"/>
        <v>0</v>
      </c>
      <c r="L29" s="26">
        <f>I29+K29</f>
        <v>0</v>
      </c>
      <c r="M29" s="89"/>
    </row>
    <row r="30" spans="2:16" s="61" customFormat="1" ht="60" customHeight="1">
      <c r="B30" s="86"/>
      <c r="C30" s="82" t="str">
        <f t="shared" ref="C30:C36" si="3">C11</f>
        <v>Laptoptassen 13-14 inch</v>
      </c>
      <c r="D30" s="92" t="s">
        <v>51</v>
      </c>
      <c r="E30" s="93" t="s">
        <v>52</v>
      </c>
      <c r="F30" s="91">
        <v>210</v>
      </c>
      <c r="G30" s="38">
        <v>0</v>
      </c>
      <c r="H30" s="27">
        <f t="shared" si="0"/>
        <v>0</v>
      </c>
      <c r="I30" s="45">
        <f t="shared" si="1"/>
        <v>0</v>
      </c>
      <c r="J30" s="163"/>
      <c r="K30" s="164"/>
      <c r="L30" s="26">
        <f t="shared" ref="L30:L39" si="4">I30+K30</f>
        <v>0</v>
      </c>
      <c r="M30" s="89"/>
    </row>
    <row r="31" spans="2:16" s="61" customFormat="1" ht="60" customHeight="1">
      <c r="B31" s="86"/>
      <c r="C31" s="82" t="str">
        <f t="shared" si="3"/>
        <v>Laptoptassen 15-16 inch</v>
      </c>
      <c r="D31" s="92" t="s">
        <v>53</v>
      </c>
      <c r="E31" s="93" t="s">
        <v>54</v>
      </c>
      <c r="F31" s="91">
        <v>450</v>
      </c>
      <c r="G31" s="38">
        <v>0</v>
      </c>
      <c r="H31" s="27">
        <f t="shared" si="0"/>
        <v>0</v>
      </c>
      <c r="I31" s="45">
        <f t="shared" si="1"/>
        <v>0</v>
      </c>
      <c r="J31" s="165"/>
      <c r="K31" s="166"/>
      <c r="L31" s="26">
        <f t="shared" si="4"/>
        <v>0</v>
      </c>
      <c r="M31" s="89"/>
    </row>
    <row r="32" spans="2:16" s="61" customFormat="1" ht="60" customHeight="1">
      <c r="B32" s="86"/>
      <c r="C32" s="82" t="str">
        <f t="shared" si="3"/>
        <v>Monitoren</v>
      </c>
      <c r="D32" s="94" t="s">
        <v>55</v>
      </c>
      <c r="E32" s="93" t="s">
        <v>56</v>
      </c>
      <c r="F32" s="91">
        <v>350</v>
      </c>
      <c r="G32" s="38">
        <v>0</v>
      </c>
      <c r="H32" s="27">
        <f t="shared" si="0"/>
        <v>0</v>
      </c>
      <c r="I32" s="45">
        <f t="shared" si="1"/>
        <v>0</v>
      </c>
      <c r="J32" s="165"/>
      <c r="K32" s="166"/>
      <c r="L32" s="26">
        <f t="shared" si="4"/>
        <v>0</v>
      </c>
      <c r="M32" s="89"/>
    </row>
    <row r="33" spans="2:13" s="61" customFormat="1" ht="60" customHeight="1">
      <c r="B33" s="86"/>
      <c r="C33" s="82" t="str">
        <f t="shared" si="3"/>
        <v>Desktop set</v>
      </c>
      <c r="D33" s="92" t="s">
        <v>57</v>
      </c>
      <c r="E33" s="93" t="s">
        <v>58</v>
      </c>
      <c r="F33" s="91">
        <v>300</v>
      </c>
      <c r="G33" s="38">
        <v>0</v>
      </c>
      <c r="H33" s="27">
        <f t="shared" si="0"/>
        <v>0</v>
      </c>
      <c r="I33" s="45">
        <f t="shared" si="1"/>
        <v>0</v>
      </c>
      <c r="J33" s="165"/>
      <c r="K33" s="166"/>
      <c r="L33" s="26">
        <f t="shared" si="4"/>
        <v>0</v>
      </c>
      <c r="M33" s="89"/>
    </row>
    <row r="34" spans="2:13" s="61" customFormat="1" ht="60" customHeight="1">
      <c r="B34" s="86"/>
      <c r="C34" s="82" t="str">
        <f t="shared" si="3"/>
        <v>Desktop computers</v>
      </c>
      <c r="D34" s="92" t="s">
        <v>59</v>
      </c>
      <c r="E34" s="93" t="s">
        <v>60</v>
      </c>
      <c r="F34" s="91">
        <v>110</v>
      </c>
      <c r="G34" s="38">
        <v>0</v>
      </c>
      <c r="H34" s="27">
        <f t="shared" si="0"/>
        <v>0</v>
      </c>
      <c r="I34" s="45">
        <f t="shared" ref="I34:I38" si="5">((G34*H34)+G34)*F34</f>
        <v>0</v>
      </c>
      <c r="J34" s="165"/>
      <c r="K34" s="166"/>
      <c r="L34" s="26">
        <f t="shared" si="4"/>
        <v>0</v>
      </c>
      <c r="M34" s="89"/>
    </row>
    <row r="35" spans="2:13" s="61" customFormat="1" ht="60" customHeight="1">
      <c r="B35" s="86"/>
      <c r="C35" s="82" t="str">
        <f t="shared" si="3"/>
        <v>Docking stations</v>
      </c>
      <c r="D35" s="95" t="s">
        <v>61</v>
      </c>
      <c r="E35" s="93" t="s">
        <v>62</v>
      </c>
      <c r="F35" s="91">
        <v>350</v>
      </c>
      <c r="G35" s="38">
        <v>0</v>
      </c>
      <c r="H35" s="27">
        <f t="shared" si="0"/>
        <v>0</v>
      </c>
      <c r="I35" s="45">
        <f>((G35*H35)+G35)*F35</f>
        <v>0</v>
      </c>
      <c r="J35" s="165"/>
      <c r="K35" s="166"/>
      <c r="L35" s="26">
        <f t="shared" si="4"/>
        <v>0</v>
      </c>
      <c r="M35" s="89"/>
    </row>
    <row r="36" spans="2:13" s="61" customFormat="1" ht="60" customHeight="1">
      <c r="B36" s="86"/>
      <c r="C36" s="82" t="str">
        <f t="shared" si="3"/>
        <v>Tablet Apple</v>
      </c>
      <c r="D36" s="92" t="s">
        <v>63</v>
      </c>
      <c r="E36" s="93" t="s">
        <v>64</v>
      </c>
      <c r="F36" s="91">
        <v>160</v>
      </c>
      <c r="G36" s="38">
        <v>0</v>
      </c>
      <c r="H36" s="27">
        <f t="shared" si="0"/>
        <v>0</v>
      </c>
      <c r="I36" s="45">
        <f>((G36*H36)+G36)*F36</f>
        <v>0</v>
      </c>
      <c r="J36" s="165"/>
      <c r="K36" s="166"/>
      <c r="L36" s="26">
        <f t="shared" si="4"/>
        <v>0</v>
      </c>
      <c r="M36" s="89"/>
    </row>
    <row r="37" spans="2:13" s="61" customFormat="1" ht="60" customHeight="1">
      <c r="B37" s="86"/>
      <c r="C37" s="82" t="str">
        <f>C19</f>
        <v>Pencils</v>
      </c>
      <c r="D37" s="92" t="s">
        <v>65</v>
      </c>
      <c r="E37" s="93" t="s">
        <v>66</v>
      </c>
      <c r="F37" s="91">
        <v>160</v>
      </c>
      <c r="G37" s="38">
        <v>0</v>
      </c>
      <c r="H37" s="27">
        <f>D19</f>
        <v>0</v>
      </c>
      <c r="I37" s="45">
        <f t="shared" si="5"/>
        <v>0</v>
      </c>
      <c r="J37" s="165"/>
      <c r="K37" s="166"/>
      <c r="L37" s="26">
        <f t="shared" si="4"/>
        <v>0</v>
      </c>
      <c r="M37" s="89"/>
    </row>
    <row r="38" spans="2:13" s="61" customFormat="1" ht="60" customHeight="1">
      <c r="B38" s="86"/>
      <c r="C38" s="82" t="str">
        <f>C20</f>
        <v>Tablet toetsenbord</v>
      </c>
      <c r="D38" s="92" t="s">
        <v>67</v>
      </c>
      <c r="E38" s="96" t="s">
        <v>68</v>
      </c>
      <c r="F38" s="91">
        <v>160</v>
      </c>
      <c r="G38" s="49">
        <v>0</v>
      </c>
      <c r="H38" s="27">
        <f>D20</f>
        <v>0</v>
      </c>
      <c r="I38" s="45">
        <f t="shared" si="5"/>
        <v>0</v>
      </c>
      <c r="J38" s="165"/>
      <c r="K38" s="166"/>
      <c r="L38" s="26">
        <f t="shared" si="4"/>
        <v>0</v>
      </c>
      <c r="M38" s="89"/>
    </row>
    <row r="39" spans="2:13" s="61" customFormat="1" ht="60" customHeight="1" thickBot="1">
      <c r="B39" s="86"/>
      <c r="C39" s="97" t="str">
        <f>C18</f>
        <v>Tablet Android</v>
      </c>
      <c r="D39" s="98" t="s">
        <v>69</v>
      </c>
      <c r="E39" s="99" t="s">
        <v>70</v>
      </c>
      <c r="F39" s="100">
        <v>40</v>
      </c>
      <c r="G39" s="42">
        <v>0</v>
      </c>
      <c r="H39" s="51">
        <f>D18</f>
        <v>0</v>
      </c>
      <c r="I39" s="52">
        <f>((G39*H39)+G39)*F39</f>
        <v>0</v>
      </c>
      <c r="J39" s="167"/>
      <c r="K39" s="168"/>
      <c r="L39" s="56">
        <f t="shared" si="4"/>
        <v>0</v>
      </c>
      <c r="M39" s="89"/>
    </row>
    <row r="40" spans="2:13" s="61" customFormat="1" ht="21" customHeight="1" thickBot="1">
      <c r="B40" s="86"/>
      <c r="G40" s="101" t="s">
        <v>41</v>
      </c>
      <c r="H40" s="102"/>
      <c r="I40" s="102"/>
      <c r="J40" s="102"/>
      <c r="K40" s="103"/>
      <c r="L40" s="104">
        <f>SUM(L26:L39)</f>
        <v>0</v>
      </c>
      <c r="M40" s="89"/>
    </row>
    <row r="41" spans="2:13" s="61" customFormat="1" ht="21" customHeight="1" thickBot="1">
      <c r="B41" s="86"/>
      <c r="G41" s="105"/>
      <c r="H41" s="105"/>
      <c r="I41" s="105"/>
      <c r="J41" s="105"/>
      <c r="K41" s="106"/>
      <c r="L41" s="107"/>
      <c r="M41" s="89"/>
    </row>
    <row r="42" spans="2:13" s="61" customFormat="1" ht="21" customHeight="1" thickBot="1">
      <c r="B42" s="86"/>
      <c r="C42" s="172" t="s">
        <v>71</v>
      </c>
      <c r="D42" s="173"/>
      <c r="E42" s="173"/>
      <c r="F42" s="173"/>
      <c r="G42" s="173"/>
      <c r="H42" s="173"/>
      <c r="I42" s="173"/>
      <c r="J42" s="173"/>
      <c r="K42" s="173"/>
      <c r="L42" s="174"/>
      <c r="M42" s="89"/>
    </row>
    <row r="43" spans="2:13" s="61" customFormat="1" ht="30.75" thickBot="1">
      <c r="B43" s="86"/>
      <c r="C43" s="24" t="s">
        <v>17</v>
      </c>
      <c r="D43" s="24" t="s">
        <v>33</v>
      </c>
      <c r="E43" s="24" t="s">
        <v>72</v>
      </c>
      <c r="F43" s="24" t="s">
        <v>73</v>
      </c>
      <c r="G43" s="24" t="s">
        <v>36</v>
      </c>
      <c r="H43" s="24" t="s">
        <v>37</v>
      </c>
      <c r="I43" s="24" t="s">
        <v>38</v>
      </c>
      <c r="J43" s="24" t="s">
        <v>39</v>
      </c>
      <c r="K43" s="24" t="s">
        <v>40</v>
      </c>
      <c r="L43" s="24" t="s">
        <v>41</v>
      </c>
      <c r="M43" s="89"/>
    </row>
    <row r="44" spans="2:13" s="61" customFormat="1" ht="39" customHeight="1">
      <c r="B44" s="86"/>
      <c r="C44" s="80" t="str">
        <f>C21</f>
        <v xml:space="preserve">S1: Laptop </v>
      </c>
      <c r="D44" s="108" t="s">
        <v>83</v>
      </c>
      <c r="E44" s="109" t="s">
        <v>74</v>
      </c>
      <c r="F44" s="109">
        <v>5</v>
      </c>
      <c r="G44" s="48">
        <v>0</v>
      </c>
      <c r="H44" s="27">
        <f>D21</f>
        <v>0</v>
      </c>
      <c r="I44" s="45">
        <f>((G44*H44)+G44)*F44</f>
        <v>0</v>
      </c>
      <c r="J44" s="48">
        <v>0</v>
      </c>
      <c r="K44" s="43">
        <f>J44*F44</f>
        <v>0</v>
      </c>
      <c r="L44" s="110">
        <f>I44+K44</f>
        <v>0</v>
      </c>
      <c r="M44" s="89"/>
    </row>
    <row r="45" spans="2:13" s="61" customFormat="1" ht="35.25" customHeight="1" thickBot="1">
      <c r="B45" s="86"/>
      <c r="C45" s="97" t="str">
        <f>C22</f>
        <v xml:space="preserve">S2: Tablet </v>
      </c>
      <c r="D45" s="111" t="s">
        <v>75</v>
      </c>
      <c r="E45" s="100" t="s">
        <v>76</v>
      </c>
      <c r="F45" s="100">
        <v>5</v>
      </c>
      <c r="G45" s="50">
        <v>0</v>
      </c>
      <c r="H45" s="51">
        <f>D22</f>
        <v>0</v>
      </c>
      <c r="I45" s="52">
        <f>((G45*H45)+G45)*F45</f>
        <v>0</v>
      </c>
      <c r="J45" s="50">
        <v>0</v>
      </c>
      <c r="K45" s="53">
        <f>J45*F45</f>
        <v>0</v>
      </c>
      <c r="L45" s="112">
        <f>I45+K45</f>
        <v>0</v>
      </c>
      <c r="M45" s="89"/>
    </row>
    <row r="46" spans="2:13" s="61" customFormat="1" ht="21" customHeight="1" thickBot="1">
      <c r="B46" s="86"/>
      <c r="G46" s="105"/>
      <c r="H46" s="105"/>
      <c r="I46" s="105"/>
      <c r="J46" s="105"/>
      <c r="K46" s="106"/>
      <c r="L46" s="107"/>
      <c r="M46" s="89"/>
    </row>
    <row r="47" spans="2:13" s="61" customFormat="1" ht="21" customHeight="1" thickBot="1">
      <c r="B47" s="86"/>
      <c r="C47" s="46" t="s">
        <v>77</v>
      </c>
      <c r="D47" s="47"/>
      <c r="E47" s="47"/>
      <c r="F47" s="39"/>
      <c r="H47" s="22"/>
      <c r="I47" s="22"/>
      <c r="J47" s="22"/>
      <c r="K47" s="22"/>
      <c r="L47" s="22"/>
      <c r="M47" s="89"/>
    </row>
    <row r="48" spans="2:13" s="61" customFormat="1" ht="21" customHeight="1" thickBot="1">
      <c r="B48" s="86"/>
      <c r="C48" s="24" t="s">
        <v>33</v>
      </c>
      <c r="D48" s="24" t="s">
        <v>78</v>
      </c>
      <c r="E48" s="24" t="s">
        <v>79</v>
      </c>
      <c r="F48" s="24" t="s">
        <v>41</v>
      </c>
      <c r="H48" s="105"/>
      <c r="I48" s="105"/>
      <c r="J48" s="105"/>
      <c r="K48" s="106"/>
      <c r="L48" s="107"/>
      <c r="M48" s="89"/>
    </row>
    <row r="49" spans="2:13" ht="0" hidden="1" customHeight="1">
      <c r="B49" s="76"/>
      <c r="C49" s="76"/>
      <c r="F49" s="113"/>
      <c r="M49" s="78"/>
    </row>
    <row r="50" spans="2:13" s="61" customFormat="1" ht="21" customHeight="1" thickBot="1">
      <c r="B50" s="86"/>
      <c r="C50" s="97" t="s">
        <v>80</v>
      </c>
      <c r="D50" s="114">
        <v>120</v>
      </c>
      <c r="E50" s="42">
        <v>0</v>
      </c>
      <c r="F50" s="115">
        <f>E50*D50</f>
        <v>0</v>
      </c>
      <c r="H50" s="105"/>
      <c r="I50" s="105"/>
      <c r="J50" s="105"/>
      <c r="K50" s="106"/>
      <c r="L50" s="107"/>
      <c r="M50" s="89"/>
    </row>
    <row r="51" spans="2:13" s="61" customFormat="1" ht="21" customHeight="1" thickBot="1">
      <c r="B51" s="116"/>
      <c r="C51" s="117"/>
      <c r="D51" s="117"/>
      <c r="E51" s="117"/>
      <c r="F51" s="117"/>
      <c r="G51" s="118"/>
      <c r="H51" s="118"/>
      <c r="I51" s="118"/>
      <c r="J51" s="118"/>
      <c r="K51" s="119"/>
      <c r="L51" s="120"/>
      <c r="M51" s="121"/>
    </row>
    <row r="52" spans="2:13" s="61" customFormat="1" ht="21" customHeight="1"/>
    <row r="53" spans="2:13" s="61" customFormat="1" ht="13.5" hidden="1" customHeight="1">
      <c r="E53" s="64"/>
      <c r="F53" s="64"/>
      <c r="G53" s="64"/>
      <c r="H53" s="64"/>
      <c r="I53" s="64"/>
      <c r="J53" s="64"/>
      <c r="K53" s="64"/>
      <c r="L53" s="17"/>
      <c r="M53" s="17"/>
    </row>
    <row r="54" spans="2:13" s="61" customFormat="1" ht="13.5" hidden="1" customHeight="1">
      <c r="E54" s="64"/>
      <c r="F54" s="64"/>
      <c r="G54" s="64"/>
      <c r="H54" s="64"/>
      <c r="I54" s="64"/>
      <c r="J54" s="64"/>
      <c r="K54" s="64"/>
      <c r="L54" s="17"/>
      <c r="M54" s="17"/>
    </row>
    <row r="55" spans="2:13" s="61" customFormat="1" ht="13.5" hidden="1" customHeight="1">
      <c r="E55" s="64"/>
      <c r="F55" s="64"/>
      <c r="G55" s="64"/>
      <c r="H55" s="64"/>
      <c r="I55" s="64"/>
      <c r="J55" s="64"/>
      <c r="K55" s="64"/>
      <c r="L55" s="17"/>
      <c r="M55" s="17"/>
    </row>
    <row r="56" spans="2:13" s="61" customFormat="1" ht="13.5" hidden="1" customHeight="1">
      <c r="E56" s="64"/>
      <c r="F56" s="64"/>
      <c r="G56" s="64"/>
      <c r="H56" s="64"/>
      <c r="I56" s="64"/>
      <c r="J56" s="64"/>
      <c r="K56" s="64"/>
      <c r="L56" s="17"/>
      <c r="M56" s="17"/>
    </row>
    <row r="57" spans="2:13" s="61" customFormat="1" ht="13.5" hidden="1" customHeight="1">
      <c r="E57" s="64"/>
      <c r="F57" s="64"/>
      <c r="G57" s="64"/>
      <c r="H57" s="64"/>
      <c r="I57" s="64"/>
      <c r="J57" s="64"/>
      <c r="K57" s="64"/>
      <c r="L57" s="17"/>
      <c r="M57" s="17"/>
    </row>
    <row r="58" spans="2:13" s="61" customFormat="1" ht="13.5" hidden="1" customHeight="1">
      <c r="E58" s="64"/>
      <c r="F58" s="64"/>
      <c r="G58" s="64"/>
      <c r="H58" s="64"/>
      <c r="I58" s="64"/>
      <c r="J58" s="64"/>
      <c r="K58" s="64"/>
      <c r="L58" s="17"/>
      <c r="M58" s="17"/>
    </row>
    <row r="59" spans="2:13" s="61" customFormat="1" ht="13.5" hidden="1" customHeight="1">
      <c r="E59" s="64"/>
      <c r="F59" s="64"/>
      <c r="G59" s="64"/>
      <c r="H59" s="64"/>
      <c r="I59" s="64"/>
      <c r="J59" s="64"/>
      <c r="K59" s="64"/>
      <c r="L59" s="17"/>
      <c r="M59" s="17"/>
    </row>
    <row r="60" spans="2:13" s="61" customFormat="1" ht="13.5" hidden="1" customHeight="1">
      <c r="E60" s="64"/>
      <c r="F60" s="64"/>
      <c r="G60" s="64"/>
      <c r="H60" s="64"/>
      <c r="I60" s="64"/>
      <c r="J60" s="64"/>
      <c r="K60" s="64"/>
      <c r="L60" s="17"/>
      <c r="M60" s="17"/>
    </row>
    <row r="61" spans="2:13" s="61" customFormat="1" ht="13.5" hidden="1" customHeight="1">
      <c r="E61" s="64"/>
      <c r="F61" s="64"/>
      <c r="G61" s="64"/>
      <c r="H61" s="64"/>
      <c r="I61" s="64"/>
      <c r="J61" s="64"/>
      <c r="K61" s="64"/>
      <c r="L61" s="17"/>
      <c r="M61" s="17"/>
    </row>
    <row r="62" spans="2:13" s="61" customFormat="1" ht="13.5" hidden="1" customHeight="1">
      <c r="E62" s="64"/>
      <c r="F62" s="64"/>
      <c r="G62" s="64"/>
      <c r="H62" s="64"/>
      <c r="I62" s="64"/>
      <c r="J62" s="64"/>
      <c r="K62" s="64"/>
      <c r="L62" s="17"/>
      <c r="M62" s="17"/>
    </row>
    <row r="63" spans="2:13" s="61" customFormat="1" ht="13.5" hidden="1" customHeight="1">
      <c r="E63" s="64"/>
      <c r="F63" s="64"/>
      <c r="G63" s="64"/>
      <c r="H63" s="64"/>
      <c r="I63" s="64"/>
      <c r="J63" s="64"/>
      <c r="K63" s="64"/>
      <c r="L63" s="17"/>
      <c r="M63" s="17"/>
    </row>
    <row r="64" spans="2:13" s="61" customFormat="1" ht="13.5" hidden="1" customHeight="1">
      <c r="E64" s="64"/>
      <c r="F64" s="64"/>
      <c r="G64" s="64"/>
      <c r="H64" s="64"/>
      <c r="I64" s="64"/>
      <c r="J64" s="64"/>
      <c r="K64" s="64"/>
      <c r="L64" s="17"/>
      <c r="M64" s="17"/>
    </row>
    <row r="65" spans="5:13" s="61" customFormat="1" ht="13.5" hidden="1" customHeight="1">
      <c r="E65" s="64"/>
      <c r="F65" s="64"/>
      <c r="G65" s="64"/>
      <c r="H65" s="64"/>
      <c r="I65" s="64"/>
      <c r="J65" s="64"/>
      <c r="K65" s="64"/>
      <c r="L65" s="17"/>
      <c r="M65" s="17"/>
    </row>
    <row r="66" spans="5:13" s="61" customFormat="1" ht="13.5" hidden="1" customHeight="1">
      <c r="E66" s="64"/>
      <c r="F66" s="64"/>
      <c r="G66" s="64"/>
      <c r="H66" s="64"/>
      <c r="I66" s="64"/>
      <c r="J66" s="64"/>
      <c r="K66" s="64"/>
      <c r="L66" s="17"/>
      <c r="M66" s="17"/>
    </row>
    <row r="67" spans="5:13" s="61" customFormat="1" ht="13.5" hidden="1" customHeight="1">
      <c r="E67" s="64"/>
      <c r="F67" s="64"/>
      <c r="G67" s="64"/>
      <c r="H67" s="64"/>
      <c r="I67" s="64"/>
      <c r="J67" s="64"/>
      <c r="K67" s="64"/>
      <c r="L67" s="17"/>
      <c r="M67" s="17"/>
    </row>
    <row r="68" spans="5:13" s="61" customFormat="1" ht="13.5" hidden="1" customHeight="1">
      <c r="E68" s="64"/>
      <c r="F68" s="64"/>
      <c r="G68" s="64"/>
      <c r="H68" s="64"/>
      <c r="I68" s="64"/>
      <c r="J68" s="64"/>
      <c r="K68" s="64"/>
      <c r="L68" s="17"/>
      <c r="M68" s="17"/>
    </row>
    <row r="69" spans="5:13" s="61" customFormat="1" ht="13.5" hidden="1" customHeight="1">
      <c r="E69" s="64"/>
      <c r="F69" s="64"/>
      <c r="G69" s="64"/>
      <c r="H69" s="64"/>
      <c r="I69" s="64"/>
      <c r="J69" s="64"/>
      <c r="K69" s="64"/>
      <c r="L69" s="17"/>
      <c r="M69" s="17"/>
    </row>
    <row r="70" spans="5:13" s="61" customFormat="1" ht="13.5" hidden="1" customHeight="1">
      <c r="E70" s="64"/>
      <c r="F70" s="64"/>
      <c r="G70" s="64"/>
      <c r="H70" s="64"/>
      <c r="I70" s="64"/>
      <c r="J70" s="64"/>
      <c r="K70" s="64"/>
      <c r="L70" s="17"/>
      <c r="M70" s="17"/>
    </row>
    <row r="71" spans="5:13" s="61" customFormat="1" ht="13.5" hidden="1" customHeight="1">
      <c r="E71" s="64"/>
      <c r="F71" s="64"/>
      <c r="G71" s="64"/>
      <c r="H71" s="64"/>
      <c r="I71" s="64"/>
      <c r="J71" s="64"/>
      <c r="K71" s="64"/>
      <c r="L71" s="17"/>
      <c r="M71" s="17"/>
    </row>
    <row r="72" spans="5:13" s="61" customFormat="1" ht="13.5" hidden="1" customHeight="1">
      <c r="E72" s="64"/>
      <c r="F72" s="64"/>
      <c r="G72" s="64"/>
      <c r="H72" s="64"/>
      <c r="I72" s="64"/>
      <c r="J72" s="64"/>
      <c r="K72" s="64"/>
      <c r="L72" s="17"/>
      <c r="M72" s="17"/>
    </row>
    <row r="73" spans="5:13" s="61" customFormat="1" ht="13.5" hidden="1" customHeight="1">
      <c r="E73" s="64"/>
      <c r="F73" s="64"/>
      <c r="G73" s="64"/>
      <c r="H73" s="64"/>
      <c r="I73" s="64"/>
      <c r="J73" s="64"/>
      <c r="K73" s="64"/>
      <c r="L73" s="17"/>
      <c r="M73" s="17"/>
    </row>
    <row r="74" spans="5:13" s="61" customFormat="1" ht="13.5" hidden="1" customHeight="1">
      <c r="E74" s="64"/>
      <c r="F74" s="64"/>
      <c r="G74" s="64"/>
      <c r="H74" s="64"/>
      <c r="I74" s="64"/>
      <c r="J74" s="64"/>
      <c r="K74" s="64"/>
      <c r="L74" s="17"/>
      <c r="M74" s="17"/>
    </row>
    <row r="75" spans="5:13" s="61" customFormat="1" ht="13.5" hidden="1" customHeight="1">
      <c r="E75" s="64"/>
      <c r="F75" s="64"/>
      <c r="G75" s="64"/>
      <c r="H75" s="64"/>
      <c r="I75" s="64"/>
      <c r="J75" s="64"/>
      <c r="K75" s="64"/>
      <c r="L75" s="17"/>
      <c r="M75" s="17"/>
    </row>
    <row r="76" spans="5:13" s="61" customFormat="1" ht="13.5" hidden="1" customHeight="1">
      <c r="E76" s="64"/>
      <c r="F76" s="64"/>
      <c r="G76" s="64"/>
      <c r="H76" s="64"/>
      <c r="I76" s="64"/>
      <c r="J76" s="64"/>
      <c r="K76" s="64"/>
      <c r="L76" s="17"/>
      <c r="M76" s="17"/>
    </row>
    <row r="77" spans="5:13" s="61" customFormat="1" ht="13.5" hidden="1" customHeight="1">
      <c r="E77" s="64"/>
      <c r="F77" s="64"/>
      <c r="G77" s="64"/>
      <c r="H77" s="64"/>
      <c r="I77" s="64"/>
      <c r="J77" s="64"/>
      <c r="K77" s="64"/>
      <c r="L77" s="17"/>
      <c r="M77" s="17"/>
    </row>
    <row r="78" spans="5:13" s="61" customFormat="1" ht="13.5" hidden="1" customHeight="1">
      <c r="E78" s="64"/>
      <c r="F78" s="64"/>
      <c r="G78" s="64"/>
      <c r="H78" s="64"/>
      <c r="I78" s="64"/>
      <c r="J78" s="64"/>
      <c r="K78" s="64"/>
      <c r="L78" s="17"/>
      <c r="M78" s="17"/>
    </row>
    <row r="79" spans="5:13" s="61" customFormat="1" ht="13.5" hidden="1" customHeight="1">
      <c r="E79" s="64"/>
      <c r="F79" s="64"/>
      <c r="G79" s="64"/>
      <c r="H79" s="64"/>
      <c r="I79" s="64"/>
      <c r="J79" s="64"/>
      <c r="K79" s="64"/>
      <c r="L79" s="17"/>
      <c r="M79" s="17"/>
    </row>
    <row r="80" spans="5:13" s="61" customFormat="1" ht="13.5" hidden="1" customHeight="1">
      <c r="E80" s="64"/>
      <c r="F80" s="64"/>
      <c r="G80" s="64"/>
      <c r="H80" s="64"/>
      <c r="I80" s="64"/>
      <c r="J80" s="64"/>
      <c r="K80" s="64"/>
      <c r="L80" s="17"/>
      <c r="M80" s="17"/>
    </row>
    <row r="81" spans="4:14" s="61" customFormat="1" ht="13.5" hidden="1" customHeight="1">
      <c r="E81" s="64"/>
      <c r="F81" s="64"/>
      <c r="G81" s="64"/>
      <c r="H81" s="64"/>
      <c r="I81" s="64"/>
      <c r="J81" s="64"/>
      <c r="K81" s="64"/>
      <c r="L81" s="17"/>
      <c r="M81" s="17"/>
    </row>
    <row r="82" spans="4:14" s="61" customFormat="1" ht="13.5" hidden="1" customHeight="1">
      <c r="E82" s="64"/>
      <c r="F82" s="64"/>
      <c r="G82" s="64"/>
      <c r="H82" s="64"/>
      <c r="I82" s="64"/>
      <c r="J82" s="64"/>
      <c r="K82" s="64"/>
      <c r="L82" s="17"/>
      <c r="M82" s="17"/>
    </row>
    <row r="83" spans="4:14" s="61" customFormat="1" ht="13.5" hidden="1" customHeight="1">
      <c r="E83" s="65"/>
      <c r="F83" s="66"/>
      <c r="L83" s="67"/>
      <c r="M83" s="67"/>
    </row>
    <row r="84" spans="4:14" s="61" customFormat="1" ht="13.5" hidden="1" customHeight="1">
      <c r="D84" s="68"/>
      <c r="E84" s="68"/>
      <c r="F84" s="69"/>
      <c r="G84" s="69"/>
      <c r="H84" s="69"/>
      <c r="I84" s="69"/>
      <c r="J84" s="69"/>
      <c r="K84" s="69"/>
      <c r="L84" s="70"/>
      <c r="M84" s="70"/>
    </row>
    <row r="85" spans="4:14" s="61" customFormat="1" ht="15" hidden="1" customHeight="1">
      <c r="D85" s="68"/>
      <c r="E85" s="68"/>
      <c r="F85" s="69"/>
      <c r="G85" s="69"/>
      <c r="H85" s="69"/>
      <c r="I85" s="69"/>
      <c r="J85" s="69"/>
      <c r="K85" s="69"/>
      <c r="L85" s="70"/>
      <c r="M85" s="70"/>
      <c r="N85" s="68"/>
    </row>
    <row r="86" spans="4:14" s="61" customFormat="1" ht="15" hidden="1" customHeight="1">
      <c r="D86" s="68"/>
      <c r="E86" s="68"/>
      <c r="F86" s="69"/>
      <c r="G86" s="69"/>
      <c r="H86" s="69"/>
      <c r="I86" s="69"/>
      <c r="J86" s="69"/>
      <c r="K86" s="69"/>
      <c r="L86" s="70"/>
      <c r="M86" s="70"/>
      <c r="N86" s="68"/>
    </row>
    <row r="87" spans="4:14" s="61" customFormat="1" ht="15" hidden="1" customHeight="1">
      <c r="F87" s="66"/>
      <c r="G87" s="66"/>
      <c r="H87" s="66"/>
      <c r="I87" s="66"/>
      <c r="J87" s="66"/>
      <c r="K87" s="66"/>
      <c r="L87" s="67"/>
      <c r="M87" s="67"/>
      <c r="N87" s="68"/>
    </row>
    <row r="88" spans="4:14" s="61" customFormat="1" ht="15" hidden="1" customHeight="1">
      <c r="F88" s="66"/>
      <c r="G88" s="66"/>
      <c r="H88" s="66"/>
      <c r="I88" s="66"/>
      <c r="J88" s="66"/>
      <c r="K88" s="66"/>
      <c r="L88" s="67"/>
      <c r="M88" s="67"/>
      <c r="N88" s="68"/>
    </row>
    <row r="89" spans="4:14" s="61" customFormat="1" ht="15" hidden="1" customHeight="1">
      <c r="F89" s="66"/>
      <c r="G89" s="66"/>
      <c r="H89" s="66"/>
      <c r="I89" s="66"/>
      <c r="J89" s="66"/>
      <c r="K89" s="66"/>
      <c r="L89" s="67"/>
      <c r="M89" s="67"/>
      <c r="N89" s="68"/>
    </row>
    <row r="90" spans="4:14" s="61" customFormat="1" ht="15" hidden="1" customHeight="1">
      <c r="F90" s="66"/>
      <c r="G90" s="66"/>
      <c r="H90" s="66"/>
      <c r="I90" s="66"/>
      <c r="J90" s="66"/>
      <c r="K90" s="66"/>
      <c r="L90" s="67"/>
      <c r="M90" s="67"/>
      <c r="N90" s="68"/>
    </row>
    <row r="91" spans="4:14" s="61" customFormat="1" ht="15" hidden="1" customHeight="1">
      <c r="F91" s="66"/>
      <c r="G91" s="66"/>
      <c r="H91" s="66"/>
      <c r="I91" s="66"/>
      <c r="J91" s="66"/>
      <c r="K91" s="66"/>
      <c r="L91" s="67"/>
      <c r="M91" s="67"/>
      <c r="N91" s="68"/>
    </row>
    <row r="92" spans="4:14" s="61" customFormat="1" ht="15" hidden="1" customHeight="1">
      <c r="F92" s="66"/>
      <c r="G92" s="66"/>
      <c r="H92" s="66"/>
      <c r="I92" s="66"/>
      <c r="J92" s="66"/>
      <c r="K92" s="66"/>
      <c r="L92" s="67"/>
      <c r="M92" s="67"/>
      <c r="N92" s="68"/>
    </row>
    <row r="93" spans="4:14" s="61" customFormat="1" ht="15" hidden="1" customHeight="1">
      <c r="F93" s="66"/>
      <c r="G93" s="66"/>
      <c r="H93" s="66"/>
      <c r="I93" s="66"/>
      <c r="J93" s="66"/>
      <c r="K93" s="66"/>
      <c r="L93" s="67"/>
      <c r="M93" s="67"/>
      <c r="N93" s="68"/>
    </row>
    <row r="94" spans="4:14" s="61" customFormat="1" ht="15" hidden="1" customHeight="1">
      <c r="F94" s="66"/>
      <c r="G94" s="66"/>
      <c r="H94" s="66"/>
      <c r="I94" s="66"/>
      <c r="J94" s="66"/>
      <c r="K94" s="66"/>
      <c r="L94" s="67"/>
      <c r="M94" s="67"/>
      <c r="N94" s="68"/>
    </row>
    <row r="95" spans="4:14" s="61" customFormat="1" ht="15" hidden="1" customHeight="1">
      <c r="F95" s="66"/>
      <c r="G95" s="66"/>
      <c r="H95" s="66"/>
      <c r="I95" s="66"/>
      <c r="J95" s="66"/>
      <c r="K95" s="66"/>
      <c r="L95" s="67"/>
      <c r="M95" s="67"/>
    </row>
    <row r="96" spans="4:14" s="61" customFormat="1" ht="15" hidden="1" customHeight="1">
      <c r="F96" s="66"/>
      <c r="G96" s="66"/>
      <c r="H96" s="66"/>
      <c r="I96" s="66"/>
      <c r="J96" s="66"/>
      <c r="K96" s="66"/>
      <c r="L96" s="67"/>
      <c r="M96" s="67"/>
    </row>
    <row r="97" spans="6:13" s="61" customFormat="1" ht="15" hidden="1" customHeight="1">
      <c r="F97" s="66"/>
      <c r="G97" s="66"/>
      <c r="H97" s="66"/>
      <c r="I97" s="66"/>
      <c r="J97" s="66"/>
      <c r="K97" s="66"/>
      <c r="L97" s="67"/>
      <c r="M97" s="67"/>
    </row>
    <row r="98" spans="6:13" s="61" customFormat="1" ht="15" hidden="1" customHeight="1">
      <c r="F98" s="66"/>
      <c r="G98" s="66"/>
      <c r="H98" s="66"/>
      <c r="I98" s="66"/>
      <c r="J98" s="66"/>
      <c r="K98" s="66"/>
      <c r="L98" s="67"/>
      <c r="M98" s="67"/>
    </row>
    <row r="99" spans="6:13" s="61" customFormat="1" ht="15" hidden="1" customHeight="1">
      <c r="F99" s="66"/>
      <c r="G99" s="66"/>
      <c r="H99" s="66"/>
      <c r="I99" s="66"/>
      <c r="J99" s="66"/>
      <c r="K99" s="66"/>
      <c r="L99" s="67"/>
      <c r="M99" s="67"/>
    </row>
    <row r="100" spans="6:13" s="61" customFormat="1" ht="15" hidden="1" customHeight="1">
      <c r="F100" s="66"/>
      <c r="G100" s="66"/>
      <c r="H100" s="66"/>
      <c r="I100" s="66"/>
      <c r="J100" s="66"/>
      <c r="K100" s="66"/>
      <c r="L100" s="67"/>
      <c r="M100" s="67"/>
    </row>
    <row r="101" spans="6:13" s="61" customFormat="1" ht="15" hidden="1" customHeight="1">
      <c r="F101" s="66"/>
      <c r="G101" s="66"/>
      <c r="H101" s="66"/>
      <c r="I101" s="66"/>
      <c r="J101" s="66"/>
      <c r="K101" s="66"/>
      <c r="L101" s="67"/>
      <c r="M101" s="67"/>
    </row>
    <row r="102" spans="6:13" s="61" customFormat="1" ht="15" hidden="1" customHeight="1">
      <c r="F102" s="66"/>
      <c r="G102" s="66"/>
      <c r="H102" s="66"/>
      <c r="I102" s="66"/>
      <c r="J102" s="66"/>
      <c r="K102" s="66"/>
      <c r="L102" s="67"/>
      <c r="M102" s="67"/>
    </row>
    <row r="103" spans="6:13" s="61" customFormat="1" ht="15" hidden="1" customHeight="1">
      <c r="F103" s="66"/>
      <c r="G103" s="66"/>
      <c r="H103" s="66"/>
      <c r="I103" s="66"/>
      <c r="J103" s="66"/>
      <c r="K103" s="66"/>
      <c r="L103" s="67"/>
      <c r="M103" s="67"/>
    </row>
    <row r="104" spans="6:13" s="61" customFormat="1" ht="15" hidden="1" customHeight="1">
      <c r="F104" s="66"/>
      <c r="G104" s="66"/>
      <c r="H104" s="66"/>
      <c r="I104" s="66"/>
      <c r="J104" s="66"/>
      <c r="K104" s="66"/>
      <c r="L104" s="67"/>
      <c r="M104" s="67"/>
    </row>
    <row r="105" spans="6:13" s="61" customFormat="1" ht="15" hidden="1" customHeight="1">
      <c r="F105" s="66"/>
      <c r="G105" s="66"/>
      <c r="H105" s="66"/>
      <c r="I105" s="66"/>
      <c r="J105" s="66"/>
      <c r="K105" s="66"/>
      <c r="L105" s="67"/>
      <c r="M105" s="67"/>
    </row>
    <row r="106" spans="6:13" s="61" customFormat="1" ht="15" hidden="1" customHeight="1">
      <c r="F106" s="66"/>
      <c r="G106" s="66"/>
      <c r="H106" s="66"/>
      <c r="I106" s="66"/>
      <c r="J106" s="66"/>
      <c r="K106" s="66"/>
      <c r="L106" s="67"/>
      <c r="M106" s="67"/>
    </row>
    <row r="107" spans="6:13" s="61" customFormat="1" ht="15" hidden="1" customHeight="1">
      <c r="F107" s="66"/>
      <c r="G107" s="66"/>
      <c r="H107" s="66"/>
      <c r="I107" s="66"/>
      <c r="J107" s="66"/>
      <c r="K107" s="66"/>
      <c r="L107" s="67"/>
      <c r="M107" s="67"/>
    </row>
    <row r="108" spans="6:13" s="61" customFormat="1" ht="15" hidden="1" customHeight="1">
      <c r="F108" s="66"/>
      <c r="G108" s="66"/>
      <c r="H108" s="66"/>
      <c r="I108" s="66"/>
      <c r="J108" s="66"/>
      <c r="K108" s="66"/>
      <c r="L108" s="67"/>
      <c r="M108" s="67"/>
    </row>
    <row r="109" spans="6:13" s="61" customFormat="1" ht="15" hidden="1" customHeight="1">
      <c r="F109" s="66"/>
      <c r="G109" s="66"/>
      <c r="H109" s="66"/>
      <c r="I109" s="66"/>
      <c r="J109" s="66"/>
      <c r="K109" s="66"/>
      <c r="L109" s="67"/>
      <c r="M109" s="67"/>
    </row>
    <row r="110" spans="6:13" s="61" customFormat="1" ht="15" hidden="1" customHeight="1">
      <c r="F110" s="66"/>
      <c r="G110" s="66"/>
      <c r="H110" s="66"/>
      <c r="I110" s="66"/>
      <c r="J110" s="66"/>
      <c r="K110" s="66"/>
      <c r="L110" s="67"/>
      <c r="M110" s="67"/>
    </row>
    <row r="111" spans="6:13" s="61" customFormat="1" ht="15" hidden="1" customHeight="1">
      <c r="F111" s="66"/>
      <c r="G111" s="66"/>
      <c r="H111" s="66"/>
      <c r="I111" s="66"/>
      <c r="J111" s="66"/>
      <c r="K111" s="66"/>
      <c r="L111" s="67"/>
      <c r="M111" s="67"/>
    </row>
    <row r="112" spans="6:13" s="61" customFormat="1" ht="15" hidden="1" customHeight="1">
      <c r="F112" s="66"/>
      <c r="G112" s="66"/>
      <c r="H112" s="66"/>
      <c r="I112" s="66"/>
      <c r="J112" s="66"/>
      <c r="K112" s="66"/>
      <c r="L112" s="67"/>
      <c r="M112" s="67"/>
    </row>
    <row r="113" spans="2:13" s="61" customFormat="1" ht="15" hidden="1" customHeight="1">
      <c r="F113" s="66"/>
      <c r="G113" s="66"/>
      <c r="H113" s="66"/>
      <c r="I113" s="66"/>
      <c r="J113" s="66"/>
      <c r="K113" s="66"/>
      <c r="L113" s="67"/>
      <c r="M113" s="67"/>
    </row>
    <row r="114" spans="2:13" s="61" customFormat="1" ht="15" hidden="1" customHeight="1">
      <c r="F114" s="66"/>
      <c r="G114" s="66"/>
      <c r="H114" s="66"/>
      <c r="I114" s="66"/>
      <c r="J114" s="66"/>
      <c r="K114" s="66"/>
      <c r="L114" s="67"/>
      <c r="M114" s="67"/>
    </row>
    <row r="115" spans="2:13" s="61" customFormat="1" ht="15" hidden="1" customHeight="1">
      <c r="F115" s="66"/>
      <c r="G115" s="66"/>
      <c r="H115" s="66"/>
      <c r="I115" s="66"/>
      <c r="J115" s="66"/>
      <c r="K115" s="66"/>
      <c r="L115" s="67"/>
      <c r="M115" s="67"/>
    </row>
    <row r="116" spans="2:13" s="61" customFormat="1" ht="15" hidden="1" customHeight="1">
      <c r="B116" s="58"/>
      <c r="C116" s="58"/>
      <c r="D116" s="58"/>
      <c r="E116" s="58"/>
      <c r="F116" s="60"/>
      <c r="G116" s="60"/>
      <c r="H116" s="60"/>
      <c r="I116" s="60"/>
      <c r="J116" s="60"/>
      <c r="K116" s="60"/>
      <c r="L116" s="59"/>
      <c r="M116" s="59"/>
    </row>
    <row r="117" spans="2:13" s="61" customFormat="1" ht="15" hidden="1" customHeight="1">
      <c r="B117" s="58"/>
      <c r="C117" s="58"/>
      <c r="D117" s="58"/>
      <c r="E117" s="58"/>
      <c r="F117" s="60"/>
      <c r="G117" s="60"/>
      <c r="H117" s="60"/>
      <c r="I117" s="60"/>
      <c r="J117" s="60"/>
      <c r="K117" s="60"/>
      <c r="L117" s="59"/>
      <c r="M117" s="59"/>
    </row>
    <row r="118" spans="2:13" ht="12" hidden="1"/>
    <row r="119" spans="2:13" ht="12" hidden="1"/>
    <row r="120" spans="2:13" ht="12" hidden="1"/>
    <row r="121" spans="2:13" ht="12" hidden="1"/>
    <row r="122" spans="2:13" ht="12" hidden="1"/>
    <row r="123" spans="2:13" ht="12" hidden="1"/>
    <row r="124" spans="2:13" ht="12" hidden="1"/>
    <row r="125" spans="2:13" ht="12" hidden="1"/>
    <row r="126" spans="2:13" ht="12" hidden="1"/>
    <row r="127" spans="2:13" ht="12" hidden="1"/>
    <row r="128" spans="2:13" ht="12" hidden="1"/>
    <row r="129" ht="12" hidden="1"/>
    <row r="130" ht="12" hidden="1"/>
    <row r="131" ht="12" hidden="1"/>
    <row r="132" ht="12" hidden="1"/>
    <row r="133" ht="12" hidden="1"/>
    <row r="134" ht="12" hidden="1"/>
    <row r="135" ht="12" hidden="1"/>
    <row r="136" ht="12" hidden="1"/>
    <row r="137" ht="12" hidden="1"/>
    <row r="138" ht="12" hidden="1"/>
    <row r="139" ht="12" hidden="1"/>
    <row r="140" ht="12" hidden="1"/>
    <row r="141" ht="12" hidden="1"/>
    <row r="142" ht="12" hidden="1"/>
    <row r="143" ht="12" hidden="1" customHeight="1"/>
    <row r="144" ht="12" hidden="1" customHeight="1"/>
    <row r="145" ht="12" hidden="1" customHeight="1"/>
    <row r="146" ht="12" hidden="1" customHeight="1"/>
    <row r="147" ht="12" hidden="1" customHeight="1"/>
    <row r="148" ht="12" hidden="1" customHeight="1"/>
    <row r="149" ht="12" hidden="1" customHeight="1"/>
  </sheetData>
  <sheetProtection algorithmName="SHA-512" hashValue="2K4YTe8mV7WU2LEHbS4hI3wvSit6csPHewQZwwNSm3xwwAYeAVWdJgNLFlEQe9ILOJ1RM7qc0XPL/ut9ft6fRg==" saltValue="GJ++e2n3J8cXcnSJcDZXSg==" spinCount="100000" sheet="1" objects="1" scenarios="1" selectLockedCells="1"/>
  <protectedRanges>
    <protectedRange sqref="D26:F39" name="Bereik2"/>
    <protectedRange sqref="D44:F45" name="Bereik3"/>
    <protectedRange sqref="C50:D50" name="Bereik4"/>
  </protectedRanges>
  <mergeCells count="3">
    <mergeCell ref="J30:K39"/>
    <mergeCell ref="C24:L24"/>
    <mergeCell ref="C42:L42"/>
  </mergeCells>
  <phoneticPr fontId="19"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Create a new document." ma:contentTypeScope="" ma:versionID="48df201a70936b0cdaee28175cc531b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b5139b54a4ccea0b62b65ea320e3d1d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F79AF9-FFD8-44A6-AD3B-25D9FDA1A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44BF90-1F28-4CBB-AFF2-0C81A200EBB7}">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BEEF1DCF-C523-48BF-BE41-1E610F3F40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
  <cp:keywords/>
  <dc:description/>
  <cp:lastModifiedBy/>
  <cp:revision/>
  <dcterms:created xsi:type="dcterms:W3CDTF">2015-06-05T18:19:34Z</dcterms:created>
  <dcterms:modified xsi:type="dcterms:W3CDTF">2023-11-29T13:47:40Z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