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Veiligheidsregio IJsselland/2022/EA - Flexibele Arbeid/05 Nota van inlichtingen/NVI II/"/>
    </mc:Choice>
  </mc:AlternateContent>
  <xr:revisionPtr revIDLastSave="262" documentId="8_{714F8509-13F1-423C-A5D4-52028EA597F5}" xr6:coauthVersionLast="47" xr6:coauthVersionMax="47" xr10:uidLastSave="{F79BBB95-86FB-4189-B5A1-4D87DA869124}"/>
  <workbookProtection workbookAlgorithmName="SHA-512" workbookHashValue="CBjuCHkbp8R8qSk1kpdpQTKBqiF0gCzMXK/iNLg+vnnFips4xknyD6DnjAyM97nDUesvpKDAa+mXPbJ++JICOg==" workbookSaltValue="lIYYs/kR/buRxPYTwM2Vgg==" workbookSpinCount="100000" lockStructure="1"/>
  <bookViews>
    <workbookView xWindow="22932" yWindow="-108" windowWidth="30936" windowHeight="16896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Payroll" sheetId="9" r:id="rId5"/>
    <sheet name="Payroll - Bureaumarge" sheetId="10" r:id="rId6"/>
  </sheets>
  <definedNames>
    <definedName name="_xlnm.Print_Area" localSheetId="4">Payroll!$A$3:$L$48</definedName>
    <definedName name="_xlnm.Print_Area" localSheetId="1">'Uitzenden - Factor Fase A'!$A$3:$L$55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" l="1"/>
  <c r="C17" i="9"/>
  <c r="B38" i="5"/>
  <c r="C26" i="9"/>
  <c r="C31" i="7"/>
  <c r="D44" i="1"/>
  <c r="D32" i="1"/>
  <c r="C32" i="1"/>
  <c r="C43" i="7" l="1"/>
  <c r="C22" i="9"/>
  <c r="C27" i="7"/>
  <c r="C28" i="1"/>
  <c r="A7" i="10"/>
  <c r="E38" i="5"/>
  <c r="B30" i="5"/>
  <c r="A6" i="10"/>
  <c r="A5" i="10"/>
  <c r="A3" i="10"/>
  <c r="A2" i="10"/>
  <c r="A1" i="10"/>
  <c r="C41" i="9"/>
  <c r="C37" i="9"/>
  <c r="A7" i="9"/>
  <c r="A6" i="9"/>
  <c r="A5" i="9"/>
  <c r="A3" i="9"/>
  <c r="A2" i="9"/>
  <c r="A1" i="9"/>
  <c r="D22" i="9" l="1"/>
  <c r="D26" i="9" l="1"/>
  <c r="D37" i="9" s="1"/>
  <c r="D41" i="9" s="1"/>
  <c r="D43" i="9" s="1"/>
  <c r="B25" i="5" s="1"/>
  <c r="B37" i="5" s="1"/>
  <c r="E37" i="5" s="1"/>
  <c r="A7" i="6"/>
  <c r="A6" i="6"/>
  <c r="A7" i="7"/>
  <c r="A6" i="7"/>
  <c r="A7" i="1"/>
  <c r="A6" i="1"/>
  <c r="A1" i="1"/>
  <c r="A5" i="1" l="1"/>
  <c r="A3" i="1"/>
  <c r="A2" i="1"/>
  <c r="A5" i="7"/>
  <c r="A3" i="7"/>
  <c r="A2" i="7"/>
  <c r="A1" i="7"/>
  <c r="A5" i="6"/>
  <c r="A1" i="6"/>
  <c r="A2" i="6"/>
  <c r="A3" i="6"/>
  <c r="C23" i="7"/>
  <c r="C23" i="1"/>
  <c r="C44" i="1"/>
  <c r="C14" i="7"/>
  <c r="C35" i="5"/>
  <c r="C48" i="1" l="1"/>
  <c r="C47" i="7"/>
  <c r="D14" i="7"/>
  <c r="D13" i="7"/>
  <c r="C14" i="1"/>
  <c r="D14" i="1" s="1"/>
  <c r="D13" i="1"/>
  <c r="D23" i="7" l="1"/>
  <c r="D27" i="7" s="1"/>
  <c r="D31" i="7" s="1"/>
  <c r="D43" i="7" s="1"/>
  <c r="D23" i="1"/>
  <c r="D28" i="1" s="1"/>
  <c r="D47" i="7" l="1"/>
  <c r="D49" i="7" s="1"/>
  <c r="C11" i="5" s="1"/>
  <c r="C16" i="5" s="1"/>
  <c r="D48" i="1"/>
  <c r="D50" i="1" s="1"/>
  <c r="B11" i="5" s="1"/>
  <c r="B16" i="5" s="1"/>
  <c r="B21" i="5"/>
  <c r="B36" i="5" s="1"/>
  <c r="E36" i="5" s="1"/>
  <c r="D16" i="5" l="1"/>
  <c r="B35" i="5" s="1"/>
  <c r="E35" i="5" l="1"/>
  <c r="E39" i="5" s="1"/>
</calcChain>
</file>

<file path=xl/sharedStrings.xml><?xml version="1.0" encoding="utf-8"?>
<sst xmlns="http://schemas.openxmlformats.org/spreadsheetml/2006/main" count="216" uniqueCount="84">
  <si>
    <t>Europese aanbesteding voor Flexibele arbeidskrachten - Perceel 1 - Uitzendkrachten &amp; Payroll</t>
  </si>
  <si>
    <t xml:space="preserve">Bijlage 4A - PRIJZENBLAD </t>
  </si>
  <si>
    <t>versie n.a.v. NVI 2 d.d. 31 mei 2023</t>
  </si>
  <si>
    <t>Uitzendkrachten &amp; Payroll</t>
  </si>
  <si>
    <t>U dient alleen de witte cellen in te vullen.</t>
  </si>
  <si>
    <t>Alle door de GGD en Veiligheidsregio IJsselland in dit prijzenblad genoemde aantallen zijn indicatief, hieraan kunnen géén rechten worden ontleend.</t>
  </si>
  <si>
    <t>Kostprijsfactor - Uitzenden</t>
  </si>
  <si>
    <t xml:space="preserve">Fase A </t>
  </si>
  <si>
    <t xml:space="preserve">Fase BC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</si>
  <si>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</si>
  <si>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</si>
  <si>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</si>
  <si>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</si>
  <si>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</si>
  <si>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</t>
  </si>
  <si>
    <t>Kostprijsfactor - Payroll</t>
  </si>
  <si>
    <t>Bureaumarge in euro's - Payroll</t>
  </si>
  <si>
    <t>Bureaumarge</t>
  </si>
  <si>
    <t>Berekening totaalprijs voor 1 jaar uitzenden &amp; payroll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</si>
  <si>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</si>
  <si>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</si>
  <si>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</si>
  <si>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</si>
  <si>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</si>
  <si>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Gewogen kostprijsfactor - Payroll </t>
  </si>
  <si>
    <t>Bureaumarge in Euro's - Payroll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</si>
  <si>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</si>
  <si>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</si>
  <si>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</si>
  <si>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</si>
  <si>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</si>
  <si>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</si>
  <si>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</si>
  <si>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</si>
  <si>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</si>
  <si>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</si>
  <si>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</si>
  <si>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</si>
  <si>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</si>
  <si>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</si>
  <si>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</si>
  <si>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</si>
  <si>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</si>
  <si>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</si>
  <si>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</si>
  <si>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</si>
  <si>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</si>
  <si>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</si>
  <si>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</si>
  <si>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</si>
  <si>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Toeslagen</t>
  </si>
  <si>
    <t>Vakantietoeslag</t>
  </si>
  <si>
    <t>Eindejaarsuitkering</t>
  </si>
  <si>
    <t>Transitievergoeding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</si>
  <si>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</si>
  <si>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</si>
  <si>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</si>
  <si>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</si>
  <si>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</si>
  <si>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</si>
  <si>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</si>
  <si>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 whk premie</t>
  </si>
  <si>
    <t>WAO Aof O&amp;O afdracht</t>
  </si>
  <si>
    <t>Pensioen</t>
  </si>
  <si>
    <t>Opleiding / Duurzame inzetbaarheid</t>
  </si>
  <si>
    <t>Directe lasten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</si>
  <si>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</si>
  <si>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</si>
  <si>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</si>
  <si>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</si>
  <si>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</si>
  <si>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</si>
  <si>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</si>
  <si>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</si>
  <si>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Uitzenden</t>
  </si>
  <si>
    <t>Brutoloon</t>
  </si>
  <si>
    <t>Duurzame inzetbaarheid</t>
  </si>
  <si>
    <t>Kostprijsfactor excl. BTW</t>
  </si>
  <si>
    <t xml:space="preserve">Bureaumarge per uur in euro's </t>
  </si>
  <si>
    <t xml:space="preserve">Fase A-B-C </t>
  </si>
  <si>
    <t>Kostprijsfactor -Payroll</t>
  </si>
  <si>
    <t>Looncompensatie indien van toepassing</t>
  </si>
  <si>
    <t>IKB</t>
  </si>
  <si>
    <t>Bureaumarge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</si>
</sst>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gray0625">
        <bgColor theme="4" tint="-0.249977111117893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43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5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6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7" fillId="2" borderId="0" xfId="0" applyFont="1" applyFill="1"/>
    <xf numFmtId="44" fontId="17" fillId="2" borderId="0" xfId="3" applyFont="1" applyFill="1" applyBorder="1" applyProtection="1"/>
    <xf numFmtId="0" fontId="18" fillId="0" borderId="0" xfId="0" applyFont="1"/>
    <xf numFmtId="0" fontId="19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3" fillId="2" borderId="0" xfId="0" applyFont="1" applyFill="1"/>
    <xf numFmtId="0" fontId="23" fillId="2" borderId="0" xfId="0" applyFont="1" applyFill="1"/>
    <xf numFmtId="0" fontId="19" fillId="2" borderId="0" xfId="0" applyFont="1" applyFill="1"/>
    <xf numFmtId="0" fontId="1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4" borderId="12" xfId="0" applyFont="1" applyFill="1" applyBorder="1" applyAlignment="1">
      <alignment horizontal="center" vertical="center" wrapText="1" readingOrder="1"/>
    </xf>
    <xf numFmtId="9" fontId="6" fillId="4" borderId="5" xfId="2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4" borderId="11" xfId="2" applyFont="1" applyFill="1" applyBorder="1" applyAlignment="1" applyProtection="1">
      <alignment horizontal="center" vertical="center" wrapText="1"/>
    </xf>
    <xf numFmtId="9" fontId="4" fillId="4" borderId="8" xfId="2" applyFont="1" applyFill="1" applyBorder="1" applyAlignment="1" applyProtection="1">
      <alignment horizontal="center" vertical="center" wrapText="1"/>
    </xf>
    <xf numFmtId="9" fontId="4" fillId="4" borderId="18" xfId="2" applyFont="1" applyFill="1" applyBorder="1" applyAlignment="1" applyProtection="1">
      <alignment horizontal="center" vertical="center" wrapText="1"/>
    </xf>
    <xf numFmtId="0" fontId="9" fillId="4" borderId="10" xfId="0" applyFont="1" applyFill="1" applyBorder="1"/>
    <xf numFmtId="0" fontId="8" fillId="4" borderId="12" xfId="0" applyFont="1" applyFill="1" applyBorder="1"/>
    <xf numFmtId="0" fontId="8" fillId="4" borderId="10" xfId="0" applyFont="1" applyFill="1" applyBorder="1"/>
    <xf numFmtId="0" fontId="8" fillId="4" borderId="6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9" fillId="4" borderId="14" xfId="0" applyFont="1" applyFill="1" applyBorder="1"/>
    <xf numFmtId="2" fontId="8" fillId="4" borderId="5" xfId="0" applyNumberFormat="1" applyFont="1" applyFill="1" applyBorder="1"/>
    <xf numFmtId="10" fontId="8" fillId="4" borderId="8" xfId="2" applyNumberFormat="1" applyFont="1" applyFill="1" applyBorder="1" applyProtection="1"/>
    <xf numFmtId="10" fontId="8" fillId="4" borderId="12" xfId="2" applyNumberFormat="1" applyFont="1" applyFill="1" applyBorder="1" applyProtection="1"/>
    <xf numFmtId="2" fontId="8" fillId="4" borderId="12" xfId="0" applyNumberFormat="1" applyFont="1" applyFill="1" applyBorder="1"/>
    <xf numFmtId="10" fontId="8" fillId="0" borderId="12" xfId="2" applyNumberFormat="1" applyFont="1" applyFill="1" applyBorder="1" applyProtection="1">
      <protection locked="0"/>
    </xf>
    <xf numFmtId="10" fontId="8" fillId="0" borderId="5" xfId="2" applyNumberFormat="1" applyFont="1" applyFill="1" applyBorder="1" applyProtection="1">
      <protection locked="0"/>
    </xf>
    <xf numFmtId="167" fontId="8" fillId="4" borderId="11" xfId="0" applyNumberFormat="1" applyFont="1" applyFill="1" applyBorder="1"/>
    <xf numFmtId="44" fontId="8" fillId="4" borderId="5" xfId="3" applyFont="1" applyFill="1" applyBorder="1" applyProtection="1"/>
    <xf numFmtId="167" fontId="9" fillId="4" borderId="5" xfId="0" applyNumberFormat="1" applyFont="1" applyFill="1" applyBorder="1"/>
    <xf numFmtId="44" fontId="9" fillId="4" borderId="5" xfId="3" applyFont="1" applyFill="1" applyBorder="1" applyProtection="1"/>
    <xf numFmtId="164" fontId="8" fillId="4" borderId="5" xfId="0" applyNumberFormat="1" applyFont="1" applyFill="1" applyBorder="1"/>
    <xf numFmtId="44" fontId="9" fillId="4" borderId="12" xfId="3" applyFont="1" applyFill="1" applyBorder="1" applyProtection="1"/>
    <xf numFmtId="164" fontId="8" fillId="4" borderId="12" xfId="0" applyNumberFormat="1" applyFont="1" applyFill="1" applyBorder="1"/>
    <xf numFmtId="10" fontId="8" fillId="4" borderId="5" xfId="2" applyNumberFormat="1" applyFont="1" applyFill="1" applyBorder="1" applyProtection="1"/>
    <xf numFmtId="2" fontId="9" fillId="4" borderId="5" xfId="0" applyNumberFormat="1" applyFont="1" applyFill="1" applyBorder="1"/>
    <xf numFmtId="2" fontId="8" fillId="4" borderId="11" xfId="0" applyNumberFormat="1" applyFont="1" applyFill="1" applyBorder="1"/>
    <xf numFmtId="10" fontId="8" fillId="4" borderId="12" xfId="2" applyNumberFormat="1" applyFont="1" applyFill="1" applyBorder="1" applyProtection="1">
      <protection locked="0"/>
    </xf>
    <xf numFmtId="2" fontId="8" fillId="4" borderId="12" xfId="0" applyNumberFormat="1" applyFont="1" applyFill="1" applyBorder="1" applyProtection="1">
      <protection locked="0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11" xfId="0" applyFont="1" applyFill="1" applyBorder="1" applyAlignment="1" applyProtection="1">
      <alignment horizontal="center" vertical="center" wrapText="1" readingOrder="1"/>
      <protection locked="0"/>
    </xf>
    <xf numFmtId="0" fontId="7" fillId="4" borderId="11" xfId="0" applyFont="1" applyFill="1" applyBorder="1" applyAlignment="1">
      <alignment wrapText="1" readingOrder="1"/>
    </xf>
    <xf numFmtId="7" fontId="14" fillId="0" borderId="5" xfId="3" applyNumberFormat="1" applyFont="1" applyFill="1" applyBorder="1" applyAlignment="1" applyProtection="1">
      <alignment horizontal="right" wrapText="1" readingOrder="1"/>
      <protection locked="0"/>
    </xf>
    <xf numFmtId="167" fontId="8" fillId="4" borderId="11" xfId="2" applyNumberFormat="1" applyFont="1" applyFill="1" applyBorder="1" applyProtection="1"/>
    <xf numFmtId="167" fontId="8" fillId="4" borderId="5" xfId="0" applyNumberFormat="1" applyFont="1" applyFill="1" applyBorder="1"/>
    <xf numFmtId="167" fontId="8" fillId="4" borderId="12" xfId="0" applyNumberFormat="1" applyFont="1" applyFill="1" applyBorder="1"/>
    <xf numFmtId="0" fontId="25" fillId="5" borderId="10" xfId="0" applyFont="1" applyFill="1" applyBorder="1" applyAlignment="1">
      <alignment horizontal="center" vertical="center" wrapText="1" readingOrder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5" borderId="12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2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 readingOrder="1"/>
    </xf>
    <xf numFmtId="0" fontId="24" fillId="5" borderId="9" xfId="0" applyFont="1" applyFill="1" applyBorder="1" applyAlignment="1">
      <alignment vertical="center" wrapText="1"/>
    </xf>
    <xf numFmtId="0" fontId="25" fillId="5" borderId="5" xfId="0" applyFont="1" applyFill="1" applyBorder="1" applyAlignment="1">
      <alignment horizontal="center" vertical="center" wrapText="1" readingOrder="1"/>
    </xf>
    <xf numFmtId="167" fontId="27" fillId="5" borderId="17" xfId="0" applyNumberFormat="1" applyFont="1" applyFill="1" applyBorder="1"/>
    <xf numFmtId="0" fontId="27" fillId="5" borderId="2" xfId="0" applyFont="1" applyFill="1" applyBorder="1"/>
    <xf numFmtId="44" fontId="27" fillId="5" borderId="9" xfId="3" applyFont="1" applyFill="1" applyBorder="1" applyProtection="1"/>
    <xf numFmtId="0" fontId="25" fillId="5" borderId="5" xfId="0" applyFont="1" applyFill="1" applyBorder="1" applyAlignment="1" applyProtection="1">
      <alignment horizontal="justify"/>
      <protection locked="0"/>
    </xf>
    <xf numFmtId="0" fontId="34" fillId="6" borderId="5" xfId="0" applyFont="1" applyFill="1" applyBorder="1" applyAlignment="1">
      <alignment horizontal="left" wrapText="1" readingOrder="1"/>
    </xf>
    <xf numFmtId="2" fontId="34" fillId="6" borderId="5" xfId="0" applyNumberFormat="1" applyFont="1" applyFill="1" applyBorder="1" applyAlignment="1">
      <alignment horizontal="right" wrapText="1" readingOrder="1"/>
    </xf>
    <xf numFmtId="44" fontId="34" fillId="6" borderId="5" xfId="3" applyFont="1" applyFill="1" applyBorder="1" applyAlignment="1" applyProtection="1">
      <alignment horizontal="right" wrapText="1" readingOrder="1"/>
    </xf>
    <xf numFmtId="166" fontId="34" fillId="6" borderId="5" xfId="1" applyNumberFormat="1" applyFont="1" applyFill="1" applyBorder="1" applyAlignment="1" applyProtection="1">
      <alignment horizontal="right" wrapText="1" readingOrder="1"/>
    </xf>
    <xf numFmtId="167" fontId="34" fillId="6" borderId="5" xfId="3" applyNumberFormat="1" applyFont="1" applyFill="1" applyBorder="1" applyAlignment="1" applyProtection="1">
      <alignment horizontal="right" wrapText="1" readingOrder="1"/>
    </xf>
    <xf numFmtId="0" fontId="34" fillId="6" borderId="5" xfId="0" applyFont="1" applyFill="1" applyBorder="1"/>
    <xf numFmtId="167" fontId="34" fillId="6" borderId="5" xfId="0" applyNumberFormat="1" applyFont="1" applyFill="1" applyBorder="1"/>
    <xf numFmtId="0" fontId="34" fillId="7" borderId="5" xfId="0" applyFont="1" applyFill="1" applyBorder="1"/>
    <xf numFmtId="167" fontId="34" fillId="6" borderId="5" xfId="0" applyNumberFormat="1" applyFont="1" applyFill="1" applyBorder="1" applyAlignment="1">
      <alignment horizontal="right" wrapText="1" readingOrder="1"/>
    </xf>
    <xf numFmtId="2" fontId="34" fillId="6" borderId="5" xfId="0" applyNumberFormat="1" applyFont="1" applyFill="1" applyBorder="1" applyAlignment="1">
      <alignment horizontal="center" wrapText="1" readingOrder="1"/>
    </xf>
    <xf numFmtId="0" fontId="34" fillId="6" borderId="5" xfId="0" applyFont="1" applyFill="1" applyBorder="1" applyAlignment="1" applyProtection="1">
      <alignment horizontal="justify" vertical="top" wrapText="1"/>
      <protection locked="0"/>
    </xf>
    <xf numFmtId="0" fontId="35" fillId="6" borderId="5" xfId="0" applyFont="1" applyFill="1" applyBorder="1" applyAlignment="1">
      <alignment horizontal="justify" vertical="top" wrapText="1"/>
    </xf>
    <xf numFmtId="0" fontId="30" fillId="5" borderId="1" xfId="0" applyFont="1" applyFill="1" applyBorder="1"/>
    <xf numFmtId="0" fontId="31" fillId="5" borderId="1" xfId="0" applyFont="1" applyFill="1" applyBorder="1"/>
    <xf numFmtId="2" fontId="31" fillId="5" borderId="1" xfId="0" applyNumberFormat="1" applyFont="1" applyFill="1" applyBorder="1"/>
    <xf numFmtId="0" fontId="31" fillId="5" borderId="2" xfId="0" applyFont="1" applyFill="1" applyBorder="1"/>
    <xf numFmtId="0" fontId="30" fillId="5" borderId="0" xfId="0" applyFont="1" applyFill="1"/>
    <xf numFmtId="0" fontId="31" fillId="5" borderId="0" xfId="0" applyFont="1" applyFill="1"/>
    <xf numFmtId="2" fontId="31" fillId="5" borderId="4" xfId="0" applyNumberFormat="1" applyFont="1" applyFill="1" applyBorder="1"/>
    <xf numFmtId="0" fontId="31" fillId="5" borderId="15" xfId="0" applyFont="1" applyFill="1" applyBorder="1"/>
    <xf numFmtId="0" fontId="32" fillId="5" borderId="5" xfId="0" applyFont="1" applyFill="1" applyBorder="1" applyAlignment="1">
      <alignment horizontal="justify"/>
    </xf>
    <xf numFmtId="0" fontId="28" fillId="5" borderId="5" xfId="0" applyFont="1" applyFill="1" applyBorder="1" applyAlignment="1">
      <alignment vertical="center" wrapText="1"/>
    </xf>
    <xf numFmtId="0" fontId="29" fillId="5" borderId="5" xfId="0" applyFont="1" applyFill="1" applyBorder="1" applyAlignment="1">
      <alignment vertical="center" wrapText="1" readingOrder="1"/>
    </xf>
    <xf numFmtId="44" fontId="8" fillId="4" borderId="5" xfId="3" applyFont="1" applyFill="1" applyBorder="1"/>
    <xf numFmtId="10" fontId="8" fillId="0" borderId="5" xfId="2" applyNumberFormat="1" applyFont="1" applyFill="1" applyBorder="1"/>
    <xf numFmtId="10" fontId="8" fillId="4" borderId="5" xfId="2" applyNumberFormat="1" applyFont="1" applyFill="1" applyBorder="1"/>
    <xf numFmtId="10" fontId="8" fillId="0" borderId="5" xfId="2" applyNumberFormat="1" applyFont="1" applyFill="1" applyBorder="1" applyProtection="1"/>
    <xf numFmtId="0" fontId="15" fillId="2" borderId="0" xfId="0" applyFont="1" applyFill="1" applyAlignment="1">
      <alignment horizontal="left" vertical="top" wrapText="1"/>
    </xf>
    <xf numFmtId="0" fontId="25" fillId="5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2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34" fillId="6" borderId="5" xfId="0" applyFont="1" applyFill="1" applyBorder="1" applyAlignment="1" applyProtection="1">
      <alignment horizontal="justify" vertical="top" wrapText="1"/>
      <protection locked="0"/>
    </xf>
    <xf numFmtId="0" fontId="4" fillId="4" borderId="5" xfId="0" applyFont="1" applyFill="1" applyBorder="1" applyAlignment="1">
      <alignment horizontal="center" vertical="center" wrapText="1"/>
    </xf>
    <xf numFmtId="9" fontId="4" fillId="4" borderId="5" xfId="2" applyFont="1" applyFill="1" applyBorder="1" applyAlignment="1" applyProtection="1">
      <alignment horizontal="center" vertical="center" wrapText="1" readingOrder="1"/>
    </xf>
    <xf numFmtId="0" fontId="26" fillId="5" borderId="5" xfId="0" applyFont="1" applyFill="1" applyBorder="1" applyProtection="1">
      <protection locked="0"/>
    </xf>
    <xf numFmtId="0" fontId="21" fillId="2" borderId="0" xfId="0" applyFont="1" applyFill="1" applyAlignment="1">
      <alignment horizontal="center" vertical="center" wrapText="1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33" fillId="5" borderId="5" xfId="0" applyFont="1" applyFill="1" applyBorder="1"/>
    <xf numFmtId="0" fontId="13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35" fillId="6" borderId="5" xfId="0" applyFont="1" applyFill="1" applyBorder="1" applyAlignment="1">
      <alignment horizontal="justify"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0</xdr:row>
      <xdr:rowOff>160019</xdr:rowOff>
    </xdr:from>
    <xdr:to>
      <xdr:col>4</xdr:col>
      <xdr:colOff>975360</xdr:colOff>
      <xdr:row>5</xdr:row>
      <xdr:rowOff>175759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E74152B-9133-6D32-4E66-993A29559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662" t="21987" r="19810" b="5553"/>
        <a:stretch/>
      </xdr:blipFill>
      <xdr:spPr>
        <a:xfrm>
          <a:off x="6629400" y="160019"/>
          <a:ext cx="1402080" cy="1036820"/>
        </a:xfrm>
        <a:prstGeom prst="rect">
          <a:avLst/>
        </a:prstGeom>
      </xdr:spPr>
    </xdr:pic>
    <xdr:clientData/>
  </xdr:twoCellAnchor>
  <xdr:twoCellAnchor editAs="oneCell">
    <xdr:from>
      <xdr:col>1</xdr:col>
      <xdr:colOff>267970</xdr:colOff>
      <xdr:row>1</xdr:row>
      <xdr:rowOff>131476</xdr:rowOff>
    </xdr:from>
    <xdr:to>
      <xdr:col>2</xdr:col>
      <xdr:colOff>596900</xdr:colOff>
      <xdr:row>5</xdr:row>
      <xdr:rowOff>114694</xdr:rowOff>
    </xdr:to>
    <xdr:pic>
      <xdr:nvPicPr>
        <xdr:cNvPr id="4" name="Afbeelding 3" descr="Het NIC | LinkedIn">
          <a:extLst>
            <a:ext uri="{FF2B5EF4-FFF2-40B4-BE49-F238E27FC236}">
              <a16:creationId xmlns:a16="http://schemas.microsoft.com/office/drawing/2014/main" id="{C7EC4C0D-6909-4F69-96F7-16351AA04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3020695" y="369601"/>
          <a:ext cx="1903730" cy="76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730175</xdr:colOff>
      <xdr:row>1</xdr:row>
      <xdr:rowOff>0</xdr:rowOff>
    </xdr:from>
    <xdr:to>
      <xdr:col>3</xdr:col>
      <xdr:colOff>539750</xdr:colOff>
      <xdr:row>6</xdr:row>
      <xdr:rowOff>17669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46E838-DA0A-6DF9-ED51-DB3DBDCF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4525" y="238125"/>
          <a:ext cx="1308175" cy="979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</xdr:row>
      <xdr:rowOff>101600</xdr:rowOff>
    </xdr:from>
    <xdr:to>
      <xdr:col>2</xdr:col>
      <xdr:colOff>1585252</xdr:colOff>
      <xdr:row>5</xdr:row>
      <xdr:rowOff>88331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8A62CD-2346-62A2-B92F-457290982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3825" y="339725"/>
          <a:ext cx="1908467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1</xdr:row>
      <xdr:rowOff>9525</xdr:rowOff>
    </xdr:from>
    <xdr:to>
      <xdr:col>3</xdr:col>
      <xdr:colOff>254367</xdr:colOff>
      <xdr:row>6</xdr:row>
      <xdr:rowOff>27771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66855CE-A848-790B-AB26-E5A1032D2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3925" y="247650"/>
          <a:ext cx="1307832" cy="978366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0</xdr:row>
      <xdr:rowOff>190500</xdr:rowOff>
    </xdr:from>
    <xdr:to>
      <xdr:col>3</xdr:col>
      <xdr:colOff>2010532</xdr:colOff>
      <xdr:row>6</xdr:row>
      <xdr:rowOff>24473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166DE6D-26CB-5BBD-129E-CCFD7FBFE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1275" y="190500"/>
          <a:ext cx="1399027" cy="1030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1</xdr:row>
      <xdr:rowOff>46284</xdr:rowOff>
    </xdr:from>
    <xdr:to>
      <xdr:col>3</xdr:col>
      <xdr:colOff>1597025</xdr:colOff>
      <xdr:row>6</xdr:row>
      <xdr:rowOff>1613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DFA0EB-EB6A-21D1-8421-07B9B89C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9825" y="284409"/>
          <a:ext cx="1158875" cy="860204"/>
        </a:xfrm>
        <a:prstGeom prst="rect">
          <a:avLst/>
        </a:prstGeom>
      </xdr:spPr>
    </xdr:pic>
    <xdr:clientData/>
  </xdr:twoCellAnchor>
  <xdr:twoCellAnchor editAs="oneCell">
    <xdr:from>
      <xdr:col>1</xdr:col>
      <xdr:colOff>682625</xdr:colOff>
      <xdr:row>1</xdr:row>
      <xdr:rowOff>120650</xdr:rowOff>
    </xdr:from>
    <xdr:to>
      <xdr:col>2</xdr:col>
      <xdr:colOff>1638338</xdr:colOff>
      <xdr:row>5</xdr:row>
      <xdr:rowOff>167071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A12381A-2EBB-0805-AE72-AF4C35CE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11450" y="358775"/>
          <a:ext cx="1917738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1704975</xdr:colOff>
      <xdr:row>0</xdr:row>
      <xdr:rowOff>228600</xdr:rowOff>
    </xdr:from>
    <xdr:to>
      <xdr:col>3</xdr:col>
      <xdr:colOff>213727</xdr:colOff>
      <xdr:row>6</xdr:row>
      <xdr:rowOff>63585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6BC4050-3F63-2177-C78F-C9336D907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95825" y="228600"/>
          <a:ext cx="1307832" cy="978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</xdr:row>
      <xdr:rowOff>28575</xdr:rowOff>
    </xdr:from>
    <xdr:to>
      <xdr:col>8</xdr:col>
      <xdr:colOff>151252</xdr:colOff>
      <xdr:row>6</xdr:row>
      <xdr:rowOff>74638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B723ED-D983-9DDE-FD7F-1789A553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325" y="257175"/>
          <a:ext cx="1402202" cy="102713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1</xdr:row>
      <xdr:rowOff>114300</xdr:rowOff>
    </xdr:from>
    <xdr:to>
      <xdr:col>3</xdr:col>
      <xdr:colOff>492163</xdr:colOff>
      <xdr:row>5</xdr:row>
      <xdr:rowOff>54041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0B31BAD-FD93-6226-0543-D8D0E4C7E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4175" y="342900"/>
          <a:ext cx="1911388" cy="758891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1</xdr:row>
      <xdr:rowOff>78890</xdr:rowOff>
    </xdr:from>
    <xdr:to>
      <xdr:col>5</xdr:col>
      <xdr:colOff>473075</xdr:colOff>
      <xdr:row>5</xdr:row>
      <xdr:rowOff>115020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3C84252-B6F3-E83D-E678-6EAD2E6B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307490"/>
          <a:ext cx="1139825" cy="855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</xdr:row>
      <xdr:rowOff>101600</xdr:rowOff>
    </xdr:from>
    <xdr:to>
      <xdr:col>2</xdr:col>
      <xdr:colOff>1585252</xdr:colOff>
      <xdr:row>5</xdr:row>
      <xdr:rowOff>83886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FE5A87A-7165-433B-8899-211737585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342900"/>
          <a:ext cx="1905292" cy="758891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1</xdr:row>
      <xdr:rowOff>9525</xdr:rowOff>
    </xdr:from>
    <xdr:to>
      <xdr:col>3</xdr:col>
      <xdr:colOff>258812</xdr:colOff>
      <xdr:row>6</xdr:row>
      <xdr:rowOff>23326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4ABB4D8-7614-4BD2-9C0D-6CF1865C8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0750" y="244475"/>
          <a:ext cx="1311007" cy="981541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0</xdr:row>
      <xdr:rowOff>190500</xdr:rowOff>
    </xdr:from>
    <xdr:to>
      <xdr:col>3</xdr:col>
      <xdr:colOff>2006087</xdr:colOff>
      <xdr:row>6</xdr:row>
      <xdr:rowOff>24473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1B5BEDB-6F43-4874-9320-D5703EB3F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1275" y="190500"/>
          <a:ext cx="1399027" cy="10303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</xdr:row>
      <xdr:rowOff>28575</xdr:rowOff>
    </xdr:from>
    <xdr:to>
      <xdr:col>8</xdr:col>
      <xdr:colOff>151252</xdr:colOff>
      <xdr:row>6</xdr:row>
      <xdr:rowOff>74638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640639-EE6F-46ED-B6FE-242AE62D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254000"/>
          <a:ext cx="1399027" cy="103031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1</xdr:row>
      <xdr:rowOff>114300</xdr:rowOff>
    </xdr:from>
    <xdr:to>
      <xdr:col>3</xdr:col>
      <xdr:colOff>492163</xdr:colOff>
      <xdr:row>5</xdr:row>
      <xdr:rowOff>57851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4F2840-9953-488A-A131-7A30597B1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4175" y="342900"/>
          <a:ext cx="1911388" cy="758891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1</xdr:row>
      <xdr:rowOff>78890</xdr:rowOff>
    </xdr:from>
    <xdr:to>
      <xdr:col>5</xdr:col>
      <xdr:colOff>476885</xdr:colOff>
      <xdr:row>5</xdr:row>
      <xdr:rowOff>115020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8C870D1-9FFD-49BB-AFAF-A0CA47638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307490"/>
          <a:ext cx="1139825" cy="85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50"/>
  <sheetViews>
    <sheetView tabSelected="1" zoomScaleNormal="100" workbookViewId="0">
      <selection activeCell="E38" sqref="E38"/>
    </sheetView>
  </sheetViews>
  <sheetFormatPr defaultColWidth="9.26953125" defaultRowHeight="14.5" x14ac:dyDescent="0.35"/>
  <cols>
    <col min="1" max="1" width="39.453125" style="12" customWidth="1"/>
    <col min="2" max="2" width="22.453125" style="12" customWidth="1"/>
    <col min="3" max="3" width="21.453125" style="12" customWidth="1"/>
    <col min="4" max="4" width="17.54296875" style="12" customWidth="1"/>
    <col min="5" max="5" width="26" style="12" customWidth="1"/>
    <col min="6" max="6" width="26.26953125" style="12" customWidth="1"/>
    <col min="7" max="7" width="18.54296875" style="12" customWidth="1"/>
    <col min="8" max="8" width="20.54296875" style="12" customWidth="1"/>
    <col min="9" max="9" width="16" style="12" bestFit="1" customWidth="1"/>
    <col min="10" max="10" width="11.7265625" style="12" bestFit="1" customWidth="1"/>
    <col min="11" max="16384" width="9.26953125" style="12"/>
  </cols>
  <sheetData>
    <row r="1" spans="1:8" ht="18.649999999999999" customHeight="1" x14ac:dyDescent="0.35">
      <c r="A1" s="121" t="s">
        <v>0</v>
      </c>
      <c r="B1" s="121"/>
      <c r="C1" s="121"/>
      <c r="D1" s="121"/>
      <c r="E1" s="121"/>
      <c r="F1" s="121"/>
      <c r="G1" s="35"/>
      <c r="H1" s="35"/>
    </row>
    <row r="2" spans="1:8" x14ac:dyDescent="0.35">
      <c r="A2" s="29" t="s">
        <v>1</v>
      </c>
      <c r="B2" s="35"/>
      <c r="C2" s="35"/>
      <c r="D2" s="35"/>
      <c r="E2" s="35"/>
      <c r="F2" s="35"/>
      <c r="G2" s="35"/>
      <c r="H2" s="35"/>
    </row>
    <row r="3" spans="1:8" x14ac:dyDescent="0.35">
      <c r="A3" s="30" t="s">
        <v>2</v>
      </c>
      <c r="B3" s="35"/>
      <c r="C3" s="35"/>
      <c r="D3" s="35"/>
      <c r="E3" s="35"/>
      <c r="F3" s="35"/>
      <c r="G3" s="35"/>
      <c r="H3" s="35"/>
    </row>
    <row r="4" spans="1:8" x14ac:dyDescent="0.35">
      <c r="A4" s="30"/>
      <c r="B4" s="35"/>
      <c r="C4" s="35"/>
      <c r="D4" s="35"/>
      <c r="E4" s="35"/>
      <c r="F4" s="35"/>
      <c r="G4" s="35"/>
      <c r="H4" s="35"/>
    </row>
    <row r="5" spans="1:8" ht="18.5" x14ac:dyDescent="0.45">
      <c r="A5" s="11" t="s">
        <v>3</v>
      </c>
      <c r="B5" s="35"/>
      <c r="C5" s="35"/>
      <c r="D5" s="35"/>
      <c r="E5" s="35"/>
      <c r="F5" s="35"/>
      <c r="G5" s="35"/>
      <c r="H5" s="35"/>
    </row>
    <row r="6" spans="1:8" x14ac:dyDescent="0.35">
      <c r="A6" s="31" t="s">
        <v>4</v>
      </c>
      <c r="B6" s="31"/>
      <c r="C6" s="31"/>
      <c r="D6" s="31"/>
      <c r="E6" s="31"/>
      <c r="F6" s="31"/>
      <c r="G6" s="31"/>
      <c r="H6" s="31"/>
    </row>
    <row r="7" spans="1:8" x14ac:dyDescent="0.35">
      <c r="A7" s="31" t="s">
        <v>5</v>
      </c>
      <c r="B7" s="31"/>
      <c r="C7" s="31"/>
      <c r="D7" s="31"/>
      <c r="E7" s="31"/>
      <c r="F7" s="31"/>
      <c r="G7" s="31"/>
      <c r="H7" s="31"/>
    </row>
    <row r="8" spans="1:8" x14ac:dyDescent="0.35">
      <c r="A8" s="30"/>
      <c r="B8" s="35"/>
      <c r="C8" s="35"/>
      <c r="D8" s="35"/>
      <c r="E8" s="35"/>
      <c r="F8" s="35"/>
      <c r="G8" s="35"/>
      <c r="H8" s="35"/>
    </row>
    <row r="9" spans="1:8" x14ac:dyDescent="0.35">
      <c r="A9" s="82" t="s">
        <v>6</v>
      </c>
      <c r="B9" s="83"/>
      <c r="C9" s="84"/>
      <c r="D9" s="123"/>
      <c r="E9" s="123"/>
      <c r="F9" s="123"/>
      <c r="G9" s="35"/>
      <c r="H9" s="35"/>
    </row>
    <row r="10" spans="1:8" ht="13.5" customHeight="1" x14ac:dyDescent="0.35">
      <c r="A10" s="42"/>
      <c r="B10" s="43" t="s">
        <v>7</v>
      </c>
      <c r="C10" s="44" t="s">
        <v>8</v>
      </c>
      <c r="D10" s="123"/>
      <c r="E10" s="123"/>
      <c r="F10" s="123"/>
      <c r="G10" s="35"/>
      <c r="H10" s="35"/>
    </row>
    <row r="11" spans="1:8" x14ac:dyDescent="0.35">
      <c r="A11" s="94" t="s">
        <v>9</v>
      </c>
      <c r="B11" s="95">
        <f>'Uitzenden - Factor Fase A'!D50/'Uitzenden - Factor Fase A'!D12</f>
        <v>1</v>
      </c>
      <c r="C11" s="95">
        <f>'Uitzenden - Factor Fase BC'!D49/'Uitzenden - Factor Fase BC'!D12</f>
        <v>1</v>
      </c>
      <c r="D11" s="35"/>
      <c r="E11" s="35"/>
      <c r="F11" s="35"/>
      <c r="G11" s="35"/>
      <c r="H11" s="35"/>
    </row>
    <row r="12" spans="1:8" x14ac:dyDescent="0.35">
      <c r="A12" s="36"/>
      <c r="B12" s="28"/>
      <c r="C12" s="28"/>
      <c r="D12" s="35"/>
      <c r="E12" s="35"/>
      <c r="F12" s="35"/>
      <c r="G12" s="35"/>
      <c r="H12" s="35"/>
    </row>
    <row r="13" spans="1:8" x14ac:dyDescent="0.35">
      <c r="A13" s="82" t="s">
        <v>10</v>
      </c>
      <c r="B13" s="83"/>
      <c r="C13" s="84"/>
      <c r="D13" s="85"/>
      <c r="E13" s="35"/>
      <c r="F13" s="35"/>
      <c r="G13" s="35"/>
      <c r="H13" s="35"/>
    </row>
    <row r="14" spans="1:8" ht="12.75" customHeight="1" x14ac:dyDescent="0.35">
      <c r="A14" s="134" t="s">
        <v>11</v>
      </c>
      <c r="B14" s="135">
        <v>1</v>
      </c>
      <c r="C14" s="135"/>
      <c r="D14" s="128" t="s">
        <v>12</v>
      </c>
      <c r="E14" s="35"/>
      <c r="F14" s="35"/>
      <c r="G14" s="35"/>
      <c r="H14" s="35"/>
    </row>
    <row r="15" spans="1:8" ht="15" customHeight="1" x14ac:dyDescent="0.35">
      <c r="A15" s="134"/>
      <c r="B15" s="45">
        <v>0.75</v>
      </c>
      <c r="C15" s="45">
        <v>0.25</v>
      </c>
      <c r="D15" s="129"/>
      <c r="E15" s="35"/>
      <c r="F15" s="35"/>
      <c r="G15" s="35"/>
      <c r="H15" s="35"/>
    </row>
    <row r="16" spans="1:8" x14ac:dyDescent="0.35">
      <c r="A16" s="94" t="s">
        <v>9</v>
      </c>
      <c r="B16" s="95">
        <f>B11*B$15</f>
        <v>0.75</v>
      </c>
      <c r="C16" s="95">
        <f>C11*C$15</f>
        <v>0.25</v>
      </c>
      <c r="D16" s="103">
        <f>B16+C16</f>
        <v>1</v>
      </c>
      <c r="E16" s="35"/>
      <c r="F16" s="35"/>
      <c r="G16" s="35"/>
      <c r="H16" s="35"/>
    </row>
    <row r="17" spans="1:12" x14ac:dyDescent="0.35">
      <c r="A17" s="35"/>
      <c r="B17" s="35"/>
      <c r="C17" s="35"/>
      <c r="D17" s="13"/>
      <c r="E17" s="35"/>
      <c r="F17" s="35"/>
      <c r="G17" s="35"/>
      <c r="H17" s="35"/>
      <c r="I17" s="35"/>
      <c r="J17" s="35"/>
      <c r="K17" s="35"/>
      <c r="L17" s="35"/>
    </row>
    <row r="18" spans="1:12" ht="13.5" customHeight="1" x14ac:dyDescent="0.35">
      <c r="A18" s="86" t="s">
        <v>13</v>
      </c>
      <c r="B18" s="87"/>
      <c r="C18" s="14"/>
      <c r="D18" s="14"/>
      <c r="E18" s="14"/>
      <c r="F18" s="15"/>
      <c r="G18" s="15"/>
      <c r="H18" s="14"/>
      <c r="I18" s="14"/>
      <c r="J18" s="123"/>
      <c r="K18" s="123"/>
      <c r="L18" s="123"/>
    </row>
    <row r="19" spans="1:12" x14ac:dyDescent="0.35">
      <c r="A19" s="130"/>
      <c r="B19" s="131" t="s">
        <v>14</v>
      </c>
      <c r="C19" s="124"/>
      <c r="D19" s="33"/>
      <c r="E19" s="33"/>
      <c r="F19" s="126"/>
      <c r="G19" s="127"/>
      <c r="H19" s="125"/>
      <c r="I19" s="124"/>
      <c r="J19" s="123"/>
      <c r="K19" s="123"/>
      <c r="L19" s="123"/>
    </row>
    <row r="20" spans="1:12" ht="31.5" customHeight="1" x14ac:dyDescent="0.35">
      <c r="A20" s="130"/>
      <c r="B20" s="131"/>
      <c r="C20" s="124"/>
      <c r="D20" s="33"/>
      <c r="E20" s="137"/>
      <c r="F20" s="126"/>
      <c r="G20" s="127"/>
      <c r="H20" s="125"/>
      <c r="I20" s="124"/>
      <c r="J20" s="123"/>
      <c r="K20" s="123"/>
      <c r="L20" s="123"/>
    </row>
    <row r="21" spans="1:12" ht="17.25" customHeight="1" x14ac:dyDescent="0.35">
      <c r="A21" s="94" t="s">
        <v>9</v>
      </c>
      <c r="B21" s="102">
        <f>'Uitzenden - Bureaumarge'!B11</f>
        <v>0</v>
      </c>
      <c r="C21" s="17"/>
      <c r="D21" s="17"/>
      <c r="E21" s="137"/>
      <c r="F21" s="18"/>
      <c r="G21" s="18"/>
      <c r="H21" s="19"/>
      <c r="I21" s="17"/>
      <c r="J21" s="123"/>
      <c r="K21" s="123"/>
      <c r="L21" s="123"/>
    </row>
    <row r="22" spans="1:12" x14ac:dyDescent="0.35">
      <c r="A22" s="35"/>
      <c r="B22" s="35"/>
      <c r="C22" s="35"/>
      <c r="D22" s="35"/>
      <c r="E22" s="137"/>
      <c r="F22" s="15"/>
      <c r="G22" s="15"/>
      <c r="H22" s="35"/>
      <c r="I22" s="35"/>
      <c r="J22" s="35"/>
      <c r="K22" s="35"/>
      <c r="L22" s="35"/>
    </row>
    <row r="23" spans="1:12" ht="15.5" x14ac:dyDescent="0.35">
      <c r="A23" s="89" t="s">
        <v>15</v>
      </c>
      <c r="B23" s="85"/>
      <c r="C23" s="35"/>
      <c r="D23" s="34"/>
      <c r="E23" s="15"/>
      <c r="F23" s="15"/>
      <c r="G23" s="35"/>
      <c r="H23" s="35"/>
      <c r="I23" s="35"/>
      <c r="J23" s="35"/>
      <c r="K23" s="35"/>
      <c r="L23" s="35"/>
    </row>
    <row r="24" spans="1:12" ht="15.5" x14ac:dyDescent="0.35">
      <c r="A24" s="42"/>
      <c r="B24" s="43" t="s">
        <v>7</v>
      </c>
      <c r="C24" s="35"/>
      <c r="D24" s="34"/>
      <c r="E24" s="15"/>
      <c r="F24" s="15"/>
      <c r="G24" s="35"/>
      <c r="H24" s="35"/>
      <c r="I24" s="35"/>
      <c r="J24" s="35"/>
      <c r="K24" s="35"/>
      <c r="L24" s="35"/>
    </row>
    <row r="25" spans="1:12" ht="15.5" x14ac:dyDescent="0.35">
      <c r="A25" s="94" t="s">
        <v>9</v>
      </c>
      <c r="B25" s="95">
        <f>Payroll!D43/Payroll!D12</f>
        <v>1</v>
      </c>
      <c r="C25" s="35"/>
      <c r="D25" s="34"/>
      <c r="E25" s="15"/>
      <c r="F25" s="15"/>
      <c r="G25" s="35"/>
      <c r="H25" s="35"/>
      <c r="I25" s="35"/>
      <c r="J25" s="35"/>
      <c r="K25" s="35"/>
      <c r="L25" s="35"/>
    </row>
    <row r="26" spans="1:12" ht="15.5" x14ac:dyDescent="0.35">
      <c r="A26" s="35"/>
      <c r="B26" s="35"/>
      <c r="C26" s="35"/>
      <c r="D26" s="35"/>
      <c r="E26" s="34"/>
      <c r="F26" s="15"/>
      <c r="G26" s="15"/>
      <c r="H26" s="35"/>
      <c r="I26" s="35"/>
      <c r="J26" s="35"/>
      <c r="K26" s="35"/>
      <c r="L26" s="35"/>
    </row>
    <row r="27" spans="1:12" ht="15.5" x14ac:dyDescent="0.35">
      <c r="A27" s="86" t="s">
        <v>16</v>
      </c>
      <c r="B27" s="87"/>
      <c r="C27" s="35"/>
      <c r="D27" s="35"/>
      <c r="E27" s="34"/>
      <c r="F27" s="15"/>
      <c r="G27" s="15"/>
      <c r="H27" s="35"/>
      <c r="I27" s="35"/>
      <c r="J27" s="35"/>
      <c r="K27" s="35"/>
      <c r="L27" s="35"/>
    </row>
    <row r="28" spans="1:12" ht="15.5" x14ac:dyDescent="0.35">
      <c r="A28" s="130"/>
      <c r="B28" s="131" t="s">
        <v>17</v>
      </c>
      <c r="C28" s="35"/>
      <c r="D28" s="35"/>
      <c r="E28" s="34"/>
      <c r="F28" s="15"/>
      <c r="G28" s="15"/>
      <c r="H28" s="35"/>
      <c r="I28" s="35"/>
      <c r="J28" s="35"/>
      <c r="K28" s="35"/>
      <c r="L28" s="35"/>
    </row>
    <row r="29" spans="1:12" ht="15.5" x14ac:dyDescent="0.35">
      <c r="A29" s="130"/>
      <c r="B29" s="131"/>
      <c r="C29" s="35"/>
      <c r="D29" s="35"/>
      <c r="E29" s="34"/>
      <c r="F29" s="15"/>
      <c r="G29" s="15"/>
      <c r="H29" s="35"/>
      <c r="I29" s="35"/>
      <c r="J29" s="35"/>
      <c r="K29" s="35"/>
      <c r="L29" s="35"/>
    </row>
    <row r="30" spans="1:12" ht="15.5" x14ac:dyDescent="0.35">
      <c r="A30" s="94" t="s">
        <v>9</v>
      </c>
      <c r="B30" s="102">
        <f>'Payroll - Bureaumarge'!B11</f>
        <v>0</v>
      </c>
      <c r="C30" s="35"/>
      <c r="D30" s="35"/>
      <c r="E30" s="34"/>
      <c r="F30" s="15"/>
      <c r="G30" s="15"/>
      <c r="H30" s="35"/>
      <c r="I30" s="35"/>
      <c r="J30" s="35"/>
      <c r="K30" s="35"/>
      <c r="L30" s="35"/>
    </row>
    <row r="31" spans="1:12" ht="15.5" x14ac:dyDescent="0.35">
      <c r="A31" s="35"/>
      <c r="B31" s="35"/>
      <c r="C31" s="35"/>
      <c r="D31" s="35"/>
      <c r="E31" s="34"/>
      <c r="F31" s="15"/>
      <c r="G31" s="15"/>
      <c r="H31" s="35"/>
      <c r="I31" s="35"/>
      <c r="J31" s="35"/>
      <c r="K31" s="35"/>
      <c r="L31" s="35"/>
    </row>
    <row r="32" spans="1:12" ht="16" thickBot="1" x14ac:dyDescent="0.4">
      <c r="A32" s="35"/>
      <c r="B32" s="35"/>
      <c r="C32" s="35"/>
      <c r="D32" s="35"/>
      <c r="E32" s="34"/>
      <c r="F32" s="15"/>
      <c r="G32" s="15"/>
      <c r="H32" s="35"/>
      <c r="I32" s="35"/>
      <c r="J32" s="35"/>
      <c r="K32" s="35"/>
      <c r="L32" s="35"/>
    </row>
    <row r="33" spans="1:12" ht="15.75" customHeight="1" thickBot="1" x14ac:dyDescent="0.4">
      <c r="A33" s="88"/>
      <c r="B33" s="122" t="s">
        <v>18</v>
      </c>
      <c r="C33" s="122"/>
      <c r="D33" s="122"/>
      <c r="E33" s="89"/>
      <c r="F33" s="15"/>
      <c r="G33" s="15"/>
      <c r="H33" s="14"/>
      <c r="I33" s="14"/>
      <c r="J33" s="35"/>
      <c r="K33" s="35"/>
      <c r="L33" s="35"/>
    </row>
    <row r="34" spans="1:12" ht="32.25" customHeight="1" x14ac:dyDescent="0.35">
      <c r="A34" s="46"/>
      <c r="B34" s="47" t="s">
        <v>19</v>
      </c>
      <c r="C34" s="47" t="s">
        <v>20</v>
      </c>
      <c r="D34" s="48" t="s">
        <v>21</v>
      </c>
      <c r="E34" s="49"/>
      <c r="F34" s="16"/>
      <c r="G34" s="27"/>
      <c r="H34" s="35"/>
      <c r="I34" s="35"/>
      <c r="J34" s="35"/>
      <c r="K34" s="35"/>
      <c r="L34" s="35"/>
    </row>
    <row r="35" spans="1:12" x14ac:dyDescent="0.35">
      <c r="A35" s="94" t="s">
        <v>22</v>
      </c>
      <c r="B35" s="95">
        <f>D16</f>
        <v>1</v>
      </c>
      <c r="C35" s="96">
        <f>('Uitzenden - Factor Fase A'!D12*B15)+('Uitzenden - Factor Fase BC'!D12*Totaalblad!C15)</f>
        <v>16.5</v>
      </c>
      <c r="D35" s="97">
        <v>25000</v>
      </c>
      <c r="E35" s="98">
        <f>(B35*C35)*D35</f>
        <v>412500</v>
      </c>
      <c r="F35" s="20"/>
      <c r="G35" s="21"/>
      <c r="H35" s="35"/>
      <c r="I35" s="35"/>
      <c r="J35" s="35"/>
      <c r="K35" s="35"/>
      <c r="L35" s="35"/>
    </row>
    <row r="36" spans="1:12" x14ac:dyDescent="0.35">
      <c r="A36" s="99" t="s">
        <v>23</v>
      </c>
      <c r="B36" s="100">
        <f>B21</f>
        <v>0</v>
      </c>
      <c r="C36" s="101"/>
      <c r="D36" s="97">
        <v>25000</v>
      </c>
      <c r="E36" s="98">
        <f>B36*D36</f>
        <v>0</v>
      </c>
      <c r="F36" s="37"/>
      <c r="G36" s="38"/>
      <c r="H36" s="35"/>
      <c r="I36" s="35"/>
      <c r="J36" s="35"/>
      <c r="K36" s="35"/>
      <c r="L36" s="35"/>
    </row>
    <row r="37" spans="1:12" x14ac:dyDescent="0.35">
      <c r="A37" s="94" t="s">
        <v>24</v>
      </c>
      <c r="B37" s="95">
        <f>B25</f>
        <v>1</v>
      </c>
      <c r="C37" s="96">
        <v>16.5</v>
      </c>
      <c r="D37" s="97">
        <v>30000</v>
      </c>
      <c r="E37" s="98">
        <f>(B37*C37)*D37</f>
        <v>495000</v>
      </c>
      <c r="F37" s="37"/>
      <c r="G37" s="38"/>
      <c r="H37" s="35"/>
      <c r="I37" s="35"/>
      <c r="J37" s="35"/>
      <c r="K37" s="35"/>
      <c r="L37" s="35"/>
    </row>
    <row r="38" spans="1:12" ht="15" thickBot="1" x14ac:dyDescent="0.4">
      <c r="A38" s="99" t="s">
        <v>25</v>
      </c>
      <c r="B38" s="100">
        <f>B30</f>
        <v>0</v>
      </c>
      <c r="C38" s="101"/>
      <c r="D38" s="97">
        <v>30000</v>
      </c>
      <c r="E38" s="98">
        <f>B38*D38</f>
        <v>0</v>
      </c>
      <c r="F38" s="37"/>
      <c r="G38" s="38"/>
      <c r="H38" s="35"/>
      <c r="I38" s="35"/>
      <c r="J38" s="35"/>
      <c r="K38" s="35"/>
      <c r="L38" s="35"/>
    </row>
    <row r="39" spans="1:12" s="22" customFormat="1" ht="19" thickBot="1" x14ac:dyDescent="0.5">
      <c r="E39" s="90">
        <f>SUM(E35:E38)</f>
        <v>907500</v>
      </c>
      <c r="F39" s="91" t="s">
        <v>26</v>
      </c>
      <c r="G39" s="92"/>
      <c r="H39" s="91"/>
    </row>
    <row r="40" spans="1:12" s="22" customFormat="1" ht="18.5" x14ac:dyDescent="0.45">
      <c r="A40" s="24" t="s">
        <v>27</v>
      </c>
      <c r="E40" s="23"/>
      <c r="F40" s="23"/>
      <c r="G40" s="23"/>
      <c r="H40" s="11"/>
    </row>
    <row r="41" spans="1:12" x14ac:dyDescent="0.3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  <row r="42" spans="1:12" x14ac:dyDescent="0.35">
      <c r="A42" s="93" t="s">
        <v>28</v>
      </c>
      <c r="B42" s="136"/>
      <c r="C42" s="136"/>
      <c r="D42" s="136"/>
      <c r="E42" s="136"/>
      <c r="F42" s="35"/>
      <c r="G42" s="35"/>
      <c r="H42" s="35"/>
      <c r="I42" s="35"/>
      <c r="J42" s="35"/>
      <c r="K42" s="35"/>
      <c r="L42" s="35"/>
    </row>
    <row r="43" spans="1:12" x14ac:dyDescent="0.35">
      <c r="A43" s="104" t="s">
        <v>29</v>
      </c>
      <c r="B43" s="132"/>
      <c r="C43" s="132"/>
      <c r="D43" s="132"/>
      <c r="E43" s="132"/>
      <c r="F43" s="35"/>
      <c r="G43" s="35"/>
      <c r="H43" s="35"/>
      <c r="I43" s="35"/>
      <c r="J43" s="35"/>
      <c r="K43" s="35"/>
      <c r="L43" s="35"/>
    </row>
    <row r="44" spans="1:12" x14ac:dyDescent="0.35">
      <c r="A44" s="104" t="s">
        <v>30</v>
      </c>
      <c r="B44" s="132"/>
      <c r="C44" s="132"/>
      <c r="D44" s="132"/>
      <c r="E44" s="132"/>
      <c r="F44" s="35"/>
      <c r="G44" s="35"/>
      <c r="H44" s="35"/>
      <c r="I44" s="35"/>
      <c r="J44" s="35"/>
      <c r="K44" s="35"/>
      <c r="L44" s="35"/>
    </row>
    <row r="45" spans="1:12" x14ac:dyDescent="0.35">
      <c r="A45" s="104" t="s">
        <v>31</v>
      </c>
      <c r="B45" s="132"/>
      <c r="C45" s="132"/>
      <c r="D45" s="132"/>
      <c r="E45" s="132"/>
      <c r="F45" s="35"/>
      <c r="G45" s="35"/>
      <c r="H45" s="39"/>
      <c r="I45" s="39"/>
      <c r="J45" s="39"/>
      <c r="K45" s="35"/>
      <c r="L45" s="35"/>
    </row>
    <row r="46" spans="1:12" x14ac:dyDescent="0.35">
      <c r="A46" s="133" t="s">
        <v>32</v>
      </c>
      <c r="B46" s="132"/>
      <c r="C46" s="132"/>
      <c r="D46" s="132"/>
      <c r="E46" s="132"/>
      <c r="F46" s="35"/>
      <c r="G46" s="35"/>
      <c r="H46" s="35"/>
      <c r="I46" s="40"/>
      <c r="J46" s="35"/>
      <c r="K46" s="39"/>
      <c r="L46" s="35"/>
    </row>
    <row r="47" spans="1:12" x14ac:dyDescent="0.35">
      <c r="A47" s="133"/>
      <c r="B47" s="132"/>
      <c r="C47" s="132"/>
      <c r="D47" s="132"/>
      <c r="E47" s="132"/>
      <c r="F47" s="35"/>
      <c r="G47" s="35"/>
      <c r="H47" s="35"/>
      <c r="I47" s="35"/>
      <c r="J47" s="35"/>
      <c r="K47" s="35"/>
      <c r="L47" s="35"/>
    </row>
    <row r="48" spans="1:12" x14ac:dyDescent="0.35">
      <c r="A48" s="133"/>
      <c r="B48" s="132"/>
      <c r="C48" s="132"/>
      <c r="D48" s="132"/>
      <c r="E48" s="132"/>
      <c r="F48" s="35"/>
      <c r="G48" s="35"/>
      <c r="H48" s="35"/>
      <c r="I48" s="35"/>
      <c r="J48" s="35"/>
      <c r="K48" s="35"/>
      <c r="L48" s="35"/>
    </row>
    <row r="49" spans="1:11" x14ac:dyDescent="0.35">
      <c r="A49" s="104" t="s">
        <v>33</v>
      </c>
      <c r="B49" s="132"/>
      <c r="C49" s="132"/>
      <c r="D49" s="132"/>
      <c r="E49" s="132"/>
      <c r="F49" s="35"/>
      <c r="G49" s="35"/>
      <c r="H49" s="35"/>
      <c r="I49" s="35"/>
      <c r="J49" s="35"/>
      <c r="K49" s="35"/>
    </row>
    <row r="50" spans="1:11" x14ac:dyDescent="0.35">
      <c r="A50" s="41"/>
      <c r="B50" s="25"/>
      <c r="C50" s="35"/>
      <c r="D50" s="35"/>
      <c r="E50" s="35"/>
      <c r="F50" s="35"/>
      <c r="G50" s="35"/>
      <c r="H50" s="35"/>
      <c r="I50" s="35"/>
      <c r="J50" s="35"/>
      <c r="K50" s="35"/>
    </row>
  </sheetData>
  <mergeCells count="24">
    <mergeCell ref="A46:A48"/>
    <mergeCell ref="A14:A15"/>
    <mergeCell ref="B14:C14"/>
    <mergeCell ref="A19:A20"/>
    <mergeCell ref="B19:B20"/>
    <mergeCell ref="C19:C20"/>
    <mergeCell ref="B42:E42"/>
    <mergeCell ref="E20:E22"/>
    <mergeCell ref="B49:E49"/>
    <mergeCell ref="B46:E48"/>
    <mergeCell ref="B45:E45"/>
    <mergeCell ref="B44:E44"/>
    <mergeCell ref="B43:E43"/>
    <mergeCell ref="A1:F1"/>
    <mergeCell ref="B33:D33"/>
    <mergeCell ref="J18:L21"/>
    <mergeCell ref="I19:I20"/>
    <mergeCell ref="H19:H20"/>
    <mergeCell ref="F19:F20"/>
    <mergeCell ref="G19:G20"/>
    <mergeCell ref="D9:F10"/>
    <mergeCell ref="D14:D15"/>
    <mergeCell ref="A28:A29"/>
    <mergeCell ref="B28:B29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64"/>
  <sheetViews>
    <sheetView zoomScaleNormal="100" workbookViewId="0">
      <selection activeCell="C43" sqref="C43"/>
    </sheetView>
  </sheetViews>
  <sheetFormatPr defaultColWidth="9.26953125" defaultRowHeight="13" x14ac:dyDescent="0.3"/>
  <cols>
    <col min="1" max="1" width="29" style="1" customWidth="1"/>
    <col min="2" max="2" width="13.7265625" style="1" customWidth="1"/>
    <col min="3" max="3" width="40" style="1" bestFit="1" customWidth="1"/>
    <col min="4" max="4" width="30.453125" style="1" customWidth="1"/>
    <col min="5" max="5" width="65.453125" style="1" hidden="1" customWidth="1"/>
    <col min="6" max="7" width="9.26953125" style="1"/>
    <col min="8" max="8" width="37.7265625" style="1" customWidth="1"/>
    <col min="9" max="16384" width="9.26953125" style="1"/>
  </cols>
  <sheetData>
    <row r="1" spans="1:8" ht="18.5" x14ac:dyDescent="0.3">
      <c r="A1" s="121" t="str">
        <f>Totaalblad!A1</f>
        <v>Europese aanbesteding voor Flexibele arbeidskrachten - Perceel 1 - Uitzendkrachten &amp; Payroll</v>
      </c>
      <c r="B1" s="121"/>
      <c r="C1" s="121"/>
      <c r="D1" s="121"/>
    </row>
    <row r="2" spans="1:8" ht="18.5" x14ac:dyDescent="0.3">
      <c r="A2" s="140" t="str">
        <f>Totaalblad!A2</f>
        <v xml:space="preserve">Bijlage 4A - PRIJZENBLAD </v>
      </c>
      <c r="B2" s="140"/>
      <c r="C2" s="140"/>
      <c r="D2" s="32"/>
    </row>
    <row r="3" spans="1:8" ht="14.5" x14ac:dyDescent="0.35">
      <c r="A3" s="35" t="str">
        <f>Totaalblad!A3</f>
        <v>versie n.a.v. NVI 2 d.d. 31 mei 2023</v>
      </c>
    </row>
    <row r="4" spans="1:8" ht="14.5" x14ac:dyDescent="0.35">
      <c r="A4" s="35"/>
    </row>
    <row r="5" spans="1:8" ht="14.5" x14ac:dyDescent="0.35">
      <c r="A5" s="29" t="str">
        <f>Totaalblad!A5</f>
        <v>Uitzendkrachten &amp; Payroll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106" t="s">
        <v>34</v>
      </c>
      <c r="B9" s="107"/>
      <c r="C9" s="108"/>
      <c r="D9" s="109"/>
      <c r="E9" s="2"/>
    </row>
    <row r="10" spans="1:8" ht="15.5" x14ac:dyDescent="0.35">
      <c r="A10" s="110"/>
      <c r="B10" s="111"/>
      <c r="C10" s="112" t="s">
        <v>35</v>
      </c>
      <c r="D10" s="113" t="s">
        <v>36</v>
      </c>
      <c r="E10" s="3"/>
    </row>
    <row r="11" spans="1:8" ht="15.5" x14ac:dyDescent="0.35">
      <c r="A11" s="50" t="s">
        <v>37</v>
      </c>
      <c r="B11" s="51"/>
      <c r="C11" s="57"/>
      <c r="D11" s="57"/>
      <c r="E11" s="3"/>
    </row>
    <row r="12" spans="1:8" x14ac:dyDescent="0.3">
      <c r="A12" s="52" t="s">
        <v>38</v>
      </c>
      <c r="B12" s="51"/>
      <c r="C12" s="58">
        <v>1</v>
      </c>
      <c r="D12" s="79">
        <v>16</v>
      </c>
      <c r="E12" s="9"/>
    </row>
    <row r="13" spans="1:8" x14ac:dyDescent="0.3">
      <c r="A13" s="52" t="s">
        <v>39</v>
      </c>
      <c r="B13" s="51"/>
      <c r="C13" s="61">
        <v>0</v>
      </c>
      <c r="D13" s="64">
        <f>C13*C12</f>
        <v>0</v>
      </c>
      <c r="E13" s="8" t="s">
        <v>40</v>
      </c>
    </row>
    <row r="14" spans="1:8" ht="15.75" customHeight="1" x14ac:dyDescent="0.3">
      <c r="A14" s="52" t="s">
        <v>41</v>
      </c>
      <c r="B14" s="51"/>
      <c r="C14" s="59">
        <f>SUM(C12:C13)</f>
        <v>1</v>
      </c>
      <c r="D14" s="80">
        <f>C14*D12</f>
        <v>16</v>
      </c>
      <c r="E14" s="8"/>
      <c r="G14" s="141"/>
      <c r="H14" s="141"/>
    </row>
    <row r="15" spans="1:8" x14ac:dyDescent="0.3">
      <c r="A15" s="52"/>
      <c r="B15" s="51"/>
      <c r="C15" s="60"/>
      <c r="D15" s="57"/>
      <c r="E15" s="8"/>
      <c r="G15" s="141"/>
      <c r="H15" s="141"/>
    </row>
    <row r="16" spans="1:8" x14ac:dyDescent="0.3">
      <c r="A16" s="50" t="s">
        <v>42</v>
      </c>
      <c r="B16" s="51"/>
      <c r="C16" s="60"/>
      <c r="D16" s="57"/>
      <c r="E16" s="8"/>
      <c r="G16" s="141"/>
      <c r="H16" s="141"/>
    </row>
    <row r="17" spans="1:10" x14ac:dyDescent="0.3">
      <c r="A17" s="52" t="s">
        <v>43</v>
      </c>
      <c r="B17" s="51"/>
      <c r="C17" s="62">
        <v>0</v>
      </c>
      <c r="D17" s="57"/>
      <c r="E17" s="8" t="s">
        <v>44</v>
      </c>
      <c r="G17" s="141"/>
      <c r="H17" s="141"/>
    </row>
    <row r="18" spans="1:10" x14ac:dyDescent="0.3">
      <c r="A18" s="52" t="s">
        <v>45</v>
      </c>
      <c r="B18" s="51"/>
      <c r="C18" s="62">
        <v>0</v>
      </c>
      <c r="D18" s="57"/>
      <c r="E18" s="8" t="s">
        <v>44</v>
      </c>
    </row>
    <row r="19" spans="1:10" x14ac:dyDescent="0.3">
      <c r="A19" s="52" t="s">
        <v>46</v>
      </c>
      <c r="B19" s="51"/>
      <c r="C19" s="62">
        <v>0</v>
      </c>
      <c r="D19" s="57"/>
      <c r="E19" s="8" t="s">
        <v>44</v>
      </c>
    </row>
    <row r="20" spans="1:10" x14ac:dyDescent="0.3">
      <c r="A20" s="52" t="s">
        <v>47</v>
      </c>
      <c r="B20" s="51"/>
      <c r="C20" s="62">
        <v>0</v>
      </c>
      <c r="D20" s="57"/>
      <c r="E20" s="8"/>
    </row>
    <row r="21" spans="1:10" x14ac:dyDescent="0.3">
      <c r="A21" s="52" t="s">
        <v>48</v>
      </c>
      <c r="B21" s="51"/>
      <c r="C21" s="62">
        <v>0</v>
      </c>
      <c r="D21" s="57"/>
      <c r="E21" s="8" t="s">
        <v>44</v>
      </c>
    </row>
    <row r="22" spans="1:10" x14ac:dyDescent="0.3">
      <c r="A22" s="52" t="s">
        <v>49</v>
      </c>
      <c r="B22" s="51"/>
      <c r="C22" s="62">
        <v>0</v>
      </c>
      <c r="D22" s="57"/>
      <c r="E22" s="8"/>
    </row>
    <row r="23" spans="1:10" x14ac:dyDescent="0.3">
      <c r="A23" s="52" t="s">
        <v>41</v>
      </c>
      <c r="B23" s="51"/>
      <c r="C23" s="70">
        <f>SUM(C17:C22)</f>
        <v>0</v>
      </c>
      <c r="D23" s="80">
        <f>C23*D14+D14</f>
        <v>16</v>
      </c>
      <c r="E23" s="8"/>
    </row>
    <row r="24" spans="1:10" x14ac:dyDescent="0.3">
      <c r="A24" s="52"/>
      <c r="B24" s="51"/>
      <c r="C24" s="70"/>
      <c r="D24" s="80"/>
      <c r="E24" s="8"/>
    </row>
    <row r="25" spans="1:10" x14ac:dyDescent="0.3">
      <c r="A25" s="50" t="s">
        <v>50</v>
      </c>
      <c r="B25" s="51"/>
      <c r="C25" s="70"/>
      <c r="D25" s="80"/>
      <c r="E25" s="8"/>
    </row>
    <row r="26" spans="1:10" x14ac:dyDescent="0.3">
      <c r="A26" s="52" t="s">
        <v>51</v>
      </c>
      <c r="B26" s="51"/>
      <c r="C26" s="62">
        <v>0</v>
      </c>
      <c r="D26" s="80"/>
      <c r="E26" s="8"/>
    </row>
    <row r="27" spans="1:10" x14ac:dyDescent="0.3">
      <c r="A27" s="52" t="s">
        <v>52</v>
      </c>
      <c r="B27" s="51"/>
      <c r="C27" s="62">
        <v>0</v>
      </c>
      <c r="D27" s="80"/>
      <c r="E27" s="8"/>
    </row>
    <row r="28" spans="1:10" x14ac:dyDescent="0.3">
      <c r="A28" s="52" t="s">
        <v>41</v>
      </c>
      <c r="B28" s="51"/>
      <c r="C28" s="70">
        <f>SUM(C26:C27)</f>
        <v>0</v>
      </c>
      <c r="D28" s="80">
        <f>C28*D23+D23</f>
        <v>16</v>
      </c>
      <c r="E28" s="8"/>
    </row>
    <row r="29" spans="1:10" ht="12.75" customHeight="1" x14ac:dyDescent="0.35">
      <c r="A29" s="52"/>
      <c r="B29" s="51"/>
      <c r="C29" s="57"/>
      <c r="D29" s="57"/>
      <c r="E29" s="8"/>
      <c r="H29" s="4"/>
      <c r="J29" s="5"/>
    </row>
    <row r="30" spans="1:10" ht="12.75" customHeight="1" x14ac:dyDescent="0.35">
      <c r="A30" s="50" t="s">
        <v>53</v>
      </c>
      <c r="B30" s="51"/>
      <c r="C30" s="57"/>
      <c r="D30" s="57"/>
      <c r="E30" s="8"/>
      <c r="H30" s="4"/>
      <c r="J30" s="5"/>
    </row>
    <row r="31" spans="1:10" ht="12.75" customHeight="1" x14ac:dyDescent="0.35">
      <c r="A31" s="52" t="s">
        <v>53</v>
      </c>
      <c r="B31" s="51"/>
      <c r="C31" s="118">
        <v>0</v>
      </c>
      <c r="D31" s="57"/>
      <c r="E31" s="8"/>
      <c r="H31" s="4"/>
      <c r="J31" s="5"/>
    </row>
    <row r="32" spans="1:10" ht="12.75" customHeight="1" x14ac:dyDescent="0.35">
      <c r="A32" s="52" t="s">
        <v>41</v>
      </c>
      <c r="B32" s="51"/>
      <c r="C32" s="119">
        <f>C31</f>
        <v>0</v>
      </c>
      <c r="D32" s="117">
        <f>C32*D28+D28</f>
        <v>16</v>
      </c>
      <c r="E32" s="8"/>
      <c r="H32" s="4"/>
      <c r="J32" s="5"/>
    </row>
    <row r="33" spans="1:10" ht="12.75" customHeight="1" x14ac:dyDescent="0.35">
      <c r="A33" s="52"/>
      <c r="B33" s="51"/>
      <c r="C33" s="57"/>
      <c r="D33" s="57"/>
      <c r="E33" s="8"/>
      <c r="H33" s="4"/>
      <c r="J33" s="5"/>
    </row>
    <row r="34" spans="1:10" ht="12.75" customHeight="1" x14ac:dyDescent="0.35">
      <c r="A34" s="50" t="s">
        <v>54</v>
      </c>
      <c r="B34" s="51"/>
      <c r="C34" s="57"/>
      <c r="D34" s="57"/>
      <c r="E34" s="8"/>
      <c r="H34" s="4"/>
      <c r="J34" s="5"/>
    </row>
    <row r="35" spans="1:10" x14ac:dyDescent="0.3">
      <c r="A35" s="52" t="s">
        <v>55</v>
      </c>
      <c r="B35" s="51"/>
      <c r="C35" s="62">
        <v>0</v>
      </c>
      <c r="D35" s="57"/>
      <c r="E35" s="8" t="s">
        <v>56</v>
      </c>
    </row>
    <row r="36" spans="1:10" x14ac:dyDescent="0.3">
      <c r="A36" s="52" t="s">
        <v>57</v>
      </c>
      <c r="B36" s="51"/>
      <c r="C36" s="62">
        <v>0</v>
      </c>
      <c r="D36" s="57"/>
      <c r="E36" s="8"/>
    </row>
    <row r="37" spans="1:10" x14ac:dyDescent="0.3">
      <c r="A37" s="52" t="s">
        <v>58</v>
      </c>
      <c r="B37" s="51"/>
      <c r="C37" s="62">
        <v>0</v>
      </c>
      <c r="D37" s="57"/>
      <c r="E37" s="8"/>
    </row>
    <row r="38" spans="1:10" x14ac:dyDescent="0.3">
      <c r="A38" s="52" t="s">
        <v>59</v>
      </c>
      <c r="B38" s="51"/>
      <c r="C38" s="62">
        <v>0</v>
      </c>
      <c r="D38" s="57"/>
      <c r="E38" s="8"/>
    </row>
    <row r="39" spans="1:10" x14ac:dyDescent="0.3">
      <c r="A39" s="52" t="s">
        <v>60</v>
      </c>
      <c r="B39" s="51"/>
      <c r="C39" s="62">
        <v>0</v>
      </c>
      <c r="D39" s="57"/>
      <c r="E39" s="8"/>
    </row>
    <row r="40" spans="1:10" x14ac:dyDescent="0.3">
      <c r="A40" s="52" t="s">
        <v>61</v>
      </c>
      <c r="B40" s="51"/>
      <c r="C40" s="62">
        <v>0</v>
      </c>
      <c r="D40" s="57"/>
      <c r="E40" s="8" t="s">
        <v>56</v>
      </c>
    </row>
    <row r="41" spans="1:10" x14ac:dyDescent="0.3">
      <c r="A41" s="52" t="s">
        <v>62</v>
      </c>
      <c r="B41" s="51"/>
      <c r="C41" s="62">
        <v>0</v>
      </c>
      <c r="D41" s="57"/>
      <c r="E41" s="8" t="s">
        <v>56</v>
      </c>
    </row>
    <row r="42" spans="1:10" x14ac:dyDescent="0.3">
      <c r="A42" s="52" t="s">
        <v>63</v>
      </c>
      <c r="B42" s="51"/>
      <c r="C42" s="62">
        <v>0</v>
      </c>
      <c r="D42" s="57"/>
      <c r="E42" s="8" t="s">
        <v>56</v>
      </c>
    </row>
    <row r="43" spans="1:10" x14ac:dyDescent="0.3">
      <c r="A43" s="52" t="s">
        <v>64</v>
      </c>
      <c r="B43" s="51"/>
      <c r="C43" s="62">
        <v>0</v>
      </c>
      <c r="D43" s="57"/>
      <c r="E43" s="8"/>
    </row>
    <row r="44" spans="1:10" x14ac:dyDescent="0.3">
      <c r="A44" s="52" t="s">
        <v>41</v>
      </c>
      <c r="B44" s="51"/>
      <c r="C44" s="70">
        <f>SUM(C35:C43)</f>
        <v>0</v>
      </c>
      <c r="D44" s="64">
        <f>C44*D32+D32</f>
        <v>16</v>
      </c>
      <c r="E44" s="8"/>
    </row>
    <row r="45" spans="1:10" x14ac:dyDescent="0.3">
      <c r="A45" s="53"/>
      <c r="B45" s="54"/>
      <c r="C45" s="57"/>
      <c r="D45" s="67"/>
      <c r="E45" s="7"/>
    </row>
    <row r="46" spans="1:10" x14ac:dyDescent="0.3">
      <c r="A46" s="50" t="s">
        <v>65</v>
      </c>
      <c r="B46" s="51"/>
      <c r="C46" s="57"/>
      <c r="D46" s="67"/>
      <c r="E46" s="7"/>
    </row>
    <row r="47" spans="1:10" x14ac:dyDescent="0.3">
      <c r="A47" s="53" t="s">
        <v>66</v>
      </c>
      <c r="B47" s="55"/>
      <c r="C47" s="62">
        <v>0</v>
      </c>
      <c r="D47" s="57"/>
      <c r="E47" s="8" t="s">
        <v>67</v>
      </c>
    </row>
    <row r="48" spans="1:10" x14ac:dyDescent="0.3">
      <c r="A48" s="53" t="s">
        <v>41</v>
      </c>
      <c r="B48" s="54"/>
      <c r="C48" s="70">
        <f>SUM(C47:C47)</f>
        <v>0</v>
      </c>
      <c r="D48" s="81">
        <f>C48*D44+D44</f>
        <v>16</v>
      </c>
      <c r="E48" s="8"/>
    </row>
    <row r="49" spans="1:6" x14ac:dyDescent="0.3">
      <c r="A49" s="53"/>
      <c r="B49" s="54"/>
      <c r="C49" s="57"/>
      <c r="D49" s="69"/>
      <c r="E49" s="7"/>
    </row>
    <row r="50" spans="1:6" x14ac:dyDescent="0.3">
      <c r="A50" s="50" t="s">
        <v>68</v>
      </c>
      <c r="B50" s="56"/>
      <c r="C50" s="71"/>
      <c r="D50" s="68">
        <f>D48</f>
        <v>16</v>
      </c>
      <c r="E50" s="6"/>
    </row>
    <row r="52" spans="1:6" x14ac:dyDescent="0.3">
      <c r="A52" s="1" t="s">
        <v>69</v>
      </c>
      <c r="B52" s="1" t="s">
        <v>70</v>
      </c>
    </row>
    <row r="53" spans="1:6" x14ac:dyDescent="0.3">
      <c r="B53" s="1" t="s">
        <v>71</v>
      </c>
    </row>
    <row r="54" spans="1:6" x14ac:dyDescent="0.3">
      <c r="B54" s="1" t="s">
        <v>72</v>
      </c>
    </row>
    <row r="55" spans="1:6" x14ac:dyDescent="0.3">
      <c r="B55" s="1" t="s">
        <v>73</v>
      </c>
    </row>
    <row r="57" spans="1:6" ht="14.5" x14ac:dyDescent="0.35">
      <c r="A57" s="114" t="s">
        <v>28</v>
      </c>
      <c r="B57" s="139"/>
      <c r="C57" s="139"/>
      <c r="D57" s="139"/>
      <c r="E57" s="139"/>
      <c r="F57" s="10"/>
    </row>
    <row r="58" spans="1:6" ht="14.5" x14ac:dyDescent="0.3">
      <c r="A58" s="105" t="s">
        <v>29</v>
      </c>
      <c r="B58" s="138"/>
      <c r="C58" s="138"/>
      <c r="D58" s="138"/>
      <c r="E58" s="138"/>
      <c r="F58" s="10"/>
    </row>
    <row r="59" spans="1:6" ht="14.5" x14ac:dyDescent="0.3">
      <c r="A59" s="105" t="s">
        <v>30</v>
      </c>
      <c r="B59" s="138"/>
      <c r="C59" s="138"/>
      <c r="D59" s="138"/>
      <c r="E59" s="138"/>
      <c r="F59" s="10"/>
    </row>
    <row r="60" spans="1:6" ht="14.5" x14ac:dyDescent="0.3">
      <c r="A60" s="105" t="s">
        <v>31</v>
      </c>
      <c r="B60" s="138"/>
      <c r="C60" s="138"/>
      <c r="D60" s="138"/>
      <c r="E60" s="138"/>
      <c r="F60" s="10"/>
    </row>
    <row r="61" spans="1:6" x14ac:dyDescent="0.3">
      <c r="A61" s="142" t="s">
        <v>32</v>
      </c>
      <c r="B61" s="138"/>
      <c r="C61" s="138"/>
      <c r="D61" s="138"/>
      <c r="E61" s="138"/>
      <c r="F61" s="10"/>
    </row>
    <row r="62" spans="1:6" x14ac:dyDescent="0.3">
      <c r="A62" s="142"/>
      <c r="B62" s="138"/>
      <c r="C62" s="138"/>
      <c r="D62" s="138"/>
      <c r="E62" s="138"/>
      <c r="F62" s="10"/>
    </row>
    <row r="63" spans="1:6" x14ac:dyDescent="0.3">
      <c r="A63" s="142"/>
      <c r="B63" s="138"/>
      <c r="C63" s="138"/>
      <c r="D63" s="138"/>
      <c r="E63" s="138"/>
      <c r="F63" s="10"/>
    </row>
    <row r="64" spans="1:6" ht="14.5" x14ac:dyDescent="0.3">
      <c r="A64" s="105" t="s">
        <v>33</v>
      </c>
      <c r="B64" s="138"/>
      <c r="C64" s="138"/>
      <c r="D64" s="138"/>
      <c r="E64" s="138"/>
      <c r="F64" s="10"/>
    </row>
  </sheetData>
  <sheetProtection formatCells="0"/>
  <protectedRanges>
    <protectedRange password="FB90" sqref="C12:C49" name="Bereik1"/>
  </protectedRanges>
  <mergeCells count="10">
    <mergeCell ref="A1:D1"/>
    <mergeCell ref="A2:C2"/>
    <mergeCell ref="G14:H17"/>
    <mergeCell ref="A61:A63"/>
    <mergeCell ref="B61:E63"/>
    <mergeCell ref="B64:E64"/>
    <mergeCell ref="B57:E57"/>
    <mergeCell ref="B58:E58"/>
    <mergeCell ref="B59:E59"/>
    <mergeCell ref="B60:E60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zoomScaleNormal="100" workbookViewId="0">
      <selection activeCell="D31" sqref="D31"/>
    </sheetView>
  </sheetViews>
  <sheetFormatPr defaultColWidth="9.26953125" defaultRowHeight="13" x14ac:dyDescent="0.3"/>
  <cols>
    <col min="1" max="1" width="29" style="1" customWidth="1"/>
    <col min="2" max="2" width="13.7265625" style="1" customWidth="1"/>
    <col min="3" max="3" width="40" style="1" bestFit="1" customWidth="1"/>
    <col min="4" max="4" width="31.54296875" style="1" bestFit="1" customWidth="1"/>
    <col min="5" max="5" width="63.7265625" style="1" hidden="1" customWidth="1"/>
    <col min="6" max="7" width="9.26953125" style="1"/>
    <col min="8" max="8" width="37.7265625" style="1" customWidth="1"/>
    <col min="9" max="16384" width="9.26953125" style="1"/>
  </cols>
  <sheetData>
    <row r="1" spans="1:8" ht="18.5" x14ac:dyDescent="0.3">
      <c r="A1" s="121" t="str">
        <f>Totaalblad!A1</f>
        <v>Europese aanbesteding voor Flexibele arbeidskrachten - Perceel 1 - Uitzendkrachten &amp; Payroll</v>
      </c>
      <c r="B1" s="121"/>
      <c r="C1" s="121"/>
      <c r="D1" s="121"/>
    </row>
    <row r="2" spans="1:8" ht="14.5" x14ac:dyDescent="0.35">
      <c r="A2" s="29" t="str">
        <f>Totaalblad!A2</f>
        <v xml:space="preserve">Bijlage 4A - PRIJZENBLAD </v>
      </c>
      <c r="B2" s="26"/>
    </row>
    <row r="3" spans="1:8" ht="14.5" x14ac:dyDescent="0.35">
      <c r="A3" s="35" t="str">
        <f>Totaalblad!A3</f>
        <v>versie n.a.v. NVI 2 d.d. 31 mei 2023</v>
      </c>
    </row>
    <row r="4" spans="1:8" ht="14.5" x14ac:dyDescent="0.35">
      <c r="A4" s="35"/>
    </row>
    <row r="5" spans="1:8" ht="14.5" x14ac:dyDescent="0.35">
      <c r="A5" s="29" t="str">
        <f>Totaalblad!A5</f>
        <v>Uitzendkrachten &amp; Payroll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106" t="s">
        <v>74</v>
      </c>
      <c r="B9" s="107"/>
      <c r="C9" s="108"/>
      <c r="D9" s="109"/>
      <c r="E9" s="2"/>
    </row>
    <row r="10" spans="1:8" ht="15.5" x14ac:dyDescent="0.35">
      <c r="A10" s="110"/>
      <c r="B10" s="111"/>
      <c r="C10" s="112" t="s">
        <v>35</v>
      </c>
      <c r="D10" s="113" t="s">
        <v>36</v>
      </c>
      <c r="E10" s="3"/>
    </row>
    <row r="11" spans="1:8" ht="15.5" x14ac:dyDescent="0.35">
      <c r="A11" s="50" t="s">
        <v>37</v>
      </c>
      <c r="B11" s="51"/>
      <c r="C11" s="60"/>
      <c r="D11" s="57"/>
      <c r="E11" s="3"/>
    </row>
    <row r="12" spans="1:8" x14ac:dyDescent="0.3">
      <c r="A12" s="52" t="s">
        <v>75</v>
      </c>
      <c r="B12" s="51"/>
      <c r="C12" s="58">
        <v>1</v>
      </c>
      <c r="D12" s="63">
        <v>18</v>
      </c>
      <c r="E12" s="9"/>
    </row>
    <row r="13" spans="1:8" x14ac:dyDescent="0.3">
      <c r="A13" s="52" t="s">
        <v>39</v>
      </c>
      <c r="B13" s="51"/>
      <c r="C13" s="61">
        <v>0</v>
      </c>
      <c r="D13" s="64">
        <f>C13*C12</f>
        <v>0</v>
      </c>
      <c r="E13" s="8" t="s">
        <v>40</v>
      </c>
    </row>
    <row r="14" spans="1:8" x14ac:dyDescent="0.3">
      <c r="A14" s="52" t="s">
        <v>41</v>
      </c>
      <c r="B14" s="51"/>
      <c r="C14" s="73">
        <f>SUM(C12:C13)</f>
        <v>1</v>
      </c>
      <c r="D14" s="65">
        <f>C14*D12</f>
        <v>18</v>
      </c>
      <c r="E14" s="8"/>
      <c r="G14" s="141"/>
      <c r="H14" s="141"/>
    </row>
    <row r="15" spans="1:8" x14ac:dyDescent="0.3">
      <c r="A15" s="52"/>
      <c r="B15" s="51"/>
      <c r="C15" s="74"/>
      <c r="D15" s="57"/>
      <c r="E15" s="8"/>
      <c r="G15" s="141"/>
      <c r="H15" s="141"/>
    </row>
    <row r="16" spans="1:8" x14ac:dyDescent="0.3">
      <c r="A16" s="50" t="s">
        <v>42</v>
      </c>
      <c r="B16" s="51"/>
      <c r="C16" s="74"/>
      <c r="D16" s="57"/>
      <c r="E16" s="8"/>
      <c r="G16" s="141"/>
      <c r="H16" s="141"/>
    </row>
    <row r="17" spans="1:10" x14ac:dyDescent="0.3">
      <c r="A17" s="52" t="s">
        <v>43</v>
      </c>
      <c r="B17" s="51"/>
      <c r="C17" s="62">
        <v>0</v>
      </c>
      <c r="D17" s="57"/>
      <c r="E17" s="8" t="s">
        <v>44</v>
      </c>
      <c r="G17" s="141"/>
      <c r="H17" s="141"/>
    </row>
    <row r="18" spans="1:10" x14ac:dyDescent="0.3">
      <c r="A18" s="52" t="s">
        <v>45</v>
      </c>
      <c r="B18" s="51"/>
      <c r="C18" s="62">
        <v>0</v>
      </c>
      <c r="D18" s="57"/>
      <c r="E18" s="8" t="s">
        <v>44</v>
      </c>
    </row>
    <row r="19" spans="1:10" x14ac:dyDescent="0.3">
      <c r="A19" s="52" t="s">
        <v>46</v>
      </c>
      <c r="B19" s="51"/>
      <c r="C19" s="62">
        <v>0</v>
      </c>
      <c r="D19" s="57"/>
      <c r="E19" s="8"/>
    </row>
    <row r="20" spans="1:10" x14ac:dyDescent="0.3">
      <c r="A20" s="52" t="s">
        <v>47</v>
      </c>
      <c r="B20" s="51"/>
      <c r="C20" s="62">
        <v>0</v>
      </c>
      <c r="D20" s="57"/>
      <c r="E20" s="8" t="s">
        <v>44</v>
      </c>
    </row>
    <row r="21" spans="1:10" x14ac:dyDescent="0.3">
      <c r="A21" s="52" t="s">
        <v>48</v>
      </c>
      <c r="B21" s="51"/>
      <c r="C21" s="62">
        <v>0</v>
      </c>
      <c r="D21" s="57"/>
      <c r="E21" s="8" t="s">
        <v>44</v>
      </c>
    </row>
    <row r="22" spans="1:10" x14ac:dyDescent="0.3">
      <c r="A22" s="52" t="s">
        <v>49</v>
      </c>
      <c r="B22" s="51"/>
      <c r="C22" s="62">
        <v>0</v>
      </c>
      <c r="D22" s="57"/>
      <c r="E22" s="8"/>
    </row>
    <row r="23" spans="1:10" x14ac:dyDescent="0.3">
      <c r="A23" s="52" t="s">
        <v>41</v>
      </c>
      <c r="B23" s="51"/>
      <c r="C23" s="70">
        <f>SUM(C17:C22)</f>
        <v>0</v>
      </c>
      <c r="D23" s="66">
        <f>C23*D14+D14</f>
        <v>18</v>
      </c>
      <c r="E23" s="8"/>
    </row>
    <row r="24" spans="1:10" x14ac:dyDescent="0.3">
      <c r="A24" s="52"/>
      <c r="B24" s="51"/>
      <c r="C24" s="70"/>
      <c r="D24" s="66"/>
      <c r="E24" s="8"/>
    </row>
    <row r="25" spans="1:10" x14ac:dyDescent="0.3">
      <c r="A25" s="52" t="s">
        <v>51</v>
      </c>
      <c r="B25" s="51"/>
      <c r="C25" s="62">
        <v>0</v>
      </c>
      <c r="D25" s="66"/>
      <c r="E25" s="8"/>
    </row>
    <row r="26" spans="1:10" x14ac:dyDescent="0.3">
      <c r="A26" s="52" t="s">
        <v>52</v>
      </c>
      <c r="B26" s="51"/>
      <c r="C26" s="62">
        <v>0</v>
      </c>
      <c r="D26" s="66"/>
      <c r="E26" s="8"/>
    </row>
    <row r="27" spans="1:10" x14ac:dyDescent="0.3">
      <c r="A27" s="52" t="s">
        <v>41</v>
      </c>
      <c r="B27" s="51"/>
      <c r="C27" s="70">
        <f>SUM(C25:C26)</f>
        <v>0</v>
      </c>
      <c r="D27" s="66">
        <f>C27*D23+D23</f>
        <v>18</v>
      </c>
      <c r="E27" s="8"/>
    </row>
    <row r="28" spans="1:10" ht="12.75" customHeight="1" x14ac:dyDescent="0.35">
      <c r="A28" s="52"/>
      <c r="B28" s="51"/>
      <c r="C28" s="57"/>
      <c r="D28" s="57"/>
      <c r="E28" s="8"/>
      <c r="H28" s="4"/>
      <c r="J28" s="5"/>
    </row>
    <row r="29" spans="1:10" ht="12.75" customHeight="1" x14ac:dyDescent="0.35">
      <c r="A29" s="50" t="s">
        <v>53</v>
      </c>
      <c r="B29" s="51"/>
      <c r="C29" s="57"/>
      <c r="D29" s="57"/>
      <c r="E29" s="8"/>
      <c r="H29" s="4"/>
      <c r="J29" s="5"/>
    </row>
    <row r="30" spans="1:10" ht="12.75" customHeight="1" x14ac:dyDescent="0.35">
      <c r="A30" s="52" t="s">
        <v>53</v>
      </c>
      <c r="B30" s="51"/>
      <c r="C30" s="118">
        <v>0</v>
      </c>
      <c r="D30" s="57"/>
      <c r="E30" s="8"/>
      <c r="H30" s="4"/>
      <c r="J30" s="5"/>
    </row>
    <row r="31" spans="1:10" ht="12.75" customHeight="1" x14ac:dyDescent="0.35">
      <c r="A31" s="52" t="s">
        <v>41</v>
      </c>
      <c r="B31" s="51"/>
      <c r="C31" s="119">
        <f>C30</f>
        <v>0</v>
      </c>
      <c r="D31" s="71">
        <f>C31*D27+D27</f>
        <v>18</v>
      </c>
      <c r="E31" s="8"/>
      <c r="H31" s="4"/>
      <c r="J31" s="5"/>
    </row>
    <row r="32" spans="1:10" ht="12.75" customHeight="1" x14ac:dyDescent="0.35">
      <c r="A32" s="52"/>
      <c r="B32" s="51"/>
      <c r="C32" s="57"/>
      <c r="D32" s="57"/>
      <c r="E32" s="8"/>
      <c r="H32" s="4"/>
      <c r="J32" s="5"/>
    </row>
    <row r="33" spans="1:10" ht="12.75" customHeight="1" x14ac:dyDescent="0.35">
      <c r="A33" s="50" t="s">
        <v>54</v>
      </c>
      <c r="B33" s="51"/>
      <c r="C33" s="57"/>
      <c r="D33" s="57"/>
      <c r="E33" s="8"/>
      <c r="H33" s="4"/>
      <c r="J33" s="5"/>
    </row>
    <row r="34" spans="1:10" x14ac:dyDescent="0.3">
      <c r="A34" s="52" t="s">
        <v>55</v>
      </c>
      <c r="B34" s="51"/>
      <c r="C34" s="62">
        <v>0</v>
      </c>
      <c r="D34" s="57"/>
      <c r="E34" s="8" t="s">
        <v>56</v>
      </c>
    </row>
    <row r="35" spans="1:10" x14ac:dyDescent="0.3">
      <c r="A35" s="52" t="s">
        <v>57</v>
      </c>
      <c r="B35" s="51"/>
      <c r="C35" s="62">
        <v>0</v>
      </c>
      <c r="D35" s="57"/>
      <c r="E35" s="8"/>
    </row>
    <row r="36" spans="1:10" x14ac:dyDescent="0.3">
      <c r="A36" s="52" t="s">
        <v>58</v>
      </c>
      <c r="B36" s="51"/>
      <c r="C36" s="62">
        <v>0</v>
      </c>
      <c r="D36" s="57"/>
      <c r="E36" s="8"/>
    </row>
    <row r="37" spans="1:10" x14ac:dyDescent="0.3">
      <c r="A37" s="52" t="s">
        <v>59</v>
      </c>
      <c r="B37" s="51"/>
      <c r="C37" s="62">
        <v>0</v>
      </c>
      <c r="D37" s="57"/>
      <c r="E37" s="8"/>
    </row>
    <row r="38" spans="1:10" x14ac:dyDescent="0.3">
      <c r="A38" s="52" t="s">
        <v>60</v>
      </c>
      <c r="B38" s="51"/>
      <c r="C38" s="62">
        <v>0</v>
      </c>
      <c r="D38" s="57"/>
      <c r="E38" s="8"/>
    </row>
    <row r="39" spans="1:10" x14ac:dyDescent="0.3">
      <c r="A39" s="52" t="s">
        <v>61</v>
      </c>
      <c r="B39" s="51"/>
      <c r="C39" s="62">
        <v>0</v>
      </c>
      <c r="D39" s="57"/>
      <c r="E39" s="8" t="s">
        <v>56</v>
      </c>
    </row>
    <row r="40" spans="1:10" x14ac:dyDescent="0.3">
      <c r="A40" s="52" t="s">
        <v>62</v>
      </c>
      <c r="B40" s="51"/>
      <c r="C40" s="62">
        <v>0</v>
      </c>
      <c r="D40" s="57"/>
      <c r="E40" s="8" t="s">
        <v>56</v>
      </c>
    </row>
    <row r="41" spans="1:10" x14ac:dyDescent="0.3">
      <c r="A41" s="52" t="s">
        <v>63</v>
      </c>
      <c r="B41" s="51"/>
      <c r="C41" s="62">
        <v>0</v>
      </c>
      <c r="D41" s="57"/>
      <c r="E41" s="8" t="s">
        <v>56</v>
      </c>
    </row>
    <row r="42" spans="1:10" x14ac:dyDescent="0.3">
      <c r="A42" s="52" t="s">
        <v>76</v>
      </c>
      <c r="B42" s="51"/>
      <c r="C42" s="62">
        <v>0</v>
      </c>
      <c r="D42" s="57"/>
      <c r="E42" s="8"/>
    </row>
    <row r="43" spans="1:10" x14ac:dyDescent="0.3">
      <c r="A43" s="52" t="s">
        <v>41</v>
      </c>
      <c r="B43" s="51"/>
      <c r="C43" s="70">
        <f>SUM(C34:C42)</f>
        <v>0</v>
      </c>
      <c r="D43" s="66">
        <f>C43*D31+D31</f>
        <v>18</v>
      </c>
      <c r="E43" s="8"/>
    </row>
    <row r="44" spans="1:10" x14ac:dyDescent="0.3">
      <c r="A44" s="53"/>
      <c r="B44" s="54"/>
      <c r="C44" s="57"/>
      <c r="D44" s="67"/>
      <c r="E44" s="7"/>
    </row>
    <row r="45" spans="1:10" x14ac:dyDescent="0.3">
      <c r="A45" s="50" t="s">
        <v>65</v>
      </c>
      <c r="B45" s="51"/>
      <c r="C45" s="72"/>
      <c r="D45" s="67"/>
      <c r="E45" s="7"/>
    </row>
    <row r="46" spans="1:10" x14ac:dyDescent="0.3">
      <c r="A46" s="53" t="s">
        <v>66</v>
      </c>
      <c r="B46" s="55"/>
      <c r="C46" s="62">
        <v>0</v>
      </c>
      <c r="D46" s="57"/>
      <c r="E46" s="8" t="s">
        <v>67</v>
      </c>
    </row>
    <row r="47" spans="1:10" x14ac:dyDescent="0.3">
      <c r="A47" s="53" t="s">
        <v>41</v>
      </c>
      <c r="B47" s="54"/>
      <c r="C47" s="70">
        <f>SUM(C46:C46)</f>
        <v>0</v>
      </c>
      <c r="D47" s="68">
        <f>C47*D43+D43</f>
        <v>18</v>
      </c>
      <c r="E47" s="8"/>
    </row>
    <row r="48" spans="1:10" x14ac:dyDescent="0.3">
      <c r="A48" s="53"/>
      <c r="B48" s="54"/>
      <c r="C48" s="57"/>
      <c r="D48" s="69"/>
      <c r="E48" s="7"/>
    </row>
    <row r="49" spans="1:6" x14ac:dyDescent="0.3">
      <c r="A49" s="50" t="s">
        <v>77</v>
      </c>
      <c r="B49" s="56"/>
      <c r="C49" s="71"/>
      <c r="D49" s="68">
        <f>D47</f>
        <v>18</v>
      </c>
      <c r="E49" s="6"/>
    </row>
    <row r="50" spans="1:6" ht="12" customHeight="1" x14ac:dyDescent="0.3"/>
    <row r="51" spans="1:6" x14ac:dyDescent="0.3">
      <c r="A51" s="1" t="s">
        <v>69</v>
      </c>
      <c r="B51" s="1" t="s">
        <v>70</v>
      </c>
    </row>
    <row r="52" spans="1:6" x14ac:dyDescent="0.3">
      <c r="B52" s="1" t="s">
        <v>71</v>
      </c>
    </row>
    <row r="53" spans="1:6" x14ac:dyDescent="0.3">
      <c r="B53" s="1" t="s">
        <v>72</v>
      </c>
    </row>
    <row r="54" spans="1:6" x14ac:dyDescent="0.3">
      <c r="B54" s="1" t="s">
        <v>73</v>
      </c>
    </row>
    <row r="56" spans="1:6" ht="14.5" x14ac:dyDescent="0.35">
      <c r="A56" s="114" t="s">
        <v>28</v>
      </c>
      <c r="B56" s="139"/>
      <c r="C56" s="139"/>
      <c r="D56" s="139"/>
      <c r="E56" s="139"/>
      <c r="F56" s="10"/>
    </row>
    <row r="57" spans="1:6" ht="14.5" x14ac:dyDescent="0.3">
      <c r="A57" s="105" t="s">
        <v>29</v>
      </c>
      <c r="B57" s="138"/>
      <c r="C57" s="138"/>
      <c r="D57" s="138"/>
      <c r="E57" s="138"/>
      <c r="F57" s="10"/>
    </row>
    <row r="58" spans="1:6" ht="14.5" x14ac:dyDescent="0.3">
      <c r="A58" s="105" t="s">
        <v>30</v>
      </c>
      <c r="B58" s="138"/>
      <c r="C58" s="138"/>
      <c r="D58" s="138"/>
      <c r="E58" s="138"/>
      <c r="F58" s="10"/>
    </row>
    <row r="59" spans="1:6" ht="14.5" x14ac:dyDescent="0.3">
      <c r="A59" s="105" t="s">
        <v>31</v>
      </c>
      <c r="B59" s="138"/>
      <c r="C59" s="138"/>
      <c r="D59" s="138"/>
      <c r="E59" s="138"/>
      <c r="F59" s="10"/>
    </row>
    <row r="60" spans="1:6" x14ac:dyDescent="0.3">
      <c r="A60" s="142" t="s">
        <v>32</v>
      </c>
      <c r="B60" s="138"/>
      <c r="C60" s="138"/>
      <c r="D60" s="138"/>
      <c r="E60" s="138"/>
      <c r="F60" s="10"/>
    </row>
    <row r="61" spans="1:6" x14ac:dyDescent="0.3">
      <c r="A61" s="142"/>
      <c r="B61" s="138"/>
      <c r="C61" s="138"/>
      <c r="D61" s="138"/>
      <c r="E61" s="138"/>
      <c r="F61" s="10"/>
    </row>
    <row r="62" spans="1:6" x14ac:dyDescent="0.3">
      <c r="A62" s="142"/>
      <c r="B62" s="138"/>
      <c r="C62" s="138"/>
      <c r="D62" s="138"/>
      <c r="E62" s="138"/>
      <c r="F62" s="10"/>
    </row>
    <row r="63" spans="1:6" ht="14.5" x14ac:dyDescent="0.3">
      <c r="A63" s="105" t="s">
        <v>33</v>
      </c>
      <c r="B63" s="138"/>
      <c r="C63" s="138"/>
      <c r="D63" s="138"/>
      <c r="E63" s="138"/>
      <c r="F63" s="10"/>
    </row>
  </sheetData>
  <sheetProtection formatCells="0"/>
  <protectedRanges>
    <protectedRange password="FB90" sqref="C12:C48" name="Bereik1_1"/>
  </protectedRanges>
  <mergeCells count="9">
    <mergeCell ref="A1:D1"/>
    <mergeCell ref="G14:H17"/>
    <mergeCell ref="A60:A62"/>
    <mergeCell ref="B60:E62"/>
    <mergeCell ref="B63:E63"/>
    <mergeCell ref="B56:E56"/>
    <mergeCell ref="B57:E57"/>
    <mergeCell ref="B58:E58"/>
    <mergeCell ref="B59:E5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L20"/>
  <sheetViews>
    <sheetView workbookViewId="0">
      <selection activeCell="M20" sqref="M20:M21"/>
    </sheetView>
  </sheetViews>
  <sheetFormatPr defaultColWidth="9.26953125" defaultRowHeight="13" x14ac:dyDescent="0.3"/>
  <cols>
    <col min="1" max="1" width="25.453125" style="1" customWidth="1"/>
    <col min="2" max="2" width="27.54296875" style="1" customWidth="1"/>
    <col min="3" max="16384" width="9.26953125" style="1"/>
  </cols>
  <sheetData>
    <row r="1" spans="1:12" ht="18" customHeight="1" x14ac:dyDescent="0.3">
      <c r="A1" s="121" t="str">
        <f>Totaalblad!A1</f>
        <v>Europese aanbesteding voor Flexibele arbeidskrachten - Perceel 1 - Uitzendkrachten &amp; Payroll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4.5" x14ac:dyDescent="0.35">
      <c r="A2" s="29" t="str">
        <f>Totaalblad!A2</f>
        <v xml:space="preserve">Bijlage 4A - PRIJZENBLAD </v>
      </c>
    </row>
    <row r="3" spans="1:12" x14ac:dyDescent="0.3">
      <c r="A3" s="31" t="str">
        <f>Totaalblad!A3</f>
        <v>versie n.a.v. NVI 2 d.d. 31 mei 2023</v>
      </c>
    </row>
    <row r="4" spans="1:12" ht="18.5" x14ac:dyDescent="0.45">
      <c r="A4" s="11"/>
    </row>
    <row r="5" spans="1:12" ht="18.5" x14ac:dyDescent="0.45">
      <c r="A5" s="11" t="str">
        <f>Totaalblad!A5</f>
        <v>Uitzendkrachten &amp; Payroll</v>
      </c>
    </row>
    <row r="6" spans="1:12" x14ac:dyDescent="0.3">
      <c r="A6" s="31" t="str">
        <f>Totaalblad!A6</f>
        <v>U dient alleen de witte cellen in te vullen.</v>
      </c>
    </row>
    <row r="7" spans="1:12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12" ht="14.5" x14ac:dyDescent="0.35">
      <c r="A8" s="35"/>
    </row>
    <row r="9" spans="1:12" ht="14.5" x14ac:dyDescent="0.3">
      <c r="A9" s="115"/>
      <c r="B9" s="116" t="s">
        <v>78</v>
      </c>
    </row>
    <row r="10" spans="1:12" ht="39.75" customHeight="1" x14ac:dyDescent="0.3">
      <c r="A10" s="75"/>
      <c r="B10" s="76" t="s">
        <v>79</v>
      </c>
    </row>
    <row r="11" spans="1:12" ht="14.5" x14ac:dyDescent="0.35">
      <c r="A11" s="77"/>
      <c r="B11" s="78">
        <v>0</v>
      </c>
    </row>
    <row r="13" spans="1:12" ht="14.5" x14ac:dyDescent="0.35">
      <c r="A13" s="114" t="s">
        <v>28</v>
      </c>
      <c r="B13" s="139"/>
      <c r="C13" s="139"/>
      <c r="D13" s="139"/>
      <c r="E13" s="139"/>
    </row>
    <row r="14" spans="1:12" ht="14.5" x14ac:dyDescent="0.3">
      <c r="A14" s="105" t="s">
        <v>29</v>
      </c>
      <c r="B14" s="138"/>
      <c r="C14" s="138"/>
      <c r="D14" s="138"/>
      <c r="E14" s="138"/>
    </row>
    <row r="15" spans="1:12" ht="14.5" x14ac:dyDescent="0.3">
      <c r="A15" s="105" t="s">
        <v>30</v>
      </c>
      <c r="B15" s="138"/>
      <c r="C15" s="138"/>
      <c r="D15" s="138"/>
      <c r="E15" s="138"/>
    </row>
    <row r="16" spans="1:12" ht="14.5" x14ac:dyDescent="0.3">
      <c r="A16" s="105" t="s">
        <v>31</v>
      </c>
      <c r="B16" s="138"/>
      <c r="C16" s="138"/>
      <c r="D16" s="138"/>
      <c r="E16" s="138"/>
    </row>
    <row r="17" spans="1:5" x14ac:dyDescent="0.3">
      <c r="A17" s="142" t="s">
        <v>32</v>
      </c>
      <c r="B17" s="138"/>
      <c r="C17" s="138"/>
      <c r="D17" s="138"/>
      <c r="E17" s="138"/>
    </row>
    <row r="18" spans="1:5" x14ac:dyDescent="0.3">
      <c r="A18" s="142"/>
      <c r="B18" s="138"/>
      <c r="C18" s="138"/>
      <c r="D18" s="138"/>
      <c r="E18" s="138"/>
    </row>
    <row r="19" spans="1:5" x14ac:dyDescent="0.3">
      <c r="A19" s="142"/>
      <c r="B19" s="138"/>
      <c r="C19" s="138"/>
      <c r="D19" s="138"/>
      <c r="E19" s="138"/>
    </row>
    <row r="20" spans="1:5" ht="14.5" x14ac:dyDescent="0.3">
      <c r="A20" s="105" t="s">
        <v>33</v>
      </c>
      <c r="B20" s="138"/>
      <c r="C20" s="138"/>
      <c r="D20" s="138"/>
      <c r="E20" s="138"/>
    </row>
  </sheetData>
  <sheetProtection algorithmName="SHA-512" hashValue="dO0efHyZgC3s3mOMT8JsZWZpuHOUm7209tYD8HN1ZaZ2VLum6eirpagt8N6nYi488SHAVeWR9VX8bstnOuDmJg==" saltValue="g1dt4xPpfggLHIpPAtar3Q==" spinCount="100000" sheet="1" formatCells="0"/>
  <protectedRanges>
    <protectedRange password="FB90" sqref="B11" name="Bereik1"/>
  </protectedRanges>
  <mergeCells count="8">
    <mergeCell ref="A1:L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1AA9-B308-4134-AC2E-095AE995FB20}">
  <dimension ref="A1:J57"/>
  <sheetViews>
    <sheetView zoomScaleNormal="100" workbookViewId="0">
      <selection activeCell="H7" sqref="H7"/>
    </sheetView>
  </sheetViews>
  <sheetFormatPr defaultColWidth="9.26953125" defaultRowHeight="13" x14ac:dyDescent="0.3"/>
  <cols>
    <col min="1" max="1" width="29" style="1" customWidth="1"/>
    <col min="2" max="2" width="13.7265625" style="1" customWidth="1"/>
    <col min="3" max="3" width="40" style="1" bestFit="1" customWidth="1"/>
    <col min="4" max="4" width="30.453125" style="1" customWidth="1"/>
    <col min="5" max="5" width="65.453125" style="1" hidden="1" customWidth="1"/>
    <col min="6" max="7" width="9.26953125" style="1"/>
    <col min="8" max="8" width="37.7265625" style="1" customWidth="1"/>
    <col min="9" max="16384" width="9.26953125" style="1"/>
  </cols>
  <sheetData>
    <row r="1" spans="1:8" ht="18.5" x14ac:dyDescent="0.3">
      <c r="A1" s="121" t="str">
        <f>Totaalblad!A1</f>
        <v>Europese aanbesteding voor Flexibele arbeidskrachten - Perceel 1 - Uitzendkrachten &amp; Payroll</v>
      </c>
      <c r="B1" s="121"/>
      <c r="C1" s="121"/>
      <c r="D1" s="121"/>
    </row>
    <row r="2" spans="1:8" ht="18.5" x14ac:dyDescent="0.3">
      <c r="A2" s="140" t="str">
        <f>Totaalblad!A2</f>
        <v xml:space="preserve">Bijlage 4A - PRIJZENBLAD </v>
      </c>
      <c r="B2" s="140"/>
      <c r="C2" s="140"/>
      <c r="D2" s="32"/>
    </row>
    <row r="3" spans="1:8" ht="14.5" x14ac:dyDescent="0.35">
      <c r="A3" s="35" t="str">
        <f>Totaalblad!A3</f>
        <v>versie n.a.v. NVI 2 d.d. 31 mei 2023</v>
      </c>
    </row>
    <row r="4" spans="1:8" ht="14.5" x14ac:dyDescent="0.35">
      <c r="A4" s="35"/>
    </row>
    <row r="5" spans="1:8" ht="14.5" x14ac:dyDescent="0.35">
      <c r="A5" s="29" t="str">
        <f>Totaalblad!A5</f>
        <v>Uitzendkrachten &amp; Payroll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106" t="s">
        <v>80</v>
      </c>
      <c r="B9" s="107"/>
      <c r="C9" s="108"/>
      <c r="D9" s="109"/>
      <c r="E9" s="2"/>
    </row>
    <row r="10" spans="1:8" ht="15.5" x14ac:dyDescent="0.35">
      <c r="A10" s="110"/>
      <c r="B10" s="111"/>
      <c r="C10" s="112" t="s">
        <v>35</v>
      </c>
      <c r="D10" s="113" t="s">
        <v>36</v>
      </c>
      <c r="E10" s="3"/>
    </row>
    <row r="11" spans="1:8" ht="15.5" x14ac:dyDescent="0.35">
      <c r="A11" s="50" t="s">
        <v>37</v>
      </c>
      <c r="B11" s="51"/>
      <c r="C11" s="57"/>
      <c r="D11" s="57"/>
      <c r="E11" s="3"/>
    </row>
    <row r="12" spans="1:8" x14ac:dyDescent="0.3">
      <c r="A12" s="52" t="s">
        <v>38</v>
      </c>
      <c r="B12" s="51"/>
      <c r="C12" s="58">
        <v>1</v>
      </c>
      <c r="D12" s="79">
        <v>16</v>
      </c>
      <c r="E12" s="9"/>
    </row>
    <row r="13" spans="1:8" x14ac:dyDescent="0.3">
      <c r="A13" s="52"/>
      <c r="B13" s="51"/>
      <c r="C13" s="60"/>
      <c r="D13" s="57"/>
      <c r="E13" s="8"/>
      <c r="G13" s="141"/>
      <c r="H13" s="141"/>
    </row>
    <row r="14" spans="1:8" x14ac:dyDescent="0.3">
      <c r="A14" s="50" t="s">
        <v>42</v>
      </c>
      <c r="B14" s="51"/>
      <c r="C14" s="60"/>
      <c r="D14" s="57"/>
      <c r="E14" s="8"/>
      <c r="G14" s="141"/>
      <c r="H14" s="141"/>
    </row>
    <row r="15" spans="1:8" x14ac:dyDescent="0.3">
      <c r="A15" s="52" t="s">
        <v>47</v>
      </c>
      <c r="B15" s="51"/>
      <c r="C15" s="62">
        <v>0</v>
      </c>
      <c r="D15" s="57"/>
      <c r="E15" s="8"/>
    </row>
    <row r="16" spans="1:8" x14ac:dyDescent="0.3">
      <c r="A16" s="52" t="s">
        <v>81</v>
      </c>
      <c r="B16" s="51"/>
      <c r="C16" s="62">
        <v>0</v>
      </c>
      <c r="D16" s="57"/>
      <c r="E16" s="8"/>
    </row>
    <row r="17" spans="1:10" x14ac:dyDescent="0.3">
      <c r="A17" s="52" t="s">
        <v>41</v>
      </c>
      <c r="B17" s="51"/>
      <c r="C17" s="70">
        <f>SUM(C15:C16)</f>
        <v>0</v>
      </c>
      <c r="D17" s="80">
        <f>C17*D12+D12</f>
        <v>16</v>
      </c>
      <c r="E17" s="8"/>
    </row>
    <row r="18" spans="1:10" x14ac:dyDescent="0.3">
      <c r="A18" s="52"/>
      <c r="B18" s="51"/>
      <c r="C18" s="70"/>
      <c r="D18" s="80"/>
      <c r="E18" s="8"/>
    </row>
    <row r="19" spans="1:10" x14ac:dyDescent="0.3">
      <c r="A19" s="52" t="s">
        <v>51</v>
      </c>
      <c r="B19" s="51"/>
      <c r="C19" s="62">
        <v>0</v>
      </c>
      <c r="D19" s="80"/>
      <c r="E19" s="8"/>
    </row>
    <row r="20" spans="1:10" x14ac:dyDescent="0.3">
      <c r="A20" s="52" t="s">
        <v>82</v>
      </c>
      <c r="B20" s="51"/>
      <c r="C20" s="62">
        <v>0</v>
      </c>
      <c r="D20" s="80"/>
      <c r="E20" s="8"/>
    </row>
    <row r="21" spans="1:10" x14ac:dyDescent="0.3">
      <c r="A21" s="52" t="s">
        <v>52</v>
      </c>
      <c r="B21" s="51"/>
      <c r="C21" s="62">
        <v>0</v>
      </c>
      <c r="D21" s="80"/>
      <c r="E21" s="8"/>
    </row>
    <row r="22" spans="1:10" x14ac:dyDescent="0.3">
      <c r="A22" s="52" t="s">
        <v>41</v>
      </c>
      <c r="B22" s="51"/>
      <c r="C22" s="70">
        <f>SUM(C19:C21)</f>
        <v>0</v>
      </c>
      <c r="D22" s="80">
        <f>C22*D17+D17</f>
        <v>16</v>
      </c>
      <c r="E22" s="8"/>
    </row>
    <row r="23" spans="1:10" x14ac:dyDescent="0.3">
      <c r="A23" s="52"/>
      <c r="B23" s="51"/>
      <c r="C23" s="70"/>
      <c r="D23" s="80"/>
      <c r="E23" s="8"/>
    </row>
    <row r="24" spans="1:10" x14ac:dyDescent="0.3">
      <c r="A24" s="50" t="s">
        <v>53</v>
      </c>
      <c r="B24" s="51"/>
      <c r="C24" s="70"/>
      <c r="D24" s="80"/>
      <c r="E24" s="8"/>
    </row>
    <row r="25" spans="1:10" x14ac:dyDescent="0.3">
      <c r="A25" s="52" t="s">
        <v>53</v>
      </c>
      <c r="B25" s="51"/>
      <c r="C25" s="120">
        <v>0</v>
      </c>
      <c r="D25" s="80"/>
      <c r="E25" s="8"/>
    </row>
    <row r="26" spans="1:10" ht="12.75" customHeight="1" x14ac:dyDescent="0.35">
      <c r="A26" s="52"/>
      <c r="B26" s="51"/>
      <c r="C26" s="119">
        <f>C25</f>
        <v>0</v>
      </c>
      <c r="D26" s="117">
        <f>C26*D22+D22</f>
        <v>16</v>
      </c>
      <c r="E26" s="8"/>
      <c r="H26" s="4"/>
      <c r="J26" s="5"/>
    </row>
    <row r="27" spans="1:10" ht="12.75" customHeight="1" x14ac:dyDescent="0.35">
      <c r="A27" s="50" t="s">
        <v>54</v>
      </c>
      <c r="B27" s="51"/>
      <c r="C27" s="57"/>
      <c r="D27" s="57"/>
      <c r="E27" s="8"/>
      <c r="H27" s="4"/>
      <c r="J27" s="5"/>
    </row>
    <row r="28" spans="1:10" x14ac:dyDescent="0.3">
      <c r="A28" s="52" t="s">
        <v>55</v>
      </c>
      <c r="B28" s="51"/>
      <c r="C28" s="62">
        <v>0</v>
      </c>
      <c r="D28" s="57"/>
      <c r="E28" s="8" t="s">
        <v>56</v>
      </c>
    </row>
    <row r="29" spans="1:10" x14ac:dyDescent="0.3">
      <c r="A29" s="52" t="s">
        <v>57</v>
      </c>
      <c r="B29" s="51"/>
      <c r="C29" s="62">
        <v>0</v>
      </c>
      <c r="D29" s="57"/>
      <c r="E29" s="8"/>
    </row>
    <row r="30" spans="1:10" x14ac:dyDescent="0.3">
      <c r="A30" s="52" t="s">
        <v>58</v>
      </c>
      <c r="B30" s="51"/>
      <c r="C30" s="62">
        <v>0</v>
      </c>
      <c r="D30" s="57"/>
      <c r="E30" s="8"/>
    </row>
    <row r="31" spans="1:10" x14ac:dyDescent="0.3">
      <c r="A31" s="52" t="s">
        <v>59</v>
      </c>
      <c r="B31" s="51"/>
      <c r="C31" s="62">
        <v>0</v>
      </c>
      <c r="D31" s="57"/>
      <c r="E31" s="8"/>
    </row>
    <row r="32" spans="1:10" x14ac:dyDescent="0.3">
      <c r="A32" s="52" t="s">
        <v>60</v>
      </c>
      <c r="B32" s="51"/>
      <c r="C32" s="62">
        <v>0</v>
      </c>
      <c r="D32" s="57"/>
      <c r="E32" s="8"/>
    </row>
    <row r="33" spans="1:5" x14ac:dyDescent="0.3">
      <c r="A33" s="52" t="s">
        <v>61</v>
      </c>
      <c r="B33" s="51"/>
      <c r="C33" s="62">
        <v>0</v>
      </c>
      <c r="D33" s="57"/>
      <c r="E33" s="8" t="s">
        <v>56</v>
      </c>
    </row>
    <row r="34" spans="1:5" x14ac:dyDescent="0.3">
      <c r="A34" s="52" t="s">
        <v>62</v>
      </c>
      <c r="B34" s="51"/>
      <c r="C34" s="62">
        <v>0</v>
      </c>
      <c r="D34" s="57"/>
      <c r="E34" s="8" t="s">
        <v>56</v>
      </c>
    </row>
    <row r="35" spans="1:5" x14ac:dyDescent="0.3">
      <c r="A35" s="52" t="s">
        <v>63</v>
      </c>
      <c r="B35" s="51"/>
      <c r="C35" s="62">
        <v>0</v>
      </c>
      <c r="D35" s="57"/>
      <c r="E35" s="8" t="s">
        <v>56</v>
      </c>
    </row>
    <row r="36" spans="1:5" x14ac:dyDescent="0.3">
      <c r="A36" s="52" t="s">
        <v>64</v>
      </c>
      <c r="B36" s="51"/>
      <c r="C36" s="62">
        <v>0</v>
      </c>
      <c r="D36" s="57"/>
      <c r="E36" s="8"/>
    </row>
    <row r="37" spans="1:5" x14ac:dyDescent="0.3">
      <c r="A37" s="52" t="s">
        <v>41</v>
      </c>
      <c r="B37" s="51"/>
      <c r="C37" s="70">
        <f>SUM(C28:C36)</f>
        <v>0</v>
      </c>
      <c r="D37" s="64">
        <f>C37*D26+D26</f>
        <v>16</v>
      </c>
      <c r="E37" s="8"/>
    </row>
    <row r="38" spans="1:5" x14ac:dyDescent="0.3">
      <c r="A38" s="53"/>
      <c r="B38" s="54"/>
      <c r="C38" s="57"/>
      <c r="D38" s="67"/>
      <c r="E38" s="7"/>
    </row>
    <row r="39" spans="1:5" x14ac:dyDescent="0.3">
      <c r="A39" s="50" t="s">
        <v>65</v>
      </c>
      <c r="B39" s="51"/>
      <c r="C39" s="57"/>
      <c r="D39" s="67"/>
      <c r="E39" s="7"/>
    </row>
    <row r="40" spans="1:5" x14ac:dyDescent="0.3">
      <c r="A40" s="53" t="s">
        <v>66</v>
      </c>
      <c r="B40" s="55"/>
      <c r="C40" s="62">
        <v>0</v>
      </c>
      <c r="D40" s="57"/>
      <c r="E40" s="8" t="s">
        <v>67</v>
      </c>
    </row>
    <row r="41" spans="1:5" x14ac:dyDescent="0.3">
      <c r="A41" s="53" t="s">
        <v>41</v>
      </c>
      <c r="B41" s="54"/>
      <c r="C41" s="70">
        <f>SUM(C40:C40)</f>
        <v>0</v>
      </c>
      <c r="D41" s="81">
        <f>C41*D37+D37</f>
        <v>16</v>
      </c>
      <c r="E41" s="8"/>
    </row>
    <row r="42" spans="1:5" x14ac:dyDescent="0.3">
      <c r="A42" s="53"/>
      <c r="B42" s="54"/>
      <c r="C42" s="57"/>
      <c r="D42" s="69"/>
      <c r="E42" s="7"/>
    </row>
    <row r="43" spans="1:5" x14ac:dyDescent="0.3">
      <c r="A43" s="50" t="s">
        <v>68</v>
      </c>
      <c r="B43" s="56"/>
      <c r="C43" s="71"/>
      <c r="D43" s="68">
        <f>D41</f>
        <v>16</v>
      </c>
      <c r="E43" s="6"/>
    </row>
    <row r="45" spans="1:5" x14ac:dyDescent="0.3">
      <c r="A45" s="1" t="s">
        <v>69</v>
      </c>
      <c r="B45" s="1" t="s">
        <v>70</v>
      </c>
    </row>
    <row r="46" spans="1:5" x14ac:dyDescent="0.3">
      <c r="B46" s="1" t="s">
        <v>71</v>
      </c>
    </row>
    <row r="47" spans="1:5" x14ac:dyDescent="0.3">
      <c r="B47" s="1" t="s">
        <v>72</v>
      </c>
    </row>
    <row r="48" spans="1:5" x14ac:dyDescent="0.3">
      <c r="B48" s="1" t="s">
        <v>73</v>
      </c>
    </row>
    <row r="50" spans="1:6" ht="14.5" x14ac:dyDescent="0.35">
      <c r="A50" s="114" t="s">
        <v>28</v>
      </c>
      <c r="B50" s="139"/>
      <c r="C50" s="139"/>
      <c r="D50" s="139"/>
      <c r="E50" s="139"/>
      <c r="F50" s="10"/>
    </row>
    <row r="51" spans="1:6" ht="14.5" x14ac:dyDescent="0.3">
      <c r="A51" s="105" t="s">
        <v>29</v>
      </c>
      <c r="B51" s="138"/>
      <c r="C51" s="138"/>
      <c r="D51" s="138"/>
      <c r="E51" s="138"/>
      <c r="F51" s="10"/>
    </row>
    <row r="52" spans="1:6" ht="14.5" x14ac:dyDescent="0.3">
      <c r="A52" s="105" t="s">
        <v>30</v>
      </c>
      <c r="B52" s="138"/>
      <c r="C52" s="138"/>
      <c r="D52" s="138"/>
      <c r="E52" s="138"/>
      <c r="F52" s="10"/>
    </row>
    <row r="53" spans="1:6" ht="14.5" x14ac:dyDescent="0.3">
      <c r="A53" s="105" t="s">
        <v>31</v>
      </c>
      <c r="B53" s="138"/>
      <c r="C53" s="138"/>
      <c r="D53" s="138"/>
      <c r="E53" s="138"/>
      <c r="F53" s="10"/>
    </row>
    <row r="54" spans="1:6" x14ac:dyDescent="0.3">
      <c r="A54" s="142" t="s">
        <v>32</v>
      </c>
      <c r="B54" s="138"/>
      <c r="C54" s="138"/>
      <c r="D54" s="138"/>
      <c r="E54" s="138"/>
      <c r="F54" s="10"/>
    </row>
    <row r="55" spans="1:6" x14ac:dyDescent="0.3">
      <c r="A55" s="142"/>
      <c r="B55" s="138"/>
      <c r="C55" s="138"/>
      <c r="D55" s="138"/>
      <c r="E55" s="138"/>
      <c r="F55" s="10"/>
    </row>
    <row r="56" spans="1:6" x14ac:dyDescent="0.3">
      <c r="A56" s="142"/>
      <c r="B56" s="138"/>
      <c r="C56" s="138"/>
      <c r="D56" s="138"/>
      <c r="E56" s="138"/>
      <c r="F56" s="10"/>
    </row>
    <row r="57" spans="1:6" ht="14.5" x14ac:dyDescent="0.3">
      <c r="A57" s="105" t="s">
        <v>33</v>
      </c>
      <c r="B57" s="138"/>
      <c r="C57" s="138"/>
      <c r="D57" s="138"/>
      <c r="E57" s="138"/>
      <c r="F57" s="10"/>
    </row>
  </sheetData>
  <sheetProtection formatCells="0"/>
  <protectedRanges>
    <protectedRange password="FB90" sqref="C12:C42" name="Bereik1"/>
  </protectedRanges>
  <mergeCells count="10">
    <mergeCell ref="G13:H14"/>
    <mergeCell ref="B50:E50"/>
    <mergeCell ref="B51:E51"/>
    <mergeCell ref="B52:E52"/>
    <mergeCell ref="B53:E53"/>
    <mergeCell ref="A54:A56"/>
    <mergeCell ref="B54:E56"/>
    <mergeCell ref="B57:E57"/>
    <mergeCell ref="A1:D1"/>
    <mergeCell ref="A2:C2"/>
  </mergeCells>
  <pageMargins left="0.7" right="0.7" top="0.75" bottom="0.75" header="0.3" footer="0.3"/>
  <pageSetup paperSize="9"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1647-C39F-4F21-B201-DC01B942F167}">
  <dimension ref="A1:L20"/>
  <sheetViews>
    <sheetView workbookViewId="0">
      <selection activeCell="A11" sqref="A11"/>
    </sheetView>
  </sheetViews>
  <sheetFormatPr defaultColWidth="9.26953125" defaultRowHeight="13" x14ac:dyDescent="0.3"/>
  <cols>
    <col min="1" max="1" width="25.453125" style="1" customWidth="1"/>
    <col min="2" max="2" width="27.54296875" style="1" customWidth="1"/>
    <col min="3" max="16384" width="9.26953125" style="1"/>
  </cols>
  <sheetData>
    <row r="1" spans="1:12" ht="18" customHeight="1" x14ac:dyDescent="0.3">
      <c r="A1" s="121" t="str">
        <f>Totaalblad!A1</f>
        <v>Europese aanbesteding voor Flexibele arbeidskrachten - Perceel 1 - Uitzendkrachten &amp; Payroll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4.5" x14ac:dyDescent="0.35">
      <c r="A2" s="29" t="str">
        <f>Totaalblad!A2</f>
        <v xml:space="preserve">Bijlage 4A - PRIJZENBLAD </v>
      </c>
    </row>
    <row r="3" spans="1:12" x14ac:dyDescent="0.3">
      <c r="A3" s="31" t="str">
        <f>Totaalblad!A3</f>
        <v>versie n.a.v. NVI 2 d.d. 31 mei 2023</v>
      </c>
    </row>
    <row r="4" spans="1:12" ht="18.5" x14ac:dyDescent="0.45">
      <c r="A4" s="11"/>
    </row>
    <row r="5" spans="1:12" ht="18.5" x14ac:dyDescent="0.45">
      <c r="A5" s="11" t="str">
        <f>Totaalblad!A5</f>
        <v>Uitzendkrachten &amp; Payroll</v>
      </c>
    </row>
    <row r="6" spans="1:12" x14ac:dyDescent="0.3">
      <c r="A6" s="31" t="str">
        <f>Totaalblad!A6</f>
        <v>U dient alleen de witte cellen in te vullen.</v>
      </c>
    </row>
    <row r="7" spans="1:12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12" ht="14.5" x14ac:dyDescent="0.35">
      <c r="A8" s="35"/>
    </row>
    <row r="9" spans="1:12" ht="14.5" x14ac:dyDescent="0.3">
      <c r="A9" s="115"/>
      <c r="B9" s="116" t="s">
        <v>78</v>
      </c>
    </row>
    <row r="10" spans="1:12" ht="39.75" customHeight="1" x14ac:dyDescent="0.3">
      <c r="A10" s="75"/>
      <c r="B10" s="76" t="s">
        <v>83</v>
      </c>
    </row>
    <row r="11" spans="1:12" ht="14.5" x14ac:dyDescent="0.35">
      <c r="A11" s="77"/>
      <c r="B11" s="78">
        <v>0</v>
      </c>
    </row>
    <row r="13" spans="1:12" ht="14.5" x14ac:dyDescent="0.35">
      <c r="A13" s="114" t="s">
        <v>28</v>
      </c>
      <c r="B13" s="139"/>
      <c r="C13" s="139"/>
      <c r="D13" s="139"/>
      <c r="E13" s="139"/>
    </row>
    <row r="14" spans="1:12" ht="14.5" x14ac:dyDescent="0.3">
      <c r="A14" s="105" t="s">
        <v>29</v>
      </c>
      <c r="B14" s="138"/>
      <c r="C14" s="138"/>
      <c r="D14" s="138"/>
      <c r="E14" s="138"/>
    </row>
    <row r="15" spans="1:12" ht="14.5" x14ac:dyDescent="0.3">
      <c r="A15" s="105" t="s">
        <v>30</v>
      </c>
      <c r="B15" s="138"/>
      <c r="C15" s="138"/>
      <c r="D15" s="138"/>
      <c r="E15" s="138"/>
    </row>
    <row r="16" spans="1:12" ht="14.5" x14ac:dyDescent="0.3">
      <c r="A16" s="105" t="s">
        <v>31</v>
      </c>
      <c r="B16" s="138"/>
      <c r="C16" s="138"/>
      <c r="D16" s="138"/>
      <c r="E16" s="138"/>
    </row>
    <row r="17" spans="1:5" x14ac:dyDescent="0.3">
      <c r="A17" s="142" t="s">
        <v>32</v>
      </c>
      <c r="B17" s="138"/>
      <c r="C17" s="138"/>
      <c r="D17" s="138"/>
      <c r="E17" s="138"/>
    </row>
    <row r="18" spans="1:5" x14ac:dyDescent="0.3">
      <c r="A18" s="142"/>
      <c r="B18" s="138"/>
      <c r="C18" s="138"/>
      <c r="D18" s="138"/>
      <c r="E18" s="138"/>
    </row>
    <row r="19" spans="1:5" x14ac:dyDescent="0.3">
      <c r="A19" s="142"/>
      <c r="B19" s="138"/>
      <c r="C19" s="138"/>
      <c r="D19" s="138"/>
      <c r="E19" s="138"/>
    </row>
    <row r="20" spans="1:5" ht="14.5" x14ac:dyDescent="0.3">
      <c r="A20" s="105" t="s">
        <v>33</v>
      </c>
      <c r="B20" s="138"/>
      <c r="C20" s="138"/>
      <c r="D20" s="138"/>
      <c r="E20" s="138"/>
    </row>
  </sheetData>
  <sheetProtection algorithmName="SHA-512" hashValue="37b3q7R4LkGmei8VvG/aZFAYCjIXNJcUH/0jvThMHLv1lak4AYtYPqgMbrRvOHI0uZnuowHL6J9fC4O+b/J+zw==" saltValue="e0mGgiNVkWvB8vdNIDxxfA==" spinCount="100000" sheet="1" formatCells="0"/>
  <protectedRanges>
    <protectedRange password="FB90" sqref="B11" name="Bereik1"/>
  </protectedRanges>
  <mergeCells count="8">
    <mergeCell ref="B20:E20"/>
    <mergeCell ref="A1:L1"/>
    <mergeCell ref="B13:E13"/>
    <mergeCell ref="B14:E14"/>
    <mergeCell ref="B15:E15"/>
    <mergeCell ref="B16:E16"/>
    <mergeCell ref="A17:A19"/>
    <mergeCell ref="B17:E1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60158f1cb84662d094635b9d4c5ca21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c206d7e20ce96ecee0e60fb3d00662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BC48B-DAFF-4E0A-BE29-0804F5EB567B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D61607A4-8EB5-4196-AC69-726CE579F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Totaalblad</vt:lpstr>
      <vt:lpstr>Uitzenden - Factor Fase A</vt:lpstr>
      <vt:lpstr>Uitzenden - Factor Fase BC</vt:lpstr>
      <vt:lpstr>Uitzenden - Bureaumarge</vt:lpstr>
      <vt:lpstr>Payroll</vt:lpstr>
      <vt:lpstr>Payroll - Bureaumarge</vt:lpstr>
      <vt:lpstr>Payroll!Afdrukbereik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Anniek Brouwers</cp:lastModifiedBy>
  <cp:revision/>
  <dcterms:created xsi:type="dcterms:W3CDTF">2012-07-25T14:01:01Z</dcterms:created>
  <dcterms:modified xsi:type="dcterms:W3CDTF">2023-06-08T10:14:07Z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