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nkschlingmann/Desktop/Definitief/"/>
    </mc:Choice>
  </mc:AlternateContent>
  <xr:revisionPtr revIDLastSave="0" documentId="13_ncr:1_{0D3FE2BE-E0A2-8E47-8ED2-23A2435E288B}" xr6:coauthVersionLast="47" xr6:coauthVersionMax="47" xr10:uidLastSave="{00000000-0000-0000-0000-000000000000}"/>
  <bookViews>
    <workbookView xWindow="420" yWindow="680" windowWidth="25780" windowHeight="16440" activeTab="2" xr2:uid="{6E42A523-DD85-084C-B658-893CE62BD86D}"/>
  </bookViews>
  <sheets>
    <sheet name="Basisgegevens" sheetId="3" r:id="rId1"/>
    <sheet name="Overzicht Aanbieding" sheetId="9" r:id="rId2"/>
    <sheet name="Prijzenblad" sheetId="7" r:id="rId3"/>
    <sheet name="Gegevens" sheetId="6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9" l="1"/>
  <c r="D15" i="9"/>
  <c r="D14" i="9"/>
  <c r="D9" i="9"/>
  <c r="B48" i="7"/>
  <c r="B42" i="7"/>
  <c r="D16" i="9" s="1"/>
  <c r="B36" i="7"/>
  <c r="B32" i="7"/>
  <c r="B26" i="7"/>
  <c r="D13" i="9" s="1"/>
  <c r="B18" i="7"/>
  <c r="D12" i="9" s="1"/>
  <c r="G45" i="7"/>
  <c r="D45" i="7"/>
  <c r="E45" i="7"/>
  <c r="F45" i="7"/>
  <c r="C45" i="7"/>
  <c r="G44" i="7"/>
  <c r="D44" i="7"/>
  <c r="E44" i="7"/>
  <c r="F44" i="7"/>
  <c r="C44" i="7"/>
  <c r="C38" i="7"/>
  <c r="D38" i="7"/>
  <c r="E38" i="7"/>
  <c r="F38" i="7"/>
  <c r="B38" i="7"/>
  <c r="B39" i="7"/>
  <c r="F39" i="7"/>
  <c r="E39" i="7"/>
  <c r="C39" i="7"/>
  <c r="D39" i="7"/>
  <c r="B16" i="7"/>
  <c r="C16" i="7"/>
  <c r="D16" i="7"/>
  <c r="E16" i="7"/>
  <c r="F16" i="7"/>
</calcChain>
</file>

<file path=xl/sharedStrings.xml><?xml version="1.0" encoding="utf-8"?>
<sst xmlns="http://schemas.openxmlformats.org/spreadsheetml/2006/main" count="111" uniqueCount="81">
  <si>
    <t>Aanbestedende dienst</t>
  </si>
  <si>
    <t>Naam:</t>
  </si>
  <si>
    <t>Coöperatie Scholengroep Pompebeld U.A.</t>
  </si>
  <si>
    <t>Vestingingsplaats</t>
  </si>
  <si>
    <t>Gemeente Smallingerland</t>
  </si>
  <si>
    <t>KvK-nummer</t>
  </si>
  <si>
    <t>01136540</t>
  </si>
  <si>
    <t>Inschrijver</t>
  </si>
  <si>
    <t>Vestigingsplaats Inschrijver (KvK)</t>
  </si>
  <si>
    <t>Tekenbevoegde voor overeenkomst</t>
  </si>
  <si>
    <t>Functie</t>
  </si>
  <si>
    <t>Contactpersoon offerte</t>
  </si>
  <si>
    <t>Mobiel telefoonnummer</t>
  </si>
  <si>
    <t>E-mailadres</t>
  </si>
  <si>
    <t>Inschrijver heeft alles naar waarheid ingevuld. Door rechtsgeldige ondertekening van dit tabblad gaat u akkoord met alle bij het aanbestedingsdocument horende en gepubliceerde aanvullende documenten. De uitvoering zal worden uitgevoerd conform de gepubliceerde informatie en uw inschrijving.</t>
  </si>
  <si>
    <t>Datum:</t>
  </si>
  <si>
    <t>Plaats:</t>
  </si>
  <si>
    <t>Firma:</t>
  </si>
  <si>
    <t>Functie:</t>
  </si>
  <si>
    <t>Handtekening:</t>
  </si>
  <si>
    <t>Naam Inschrijver</t>
  </si>
  <si>
    <t>NEE</t>
  </si>
  <si>
    <t>JA</t>
  </si>
  <si>
    <t>Omschrijving</t>
  </si>
  <si>
    <r>
      <t xml:space="preserve">Aangeboden type </t>
    </r>
    <r>
      <rPr>
        <i/>
        <sz val="12"/>
        <rFont val="Calibri"/>
        <family val="2"/>
        <scheme val="minor"/>
      </rPr>
      <t>(in te vullen door inschrijver)</t>
    </r>
    <r>
      <rPr>
        <b/>
        <sz val="12"/>
        <rFont val="Calibri"/>
        <family val="2"/>
        <scheme val="minor"/>
      </rPr>
      <t>:</t>
    </r>
  </si>
  <si>
    <t>N.V.T.</t>
  </si>
  <si>
    <t>Prijswens 1</t>
  </si>
  <si>
    <t>Prijswens 5</t>
  </si>
  <si>
    <t>Gegevens</t>
  </si>
  <si>
    <t>NVT</t>
  </si>
  <si>
    <t>Aanschaf prijs excl. BTW</t>
  </si>
  <si>
    <t>Whiteboard extension kit 65"</t>
  </si>
  <si>
    <t>Whiteboard extension kit 75"</t>
  </si>
  <si>
    <t>Whiteboard extension kit 86"</t>
  </si>
  <si>
    <t>HDMI 2.0 4K EDID emulator/adapter</t>
  </si>
  <si>
    <t>PC, Core i5, 8GB, 256GB SSD OPS incl.W10 PRO for Education</t>
  </si>
  <si>
    <t>Draadloze toetsenbord/ muis combinatie</t>
  </si>
  <si>
    <t>Pen t.b.v. Touchscreen (nieuwste generatie)</t>
  </si>
  <si>
    <t>Touchpen magnetisch passief set a 2 stuks</t>
  </si>
  <si>
    <t>Totaal kosten</t>
  </si>
  <si>
    <t>Cleaning set bestaande uit minimaal 700ml cleaningvloeisof en 1 micro-fiber doek</t>
  </si>
  <si>
    <t>Liftsystemen en Trolleys</t>
  </si>
  <si>
    <t>Bevestigingssysteem voor LCD/Plasma/Touchscreen aan systeem- of hollewand</t>
  </si>
  <si>
    <t>Wall lift, zwart incl. opbergsysteem, afstandhouders e.d.</t>
  </si>
  <si>
    <t>Mobile lift, zwart incl. opbergsysteem</t>
  </si>
  <si>
    <t>Touchtafel lift, zwart (tafeltrolley midden/bovenbouw)</t>
  </si>
  <si>
    <t>Weging</t>
  </si>
  <si>
    <t>Aanschafprijs excl. BTW</t>
  </si>
  <si>
    <t>Bevestigingsbeugel en overige bevesigingsmaterialen</t>
  </si>
  <si>
    <t>Assembleren/ installatie/ montage</t>
  </si>
  <si>
    <t>Alle benodigde bevestigingsmaterialen, connectoren, afwerkmaterialen e.d. (Mobiel)</t>
  </si>
  <si>
    <t>Alle benodigde bevestigingsmaterialen, connectoren, afwerkmaterialen e.d. (Vast)</t>
  </si>
  <si>
    <t>Assembleren/ installeren touchscreen (updates, testen, afvoeren afval e.d.)</t>
  </si>
  <si>
    <t xml:space="preserve">Prijswens 3 </t>
  </si>
  <si>
    <t xml:space="preserve">Prijswens 2 </t>
  </si>
  <si>
    <t>Prijzenblad</t>
  </si>
  <si>
    <t xml:space="preserve">Prijswens 3
Totaal kosten assembleren/ installeren/ montage </t>
  </si>
  <si>
    <t>Prijswens 4
Demontage afvoer oude producten</t>
  </si>
  <si>
    <t xml:space="preserve">Prijswens 4 </t>
  </si>
  <si>
    <t>Demontage en afvoer oude producten</t>
  </si>
  <si>
    <t>Kosten per AVM excl. BTW</t>
  </si>
  <si>
    <t>Aangeboden type</t>
  </si>
  <si>
    <t>Prijswens 5
Huur-/ leasetarief</t>
  </si>
  <si>
    <t>Type 1
Prowise Touchscreen Ten
 55"</t>
  </si>
  <si>
    <t>Type 2
Prowise Touchscreen Ten
 65"</t>
  </si>
  <si>
    <t>Type 3
Prowise Touchscreen Ten
 75"D</t>
  </si>
  <si>
    <t>Type 4
Prowise Touchscreen Ten
 86"</t>
  </si>
  <si>
    <t>Type 5
Prowise Touchscreen Ten
 98"</t>
  </si>
  <si>
    <t>Prijswens 6</t>
  </si>
  <si>
    <t>Kosten preventief onderhoud en support</t>
  </si>
  <si>
    <t>test</t>
  </si>
  <si>
    <t>tset</t>
  </si>
  <si>
    <t>Kosten garantieverlenging van standaard 5 jaar naar 8 jaar</t>
  </si>
  <si>
    <t>All-in huur- leasetarief per jaar excl. Btw. Incl. Verrijdbare opstelling</t>
  </si>
  <si>
    <t>All-in huur- leasetarief per jaar</t>
  </si>
  <si>
    <t>Prijswens 6
Service/ Support/ Garantie</t>
  </si>
  <si>
    <t xml:space="preserve">Prijswens 1
Totaal alle touchscreens </t>
  </si>
  <si>
    <t>Prijswens 2
Totaal kosten liftsystemen</t>
  </si>
  <si>
    <t>EA Touchscreens</t>
  </si>
  <si>
    <t>Volledige naam Inschrijver (handelsnaam KvK)</t>
  </si>
  <si>
    <t>Verwijderen en afvoeren van oude audio visuele producten all-in (per stuk)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</si>
</sst>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&quot;€&quot;\ #,##0.00"/>
    <numFmt numFmtId="166" formatCode="_-&quot;€&quot;\ * #,##0.00_-;_-&quot;€&quot;\ * #,##0.00\-;_-&quot;€&quot;\ * &quot;-&quot;??_-;_-@_-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8" tint="0.59996337778862885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89">
    <xf numFmtId="0" fontId="0" fillId="0" borderId="0" xfId="0"/>
    <xf numFmtId="0" fontId="10" fillId="0" borderId="0" xfId="0" applyFont="1"/>
    <xf numFmtId="165" fontId="12" fillId="6" borderId="2" xfId="3" applyNumberFormat="1" applyFont="1" applyFill="1" applyBorder="1" applyAlignment="1" applyProtection="1">
      <alignment horizontal="center" vertical="center"/>
    </xf>
    <xf numFmtId="165" fontId="12" fillId="4" borderId="14" xfId="3" applyNumberFormat="1" applyFont="1" applyFill="1" applyBorder="1" applyAlignment="1" applyProtection="1">
      <alignment horizontal="center" vertical="center"/>
      <protection locked="0"/>
    </xf>
    <xf numFmtId="165" fontId="12" fillId="4" borderId="15" xfId="3" applyNumberFormat="1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>
      <alignment vertical="center"/>
    </xf>
    <xf numFmtId="0" fontId="13" fillId="6" borderId="2" xfId="0" applyFont="1" applyFill="1" applyBorder="1" applyAlignment="1" applyProtection="1">
      <alignment horizontal="center" vertical="center"/>
      <protection locked="0"/>
    </xf>
    <xf numFmtId="0" fontId="7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3" fillId="6" borderId="13" xfId="0" applyFont="1" applyFill="1" applyBorder="1" applyAlignment="1">
      <alignment vertical="center"/>
    </xf>
    <xf numFmtId="0" fontId="9" fillId="6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left" vertical="center"/>
    </xf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165" fontId="12" fillId="7" borderId="15" xfId="0" applyNumberFormat="1" applyFont="1" applyFill="1" applyBorder="1" applyAlignment="1" applyProtection="1">
      <alignment horizontal="center" vertical="center"/>
      <protection locked="0"/>
    </xf>
    <xf numFmtId="0" fontId="8" fillId="6" borderId="13" xfId="0" applyFont="1" applyFill="1" applyBorder="1" applyAlignment="1">
      <alignment vertical="center"/>
    </xf>
    <xf numFmtId="0" fontId="15" fillId="6" borderId="13" xfId="0" applyFont="1" applyFill="1" applyBorder="1" applyAlignment="1">
      <alignment horizontal="right" vertical="center"/>
    </xf>
    <xf numFmtId="165" fontId="10" fillId="7" borderId="15" xfId="0" applyNumberFormat="1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left" vertical="center"/>
    </xf>
    <xf numFmtId="165" fontId="10" fillId="0" borderId="25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10" fillId="0" borderId="28" xfId="0" applyNumberFormat="1" applyFont="1" applyBorder="1" applyAlignment="1">
      <alignment horizontal="center" vertical="center"/>
    </xf>
    <xf numFmtId="165" fontId="12" fillId="7" borderId="2" xfId="0" applyNumberFormat="1" applyFont="1" applyFill="1" applyBorder="1" applyAlignment="1" applyProtection="1">
      <alignment horizontal="center" vertical="center"/>
      <protection locked="0"/>
    </xf>
    <xf numFmtId="3" fontId="12" fillId="6" borderId="2" xfId="3" applyNumberFormat="1" applyFont="1" applyFill="1" applyBorder="1" applyAlignment="1" applyProtection="1">
      <alignment horizontal="center" vertical="center"/>
    </xf>
    <xf numFmtId="165" fontId="10" fillId="8" borderId="29" xfId="0" applyNumberFormat="1" applyFont="1" applyFill="1" applyBorder="1" applyAlignment="1">
      <alignment horizontal="center" vertical="center"/>
    </xf>
    <xf numFmtId="165" fontId="10" fillId="8" borderId="10" xfId="0" applyNumberFormat="1" applyFont="1" applyFill="1" applyBorder="1" applyAlignment="1">
      <alignment horizontal="center" vertical="center"/>
    </xf>
    <xf numFmtId="0" fontId="15" fillId="6" borderId="32" xfId="0" applyFont="1" applyFill="1" applyBorder="1" applyAlignment="1">
      <alignment horizontal="right" vertical="center"/>
    </xf>
    <xf numFmtId="165" fontId="10" fillId="9" borderId="33" xfId="0" applyNumberFormat="1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vertical="center"/>
    </xf>
    <xf numFmtId="3" fontId="12" fillId="6" borderId="15" xfId="3" applyNumberFormat="1" applyFont="1" applyFill="1" applyBorder="1" applyAlignment="1" applyProtection="1">
      <alignment horizontal="center" vertical="center"/>
    </xf>
    <xf numFmtId="0" fontId="15" fillId="0" borderId="31" xfId="0" applyFont="1" applyBorder="1" applyAlignment="1">
      <alignment horizontal="right" vertical="center"/>
    </xf>
    <xf numFmtId="165" fontId="10" fillId="0" borderId="14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165" fontId="10" fillId="0" borderId="29" xfId="0" applyNumberFormat="1" applyFont="1" applyBorder="1" applyAlignment="1">
      <alignment horizontal="center" vertical="center"/>
    </xf>
    <xf numFmtId="0" fontId="15" fillId="0" borderId="35" xfId="0" applyFont="1" applyBorder="1" applyAlignment="1">
      <alignment horizontal="right" vertical="center"/>
    </xf>
    <xf numFmtId="165" fontId="10" fillId="0" borderId="34" xfId="0" applyNumberFormat="1" applyFont="1" applyBorder="1" applyAlignment="1">
      <alignment horizontal="center" vertical="center"/>
    </xf>
    <xf numFmtId="0" fontId="9" fillId="6" borderId="36" xfId="0" applyFont="1" applyFill="1" applyBorder="1" applyAlignment="1">
      <alignment horizontal="center" vertical="center" wrapText="1"/>
    </xf>
    <xf numFmtId="0" fontId="7" fillId="6" borderId="37" xfId="0" applyFont="1" applyFill="1" applyBorder="1" applyAlignment="1">
      <alignment vertical="center"/>
    </xf>
    <xf numFmtId="0" fontId="4" fillId="6" borderId="38" xfId="0" applyFont="1" applyFill="1" applyBorder="1" applyAlignment="1">
      <alignment vertical="center"/>
    </xf>
    <xf numFmtId="49" fontId="11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1" fillId="10" borderId="36" xfId="0" applyNumberFormat="1" applyFont="1" applyFill="1" applyBorder="1" applyAlignment="1">
      <alignment horizontal="center" vertical="center" wrapText="1"/>
    </xf>
    <xf numFmtId="165" fontId="12" fillId="7" borderId="30" xfId="0" applyNumberFormat="1" applyFont="1" applyFill="1" applyBorder="1" applyAlignment="1" applyProtection="1">
      <alignment horizontal="center" vertical="center"/>
      <protection locked="0"/>
    </xf>
    <xf numFmtId="165" fontId="10" fillId="9" borderId="40" xfId="0" applyNumberFormat="1" applyFont="1" applyFill="1" applyBorder="1" applyAlignment="1">
      <alignment horizontal="center" vertical="center"/>
    </xf>
    <xf numFmtId="0" fontId="0" fillId="0" borderId="41" xfId="0" applyBorder="1"/>
    <xf numFmtId="0" fontId="7" fillId="6" borderId="39" xfId="0" applyFont="1" applyFill="1" applyBorder="1" applyAlignment="1">
      <alignment vertical="center"/>
    </xf>
    <xf numFmtId="0" fontId="8" fillId="6" borderId="2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9" fontId="9" fillId="6" borderId="36" xfId="0" applyNumberFormat="1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7" fillId="0" borderId="0" xfId="0" applyFont="1" applyAlignment="1">
      <alignment vertical="center"/>
    </xf>
    <xf numFmtId="49" fontId="1" fillId="5" borderId="3" xfId="1" applyNumberFormat="1" applyFill="1" applyBorder="1" applyAlignment="1" applyProtection="1">
      <alignment horizontal="left" vertical="center"/>
      <protection locked="0"/>
    </xf>
    <xf numFmtId="49" fontId="1" fillId="5" borderId="16" xfId="1" applyNumberFormat="1" applyFill="1" applyBorder="1" applyAlignment="1" applyProtection="1">
      <alignment horizontal="left" vertical="center"/>
      <protection locked="0"/>
    </xf>
    <xf numFmtId="49" fontId="1" fillId="5" borderId="4" xfId="1" applyNumberFormat="1" applyFill="1" applyBorder="1" applyAlignment="1" applyProtection="1">
      <alignment horizontal="left" vertical="center"/>
      <protection locked="0"/>
    </xf>
    <xf numFmtId="49" fontId="1" fillId="5" borderId="5" xfId="1" applyNumberFormat="1" applyFill="1" applyBorder="1" applyAlignment="1" applyProtection="1">
      <alignment horizontal="left" vertical="center"/>
      <protection locked="0"/>
    </xf>
    <xf numFmtId="49" fontId="1" fillId="5" borderId="0" xfId="1" applyNumberFormat="1" applyFill="1" applyAlignment="1" applyProtection="1">
      <alignment horizontal="left" vertical="center"/>
      <protection locked="0"/>
    </xf>
    <xf numFmtId="49" fontId="1" fillId="5" borderId="6" xfId="1" applyNumberFormat="1" applyFill="1" applyBorder="1" applyAlignment="1" applyProtection="1">
      <alignment horizontal="left" vertical="center"/>
      <protection locked="0"/>
    </xf>
    <xf numFmtId="49" fontId="1" fillId="5" borderId="7" xfId="1" applyNumberFormat="1" applyFill="1" applyBorder="1" applyAlignment="1" applyProtection="1">
      <alignment horizontal="left" vertical="center"/>
      <protection locked="0"/>
    </xf>
    <xf numFmtId="49" fontId="1" fillId="5" borderId="9" xfId="1" applyNumberFormat="1" applyFill="1" applyBorder="1" applyAlignment="1" applyProtection="1">
      <alignment horizontal="left" vertical="center"/>
      <protection locked="0"/>
    </xf>
    <xf numFmtId="49" fontId="1" fillId="5" borderId="8" xfId="1" applyNumberFormat="1" applyFill="1" applyBorder="1" applyAlignment="1" applyProtection="1">
      <alignment horizontal="left" vertical="center"/>
      <protection locked="0"/>
    </xf>
    <xf numFmtId="14" fontId="1" fillId="5" borderId="17" xfId="1" applyNumberFormat="1" applyFill="1" applyBorder="1" applyAlignment="1" applyProtection="1">
      <alignment horizontal="left" vertical="center"/>
      <protection locked="0"/>
    </xf>
    <xf numFmtId="14" fontId="1" fillId="5" borderId="18" xfId="1" applyNumberFormat="1" applyFill="1" applyBorder="1" applyAlignment="1" applyProtection="1">
      <alignment horizontal="left" vertical="center"/>
      <protection locked="0"/>
    </xf>
    <xf numFmtId="14" fontId="1" fillId="5" borderId="19" xfId="1" applyNumberFormat="1" applyFill="1" applyBorder="1" applyAlignment="1" applyProtection="1">
      <alignment horizontal="left" vertical="center"/>
      <protection locked="0"/>
    </xf>
    <xf numFmtId="14" fontId="1" fillId="5" borderId="20" xfId="1" applyNumberFormat="1" applyFill="1" applyBorder="1" applyAlignment="1" applyProtection="1">
      <alignment horizontal="left" vertical="center"/>
      <protection locked="0"/>
    </xf>
    <xf numFmtId="14" fontId="1" fillId="5" borderId="11" xfId="1" applyNumberFormat="1" applyFill="1" applyBorder="1" applyAlignment="1" applyProtection="1">
      <alignment horizontal="left" vertical="center"/>
      <protection locked="0"/>
    </xf>
    <xf numFmtId="14" fontId="1" fillId="5" borderId="21" xfId="1" applyNumberFormat="1" applyFill="1" applyBorder="1" applyAlignment="1" applyProtection="1">
      <alignment horizontal="left" vertical="center"/>
      <protection locked="0"/>
    </xf>
    <xf numFmtId="14" fontId="1" fillId="5" borderId="20" xfId="1" applyNumberFormat="1" applyFill="1" applyBorder="1" applyAlignment="1" applyProtection="1">
      <alignment vertical="center"/>
      <protection locked="0"/>
    </xf>
    <xf numFmtId="14" fontId="1" fillId="5" borderId="11" xfId="1" applyNumberFormat="1" applyFill="1" applyBorder="1" applyAlignment="1" applyProtection="1">
      <alignment vertical="center"/>
      <protection locked="0"/>
    </xf>
    <xf numFmtId="14" fontId="1" fillId="5" borderId="21" xfId="1" applyNumberFormat="1" applyFill="1" applyBorder="1" applyAlignment="1" applyProtection="1">
      <alignment vertical="center"/>
      <protection locked="0"/>
    </xf>
    <xf numFmtId="14" fontId="1" fillId="5" borderId="22" xfId="1" applyNumberFormat="1" applyFill="1" applyBorder="1" applyAlignment="1" applyProtection="1">
      <alignment horizontal="left" vertical="center"/>
      <protection locked="0"/>
    </xf>
    <xf numFmtId="14" fontId="1" fillId="5" borderId="23" xfId="1" applyNumberFormat="1" applyFill="1" applyBorder="1" applyAlignment="1" applyProtection="1">
      <alignment horizontal="left" vertical="center"/>
      <protection locked="0"/>
    </xf>
    <xf numFmtId="14" fontId="1" fillId="5" borderId="24" xfId="1" applyNumberFormat="1" applyFill="1" applyBorder="1" applyAlignment="1" applyProtection="1">
      <alignment horizontal="left" vertical="center"/>
      <protection locked="0"/>
    </xf>
    <xf numFmtId="0" fontId="1" fillId="0" borderId="0" xfId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/>
    <xf numFmtId="165" fontId="0" fillId="6" borderId="0" xfId="0" applyNumberFormat="1" applyFill="1" applyAlignment="1">
      <alignment vertical="center"/>
    </xf>
  </cellXfs>
  <cellStyles count="4">
    <cellStyle name="Euro" xfId="3" xr:uid="{CA787B90-D778-774A-B988-80BC38432F65}"/>
    <cellStyle name="Standaard" xfId="0" builtinId="0"/>
    <cellStyle name="Standaard 2" xfId="1" xr:uid="{3C58AAAB-DD60-1B48-A5A2-6F92182E4907}"/>
    <cellStyle name="Valuta 2" xfId="2" xr:uid="{8C200803-50A3-8A4F-AB02-8DB830D10D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315338</xdr:colOff>
      <xdr:row>3</xdr:row>
      <xdr:rowOff>12700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8FD071E-97C2-7B43-9255-07C3B0CAB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6400"/>
          <a:ext cx="2487038" cy="660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171855</xdr:colOff>
      <xdr:row>3</xdr:row>
      <xdr:rowOff>12700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2800659-727C-4A4B-AE4D-76B1BE620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2343555" cy="622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0</xdr:rowOff>
    </xdr:from>
    <xdr:to>
      <xdr:col>3</xdr:col>
      <xdr:colOff>1346200</xdr:colOff>
      <xdr:row>1</xdr:row>
      <xdr:rowOff>190500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E793E368-0D0B-F1DF-5EE9-E9E9C5EE0925}"/>
            </a:ext>
          </a:extLst>
        </xdr:cNvPr>
        <xdr:cNvSpPr txBox="1"/>
      </xdr:nvSpPr>
      <xdr:spPr>
        <a:xfrm>
          <a:off x="5308600" y="0"/>
          <a:ext cx="4724400" cy="482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De licht</a:t>
          </a:r>
          <a:r>
            <a:rPr lang="nl-NL" sz="1100" baseline="0"/>
            <a:t> blauwe </a:t>
          </a:r>
          <a:r>
            <a:rPr lang="nl-NL" sz="1100"/>
            <a:t>cellen invullen. </a:t>
          </a:r>
        </a:p>
        <a:p>
          <a:r>
            <a:rPr lang="nl-NL" sz="1100"/>
            <a:t>Opgegeven</a:t>
          </a:r>
          <a:r>
            <a:rPr lang="nl-NL" sz="1100" baseline="0"/>
            <a:t> prijzen zijn volledig en excl. BTW</a:t>
          </a:r>
          <a:endParaRPr lang="nl-NL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2D89A-56D7-8643-AE99-F9E6EE624EEF}">
  <dimension ref="A1:F36"/>
  <sheetViews>
    <sheetView showGridLines="0" topLeftCell="A11" zoomScaleNormal="100" workbookViewId="0">
      <selection activeCell="C13" sqref="C13:F13"/>
    </sheetView>
  </sheetViews>
  <sheetFormatPr baseColWidth="10" defaultColWidth="10.83203125" defaultRowHeight="16" x14ac:dyDescent="0.2"/>
  <cols>
    <col min="1" max="1" width="10.83203125" style="15"/>
    <col min="2" max="2" width="17.6640625" style="15" customWidth="1"/>
    <col min="3" max="16384" width="10.83203125" style="15"/>
  </cols>
  <sheetData>
    <row r="1" spans="1:6" ht="19" customHeight="1" x14ac:dyDescent="0.2">
      <c r="D1" s="62" t="s">
        <v>78</v>
      </c>
      <c r="E1" s="62"/>
      <c r="F1" s="62"/>
    </row>
    <row r="2" spans="1:6" x14ac:dyDescent="0.2">
      <c r="D2" s="62"/>
      <c r="E2" s="62"/>
      <c r="F2" s="62"/>
    </row>
    <row r="3" spans="1:6" x14ac:dyDescent="0.2">
      <c r="D3" s="62"/>
      <c r="E3" s="62"/>
      <c r="F3" s="62"/>
    </row>
    <row r="6" spans="1:6" ht="18.75" x14ac:dyDescent="0.2">
      <c r="A6" s="56" t="s">
        <v>0</v>
      </c>
      <c r="B6" s="56"/>
      <c r="C6" s="56"/>
      <c r="D6" s="56"/>
      <c r="E6" s="56"/>
      <c r="F6" s="56"/>
    </row>
    <row r="7" spans="1:6" x14ac:dyDescent="0.2">
      <c r="A7" s="57" t="s">
        <v>1</v>
      </c>
      <c r="B7" s="57"/>
      <c r="C7" s="57" t="s">
        <v>2</v>
      </c>
      <c r="D7" s="57"/>
      <c r="E7" s="57"/>
      <c r="F7" s="57"/>
    </row>
    <row r="8" spans="1:6" ht="15" x14ac:dyDescent="0.2">
      <c r="A8" s="57" t="s">
        <v>3</v>
      </c>
      <c r="B8" s="57"/>
      <c r="C8" s="57" t="s">
        <v>4</v>
      </c>
      <c r="D8" s="57"/>
      <c r="E8" s="57"/>
    </row>
    <row r="9" spans="1:6" ht="15" x14ac:dyDescent="0.2">
      <c r="A9" s="57" t="s">
        <v>5</v>
      </c>
      <c r="B9" s="57"/>
      <c r="C9" s="58" t="s">
        <v>6</v>
      </c>
      <c r="D9" s="58"/>
      <c r="E9" s="58"/>
    </row>
    <row r="12" spans="1:6" ht="18.75" x14ac:dyDescent="0.2">
      <c r="A12" s="56" t="s">
        <v>7</v>
      </c>
      <c r="B12" s="59"/>
      <c r="C12" s="59"/>
      <c r="D12" s="59"/>
      <c r="E12" s="59"/>
      <c r="F12" s="59"/>
    </row>
    <row r="13" spans="1:6" ht="32" customHeight="1" x14ac:dyDescent="0.2">
      <c r="A13" s="60" t="s">
        <v>79</v>
      </c>
      <c r="B13" s="60"/>
      <c r="C13" s="61"/>
      <c r="D13" s="61"/>
      <c r="E13" s="61"/>
      <c r="F13" s="61"/>
    </row>
    <row r="14" spans="1:6" ht="32" customHeight="1" x14ac:dyDescent="0.2">
      <c r="A14" s="60" t="s">
        <v>8</v>
      </c>
      <c r="B14" s="60"/>
      <c r="C14" s="61"/>
      <c r="D14" s="61"/>
      <c r="E14" s="61"/>
      <c r="F14" s="61"/>
    </row>
    <row r="15" spans="1:6" ht="32" customHeight="1" x14ac:dyDescent="0.2">
      <c r="A15" s="60" t="s">
        <v>5</v>
      </c>
      <c r="B15" s="60"/>
      <c r="C15" s="61"/>
      <c r="D15" s="61"/>
      <c r="E15" s="61"/>
      <c r="F15" s="61"/>
    </row>
    <row r="16" spans="1:6" ht="32" customHeight="1" x14ac:dyDescent="0.2">
      <c r="A16" s="60" t="s">
        <v>9</v>
      </c>
      <c r="B16" s="60"/>
      <c r="C16" s="61"/>
      <c r="D16" s="61"/>
      <c r="E16" s="61"/>
      <c r="F16" s="61"/>
    </row>
    <row r="17" spans="1:6" ht="32" customHeight="1" x14ac:dyDescent="0.2">
      <c r="A17" s="60" t="s">
        <v>10</v>
      </c>
      <c r="B17" s="60"/>
      <c r="C17" s="61"/>
      <c r="D17" s="61"/>
      <c r="E17" s="61"/>
      <c r="F17" s="61"/>
    </row>
    <row r="18" spans="1:6" ht="16" customHeight="1" x14ac:dyDescent="0.2"/>
    <row r="19" spans="1:6" ht="16" customHeight="1" x14ac:dyDescent="0.2">
      <c r="A19" s="57" t="s">
        <v>11</v>
      </c>
      <c r="B19" s="57"/>
      <c r="C19" s="61"/>
      <c r="D19" s="61"/>
      <c r="E19" s="61"/>
      <c r="F19" s="61"/>
    </row>
    <row r="20" spans="1:6" ht="16" customHeight="1" x14ac:dyDescent="0.2">
      <c r="A20" s="57" t="s">
        <v>10</v>
      </c>
      <c r="B20" s="57"/>
      <c r="C20" s="61"/>
      <c r="D20" s="61"/>
      <c r="E20" s="61"/>
      <c r="F20" s="61"/>
    </row>
    <row r="21" spans="1:6" ht="16" customHeight="1" x14ac:dyDescent="0.2">
      <c r="A21" s="57" t="s">
        <v>12</v>
      </c>
      <c r="B21" s="57"/>
      <c r="C21" s="61"/>
      <c r="D21" s="61"/>
      <c r="E21" s="61"/>
      <c r="F21" s="61"/>
    </row>
    <row r="22" spans="1:6" ht="16" customHeight="1" x14ac:dyDescent="0.2">
      <c r="A22" s="57" t="s">
        <v>13</v>
      </c>
      <c r="B22" s="57"/>
      <c r="C22" s="61"/>
      <c r="D22" s="61"/>
      <c r="E22" s="61"/>
      <c r="F22" s="61"/>
    </row>
    <row r="24" spans="1:6" ht="70" customHeight="1" x14ac:dyDescent="0.2">
      <c r="A24" s="60" t="s">
        <v>14</v>
      </c>
      <c r="B24" s="60"/>
      <c r="C24" s="60"/>
      <c r="D24" s="60"/>
      <c r="E24" s="60"/>
      <c r="F24" s="60"/>
    </row>
    <row r="25" spans="1:6" ht="15.75" thickBot="1" x14ac:dyDescent="0.25"/>
    <row r="26" spans="1:6" ht="15" x14ac:dyDescent="0.2">
      <c r="A26" s="16" t="s">
        <v>15</v>
      </c>
      <c r="B26" s="72"/>
      <c r="C26" s="73"/>
      <c r="D26" s="74"/>
    </row>
    <row r="27" spans="1:6" ht="15" x14ac:dyDescent="0.2">
      <c r="A27" s="16" t="s">
        <v>16</v>
      </c>
      <c r="B27" s="75"/>
      <c r="C27" s="76"/>
      <c r="D27" s="77"/>
    </row>
    <row r="28" spans="1:6" ht="15" x14ac:dyDescent="0.2">
      <c r="A28" s="16" t="s">
        <v>17</v>
      </c>
      <c r="B28" s="78"/>
      <c r="C28" s="79"/>
      <c r="D28" s="80"/>
    </row>
    <row r="29" spans="1:6" ht="15" x14ac:dyDescent="0.2">
      <c r="A29" s="16" t="s">
        <v>1</v>
      </c>
      <c r="B29" s="75"/>
      <c r="C29" s="76"/>
      <c r="D29" s="77"/>
    </row>
    <row r="30" spans="1:6" ht="15.75" thickBot="1" x14ac:dyDescent="0.25">
      <c r="A30" s="16" t="s">
        <v>18</v>
      </c>
      <c r="B30" s="81"/>
      <c r="C30" s="82"/>
      <c r="D30" s="83"/>
    </row>
    <row r="31" spans="1:6" ht="15" x14ac:dyDescent="0.2">
      <c r="A31" s="84"/>
      <c r="B31" s="84"/>
      <c r="C31" s="17"/>
    </row>
    <row r="32" spans="1:6" ht="15.75" thickBot="1" x14ac:dyDescent="0.25">
      <c r="A32" s="84" t="s">
        <v>19</v>
      </c>
      <c r="B32" s="84"/>
    </row>
    <row r="33" spans="1:4" x14ac:dyDescent="0.2">
      <c r="A33" s="17"/>
      <c r="B33" s="63"/>
      <c r="C33" s="64"/>
      <c r="D33" s="65"/>
    </row>
    <row r="34" spans="1:4" x14ac:dyDescent="0.2">
      <c r="A34" s="17"/>
      <c r="B34" s="66"/>
      <c r="C34" s="67"/>
      <c r="D34" s="68"/>
    </row>
    <row r="35" spans="1:4" x14ac:dyDescent="0.2">
      <c r="A35" s="17"/>
      <c r="B35" s="66"/>
      <c r="C35" s="67"/>
      <c r="D35" s="68"/>
    </row>
    <row r="36" spans="1:4" ht="17" thickBot="1" x14ac:dyDescent="0.25">
      <c r="B36" s="69"/>
      <c r="C36" s="70"/>
      <c r="D36" s="71"/>
    </row>
  </sheetData>
  <sheetProtection algorithmName="SHA-512" hashValue="hy1w2PopM6QBgYrq5LtYxT2kwBTvNFAcCXvwKUn80wK9defNoyLmCyzpr1jnAidyC/ZPWNwCnSgrR5fYTfIMGQ==" saltValue="4bR2lr2M5Qf+pdhBrxNzJQ==" spinCount="100000" sheet="1" objects="1" scenarios="1"/>
  <mergeCells count="36">
    <mergeCell ref="D1:F3"/>
    <mergeCell ref="A19:B19"/>
    <mergeCell ref="B33:D36"/>
    <mergeCell ref="B26:D26"/>
    <mergeCell ref="B27:D27"/>
    <mergeCell ref="B28:D28"/>
    <mergeCell ref="B29:D29"/>
    <mergeCell ref="B30:D30"/>
    <mergeCell ref="A32:B32"/>
    <mergeCell ref="A31:B31"/>
    <mergeCell ref="A24:F24"/>
    <mergeCell ref="A22:B22"/>
    <mergeCell ref="C16:F16"/>
    <mergeCell ref="C17:F17"/>
    <mergeCell ref="C19:F19"/>
    <mergeCell ref="C20:F20"/>
    <mergeCell ref="C21:F21"/>
    <mergeCell ref="C22:F22"/>
    <mergeCell ref="A15:B15"/>
    <mergeCell ref="C15:F15"/>
    <mergeCell ref="A16:B16"/>
    <mergeCell ref="A17:B17"/>
    <mergeCell ref="A20:B20"/>
    <mergeCell ref="A21:B21"/>
    <mergeCell ref="A12:F12"/>
    <mergeCell ref="A13:B13"/>
    <mergeCell ref="C13:F13"/>
    <mergeCell ref="A14:B14"/>
    <mergeCell ref="C14:F14"/>
    <mergeCell ref="A6:F6"/>
    <mergeCell ref="A7:B7"/>
    <mergeCell ref="A8:B8"/>
    <mergeCell ref="A9:B9"/>
    <mergeCell ref="C8:E8"/>
    <mergeCell ref="C9:E9"/>
    <mergeCell ref="C7:F7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512A4-3C8C-8140-8F49-A1C4372CD21E}">
  <dimension ref="A1:H17"/>
  <sheetViews>
    <sheetView showGridLines="0" showZeros="0" workbookViewId="0">
      <selection activeCell="D12" sqref="D12:G12"/>
    </sheetView>
  </sheetViews>
  <sheetFormatPr baseColWidth="10" defaultColWidth="11" defaultRowHeight="16" x14ac:dyDescent="0.2"/>
  <cols>
    <col min="2" max="3" width="17.6640625" customWidth="1"/>
  </cols>
  <sheetData>
    <row r="1" spans="1:8" x14ac:dyDescent="0.2">
      <c r="E1" s="62" t="s">
        <v>78</v>
      </c>
      <c r="F1" s="62"/>
      <c r="G1" s="62"/>
    </row>
    <row r="2" spans="1:8" ht="16" customHeight="1" x14ac:dyDescent="0.2">
      <c r="E2" s="62"/>
      <c r="F2" s="62"/>
      <c r="G2" s="62"/>
      <c r="H2" s="11"/>
    </row>
    <row r="3" spans="1:8" ht="16" customHeight="1" x14ac:dyDescent="0.2">
      <c r="E3" s="62"/>
      <c r="F3" s="62"/>
      <c r="G3" s="62"/>
      <c r="H3" s="11"/>
    </row>
    <row r="4" spans="1:8" ht="16" customHeight="1" x14ac:dyDescent="0.2">
      <c r="E4" s="62"/>
      <c r="F4" s="62"/>
      <c r="G4" s="62"/>
      <c r="H4" s="11"/>
    </row>
    <row r="7" spans="1:8" ht="19" x14ac:dyDescent="0.2">
      <c r="A7" s="56" t="s">
        <v>7</v>
      </c>
      <c r="B7" s="59"/>
      <c r="C7" s="59"/>
      <c r="D7" s="59"/>
      <c r="E7" s="59"/>
      <c r="F7" s="59"/>
      <c r="G7" s="59"/>
    </row>
    <row r="9" spans="1:8" ht="32" customHeight="1" x14ac:dyDescent="0.2">
      <c r="A9" s="87" t="s">
        <v>20</v>
      </c>
      <c r="B9" s="87"/>
      <c r="C9" s="54"/>
      <c r="D9" s="88">
        <f>Basisgegevens!C13</f>
        <v>0</v>
      </c>
      <c r="E9" s="88"/>
      <c r="F9" s="88"/>
      <c r="G9" s="88"/>
    </row>
    <row r="11" spans="1:8" x14ac:dyDescent="0.2">
      <c r="C11" s="55" t="s">
        <v>46</v>
      </c>
    </row>
    <row r="12" spans="1:8" ht="48" customHeight="1" x14ac:dyDescent="0.2">
      <c r="A12" s="85" t="s">
        <v>76</v>
      </c>
      <c r="B12" s="86"/>
      <c r="C12" s="13">
        <v>3</v>
      </c>
      <c r="D12" s="88">
        <f>Prijzenblad!B18*C12</f>
        <v>0</v>
      </c>
      <c r="E12" s="88"/>
      <c r="F12" s="88"/>
      <c r="G12" s="88"/>
    </row>
    <row r="13" spans="1:8" ht="48" customHeight="1" x14ac:dyDescent="0.2">
      <c r="A13" s="85" t="s">
        <v>77</v>
      </c>
      <c r="B13" s="86"/>
      <c r="C13" s="13">
        <v>2</v>
      </c>
      <c r="D13" s="88">
        <f>Prijzenblad!B26*C13</f>
        <v>0</v>
      </c>
      <c r="E13" s="88"/>
      <c r="F13" s="88"/>
      <c r="G13" s="88"/>
    </row>
    <row r="14" spans="1:8" ht="48" customHeight="1" x14ac:dyDescent="0.2">
      <c r="A14" s="85" t="s">
        <v>56</v>
      </c>
      <c r="B14" s="86"/>
      <c r="C14" s="13">
        <v>2</v>
      </c>
      <c r="D14" s="88">
        <f>Prijzenblad!B32*C14</f>
        <v>0</v>
      </c>
      <c r="E14" s="88"/>
      <c r="F14" s="88"/>
      <c r="G14" s="88"/>
    </row>
    <row r="15" spans="1:8" ht="48" customHeight="1" x14ac:dyDescent="0.2">
      <c r="A15" s="85" t="s">
        <v>57</v>
      </c>
      <c r="B15" s="86"/>
      <c r="C15" s="13">
        <v>1</v>
      </c>
      <c r="D15" s="88">
        <f>Prijzenblad!B36*C15</f>
        <v>0</v>
      </c>
      <c r="E15" s="88"/>
      <c r="F15" s="88"/>
      <c r="G15" s="88"/>
    </row>
    <row r="16" spans="1:8" ht="48" customHeight="1" x14ac:dyDescent="0.2">
      <c r="A16" s="85" t="s">
        <v>62</v>
      </c>
      <c r="B16" s="86"/>
      <c r="C16" s="13">
        <v>1</v>
      </c>
      <c r="D16" s="88">
        <f>Prijzenblad!B42*C16</f>
        <v>0</v>
      </c>
      <c r="E16" s="88"/>
      <c r="F16" s="88"/>
      <c r="G16" s="88"/>
    </row>
    <row r="17" spans="1:7" s="14" customFormat="1" ht="48" customHeight="1" x14ac:dyDescent="0.2">
      <c r="A17" s="85" t="s">
        <v>75</v>
      </c>
      <c r="B17" s="86"/>
      <c r="C17" s="13">
        <v>3</v>
      </c>
      <c r="D17" s="88">
        <f>Prijzenblad!B48*C17</f>
        <v>0</v>
      </c>
      <c r="E17" s="88"/>
      <c r="F17" s="88"/>
      <c r="G17" s="88"/>
    </row>
  </sheetData>
  <sheetProtection algorithmName="SHA-512" hashValue="AiCtA2TCdhks5rDJRsPCtqt2btG7qnkTd0Fzait7IBst9a/YWoKQKfvzcE1+6Uk+zAsukrcH4P4LQVqPwu7XTQ==" saltValue="e122Mcn/imI8f+wDPgtsIg==" spinCount="100000" sheet="1" objects="1" scenarios="1"/>
  <mergeCells count="16">
    <mergeCell ref="A17:B17"/>
    <mergeCell ref="D17:G17"/>
    <mergeCell ref="A13:B13"/>
    <mergeCell ref="A15:B15"/>
    <mergeCell ref="D12:G12"/>
    <mergeCell ref="D13:G13"/>
    <mergeCell ref="D14:G14"/>
    <mergeCell ref="D15:G15"/>
    <mergeCell ref="D16:G16"/>
    <mergeCell ref="A14:B14"/>
    <mergeCell ref="A12:B12"/>
    <mergeCell ref="E1:G4"/>
    <mergeCell ref="A16:B16"/>
    <mergeCell ref="A7:G7"/>
    <mergeCell ref="A9:B9"/>
    <mergeCell ref="D9:G9"/>
  </mergeCells>
  <phoneticPr fontId="2" type="noConversion"/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4D66D-3BFC-4640-8B79-9D54417A83AE}">
  <sheetPr>
    <pageSetUpPr fitToPage="1"/>
  </sheetPr>
  <dimension ref="A1:G48"/>
  <sheetViews>
    <sheetView showGridLines="0" tabSelected="1" zoomScaleNormal="100" workbookViewId="0">
      <selection activeCell="C18" sqref="C18"/>
    </sheetView>
  </sheetViews>
  <sheetFormatPr baseColWidth="10" defaultColWidth="8.83203125" defaultRowHeight="16" x14ac:dyDescent="0.2"/>
  <cols>
    <col min="1" max="1" width="68.6640625" customWidth="1"/>
    <col min="2" max="2" width="22.6640625" customWidth="1"/>
    <col min="3" max="3" width="22.6640625" style="13" customWidth="1"/>
    <col min="4" max="7" width="22.6640625" customWidth="1"/>
  </cols>
  <sheetData>
    <row r="1" spans="1:6" ht="23.25" x14ac:dyDescent="0.2">
      <c r="A1" s="6" t="s">
        <v>55</v>
      </c>
      <c r="B1" s="12"/>
      <c r="C1"/>
    </row>
    <row r="2" spans="1:6" ht="20" customHeight="1" x14ac:dyDescent="0.2">
      <c r="A2" s="5"/>
      <c r="C2"/>
    </row>
    <row r="3" spans="1:6" s="1" customFormat="1" ht="48" customHeight="1" x14ac:dyDescent="0.2">
      <c r="A3" s="7" t="s">
        <v>23</v>
      </c>
      <c r="B3" s="10" t="s">
        <v>63</v>
      </c>
      <c r="C3" s="10" t="s">
        <v>64</v>
      </c>
      <c r="D3" s="10" t="s">
        <v>65</v>
      </c>
      <c r="E3" s="10" t="s">
        <v>66</v>
      </c>
      <c r="F3" s="10" t="s">
        <v>67</v>
      </c>
    </row>
    <row r="4" spans="1:6" s="1" customFormat="1" ht="48" customHeight="1" x14ac:dyDescent="0.2">
      <c r="A4" s="8" t="s">
        <v>24</v>
      </c>
      <c r="B4" s="44" t="s">
        <v>70</v>
      </c>
      <c r="C4" s="44" t="s">
        <v>70</v>
      </c>
      <c r="D4" s="44" t="s">
        <v>70</v>
      </c>
      <c r="E4" s="44" t="s">
        <v>71</v>
      </c>
      <c r="F4" s="44" t="s">
        <v>70</v>
      </c>
    </row>
    <row r="5" spans="1:6" ht="17" customHeight="1" x14ac:dyDescent="0.2">
      <c r="A5" s="9" t="s">
        <v>30</v>
      </c>
      <c r="B5" s="18">
        <v>0</v>
      </c>
      <c r="C5" s="3">
        <v>0</v>
      </c>
      <c r="D5" s="3">
        <v>0</v>
      </c>
      <c r="E5" s="3">
        <v>0</v>
      </c>
      <c r="F5" s="3">
        <v>0</v>
      </c>
    </row>
    <row r="6" spans="1:6" ht="17" customHeight="1" x14ac:dyDescent="0.2">
      <c r="A6" s="9" t="s">
        <v>48</v>
      </c>
      <c r="B6" s="4">
        <v>0</v>
      </c>
      <c r="C6" s="4">
        <v>0</v>
      </c>
      <c r="D6" s="4">
        <v>0</v>
      </c>
      <c r="E6" s="4">
        <v>0</v>
      </c>
      <c r="F6" s="4">
        <v>0</v>
      </c>
    </row>
    <row r="7" spans="1:6" ht="17" customHeight="1" x14ac:dyDescent="0.2">
      <c r="A7" s="9" t="s">
        <v>31</v>
      </c>
      <c r="B7" s="2" t="s">
        <v>25</v>
      </c>
      <c r="C7" s="4">
        <v>0</v>
      </c>
      <c r="D7" s="2" t="s">
        <v>25</v>
      </c>
      <c r="E7" s="2" t="s">
        <v>25</v>
      </c>
      <c r="F7" s="2" t="s">
        <v>25</v>
      </c>
    </row>
    <row r="8" spans="1:6" ht="17" customHeight="1" x14ac:dyDescent="0.2">
      <c r="A8" s="9" t="s">
        <v>32</v>
      </c>
      <c r="B8" s="2" t="s">
        <v>25</v>
      </c>
      <c r="C8" s="2" t="s">
        <v>25</v>
      </c>
      <c r="D8" s="4">
        <v>0</v>
      </c>
      <c r="E8" s="2" t="s">
        <v>25</v>
      </c>
      <c r="F8" s="2" t="s">
        <v>25</v>
      </c>
    </row>
    <row r="9" spans="1:6" ht="17" customHeight="1" x14ac:dyDescent="0.2">
      <c r="A9" s="9" t="s">
        <v>33</v>
      </c>
      <c r="B9" s="2" t="s">
        <v>25</v>
      </c>
      <c r="C9" s="2" t="s">
        <v>25</v>
      </c>
      <c r="D9" s="2" t="s">
        <v>25</v>
      </c>
      <c r="E9" s="4">
        <v>0</v>
      </c>
      <c r="F9" s="2" t="s">
        <v>25</v>
      </c>
    </row>
    <row r="10" spans="1:6" ht="17" customHeight="1" x14ac:dyDescent="0.2">
      <c r="A10" s="9" t="s">
        <v>34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</row>
    <row r="11" spans="1:6" ht="17" customHeight="1" x14ac:dyDescent="0.2">
      <c r="A11" s="19" t="s">
        <v>35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</row>
    <row r="12" spans="1:6" ht="17" customHeight="1" x14ac:dyDescent="0.2">
      <c r="A12" s="19" t="s">
        <v>36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</row>
    <row r="13" spans="1:6" ht="17" customHeight="1" x14ac:dyDescent="0.2">
      <c r="A13" s="19" t="s">
        <v>37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</row>
    <row r="14" spans="1:6" ht="17" customHeight="1" x14ac:dyDescent="0.2">
      <c r="A14" s="19" t="s">
        <v>38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</row>
    <row r="15" spans="1:6" ht="17" customHeight="1" x14ac:dyDescent="0.2">
      <c r="A15" s="19" t="s">
        <v>40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</row>
    <row r="16" spans="1:6" ht="17" customHeight="1" x14ac:dyDescent="0.2">
      <c r="A16" s="20" t="s">
        <v>39</v>
      </c>
      <c r="B16" s="21">
        <f>SUM(B5:B15)</f>
        <v>0</v>
      </c>
      <c r="C16" s="21">
        <f>SUM(C5:C15)</f>
        <v>0</v>
      </c>
      <c r="D16" s="21">
        <f>SUM(D5:D15)</f>
        <v>0</v>
      </c>
      <c r="E16" s="21">
        <f>SUM(E5:E15)</f>
        <v>0</v>
      </c>
      <c r="F16" s="21">
        <f>SUM(F5:F15)</f>
        <v>0</v>
      </c>
    </row>
    <row r="17" spans="1:6" ht="17" customHeight="1" x14ac:dyDescent="0.2">
      <c r="A17" s="20" t="s">
        <v>46</v>
      </c>
      <c r="B17" s="28">
        <v>2</v>
      </c>
      <c r="C17" s="28">
        <v>3</v>
      </c>
      <c r="D17" s="28">
        <v>4</v>
      </c>
      <c r="E17" s="28">
        <v>5</v>
      </c>
      <c r="F17" s="28">
        <v>5</v>
      </c>
    </row>
    <row r="18" spans="1:6" ht="17" customHeight="1" thickBot="1" x14ac:dyDescent="0.25">
      <c r="A18" s="31" t="s">
        <v>26</v>
      </c>
      <c r="B18" s="32">
        <f>(B16*B17)+(C16*C17)+(D16*D17)+(E16*E17)+(F16*F17)</f>
        <v>0</v>
      </c>
      <c r="C18" s="29"/>
      <c r="D18" s="30"/>
      <c r="E18" s="30"/>
      <c r="F18" s="30"/>
    </row>
    <row r="19" spans="1:6" ht="17" customHeight="1" thickBot="1" x14ac:dyDescent="0.25">
      <c r="A19" s="35"/>
      <c r="B19" s="36"/>
      <c r="C19" s="24"/>
      <c r="D19" s="25"/>
      <c r="E19" s="25"/>
      <c r="F19" s="25"/>
    </row>
    <row r="20" spans="1:6" ht="17" customHeight="1" x14ac:dyDescent="0.2">
      <c r="A20" s="22" t="s">
        <v>41</v>
      </c>
      <c r="B20" s="23" t="s">
        <v>46</v>
      </c>
      <c r="C20" s="24" t="s">
        <v>47</v>
      </c>
      <c r="D20" s="25"/>
      <c r="E20" s="25"/>
      <c r="F20" s="25"/>
    </row>
    <row r="21" spans="1:6" ht="17" customHeight="1" x14ac:dyDescent="0.2">
      <c r="A21" s="19" t="s">
        <v>42</v>
      </c>
      <c r="B21" s="28">
        <v>2</v>
      </c>
      <c r="C21" s="18">
        <v>0</v>
      </c>
      <c r="D21" s="25"/>
      <c r="E21" s="25"/>
      <c r="F21" s="25"/>
    </row>
    <row r="22" spans="1:6" ht="17" customHeight="1" x14ac:dyDescent="0.2">
      <c r="A22" s="19" t="s">
        <v>43</v>
      </c>
      <c r="B22" s="28">
        <v>4</v>
      </c>
      <c r="C22" s="18">
        <v>0</v>
      </c>
      <c r="D22" s="25"/>
      <c r="E22" s="25"/>
      <c r="F22" s="25"/>
    </row>
    <row r="23" spans="1:6" ht="17" customHeight="1" x14ac:dyDescent="0.2">
      <c r="A23" s="19" t="s">
        <v>44</v>
      </c>
      <c r="B23" s="28">
        <v>3</v>
      </c>
      <c r="C23" s="18">
        <v>0</v>
      </c>
      <c r="D23" s="25"/>
      <c r="E23" s="25"/>
      <c r="F23" s="25"/>
    </row>
    <row r="24" spans="1:6" ht="17" customHeight="1" x14ac:dyDescent="0.2">
      <c r="A24" s="19" t="s">
        <v>45</v>
      </c>
      <c r="B24" s="28">
        <v>2</v>
      </c>
      <c r="C24" s="27">
        <v>0</v>
      </c>
      <c r="D24" s="25"/>
      <c r="E24" s="25"/>
      <c r="F24" s="25"/>
    </row>
    <row r="25" spans="1:6" ht="17" customHeight="1" x14ac:dyDescent="0.2">
      <c r="A25" s="19"/>
      <c r="B25" s="34"/>
      <c r="C25" s="27"/>
      <c r="D25" s="25"/>
      <c r="E25" s="25"/>
      <c r="F25" s="25"/>
    </row>
    <row r="26" spans="1:6" ht="17" customHeight="1" thickBot="1" x14ac:dyDescent="0.25">
      <c r="A26" s="31" t="s">
        <v>54</v>
      </c>
      <c r="B26" s="32">
        <f>(C21*B21)+(B22*C22)+(B23*C23)+(B24*C24)</f>
        <v>0</v>
      </c>
      <c r="C26" s="38"/>
      <c r="D26" s="25"/>
      <c r="E26" s="25"/>
      <c r="F26" s="25"/>
    </row>
    <row r="27" spans="1:6" ht="17" customHeight="1" thickBot="1" x14ac:dyDescent="0.25">
      <c r="A27" s="37"/>
      <c r="B27" s="36"/>
      <c r="C27" s="24"/>
      <c r="D27" s="25"/>
      <c r="E27" s="25"/>
      <c r="F27" s="25"/>
    </row>
    <row r="28" spans="1:6" ht="17" customHeight="1" x14ac:dyDescent="0.2">
      <c r="A28" s="33" t="s">
        <v>49</v>
      </c>
      <c r="B28" s="23" t="s">
        <v>46</v>
      </c>
      <c r="C28" s="26" t="s">
        <v>47</v>
      </c>
      <c r="D28" s="25"/>
      <c r="E28" s="25"/>
      <c r="F28" s="25"/>
    </row>
    <row r="29" spans="1:6" ht="17" customHeight="1" x14ac:dyDescent="0.2">
      <c r="A29" s="19" t="s">
        <v>50</v>
      </c>
      <c r="B29" s="28">
        <v>1</v>
      </c>
      <c r="C29" s="18">
        <v>0</v>
      </c>
      <c r="D29" s="25"/>
      <c r="E29" s="25"/>
      <c r="F29" s="25"/>
    </row>
    <row r="30" spans="1:6" ht="17" customHeight="1" x14ac:dyDescent="0.2">
      <c r="A30" s="19" t="s">
        <v>51</v>
      </c>
      <c r="B30" s="28">
        <v>2</v>
      </c>
      <c r="C30" s="18">
        <v>0</v>
      </c>
      <c r="D30" s="25"/>
      <c r="E30" s="25"/>
      <c r="F30" s="25"/>
    </row>
    <row r="31" spans="1:6" ht="17" customHeight="1" x14ac:dyDescent="0.2">
      <c r="A31" s="19" t="s">
        <v>52</v>
      </c>
      <c r="B31" s="28">
        <v>3</v>
      </c>
      <c r="C31" s="27">
        <v>0</v>
      </c>
      <c r="D31" s="25"/>
      <c r="E31" s="25"/>
      <c r="F31" s="25"/>
    </row>
    <row r="32" spans="1:6" ht="17" customHeight="1" thickBot="1" x14ac:dyDescent="0.25">
      <c r="A32" s="31" t="s">
        <v>53</v>
      </c>
      <c r="B32" s="32">
        <f>(B29*C29)+(B30*C30)+(B31*C31)</f>
        <v>0</v>
      </c>
      <c r="C32" s="38"/>
      <c r="D32" s="25"/>
      <c r="E32" s="25"/>
      <c r="F32" s="25"/>
    </row>
    <row r="33" spans="1:7" ht="17" customHeight="1" thickBot="1" x14ac:dyDescent="0.25">
      <c r="A33" s="39"/>
      <c r="B33" s="40"/>
      <c r="C33" s="24"/>
      <c r="D33" s="25"/>
      <c r="E33" s="25"/>
      <c r="F33" s="25"/>
    </row>
    <row r="34" spans="1:7" ht="17" customHeight="1" x14ac:dyDescent="0.2">
      <c r="A34" s="33" t="s">
        <v>59</v>
      </c>
      <c r="B34" s="23" t="s">
        <v>46</v>
      </c>
      <c r="C34" s="26" t="s">
        <v>60</v>
      </c>
      <c r="D34" s="25"/>
      <c r="E34" s="25"/>
      <c r="F34" s="25"/>
    </row>
    <row r="35" spans="1:7" ht="17" customHeight="1" x14ac:dyDescent="0.2">
      <c r="A35" s="19" t="s">
        <v>80</v>
      </c>
      <c r="B35" s="28">
        <v>1</v>
      </c>
      <c r="C35" s="18">
        <v>0</v>
      </c>
      <c r="D35" s="25"/>
      <c r="E35" s="25"/>
      <c r="F35" s="25"/>
    </row>
    <row r="36" spans="1:7" ht="17" customHeight="1" thickBot="1" x14ac:dyDescent="0.25">
      <c r="A36" s="31" t="s">
        <v>58</v>
      </c>
      <c r="B36" s="32">
        <f>B35*C35</f>
        <v>0</v>
      </c>
      <c r="C36" s="38"/>
      <c r="D36" s="25"/>
      <c r="E36" s="25"/>
      <c r="F36" s="25"/>
    </row>
    <row r="37" spans="1:7" ht="15.75" thickBot="1" x14ac:dyDescent="0.25">
      <c r="F37" s="48"/>
    </row>
    <row r="38" spans="1:7" s="1" customFormat="1" ht="48" customHeight="1" x14ac:dyDescent="0.2">
      <c r="A38" s="42" t="s">
        <v>74</v>
      </c>
      <c r="B38" s="41" t="str">
        <f>B3</f>
        <v>Type 1
Prowise Touchscreen Ten
 55"</v>
      </c>
      <c r="C38" s="41" t="str">
        <f t="shared" ref="C38:F38" si="0">C3</f>
        <v>Type 2
Prowise Touchscreen Ten
 65"</v>
      </c>
      <c r="D38" s="41" t="str">
        <f t="shared" si="0"/>
        <v>Type 3
Prowise Touchscreen Ten
 75"D</v>
      </c>
      <c r="E38" s="41" t="str">
        <f t="shared" si="0"/>
        <v>Type 4
Prowise Touchscreen Ten
 86"</v>
      </c>
      <c r="F38" s="41" t="str">
        <f t="shared" si="0"/>
        <v>Type 5
Prowise Touchscreen Ten
 98"</v>
      </c>
    </row>
    <row r="39" spans="1:7" s="1" customFormat="1" ht="48" customHeight="1" thickBot="1" x14ac:dyDescent="0.25">
      <c r="A39" s="43" t="s">
        <v>61</v>
      </c>
      <c r="B39" s="45" t="str">
        <f t="shared" ref="B39:F39" si="1">B4</f>
        <v>test</v>
      </c>
      <c r="C39" s="45" t="str">
        <f t="shared" si="1"/>
        <v>test</v>
      </c>
      <c r="D39" s="45" t="str">
        <f t="shared" si="1"/>
        <v>test</v>
      </c>
      <c r="E39" s="45" t="str">
        <f t="shared" si="1"/>
        <v>tset</v>
      </c>
      <c r="F39" s="45" t="str">
        <f t="shared" si="1"/>
        <v>test</v>
      </c>
    </row>
    <row r="40" spans="1:7" x14ac:dyDescent="0.2">
      <c r="A40" s="19" t="s">
        <v>73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</row>
    <row r="41" spans="1:7" x14ac:dyDescent="0.2">
      <c r="A41" s="20" t="s">
        <v>46</v>
      </c>
      <c r="B41" s="28">
        <v>2</v>
      </c>
      <c r="C41" s="28">
        <v>3</v>
      </c>
      <c r="D41" s="28">
        <v>4</v>
      </c>
      <c r="E41" s="28">
        <v>5</v>
      </c>
      <c r="F41" s="28">
        <v>5</v>
      </c>
    </row>
    <row r="42" spans="1:7" ht="17" thickBot="1" x14ac:dyDescent="0.25">
      <c r="A42" s="31" t="s">
        <v>27</v>
      </c>
      <c r="B42" s="32">
        <f>(B40*B41)+(C40*C41)+(D40*D41)+(E40*E41)+(F40*F41)</f>
        <v>0</v>
      </c>
      <c r="C42" s="29"/>
      <c r="D42" s="30"/>
      <c r="E42" s="30"/>
      <c r="F42" s="30"/>
    </row>
    <row r="43" spans="1:7" ht="17" thickBot="1" x14ac:dyDescent="0.25"/>
    <row r="44" spans="1:7" s="1" customFormat="1" ht="48" customHeight="1" x14ac:dyDescent="0.2">
      <c r="A44" s="42" t="s">
        <v>23</v>
      </c>
      <c r="B44" s="49"/>
      <c r="C44" s="41" t="str">
        <f>B3</f>
        <v>Type 1
Prowise Touchscreen Ten
 55"</v>
      </c>
      <c r="D44" s="41" t="str">
        <f t="shared" ref="D44:F44" si="2">C3</f>
        <v>Type 2
Prowise Touchscreen Ten
 65"</v>
      </c>
      <c r="E44" s="41" t="str">
        <f t="shared" si="2"/>
        <v>Type 3
Prowise Touchscreen Ten
 75"D</v>
      </c>
      <c r="F44" s="41" t="str">
        <f t="shared" si="2"/>
        <v>Type 4
Prowise Touchscreen Ten
 86"</v>
      </c>
      <c r="G44" s="41" t="str">
        <f>F3</f>
        <v>Type 5
Prowise Touchscreen Ten
 98"</v>
      </c>
    </row>
    <row r="45" spans="1:7" s="1" customFormat="1" ht="48" customHeight="1" thickBot="1" x14ac:dyDescent="0.25">
      <c r="A45" s="43" t="s">
        <v>61</v>
      </c>
      <c r="B45" s="53" t="s">
        <v>46</v>
      </c>
      <c r="C45" s="52" t="str">
        <f>B4</f>
        <v>test</v>
      </c>
      <c r="D45" s="52" t="str">
        <f t="shared" ref="D45:F45" si="3">C4</f>
        <v>test</v>
      </c>
      <c r="E45" s="52" t="str">
        <f t="shared" si="3"/>
        <v>test</v>
      </c>
      <c r="F45" s="52" t="str">
        <f t="shared" si="3"/>
        <v>tset</v>
      </c>
      <c r="G45" s="52" t="str">
        <f>F4</f>
        <v>test</v>
      </c>
    </row>
    <row r="46" spans="1:7" x14ac:dyDescent="0.2">
      <c r="A46" s="19" t="s">
        <v>72</v>
      </c>
      <c r="B46" s="50">
        <v>2</v>
      </c>
      <c r="C46" s="46">
        <v>0</v>
      </c>
      <c r="D46" s="18">
        <v>0</v>
      </c>
      <c r="E46" s="18">
        <v>0</v>
      </c>
      <c r="F46" s="18">
        <v>0</v>
      </c>
      <c r="G46" s="18">
        <v>0</v>
      </c>
    </row>
    <row r="47" spans="1:7" x14ac:dyDescent="0.2">
      <c r="A47" s="19" t="s">
        <v>69</v>
      </c>
      <c r="B47" s="50">
        <v>3</v>
      </c>
      <c r="C47" s="46">
        <v>0</v>
      </c>
      <c r="D47" s="18">
        <v>0</v>
      </c>
      <c r="E47" s="18">
        <v>0</v>
      </c>
      <c r="F47" s="18">
        <v>0</v>
      </c>
      <c r="G47" s="18">
        <v>0</v>
      </c>
    </row>
    <row r="48" spans="1:7" ht="17" thickBot="1" x14ac:dyDescent="0.25">
      <c r="A48" s="31" t="s">
        <v>68</v>
      </c>
      <c r="B48" s="47">
        <f>C46*B46+D46*B46+E46*B46+F46*B46*G46*B46+C47*B47+D47*B47+E47*B47+F47*B47+G47*B47</f>
        <v>0</v>
      </c>
      <c r="C48" s="51"/>
      <c r="D48" s="30"/>
      <c r="E48" s="30"/>
      <c r="F48" s="30"/>
      <c r="G48" s="30"/>
    </row>
  </sheetData>
  <sheetProtection algorithmName="SHA-512" hashValue="YcasNrJ363UGYuFZzQgr9QerI0b+nAYQY7Cgd8SvyBdMPiz/66Og5NYecdbeZQzD9qbxZn90dV7SwR0c0vBwZg==" saltValue="RRTHTLph9Y5tUI6drO2xBw==" spinCount="100000" sheet="1" objects="1" scenarios="1"/>
  <pageMargins left="0.7" right="0.7" top="0.75" bottom="0.75" header="0.3" footer="0.3"/>
  <pageSetup paperSize="9" scale="51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7F0D9-D82D-4744-920C-3CF84B03EF88}">
  <dimension ref="A1:A8"/>
  <sheetViews>
    <sheetView workbookViewId="0">
      <selection activeCell="B12" sqref="B12"/>
    </sheetView>
  </sheetViews>
  <sheetFormatPr baseColWidth="10" defaultColWidth="11" defaultRowHeight="16" x14ac:dyDescent="0.2"/>
  <sheetData>
    <row r="1" spans="1:1" x14ac:dyDescent="0.2">
      <c r="A1" t="s">
        <v>28</v>
      </c>
    </row>
    <row r="3" spans="1:1" x14ac:dyDescent="0.2">
      <c r="A3" t="s">
        <v>22</v>
      </c>
    </row>
    <row r="4" spans="1:1" x14ac:dyDescent="0.2">
      <c r="A4" t="s">
        <v>21</v>
      </c>
    </row>
    <row r="6" spans="1:1" x14ac:dyDescent="0.2">
      <c r="A6" t="s">
        <v>22</v>
      </c>
    </row>
    <row r="7" spans="1:1" x14ac:dyDescent="0.2">
      <c r="A7" t="s">
        <v>21</v>
      </c>
    </row>
    <row r="8" spans="1:1" x14ac:dyDescent="0.2">
      <c r="A8" t="s">
        <v>29</v>
      </c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15DA904BEF244B88FD33ED31CE245" ma:contentTypeVersion="17" ma:contentTypeDescription="Een nieuw document maken." ma:contentTypeScope="" ma:versionID="1da5c95d2bc35b12a9df381afc62ee9b">
  <xsd:schema xmlns:xsd="http://www.w3.org/2001/XMLSchema" xmlns:xs="http://www.w3.org/2001/XMLSchema" xmlns:p="http://schemas.microsoft.com/office/2006/metadata/properties" xmlns:ns2="1ae0673c-31f8-4138-9309-2af19a31124a" xmlns:ns3="3840437a-79c2-4946-ba9b-535e40bacb68" targetNamespace="http://schemas.microsoft.com/office/2006/metadata/properties" ma:root="true" ma:fieldsID="cd56342241c7fd87526ac03b804c6f3b" ns2:_="" ns3:_="">
    <xsd:import namespace="1ae0673c-31f8-4138-9309-2af19a31124a"/>
    <xsd:import namespace="3840437a-79c2-4946-ba9b-535e40bacb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0673c-31f8-4138-9309-2af19a3112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5" nillable="true" ma:displayName="Afmeldingsstatus" ma:internalName="_x0024_Resources_x003a_core_x002c_Signoff_Status_x003b_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bf962698-cf46-4376-b14f-e21ed28063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0437a-79c2-4946-ba9b-535e40bacb6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056aea9-7436-445f-acbc-5564fa137e9b}" ma:internalName="TaxCatchAll" ma:showField="CatchAllData" ma:web="3840437a-79c2-4946-ba9b-535e40bacb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e0673c-31f8-4138-9309-2af19a31124a">
      <Terms xmlns="http://schemas.microsoft.com/office/infopath/2007/PartnerControls"/>
    </lcf76f155ced4ddcb4097134ff3c332f>
    <_Flow_SignoffStatus xmlns="1ae0673c-31f8-4138-9309-2af19a31124a" xsi:nil="true"/>
    <TaxCatchAll xmlns="3840437a-79c2-4946-ba9b-535e40bacb6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631316-0BFE-43CC-A597-06A94D48D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e0673c-31f8-4138-9309-2af19a31124a"/>
    <ds:schemaRef ds:uri="3840437a-79c2-4946-ba9b-535e40bacb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3FDD96-16F4-420B-9BBA-94DF1477E442}">
  <ds:schemaRefs>
    <ds:schemaRef ds:uri="3840437a-79c2-4946-ba9b-535e40bacb68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1ae0673c-31f8-4138-9309-2af19a31124a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6DB411-AC86-4B2D-9F13-C62354C1B2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Basisgegevens</vt:lpstr>
      <vt:lpstr>Overzicht Aanbieding</vt:lpstr>
      <vt:lpstr>Prijzenblad</vt:lpstr>
      <vt:lpstr>Gegevens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subject>EA</dc:subject>
  <dc:creator>Henk Schlingmann</dc:creator>
  <cp:keywords/>
  <dc:description/>
  <cp:lastModifiedBy>Henk Schlingmann</cp:lastModifiedBy>
  <cp:revision/>
  <dcterms:created xsi:type="dcterms:W3CDTF">2022-09-20T07:51:55Z</dcterms:created>
  <dcterms:modified xsi:type="dcterms:W3CDTF">2023-10-09T09:32:12Z</dcterms:modified>
  <cp:category>EA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0x0101009A715DA904BEF244B88FD33ED31CE245</vt:lpwstr>
  </property>
  <property fmtid="{D5CDD505-2E9C-101B-9397-08002B2CF9AE}" pid="3" name="MediaServiceImageTags">
    <vt:lpwstr/>
  </property>
</Properties>
</file>