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etservicecentrum.sharepoint.com/sites/HSCWAanbesteden/Europese aanbestedingen/Aanbesteding Schoonmaak GGD NOG/Aanbestedingsdocumenten/"/>
    </mc:Choice>
  </mc:AlternateContent>
  <xr:revisionPtr revIDLastSave="12" documentId="8_{76B671BB-0720-49B5-A6F7-1BC9506BB0BA}" xr6:coauthVersionLast="47" xr6:coauthVersionMax="47" xr10:uidLastSave="{33F0BB68-72A3-416E-8A7C-CB499EE2FE88}"/>
  <bookViews>
    <workbookView xWindow="-108" yWindow="-108" windowWidth="23256" windowHeight="12576" xr2:uid="{DD9EF022-FB51-41AC-959E-6730AFE2ACC5}"/>
  </bookViews>
  <sheets>
    <sheet name="Instructie " sheetId="1" r:id="rId1"/>
    <sheet name="Tabblad 1  - Invulblad bestek" sheetId="2" r:id="rId2"/>
    <sheet name="Toelichting tabblad 2" sheetId="3" r:id="rId3"/>
    <sheet name="Tabblad 3 - Hardware sanitair"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 l="1"/>
  <c r="H4" i="4"/>
  <c r="I4" i="4"/>
  <c r="G5" i="4"/>
  <c r="H5" i="4"/>
  <c r="I5" i="4"/>
  <c r="G6" i="4"/>
  <c r="H6" i="4"/>
  <c r="I6" i="4"/>
  <c r="G7" i="4"/>
  <c r="H7" i="4"/>
  <c r="I7" i="4"/>
  <c r="G8" i="4"/>
  <c r="H8" i="4"/>
  <c r="I8" i="4"/>
  <c r="G9" i="4"/>
  <c r="H9" i="4"/>
  <c r="I9" i="4"/>
  <c r="H10" i="3"/>
  <c r="H8" i="3"/>
  <c r="H9" i="3"/>
  <c r="H7" i="3"/>
  <c r="H6" i="3"/>
  <c r="H5" i="3"/>
  <c r="G27" i="2" l="1"/>
  <c r="G29" i="2"/>
  <c r="E25" i="2"/>
  <c r="G25" i="2" s="1"/>
  <c r="E26" i="2"/>
  <c r="G26" i="2" s="1"/>
  <c r="E27" i="2"/>
  <c r="E28" i="2"/>
  <c r="G28" i="2" s="1"/>
  <c r="E24" i="2"/>
  <c r="G24" i="2" s="1"/>
  <c r="E17" i="2"/>
  <c r="G17" i="2" s="1"/>
  <c r="E18" i="2"/>
  <c r="G18" i="2" s="1"/>
  <c r="E16" i="2"/>
  <c r="G16" i="2" s="1"/>
  <c r="E15" i="2"/>
  <c r="G15" i="2" s="1"/>
  <c r="E9" i="2"/>
  <c r="G9" i="2" s="1"/>
  <c r="E8" i="2"/>
  <c r="G8" i="2" s="1"/>
  <c r="E7" i="2"/>
  <c r="G7" i="2" s="1"/>
  <c r="E6" i="2"/>
  <c r="G6" i="2" s="1"/>
  <c r="E5" i="2"/>
  <c r="G5" i="2" s="1"/>
  <c r="C34" i="2" l="1"/>
  <c r="G19" i="2"/>
  <c r="C33" i="2" s="1"/>
  <c r="G10" i="2"/>
  <c r="C35" i="2" l="1"/>
  <c r="C32" i="2"/>
</calcChain>
</file>

<file path=xl/sharedStrings.xml><?xml version="1.0" encoding="utf-8"?>
<sst xmlns="http://schemas.openxmlformats.org/spreadsheetml/2006/main" count="84" uniqueCount="63">
  <si>
    <t>Instructie Inschrijfbiljet - Bijlage X</t>
  </si>
  <si>
    <r>
      <t xml:space="preserve">Inschrijver dient in bijgaande tabbelen enkel de geel gekleurde kolommen in te vullen. Bedrag dient </t>
    </r>
    <r>
      <rPr>
        <b/>
        <u/>
        <sz val="11"/>
        <color rgb="FF000000"/>
        <rFont val="Calibri"/>
        <family val="2"/>
      </rPr>
      <t>exclusief BTW</t>
    </r>
    <r>
      <rPr>
        <sz val="11"/>
        <color rgb="FF000000"/>
        <rFont val="Calibri"/>
        <family val="2"/>
      </rPr>
      <t xml:space="preserve"> ingevuld te worden, en alle redelijkerwijs tot deze opdracht behorende kosten omvatten, zoals, maar niet uitsluitend, reiskosten, administratiekosten, kledingkosten, opleidingskosten, kosten rondom ziekte en vervanging personeel, schoonmaakmiddelen etc.                                                                                                     </t>
    </r>
  </si>
  <si>
    <t xml:space="preserve">Het invullen van alle tabellen in tabblad 2 en toelichting is verplicht. Het invullen van tabblad 3 is optioneel en zal niet meegenomen worden in de beoordeling. Indien Inschrijver de opgegeven producten binnen de verschillende constructies kan aanbieden zal Opdrachtgever nader beslissen op welke wijze zij hier gebruik van wenst te maken. </t>
  </si>
  <si>
    <t>Opdrachtgever</t>
  </si>
  <si>
    <t xml:space="preserve">GGD Noord- en Oost - Gelderland </t>
  </si>
  <si>
    <t>Inschrijver</t>
  </si>
  <si>
    <t xml:space="preserve">Referentienummer </t>
  </si>
  <si>
    <t>HSCDOC-1368817716-4496</t>
  </si>
  <si>
    <t>De inschrijver verklaart met de ondertekening van deze verklaring  dat dit inschrijfbiljet naar waarheid is ingevuld:</t>
  </si>
  <si>
    <t>Bedrijfsnaam:</t>
  </si>
  <si>
    <t>Vestigingsadres:</t>
  </si>
  <si>
    <t>Naam:</t>
  </si>
  <si>
    <t>Functie:</t>
  </si>
  <si>
    <t>Datum:</t>
  </si>
  <si>
    <t>Handtekening:</t>
  </si>
  <si>
    <t xml:space="preserve">Tabel 1 - Regulier schoonmaak </t>
  </si>
  <si>
    <t>Locatie</t>
  </si>
  <si>
    <t xml:space="preserve">Loonkosten </t>
  </si>
  <si>
    <t xml:space="preserve">Kosten materialen, middelen, machines, werkkleding en alle overige kosten </t>
  </si>
  <si>
    <t xml:space="preserve">All-in uurtarief excl. BTW </t>
  </si>
  <si>
    <t xml:space="preserve">Aantal uur per jaar </t>
  </si>
  <si>
    <t xml:space="preserve">Totaal tarief per jaar </t>
  </si>
  <si>
    <t xml:space="preserve">GGD Warnsveld </t>
  </si>
  <si>
    <t>GGD Doetinchem (Gezellen)</t>
  </si>
  <si>
    <t>GGD Doetinchem (Kruisberg)</t>
  </si>
  <si>
    <t xml:space="preserve">GGD Harderwijk </t>
  </si>
  <si>
    <t xml:space="preserve">Witte Villa </t>
  </si>
  <si>
    <t>Totaal</t>
  </si>
  <si>
    <t xml:space="preserve">Tabel 2 - Periodiek onderhoud </t>
  </si>
  <si>
    <t xml:space="preserve">Glasbewassing </t>
  </si>
  <si>
    <t xml:space="preserve">Gevel en plafondreiniging entree </t>
  </si>
  <si>
    <t xml:space="preserve">Vloer machinaal schrobben </t>
  </si>
  <si>
    <t xml:space="preserve">Dieptereiniging sanitaire ruimten </t>
  </si>
  <si>
    <t xml:space="preserve">Tabel 3 Aanvullende schoonmaakdiensten/levering </t>
  </si>
  <si>
    <t>Reinigen van meubilair (bureaustoelen, banken etc.)</t>
  </si>
  <si>
    <t xml:space="preserve">Reinigen gehele vloerbedekking </t>
  </si>
  <si>
    <t xml:space="preserve">Vlekken verwijderen vloerbedekking </t>
  </si>
  <si>
    <t xml:space="preserve">Diepte reiniging pantry </t>
  </si>
  <si>
    <t xml:space="preserve">Reinigen ventilatieroosters </t>
  </si>
  <si>
    <t xml:space="preserve">Tabel </t>
  </si>
  <si>
    <t xml:space="preserve">Totaal tarief per jaar excl. BTW </t>
  </si>
  <si>
    <t xml:space="preserve">Totale inschrijfsom </t>
  </si>
  <si>
    <t xml:space="preserve">Aantal medewerkers </t>
  </si>
  <si>
    <t>Bruto uurloon medewerker 1</t>
  </si>
  <si>
    <t>Burto uurloon medewerker 2</t>
  </si>
  <si>
    <t>Bruto uurloon medewerker 3</t>
  </si>
  <si>
    <t xml:space="preserve">Aantal in te zetten uur per jaar </t>
  </si>
  <si>
    <t>Totaalbedrag</t>
  </si>
  <si>
    <t xml:space="preserve">Hardware sanitaire voorzieningen </t>
  </si>
  <si>
    <t>Product</t>
  </si>
  <si>
    <t>Eenheidsprijs koop</t>
  </si>
  <si>
    <t>Eenheidsprijs huur per maand</t>
  </si>
  <si>
    <t>Eenheidsprijs lease per maand</t>
  </si>
  <si>
    <t xml:space="preserve">Indicatief aantal stuks </t>
  </si>
  <si>
    <t>Totaal koop</t>
  </si>
  <si>
    <t>Totaal huur</t>
  </si>
  <si>
    <t xml:space="preserve">Totaal lease </t>
  </si>
  <si>
    <t xml:space="preserve">Toiletborstel-garnituur </t>
  </si>
  <si>
    <t xml:space="preserve">Handdoekenautomaat papieren doekjes </t>
  </si>
  <si>
    <t>Prullenbak</t>
  </si>
  <si>
    <t>Zeepautomaat</t>
  </si>
  <si>
    <t xml:space="preserve">Luchtverfrisser </t>
  </si>
  <si>
    <t>WC rolhouder (2 rollen)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</si>
</sst>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font>
    <font>
      <b/>
      <u/>
      <sz val="11"/>
      <color rgb="FF000000"/>
      <name val="Calibri"/>
      <family val="2"/>
    </font>
    <font>
      <sz val="11"/>
      <color rgb="FFFFFFFF"/>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s>
  <fills count="13">
    <fill>
      <patternFill patternType="none"/>
    </fill>
    <fill>
      <patternFill patternType="gray125"/>
    </fill>
    <fill>
      <patternFill patternType="solid">
        <fgColor theme="8" tint="-0.499984740745262"/>
        <bgColor rgb="FF000000"/>
      </patternFill>
    </fill>
    <fill>
      <patternFill patternType="solid">
        <fgColor theme="0"/>
        <bgColor rgb="FF000000"/>
      </patternFill>
    </fill>
    <fill>
      <patternFill patternType="solid">
        <fgColor rgb="FFFFC000"/>
        <bgColor rgb="FF000000"/>
      </patternFill>
    </fill>
    <fill>
      <patternFill patternType="solid">
        <fgColor theme="8" tint="-0.499984740745262"/>
        <bgColor indexed="64"/>
      </patternFill>
    </fill>
    <fill>
      <patternFill patternType="solid">
        <fgColor theme="0"/>
        <bgColor indexed="64"/>
      </patternFill>
    </fill>
    <fill>
      <patternFill patternType="solid">
        <fgColor theme="7"/>
        <bgColor indexed="64"/>
      </patternFill>
    </fill>
    <fill>
      <patternFill patternType="solid">
        <fgColor rgb="FFFFFFFF"/>
        <bgColor indexed="64"/>
      </patternFill>
    </fill>
    <fill>
      <patternFill patternType="solid">
        <fgColor rgb="FF1F4E78"/>
        <bgColor rgb="FF000000"/>
      </patternFill>
    </fill>
    <fill>
      <patternFill patternType="solid">
        <fgColor rgb="FFFFFFFF"/>
        <bgColor rgb="FF000000"/>
      </patternFill>
    </fill>
    <fill>
      <patternFill patternType="solid">
        <fgColor rgb="FFFFE699"/>
        <bgColor rgb="FF000000"/>
      </patternFill>
    </fill>
    <fill>
      <patternFill patternType="solid">
        <fgColor theme="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right style="thin">
        <color theme="1"/>
      </right>
      <top/>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rgb="FF000000"/>
      </bottom>
      <diagonal/>
    </border>
  </borders>
  <cellStyleXfs count="1">
    <xf numFmtId="0" fontId="0" fillId="0" borderId="0"/>
  </cellStyleXfs>
  <cellXfs count="82">
    <xf numFmtId="0" fontId="0" fillId="0" borderId="0" xfId="0"/>
    <xf numFmtId="0" fontId="7" fillId="6" borderId="22" xfId="0" applyFont="1" applyFill="1" applyBorder="1"/>
    <xf numFmtId="164" fontId="7" fillId="6" borderId="1" xfId="0" applyNumberFormat="1" applyFont="1" applyFill="1" applyBorder="1"/>
    <xf numFmtId="0" fontId="0" fillId="0" borderId="22" xfId="0" applyBorder="1"/>
    <xf numFmtId="164" fontId="0" fillId="0" borderId="22" xfId="0" applyNumberFormat="1" applyBorder="1"/>
    <xf numFmtId="0" fontId="7" fillId="6" borderId="23" xfId="0" applyFont="1" applyFill="1" applyBorder="1"/>
    <xf numFmtId="0" fontId="0" fillId="0" borderId="23" xfId="0" applyBorder="1"/>
    <xf numFmtId="0" fontId="8" fillId="6" borderId="23" xfId="0" applyFont="1" applyFill="1" applyBorder="1"/>
    <xf numFmtId="44" fontId="0" fillId="0" borderId="1" xfId="0" applyNumberFormat="1" applyBorder="1"/>
    <xf numFmtId="164" fontId="0" fillId="8" borderId="1" xfId="0" applyNumberFormat="1" applyFill="1" applyBorder="1"/>
    <xf numFmtId="164" fontId="0" fillId="0" borderId="23" xfId="0" applyNumberFormat="1" applyBorder="1"/>
    <xf numFmtId="0" fontId="2" fillId="0" borderId="23" xfId="0" applyFont="1" applyBorder="1"/>
    <xf numFmtId="0" fontId="6" fillId="9" borderId="24" xfId="0" applyFont="1" applyFill="1" applyBorder="1"/>
    <xf numFmtId="0" fontId="9" fillId="0" borderId="25" xfId="0" applyFont="1" applyBorder="1" applyAlignment="1">
      <alignment horizontal="left" vertical="top"/>
    </xf>
    <xf numFmtId="8" fontId="9" fillId="10" borderId="25" xfId="0" applyNumberFormat="1" applyFont="1" applyFill="1" applyBorder="1"/>
    <xf numFmtId="0" fontId="10" fillId="11" borderId="25" xfId="0" applyFont="1" applyFill="1" applyBorder="1"/>
    <xf numFmtId="164" fontId="10" fillId="11" borderId="25" xfId="0" applyNumberFormat="1" applyFont="1" applyFill="1" applyBorder="1"/>
    <xf numFmtId="0" fontId="2" fillId="0" borderId="0" xfId="0" applyFont="1"/>
    <xf numFmtId="164" fontId="0" fillId="0" borderId="0" xfId="0" applyNumberFormat="1"/>
    <xf numFmtId="0" fontId="0" fillId="7" borderId="1" xfId="0" applyFill="1" applyBorder="1" applyProtection="1">
      <protection locked="0"/>
    </xf>
    <xf numFmtId="164" fontId="0" fillId="7" borderId="1" xfId="0" applyNumberFormat="1" applyFill="1" applyBorder="1" applyProtection="1">
      <protection locked="0"/>
    </xf>
    <xf numFmtId="164" fontId="0" fillId="0" borderId="1" xfId="0" applyNumberFormat="1" applyBorder="1"/>
    <xf numFmtId="0" fontId="0" fillId="6" borderId="1" xfId="0" applyFill="1" applyBorder="1" applyProtection="1">
      <protection locked="0"/>
    </xf>
    <xf numFmtId="164" fontId="0" fillId="6" borderId="1" xfId="0" applyNumberFormat="1" applyFill="1" applyBorder="1" applyProtection="1">
      <protection locked="0"/>
    </xf>
    <xf numFmtId="0" fontId="0" fillId="6" borderId="23" xfId="0" applyFill="1" applyBorder="1"/>
    <xf numFmtId="0" fontId="0" fillId="0" borderId="1" xfId="0" applyBorder="1"/>
    <xf numFmtId="0" fontId="3" fillId="12" borderId="1" xfId="0" applyFont="1" applyFill="1" applyBorder="1"/>
    <xf numFmtId="44" fontId="0" fillId="0" borderId="0" xfId="0" applyNumberFormat="1"/>
    <xf numFmtId="0" fontId="0" fillId="6" borderId="1" xfId="0" applyFill="1" applyBorder="1"/>
    <xf numFmtId="0" fontId="0" fillId="3" borderId="2" xfId="0"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0" xfId="0" applyFill="1" applyAlignment="1">
      <alignment horizontal="left" vertical="top" wrapText="1"/>
    </xf>
    <xf numFmtId="0" fontId="0" fillId="3" borderId="9"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18" xfId="0" applyFill="1" applyBorder="1" applyAlignment="1">
      <alignment horizontal="left" vertical="top" wrapText="1"/>
    </xf>
    <xf numFmtId="0" fontId="0" fillId="3" borderId="14" xfId="0" applyFill="1" applyBorder="1" applyAlignment="1">
      <alignment horizontal="lef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14" xfId="0" applyFill="1" applyBorder="1" applyAlignment="1">
      <alignment horizontal="center"/>
    </xf>
    <xf numFmtId="0" fontId="0" fillId="3" borderId="5" xfId="0" applyFill="1" applyBorder="1" applyAlignment="1">
      <alignment horizontal="left" wrapText="1"/>
    </xf>
    <xf numFmtId="0" fontId="0" fillId="3" borderId="6" xfId="0" applyFill="1" applyBorder="1" applyAlignment="1">
      <alignment horizontal="left" wrapText="1"/>
    </xf>
    <xf numFmtId="0" fontId="0" fillId="3" borderId="12" xfId="0" applyFill="1" applyBorder="1" applyAlignment="1">
      <alignment horizontal="left" wrapText="1"/>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3" xfId="0" applyFill="1" applyBorder="1" applyAlignment="1">
      <alignment horizontal="left" wrapText="1"/>
    </xf>
    <xf numFmtId="0" fontId="4" fillId="3" borderId="5" xfId="0" applyFont="1" applyFill="1" applyBorder="1" applyAlignment="1">
      <alignment horizontal="left" vertical="top" wrapText="1"/>
    </xf>
    <xf numFmtId="0" fontId="0" fillId="3" borderId="12" xfId="0" applyFill="1" applyBorder="1" applyAlignment="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3"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14" xfId="0" applyFill="1" applyBorder="1" applyAlignment="1">
      <alignment horizontal="left" vertical="top" wrapText="1"/>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0" xfId="0" applyFont="1" applyFill="1" applyBorder="1" applyAlignment="1">
      <alignment horizontal="left" vertical="top" wrapText="1"/>
    </xf>
    <xf numFmtId="0" fontId="3" fillId="5" borderId="21" xfId="0" applyFont="1" applyFill="1" applyBorder="1" applyAlignment="1">
      <alignment horizontal="left" vertical="top" wrapText="1"/>
    </xf>
    <xf numFmtId="0" fontId="3" fillId="5" borderId="1" xfId="0" applyFont="1" applyFill="1" applyBorder="1" applyAlignment="1">
      <alignment horizontal="left" vertical="top" wrapText="1"/>
    </xf>
    <xf numFmtId="0" fontId="6" fillId="9" borderId="7" xfId="0" applyFont="1" applyFill="1" applyBorder="1" applyAlignment="1">
      <alignment horizontal="center"/>
    </xf>
    <xf numFmtId="0" fontId="6" fillId="9" borderId="26" xfId="0" applyFont="1" applyFill="1" applyBorder="1" applyAlignment="1">
      <alignment horizontal="center"/>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4" borderId="14" xfId="0" applyFont="1" applyFill="1" applyBorder="1" applyAlignment="1" applyProtection="1">
      <alignment horizontal="left" vertical="top" wrapText="1"/>
      <protection locked="0"/>
    </xf>
    <xf numFmtId="0" fontId="6" fillId="4" borderId="5" xfId="0" applyFont="1" applyFill="1" applyBorder="1" applyAlignment="1" applyProtection="1">
      <alignment horizontal="left" vertical="top" wrapText="1"/>
      <protection locked="0"/>
    </xf>
    <xf numFmtId="0" fontId="6" fillId="4" borderId="6" xfId="0" applyFont="1" applyFill="1" applyBorder="1" applyAlignment="1" applyProtection="1">
      <alignment horizontal="left" vertical="top" wrapText="1"/>
      <protection locked="0"/>
    </xf>
    <xf numFmtId="0" fontId="6" fillId="4" borderId="12" xfId="0" applyFont="1" applyFill="1" applyBorder="1" applyAlignment="1" applyProtection="1">
      <alignment horizontal="left" vertical="top" wrapText="1"/>
      <protection locked="0"/>
    </xf>
    <xf numFmtId="0" fontId="6" fillId="4" borderId="8" xfId="0" applyFont="1" applyFill="1" applyBorder="1" applyAlignment="1" applyProtection="1">
      <alignment horizontal="left" vertical="top" wrapText="1"/>
      <protection locked="0"/>
    </xf>
    <xf numFmtId="0" fontId="6" fillId="4" borderId="0" xfId="0" applyFont="1" applyFill="1" applyAlignment="1" applyProtection="1">
      <alignment horizontal="left" vertical="top" wrapText="1"/>
      <protection locked="0"/>
    </xf>
    <xf numFmtId="0" fontId="6" fillId="4" borderId="15" xfId="0" applyFont="1" applyFill="1" applyBorder="1" applyAlignment="1" applyProtection="1">
      <alignment horizontal="left" vertical="top" wrapText="1"/>
      <protection locked="0"/>
    </xf>
    <xf numFmtId="0" fontId="6" fillId="4" borderId="16"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9" xfId="0" applyFont="1" applyFill="1" applyBorder="1" applyAlignment="1" applyProtection="1">
      <alignment horizontal="left" vertical="top" wrapText="1"/>
      <protection locked="0"/>
    </xf>
    <xf numFmtId="164" fontId="7" fillId="7" borderId="1" xfId="0" applyNumberFormat="1" applyFont="1" applyFill="1" applyBorder="1" applyProtection="1">
      <protection locked="0"/>
    </xf>
    <xf numFmtId="0" fontId="0" fillId="0" borderId="0" xfId="0"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DD8F9-B0DA-4289-978A-2878DE7EAE87}">
  <dimension ref="B2:N19"/>
  <sheetViews>
    <sheetView showGridLines="0" tabSelected="1" workbookViewId="0">
      <selection activeCell="R10" sqref="R10"/>
    </sheetView>
  </sheetViews>
  <sheetFormatPr defaultRowHeight="14.4" x14ac:dyDescent="0.3"/>
  <sheetData>
    <row r="2" spans="2:14" x14ac:dyDescent="0.3">
      <c r="B2" s="42" t="s">
        <v>0</v>
      </c>
      <c r="C2" s="43"/>
      <c r="D2" s="43"/>
      <c r="E2" s="43"/>
      <c r="F2" s="43"/>
      <c r="G2" s="43"/>
      <c r="H2" s="43"/>
      <c r="I2" s="43"/>
      <c r="J2" s="43"/>
      <c r="K2" s="43"/>
      <c r="L2" s="43"/>
      <c r="M2" s="43"/>
      <c r="N2" s="43"/>
    </row>
    <row r="3" spans="2:14" ht="15" customHeight="1" x14ac:dyDescent="0.3">
      <c r="B3" s="53" t="s">
        <v>1</v>
      </c>
      <c r="C3" s="33"/>
      <c r="D3" s="33"/>
      <c r="E3" s="33"/>
      <c r="F3" s="33"/>
      <c r="G3" s="33"/>
      <c r="H3" s="33"/>
      <c r="I3" s="33"/>
      <c r="J3" s="33"/>
      <c r="K3" s="33"/>
      <c r="L3" s="33"/>
      <c r="M3" s="33"/>
      <c r="N3" s="54"/>
    </row>
    <row r="4" spans="2:14" ht="37.200000000000003" customHeight="1" x14ac:dyDescent="0.3">
      <c r="B4" s="55"/>
      <c r="C4" s="56"/>
      <c r="D4" s="56"/>
      <c r="E4" s="56"/>
      <c r="F4" s="56"/>
      <c r="G4" s="56"/>
      <c r="H4" s="56"/>
      <c r="I4" s="56"/>
      <c r="J4" s="56"/>
      <c r="K4" s="56"/>
      <c r="L4" s="56"/>
      <c r="M4" s="56"/>
      <c r="N4" s="57"/>
    </row>
    <row r="5" spans="2:14" ht="57" customHeight="1" x14ac:dyDescent="0.3">
      <c r="B5" s="58" t="s">
        <v>2</v>
      </c>
      <c r="C5" s="59"/>
      <c r="D5" s="59"/>
      <c r="E5" s="59"/>
      <c r="F5" s="59"/>
      <c r="G5" s="59"/>
      <c r="H5" s="59"/>
      <c r="I5" s="59"/>
      <c r="J5" s="59"/>
      <c r="K5" s="59"/>
      <c r="L5" s="59"/>
      <c r="M5" s="59"/>
      <c r="N5" s="60"/>
    </row>
    <row r="6" spans="2:14" ht="15" customHeight="1" x14ac:dyDescent="0.3">
      <c r="B6" s="29" t="s">
        <v>3</v>
      </c>
      <c r="C6" s="30"/>
      <c r="D6" s="31"/>
      <c r="E6" s="29" t="s">
        <v>4</v>
      </c>
      <c r="F6" s="30"/>
      <c r="G6" s="30"/>
      <c r="H6" s="30"/>
      <c r="I6" s="30"/>
      <c r="J6" s="30"/>
      <c r="K6" s="30"/>
      <c r="L6" s="30"/>
      <c r="M6" s="30"/>
      <c r="N6" s="41"/>
    </row>
    <row r="7" spans="2:14" x14ac:dyDescent="0.3">
      <c r="B7" s="29" t="s">
        <v>5</v>
      </c>
      <c r="C7" s="30"/>
      <c r="D7" s="31"/>
      <c r="E7" s="68"/>
      <c r="F7" s="69"/>
      <c r="G7" s="69"/>
      <c r="H7" s="69"/>
      <c r="I7" s="69"/>
      <c r="J7" s="69"/>
      <c r="K7" s="69"/>
      <c r="L7" s="69"/>
      <c r="M7" s="69"/>
      <c r="N7" s="70"/>
    </row>
    <row r="8" spans="2:14" x14ac:dyDescent="0.3">
      <c r="B8" s="29" t="s">
        <v>6</v>
      </c>
      <c r="C8" s="30"/>
      <c r="D8" s="31"/>
      <c r="E8" s="29" t="s">
        <v>7</v>
      </c>
      <c r="F8" s="30"/>
      <c r="G8" s="30"/>
      <c r="H8" s="30"/>
      <c r="I8" s="30"/>
      <c r="J8" s="30"/>
      <c r="K8" s="30"/>
      <c r="L8" s="30"/>
      <c r="M8" s="30"/>
      <c r="N8" s="41"/>
    </row>
    <row r="9" spans="2:14" x14ac:dyDescent="0.3">
      <c r="B9" s="44"/>
      <c r="C9" s="45"/>
      <c r="D9" s="45"/>
      <c r="E9" s="45"/>
      <c r="F9" s="45"/>
      <c r="G9" s="45"/>
      <c r="H9" s="45"/>
      <c r="I9" s="45"/>
      <c r="J9" s="45"/>
      <c r="K9" s="45"/>
      <c r="L9" s="45"/>
      <c r="M9" s="45"/>
      <c r="N9" s="46"/>
    </row>
    <row r="10" spans="2:14" x14ac:dyDescent="0.3">
      <c r="B10" s="47" t="s">
        <v>8</v>
      </c>
      <c r="C10" s="48"/>
      <c r="D10" s="48"/>
      <c r="E10" s="48"/>
      <c r="F10" s="48"/>
      <c r="G10" s="48"/>
      <c r="H10" s="48"/>
      <c r="I10" s="48"/>
      <c r="J10" s="48"/>
      <c r="K10" s="48"/>
      <c r="L10" s="48"/>
      <c r="M10" s="48"/>
      <c r="N10" s="49"/>
    </row>
    <row r="11" spans="2:14" x14ac:dyDescent="0.3">
      <c r="B11" s="50"/>
      <c r="C11" s="51"/>
      <c r="D11" s="51"/>
      <c r="E11" s="51"/>
      <c r="F11" s="51"/>
      <c r="G11" s="51"/>
      <c r="H11" s="51"/>
      <c r="I11" s="51"/>
      <c r="J11" s="51"/>
      <c r="K11" s="51"/>
      <c r="L11" s="51"/>
      <c r="M11" s="51"/>
      <c r="N11" s="52"/>
    </row>
    <row r="12" spans="2:14" x14ac:dyDescent="0.3">
      <c r="B12" s="29" t="s">
        <v>9</v>
      </c>
      <c r="C12" s="30"/>
      <c r="D12" s="31"/>
      <c r="E12" s="68"/>
      <c r="F12" s="69"/>
      <c r="G12" s="69"/>
      <c r="H12" s="69"/>
      <c r="I12" s="69"/>
      <c r="J12" s="69"/>
      <c r="K12" s="69"/>
      <c r="L12" s="69"/>
      <c r="M12" s="69"/>
      <c r="N12" s="70"/>
    </row>
    <row r="13" spans="2:14" x14ac:dyDescent="0.3">
      <c r="B13" s="29" t="s">
        <v>10</v>
      </c>
      <c r="C13" s="30"/>
      <c r="D13" s="31"/>
      <c r="E13" s="68"/>
      <c r="F13" s="69"/>
      <c r="G13" s="69"/>
      <c r="H13" s="69"/>
      <c r="I13" s="69"/>
      <c r="J13" s="69"/>
      <c r="K13" s="69"/>
      <c r="L13" s="69"/>
      <c r="M13" s="69"/>
      <c r="N13" s="70"/>
    </row>
    <row r="14" spans="2:14" ht="15" customHeight="1" x14ac:dyDescent="0.3">
      <c r="B14" s="29" t="s">
        <v>11</v>
      </c>
      <c r="C14" s="30"/>
      <c r="D14" s="31"/>
      <c r="E14" s="68"/>
      <c r="F14" s="69"/>
      <c r="G14" s="69"/>
      <c r="H14" s="69"/>
      <c r="I14" s="69"/>
      <c r="J14" s="69"/>
      <c r="K14" s="69"/>
      <c r="L14" s="69"/>
      <c r="M14" s="69"/>
      <c r="N14" s="70"/>
    </row>
    <row r="15" spans="2:14" ht="15" customHeight="1" x14ac:dyDescent="0.3">
      <c r="B15" s="29" t="s">
        <v>12</v>
      </c>
      <c r="C15" s="30"/>
      <c r="D15" s="31"/>
      <c r="E15" s="68"/>
      <c r="F15" s="69"/>
      <c r="G15" s="69"/>
      <c r="H15" s="69"/>
      <c r="I15" s="69"/>
      <c r="J15" s="69"/>
      <c r="K15" s="69"/>
      <c r="L15" s="69"/>
      <c r="M15" s="69"/>
      <c r="N15" s="70"/>
    </row>
    <row r="16" spans="2:14" x14ac:dyDescent="0.3">
      <c r="B16" s="29" t="s">
        <v>13</v>
      </c>
      <c r="C16" s="30"/>
      <c r="D16" s="31"/>
      <c r="E16" s="68"/>
      <c r="F16" s="69"/>
      <c r="G16" s="69"/>
      <c r="H16" s="69"/>
      <c r="I16" s="69"/>
      <c r="J16" s="69"/>
      <c r="K16" s="69"/>
      <c r="L16" s="69"/>
      <c r="M16" s="69"/>
      <c r="N16" s="70"/>
    </row>
    <row r="17" spans="2:14" ht="15" customHeight="1" x14ac:dyDescent="0.3">
      <c r="B17" s="32" t="s">
        <v>14</v>
      </c>
      <c r="C17" s="33"/>
      <c r="D17" s="34"/>
      <c r="E17" s="71"/>
      <c r="F17" s="72"/>
      <c r="G17" s="72"/>
      <c r="H17" s="72"/>
      <c r="I17" s="72"/>
      <c r="J17" s="72"/>
      <c r="K17" s="72"/>
      <c r="L17" s="72"/>
      <c r="M17" s="72"/>
      <c r="N17" s="73"/>
    </row>
    <row r="18" spans="2:14" ht="15" customHeight="1" x14ac:dyDescent="0.3">
      <c r="B18" s="35"/>
      <c r="C18" s="36"/>
      <c r="D18" s="37"/>
      <c r="E18" s="74"/>
      <c r="F18" s="75"/>
      <c r="G18" s="75"/>
      <c r="H18" s="75"/>
      <c r="I18" s="75"/>
      <c r="J18" s="75"/>
      <c r="K18" s="75"/>
      <c r="L18" s="75"/>
      <c r="M18" s="75"/>
      <c r="N18" s="76"/>
    </row>
    <row r="19" spans="2:14" ht="15" customHeight="1" x14ac:dyDescent="0.3">
      <c r="B19" s="38"/>
      <c r="C19" s="39"/>
      <c r="D19" s="40"/>
      <c r="E19" s="77"/>
      <c r="F19" s="78"/>
      <c r="G19" s="78"/>
      <c r="H19" s="78"/>
      <c r="I19" s="78"/>
      <c r="J19" s="78"/>
      <c r="K19" s="78"/>
      <c r="L19" s="78"/>
      <c r="M19" s="78"/>
      <c r="N19" s="79"/>
    </row>
  </sheetData>
  <sheetProtection algorithmName="SHA-512" hashValue="s089p7NjjD7IRRRscIYMCYWJqRRWxxrEVtFgFadNNfl2KH23cQZBgDB7XUKBzuaI7p5+FEUgLJovJvU8owVD8A==" saltValue="p0LcaTrdrtvUkDQ8hT7aRA==" spinCount="100000" sheet="1" objects="1" scenarios="1"/>
  <mergeCells count="23">
    <mergeCell ref="B12:D12"/>
    <mergeCell ref="E12:N12"/>
    <mergeCell ref="B8:D8"/>
    <mergeCell ref="E8:N8"/>
    <mergeCell ref="B2:N2"/>
    <mergeCell ref="B9:N9"/>
    <mergeCell ref="B10:N11"/>
    <mergeCell ref="B3:N4"/>
    <mergeCell ref="B5:N5"/>
    <mergeCell ref="B6:D6"/>
    <mergeCell ref="E6:N6"/>
    <mergeCell ref="B7:D7"/>
    <mergeCell ref="E7:N7"/>
    <mergeCell ref="B16:D16"/>
    <mergeCell ref="E16:N16"/>
    <mergeCell ref="B17:D19"/>
    <mergeCell ref="E17:N19"/>
    <mergeCell ref="B13:D13"/>
    <mergeCell ref="E13:N13"/>
    <mergeCell ref="B14:D14"/>
    <mergeCell ref="E14:N14"/>
    <mergeCell ref="B15:D15"/>
    <mergeCell ref="E15:N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9CF1-62F9-408E-A4B0-6EBA658FFF43}">
  <dimension ref="B2:G35"/>
  <sheetViews>
    <sheetView showGridLines="0" topLeftCell="A5" zoomScaleNormal="100" workbookViewId="0">
      <selection activeCell="B27" sqref="B27"/>
    </sheetView>
  </sheetViews>
  <sheetFormatPr defaultRowHeight="14.4" x14ac:dyDescent="0.3"/>
  <cols>
    <col min="2" max="2" width="43" customWidth="1"/>
    <col min="3" max="3" width="25.5546875" customWidth="1"/>
    <col min="4" max="4" width="23.5546875" customWidth="1"/>
    <col min="5" max="5" width="24.33203125" customWidth="1"/>
    <col min="6" max="6" width="25.33203125" customWidth="1"/>
    <col min="7" max="7" width="20" customWidth="1"/>
  </cols>
  <sheetData>
    <row r="2" spans="2:7" x14ac:dyDescent="0.3">
      <c r="B2" s="17" t="s">
        <v>15</v>
      </c>
    </row>
    <row r="3" spans="2:7" x14ac:dyDescent="0.3">
      <c r="B3" s="61" t="s">
        <v>16</v>
      </c>
      <c r="C3" s="61" t="s">
        <v>17</v>
      </c>
      <c r="D3" s="63" t="s">
        <v>18</v>
      </c>
      <c r="E3" s="65" t="s">
        <v>19</v>
      </c>
      <c r="F3" s="61" t="s">
        <v>20</v>
      </c>
      <c r="G3" s="61" t="s">
        <v>21</v>
      </c>
    </row>
    <row r="4" spans="2:7" x14ac:dyDescent="0.3">
      <c r="B4" s="62"/>
      <c r="C4" s="62"/>
      <c r="D4" s="64"/>
      <c r="E4" s="65"/>
      <c r="F4" s="62"/>
      <c r="G4" s="62"/>
    </row>
    <row r="5" spans="2:7" x14ac:dyDescent="0.3">
      <c r="B5" s="1" t="s">
        <v>22</v>
      </c>
      <c r="C5" s="20">
        <v>0</v>
      </c>
      <c r="D5" s="20">
        <v>0</v>
      </c>
      <c r="E5" s="2">
        <f>C5+D5</f>
        <v>0</v>
      </c>
      <c r="F5" s="3">
        <v>1040</v>
      </c>
      <c r="G5" s="4">
        <f>E5*F5</f>
        <v>0</v>
      </c>
    </row>
    <row r="6" spans="2:7" x14ac:dyDescent="0.3">
      <c r="B6" s="5" t="s">
        <v>23</v>
      </c>
      <c r="C6" s="20">
        <v>0</v>
      </c>
      <c r="D6" s="20">
        <v>0</v>
      </c>
      <c r="E6" s="2">
        <f t="shared" ref="E6:E9" si="0">(C6+D6)</f>
        <v>0</v>
      </c>
      <c r="F6" s="6">
        <v>260</v>
      </c>
      <c r="G6" s="4">
        <f t="shared" ref="G6:G9" si="1">E6*F6</f>
        <v>0</v>
      </c>
    </row>
    <row r="7" spans="2:7" x14ac:dyDescent="0.3">
      <c r="B7" s="5" t="s">
        <v>24</v>
      </c>
      <c r="C7" s="20">
        <v>0</v>
      </c>
      <c r="D7" s="20">
        <v>0</v>
      </c>
      <c r="E7" s="2">
        <f t="shared" si="0"/>
        <v>0</v>
      </c>
      <c r="F7" s="6">
        <v>117</v>
      </c>
      <c r="G7" s="4">
        <f t="shared" si="1"/>
        <v>0</v>
      </c>
    </row>
    <row r="8" spans="2:7" x14ac:dyDescent="0.3">
      <c r="B8" s="5" t="s">
        <v>25</v>
      </c>
      <c r="C8" s="20">
        <v>0</v>
      </c>
      <c r="D8" s="20">
        <v>0</v>
      </c>
      <c r="E8" s="2">
        <f t="shared" si="0"/>
        <v>0</v>
      </c>
      <c r="F8" s="6">
        <v>390</v>
      </c>
      <c r="G8" s="4">
        <f t="shared" si="1"/>
        <v>0</v>
      </c>
    </row>
    <row r="9" spans="2:7" x14ac:dyDescent="0.3">
      <c r="B9" s="5" t="s">
        <v>26</v>
      </c>
      <c r="C9" s="20">
        <v>0</v>
      </c>
      <c r="D9" s="20">
        <v>0</v>
      </c>
      <c r="E9" s="2">
        <f t="shared" si="0"/>
        <v>0</v>
      </c>
      <c r="F9" s="6">
        <v>208</v>
      </c>
      <c r="G9" s="4">
        <f t="shared" si="1"/>
        <v>0</v>
      </c>
    </row>
    <row r="10" spans="2:7" x14ac:dyDescent="0.3">
      <c r="B10" s="7" t="s">
        <v>27</v>
      </c>
      <c r="C10" s="8"/>
      <c r="D10" s="8"/>
      <c r="E10" s="9"/>
      <c r="F10" s="6"/>
      <c r="G10" s="10">
        <f>SUM(G5:G9)</f>
        <v>0</v>
      </c>
    </row>
    <row r="12" spans="2:7" x14ac:dyDescent="0.3">
      <c r="B12" s="17" t="s">
        <v>28</v>
      </c>
    </row>
    <row r="13" spans="2:7" x14ac:dyDescent="0.3">
      <c r="B13" s="61" t="s">
        <v>16</v>
      </c>
      <c r="C13" s="61" t="s">
        <v>17</v>
      </c>
      <c r="D13" s="63" t="s">
        <v>18</v>
      </c>
      <c r="E13" s="65" t="s">
        <v>19</v>
      </c>
      <c r="F13" s="61" t="s">
        <v>20</v>
      </c>
      <c r="G13" s="61" t="s">
        <v>21</v>
      </c>
    </row>
    <row r="14" spans="2:7" x14ac:dyDescent="0.3">
      <c r="B14" s="62"/>
      <c r="C14" s="62"/>
      <c r="D14" s="64"/>
      <c r="E14" s="65"/>
      <c r="F14" s="62"/>
      <c r="G14" s="62"/>
    </row>
    <row r="15" spans="2:7" x14ac:dyDescent="0.3">
      <c r="B15" s="6" t="s">
        <v>29</v>
      </c>
      <c r="C15" s="80">
        <v>0</v>
      </c>
      <c r="D15" s="80">
        <v>0</v>
      </c>
      <c r="E15" s="2">
        <f>C15+D15</f>
        <v>0</v>
      </c>
      <c r="F15" s="6">
        <v>30</v>
      </c>
      <c r="G15" s="4">
        <f>E15*F15</f>
        <v>0</v>
      </c>
    </row>
    <row r="16" spans="2:7" x14ac:dyDescent="0.3">
      <c r="B16" s="6" t="s">
        <v>30</v>
      </c>
      <c r="C16" s="80">
        <v>0</v>
      </c>
      <c r="D16" s="80">
        <v>0</v>
      </c>
      <c r="E16" s="2">
        <f t="shared" ref="E16:E18" si="2">(C16+D16)</f>
        <v>0</v>
      </c>
      <c r="F16" s="6">
        <v>5</v>
      </c>
      <c r="G16" s="4">
        <f t="shared" ref="G16:G18" si="3">E16*F16</f>
        <v>0</v>
      </c>
    </row>
    <row r="17" spans="2:7" x14ac:dyDescent="0.3">
      <c r="B17" s="6" t="s">
        <v>31</v>
      </c>
      <c r="C17" s="80">
        <v>0</v>
      </c>
      <c r="D17" s="80">
        <v>0</v>
      </c>
      <c r="E17" s="2">
        <f t="shared" si="2"/>
        <v>0</v>
      </c>
      <c r="F17" s="6">
        <v>10</v>
      </c>
      <c r="G17" s="4">
        <f t="shared" si="3"/>
        <v>0</v>
      </c>
    </row>
    <row r="18" spans="2:7" x14ac:dyDescent="0.3">
      <c r="B18" s="6" t="s">
        <v>32</v>
      </c>
      <c r="C18" s="20">
        <v>0</v>
      </c>
      <c r="D18" s="20">
        <v>0</v>
      </c>
      <c r="E18" s="2">
        <f t="shared" si="2"/>
        <v>0</v>
      </c>
      <c r="F18" s="6">
        <v>7</v>
      </c>
      <c r="G18" s="4">
        <f t="shared" si="3"/>
        <v>0</v>
      </c>
    </row>
    <row r="19" spans="2:7" x14ac:dyDescent="0.3">
      <c r="B19" s="11" t="s">
        <v>27</v>
      </c>
      <c r="C19" s="6"/>
      <c r="D19" s="6"/>
      <c r="E19" s="6"/>
      <c r="F19" s="6"/>
      <c r="G19" s="4">
        <f>SUM(G15+G18)</f>
        <v>0</v>
      </c>
    </row>
    <row r="20" spans="2:7" x14ac:dyDescent="0.3">
      <c r="B20" s="17"/>
      <c r="G20" s="18"/>
    </row>
    <row r="21" spans="2:7" x14ac:dyDescent="0.3">
      <c r="B21" s="17" t="s">
        <v>33</v>
      </c>
      <c r="G21" s="18"/>
    </row>
    <row r="22" spans="2:7" x14ac:dyDescent="0.3">
      <c r="B22" s="61" t="s">
        <v>16</v>
      </c>
      <c r="C22" s="61" t="s">
        <v>17</v>
      </c>
      <c r="D22" s="63" t="s">
        <v>18</v>
      </c>
      <c r="E22" s="65" t="s">
        <v>19</v>
      </c>
      <c r="F22" s="61" t="s">
        <v>20</v>
      </c>
      <c r="G22" s="61" t="s">
        <v>21</v>
      </c>
    </row>
    <row r="23" spans="2:7" x14ac:dyDescent="0.3">
      <c r="B23" s="62"/>
      <c r="C23" s="62"/>
      <c r="D23" s="64"/>
      <c r="E23" s="65"/>
      <c r="F23" s="62"/>
      <c r="G23" s="62"/>
    </row>
    <row r="24" spans="2:7" x14ac:dyDescent="0.3">
      <c r="B24" s="6" t="s">
        <v>34</v>
      </c>
      <c r="C24" s="80">
        <v>0</v>
      </c>
      <c r="D24" s="80">
        <v>0</v>
      </c>
      <c r="E24" s="2">
        <f>C24+D24</f>
        <v>0</v>
      </c>
      <c r="F24" s="6">
        <v>10</v>
      </c>
      <c r="G24" s="4">
        <f>E24*F24</f>
        <v>0</v>
      </c>
    </row>
    <row r="25" spans="2:7" x14ac:dyDescent="0.3">
      <c r="B25" s="6" t="s">
        <v>35</v>
      </c>
      <c r="C25" s="80">
        <v>0</v>
      </c>
      <c r="D25" s="80">
        <v>0</v>
      </c>
      <c r="E25" s="2">
        <f t="shared" ref="E25:E28" si="4">C25+D25</f>
        <v>0</v>
      </c>
      <c r="F25" s="6">
        <v>30</v>
      </c>
      <c r="G25" s="4">
        <f t="shared" ref="G25:G29" si="5">E25*F25</f>
        <v>0</v>
      </c>
    </row>
    <row r="26" spans="2:7" x14ac:dyDescent="0.3">
      <c r="B26" s="6" t="s">
        <v>36</v>
      </c>
      <c r="C26" s="80">
        <v>0</v>
      </c>
      <c r="D26" s="80">
        <v>0</v>
      </c>
      <c r="E26" s="2">
        <f t="shared" si="4"/>
        <v>0</v>
      </c>
      <c r="F26" s="6">
        <v>5</v>
      </c>
      <c r="G26" s="4">
        <f t="shared" si="5"/>
        <v>0</v>
      </c>
    </row>
    <row r="27" spans="2:7" x14ac:dyDescent="0.3">
      <c r="B27" s="6" t="s">
        <v>37</v>
      </c>
      <c r="C27" s="80">
        <v>0</v>
      </c>
      <c r="D27" s="80">
        <v>0</v>
      </c>
      <c r="E27" s="2">
        <f t="shared" si="4"/>
        <v>0</v>
      </c>
      <c r="F27" s="6"/>
      <c r="G27" s="4">
        <f t="shared" si="5"/>
        <v>0</v>
      </c>
    </row>
    <row r="28" spans="2:7" x14ac:dyDescent="0.3">
      <c r="B28" s="6" t="s">
        <v>38</v>
      </c>
      <c r="C28" s="80">
        <v>0</v>
      </c>
      <c r="D28" s="80">
        <v>0</v>
      </c>
      <c r="E28" s="2">
        <f t="shared" si="4"/>
        <v>0</v>
      </c>
      <c r="F28" s="6">
        <v>10</v>
      </c>
      <c r="G28" s="4">
        <f t="shared" si="5"/>
        <v>0</v>
      </c>
    </row>
    <row r="29" spans="2:7" x14ac:dyDescent="0.3">
      <c r="B29" s="11" t="s">
        <v>27</v>
      </c>
      <c r="C29" s="6"/>
      <c r="D29" s="6"/>
      <c r="E29" s="6"/>
      <c r="F29" s="6"/>
      <c r="G29" s="4">
        <f t="shared" si="5"/>
        <v>0</v>
      </c>
    </row>
    <row r="30" spans="2:7" x14ac:dyDescent="0.3">
      <c r="B30" s="17"/>
      <c r="G30" s="18"/>
    </row>
    <row r="31" spans="2:7" x14ac:dyDescent="0.3">
      <c r="B31" s="12" t="s">
        <v>39</v>
      </c>
      <c r="C31" s="12" t="s">
        <v>40</v>
      </c>
    </row>
    <row r="32" spans="2:7" x14ac:dyDescent="0.3">
      <c r="B32" s="13">
        <v>1</v>
      </c>
      <c r="C32" s="14">
        <f>G10</f>
        <v>0</v>
      </c>
    </row>
    <row r="33" spans="2:3" x14ac:dyDescent="0.3">
      <c r="B33" s="13">
        <v>2</v>
      </c>
      <c r="C33" s="14">
        <f>G19</f>
        <v>0</v>
      </c>
    </row>
    <row r="34" spans="2:3" x14ac:dyDescent="0.3">
      <c r="B34" s="13">
        <v>3</v>
      </c>
      <c r="C34" s="14">
        <f>G29</f>
        <v>0</v>
      </c>
    </row>
    <row r="35" spans="2:3" x14ac:dyDescent="0.3">
      <c r="B35" s="15" t="s">
        <v>41</v>
      </c>
      <c r="C35" s="16">
        <f>G10+G19+G29</f>
        <v>0</v>
      </c>
    </row>
  </sheetData>
  <sheetProtection algorithmName="SHA-512" hashValue="A/VCyf1/swudom/WDrCRH2frW3XKA372vzpYhgpKYdnAUENDZAi5mGB3JU2oeEnzEMFxoQJJLr2Uau6f3x+5ag==" saltValue="9TnFO34OvuFYdbqI1jDZ6w==" spinCount="100000" sheet="1" objects="1" scenarios="1"/>
  <mergeCells count="18">
    <mergeCell ref="G22:G23"/>
    <mergeCell ref="B22:B23"/>
    <mergeCell ref="C22:C23"/>
    <mergeCell ref="D22:D23"/>
    <mergeCell ref="E22:E23"/>
    <mergeCell ref="F22:F23"/>
    <mergeCell ref="F3:F4"/>
    <mergeCell ref="G3:G4"/>
    <mergeCell ref="B13:B14"/>
    <mergeCell ref="C13:C14"/>
    <mergeCell ref="D13:D14"/>
    <mergeCell ref="E13:E14"/>
    <mergeCell ref="F13:F14"/>
    <mergeCell ref="G13:G14"/>
    <mergeCell ref="B3:B4"/>
    <mergeCell ref="C3:C4"/>
    <mergeCell ref="D3:D4"/>
    <mergeCell ref="E3:E4"/>
  </mergeCells>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64389-95ED-4552-849B-CD279400F6CF}">
  <dimension ref="B3:H17"/>
  <sheetViews>
    <sheetView showGridLines="0" workbookViewId="0">
      <selection activeCell="D16" sqref="D16"/>
    </sheetView>
  </sheetViews>
  <sheetFormatPr defaultRowHeight="14.4" x14ac:dyDescent="0.3"/>
  <cols>
    <col min="2" max="2" width="27" customWidth="1"/>
    <col min="3" max="3" width="18.33203125" customWidth="1"/>
    <col min="4" max="4" width="27.6640625" customWidth="1"/>
    <col min="5" max="5" width="28.6640625" customWidth="1"/>
    <col min="6" max="6" width="26.6640625" customWidth="1"/>
    <col min="7" max="7" width="19.6640625" customWidth="1"/>
    <col min="8" max="8" width="20.5546875" customWidth="1"/>
  </cols>
  <sheetData>
    <row r="3" spans="2:8" x14ac:dyDescent="0.3">
      <c r="B3" s="66" t="s">
        <v>16</v>
      </c>
      <c r="C3" s="61" t="s">
        <v>42</v>
      </c>
      <c r="D3" s="61" t="s">
        <v>43</v>
      </c>
      <c r="E3" s="61" t="s">
        <v>44</v>
      </c>
      <c r="F3" s="61" t="s">
        <v>45</v>
      </c>
      <c r="G3" s="63" t="s">
        <v>46</v>
      </c>
      <c r="H3" s="61" t="s">
        <v>47</v>
      </c>
    </row>
    <row r="4" spans="2:8" x14ac:dyDescent="0.3">
      <c r="B4" s="67"/>
      <c r="C4" s="62"/>
      <c r="D4" s="62"/>
      <c r="E4" s="62"/>
      <c r="F4" s="62"/>
      <c r="G4" s="64"/>
      <c r="H4" s="62"/>
    </row>
    <row r="5" spans="2:8" x14ac:dyDescent="0.3">
      <c r="B5" s="1" t="s">
        <v>22</v>
      </c>
      <c r="C5" s="19"/>
      <c r="D5" s="20">
        <v>0</v>
      </c>
      <c r="E5" s="20">
        <v>0</v>
      </c>
      <c r="F5" s="20">
        <v>0</v>
      </c>
      <c r="G5" s="3">
        <v>1040</v>
      </c>
      <c r="H5" s="21">
        <f>(D5+E5+F5)*G5</f>
        <v>0</v>
      </c>
    </row>
    <row r="6" spans="2:8" x14ac:dyDescent="0.3">
      <c r="B6" s="5" t="s">
        <v>23</v>
      </c>
      <c r="C6" s="19"/>
      <c r="D6" s="20">
        <v>0</v>
      </c>
      <c r="E6" s="20">
        <v>0</v>
      </c>
      <c r="F6" s="20">
        <v>0</v>
      </c>
      <c r="G6" s="6">
        <v>260</v>
      </c>
      <c r="H6" s="21">
        <f t="shared" ref="H6:H7" si="0">(D6+E6+F6)*G6</f>
        <v>0</v>
      </c>
    </row>
    <row r="7" spans="2:8" x14ac:dyDescent="0.3">
      <c r="B7" s="5" t="s">
        <v>24</v>
      </c>
      <c r="C7" s="19"/>
      <c r="D7" s="20">
        <v>0</v>
      </c>
      <c r="E7" s="20">
        <v>0</v>
      </c>
      <c r="F7" s="20">
        <v>0</v>
      </c>
      <c r="G7" s="6">
        <v>117</v>
      </c>
      <c r="H7" s="21">
        <f t="shared" si="0"/>
        <v>0</v>
      </c>
    </row>
    <row r="8" spans="2:8" x14ac:dyDescent="0.3">
      <c r="B8" s="5" t="s">
        <v>25</v>
      </c>
      <c r="C8" s="19"/>
      <c r="D8" s="20">
        <v>0</v>
      </c>
      <c r="E8" s="20">
        <v>0</v>
      </c>
      <c r="F8" s="20">
        <v>0</v>
      </c>
      <c r="G8" s="6">
        <v>390</v>
      </c>
      <c r="H8" s="21">
        <f t="shared" ref="H8:H9" si="1">(D8+E8+F8)*G8</f>
        <v>0</v>
      </c>
    </row>
    <row r="9" spans="2:8" x14ac:dyDescent="0.3">
      <c r="B9" s="5" t="s">
        <v>26</v>
      </c>
      <c r="C9" s="19"/>
      <c r="D9" s="20">
        <v>0</v>
      </c>
      <c r="E9" s="20">
        <v>0</v>
      </c>
      <c r="F9" s="20">
        <v>0</v>
      </c>
      <c r="G9" s="6">
        <v>208</v>
      </c>
      <c r="H9" s="21">
        <f t="shared" si="1"/>
        <v>0</v>
      </c>
    </row>
    <row r="10" spans="2:8" x14ac:dyDescent="0.3">
      <c r="B10" s="5" t="s">
        <v>27</v>
      </c>
      <c r="C10" s="22"/>
      <c r="D10" s="23"/>
      <c r="E10" s="23"/>
      <c r="F10" s="23"/>
      <c r="G10" s="24"/>
      <c r="H10" s="21">
        <f>H5+H6+H7+H8+H9</f>
        <v>0</v>
      </c>
    </row>
    <row r="17" spans="4:4" x14ac:dyDescent="0.3">
      <c r="D17" s="81"/>
    </row>
  </sheetData>
  <sheetProtection algorithmName="SHA-512" hashValue="TTvC2CXZFhoKaufttPCNQUykQmSZQ2LyO7iOoX1Ge3fCj9pI3Saa2e7tWTkohjET96jLXe7URPqhErJ5J6RKXQ==" saltValue="2MSVbx9sXC6vg836L38eOA==" spinCount="100000" sheet="1" objects="1" scenarios="1"/>
  <mergeCells count="7">
    <mergeCell ref="H3:H4"/>
    <mergeCell ref="B3:B4"/>
    <mergeCell ref="C3:C4"/>
    <mergeCell ref="D3:D4"/>
    <mergeCell ref="E3:E4"/>
    <mergeCell ref="F3:F4"/>
    <mergeCell ref="G3: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B2462-946D-4A60-AC0D-DACE17DF746A}">
  <dimension ref="B2:I16"/>
  <sheetViews>
    <sheetView showGridLines="0" workbookViewId="0">
      <selection activeCell="E13" sqref="E13"/>
    </sheetView>
  </sheetViews>
  <sheetFormatPr defaultRowHeight="14.4" x14ac:dyDescent="0.3"/>
  <cols>
    <col min="2" max="2" width="34.5546875" customWidth="1"/>
    <col min="3" max="3" width="25.109375" customWidth="1"/>
    <col min="4" max="4" width="25.44140625" customWidth="1"/>
    <col min="5" max="5" width="26.5546875" customWidth="1"/>
    <col min="6" max="6" width="19.33203125" customWidth="1"/>
    <col min="7" max="7" width="16.88671875" customWidth="1"/>
    <col min="8" max="8" width="16.109375" customWidth="1"/>
    <col min="9" max="9" width="16.33203125" customWidth="1"/>
  </cols>
  <sheetData>
    <row r="2" spans="2:9" x14ac:dyDescent="0.3">
      <c r="B2" s="17" t="s">
        <v>48</v>
      </c>
    </row>
    <row r="3" spans="2:9" x14ac:dyDescent="0.3">
      <c r="B3" s="26" t="s">
        <v>49</v>
      </c>
      <c r="C3" s="26" t="s">
        <v>50</v>
      </c>
      <c r="D3" s="26" t="s">
        <v>51</v>
      </c>
      <c r="E3" s="26" t="s">
        <v>52</v>
      </c>
      <c r="F3" s="26" t="s">
        <v>53</v>
      </c>
      <c r="G3" s="26" t="s">
        <v>54</v>
      </c>
      <c r="H3" s="26" t="s">
        <v>55</v>
      </c>
      <c r="I3" s="26" t="s">
        <v>56</v>
      </c>
    </row>
    <row r="4" spans="2:9" x14ac:dyDescent="0.3">
      <c r="B4" s="28" t="s">
        <v>57</v>
      </c>
      <c r="C4" s="20">
        <v>0</v>
      </c>
      <c r="D4" s="20">
        <v>0</v>
      </c>
      <c r="E4" s="20">
        <v>0</v>
      </c>
      <c r="F4" s="25">
        <v>33</v>
      </c>
      <c r="G4" s="21">
        <f>C4*F4</f>
        <v>0</v>
      </c>
      <c r="H4" s="21">
        <f>D4*F4</f>
        <v>0</v>
      </c>
      <c r="I4" s="21">
        <f>E4*F4</f>
        <v>0</v>
      </c>
    </row>
    <row r="5" spans="2:9" x14ac:dyDescent="0.3">
      <c r="B5" s="28" t="s">
        <v>62</v>
      </c>
      <c r="C5" s="20">
        <v>0</v>
      </c>
      <c r="D5" s="20">
        <v>0</v>
      </c>
      <c r="E5" s="20">
        <v>0</v>
      </c>
      <c r="F5" s="25">
        <v>33</v>
      </c>
      <c r="G5" s="21">
        <f t="shared" ref="G5:G9" si="0">C5*F5</f>
        <v>0</v>
      </c>
      <c r="H5" s="21">
        <f t="shared" ref="H5:H9" si="1">D5*F5</f>
        <v>0</v>
      </c>
      <c r="I5" s="21">
        <f t="shared" ref="I5:I9" si="2">E5*F5</f>
        <v>0</v>
      </c>
    </row>
    <row r="6" spans="2:9" x14ac:dyDescent="0.3">
      <c r="B6" s="28" t="s">
        <v>58</v>
      </c>
      <c r="C6" s="20">
        <v>0</v>
      </c>
      <c r="D6" s="20">
        <v>0</v>
      </c>
      <c r="E6" s="20">
        <v>0</v>
      </c>
      <c r="F6" s="25">
        <v>22</v>
      </c>
      <c r="G6" s="21">
        <f t="shared" si="0"/>
        <v>0</v>
      </c>
      <c r="H6" s="21">
        <f t="shared" si="1"/>
        <v>0</v>
      </c>
      <c r="I6" s="21">
        <f t="shared" si="2"/>
        <v>0</v>
      </c>
    </row>
    <row r="7" spans="2:9" x14ac:dyDescent="0.3">
      <c r="B7" s="28" t="s">
        <v>59</v>
      </c>
      <c r="C7" s="20">
        <v>0</v>
      </c>
      <c r="D7" s="20">
        <v>0</v>
      </c>
      <c r="E7" s="20">
        <v>0</v>
      </c>
      <c r="F7" s="25">
        <v>22</v>
      </c>
      <c r="G7" s="21">
        <f t="shared" si="0"/>
        <v>0</v>
      </c>
      <c r="H7" s="21">
        <f t="shared" si="1"/>
        <v>0</v>
      </c>
      <c r="I7" s="21">
        <f t="shared" si="2"/>
        <v>0</v>
      </c>
    </row>
    <row r="8" spans="2:9" x14ac:dyDescent="0.3">
      <c r="B8" s="28" t="s">
        <v>60</v>
      </c>
      <c r="C8" s="20">
        <v>0</v>
      </c>
      <c r="D8" s="20">
        <v>0</v>
      </c>
      <c r="E8" s="20">
        <v>0</v>
      </c>
      <c r="F8" s="25">
        <v>22</v>
      </c>
      <c r="G8" s="21">
        <f t="shared" si="0"/>
        <v>0</v>
      </c>
      <c r="H8" s="21">
        <f t="shared" si="1"/>
        <v>0</v>
      </c>
      <c r="I8" s="21">
        <f t="shared" si="2"/>
        <v>0</v>
      </c>
    </row>
    <row r="9" spans="2:9" x14ac:dyDescent="0.3">
      <c r="B9" s="28" t="s">
        <v>61</v>
      </c>
      <c r="C9" s="20">
        <v>0</v>
      </c>
      <c r="D9" s="20">
        <v>0</v>
      </c>
      <c r="E9" s="20">
        <v>0</v>
      </c>
      <c r="F9" s="25">
        <v>22</v>
      </c>
      <c r="G9" s="21">
        <f t="shared" si="0"/>
        <v>0</v>
      </c>
      <c r="H9" s="21">
        <f t="shared" si="1"/>
        <v>0</v>
      </c>
      <c r="I9" s="21">
        <f t="shared" si="2"/>
        <v>0</v>
      </c>
    </row>
    <row r="10" spans="2:9" x14ac:dyDescent="0.3">
      <c r="C10" s="27"/>
      <c r="D10" s="27"/>
      <c r="E10" s="27"/>
    </row>
    <row r="16" spans="2:9" x14ac:dyDescent="0.3">
      <c r="D16" s="81"/>
    </row>
  </sheetData>
  <sheetProtection algorithmName="SHA-512" hashValue="SsWLyCNZULoJP0R7gE11AfnzU2CCBB3NER3lHaHdskV2rWGbOHEVColghTSgzA8iwiEWVVZYwETmYZ9Yatn4Aw==" saltValue="7FGURlFbpE6tPbCYqITXS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HSCDOC-1368817716-5259</_dlc_DocId>
    <_dlc_DocIdUrl xmlns="49e47daf-5f2a-46de-aab1-311348820fb3">
      <Url>https://hetservicecentrum.sharepoint.com/sites/HSCWAanbesteden/_layouts/15/DocIdRedir.aspx?ID=HSCDOC-1368817716-5259</Url>
      <Description>HSCDOC-1368817716-5259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2" ma:contentTypeDescription="Create a new document." ma:contentTypeScope="" ma:versionID="ebe6e10bf9771fd2dd95eb24df56ecd7">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94a70e8dc552e6d64dd9dee3ddecb585"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AB605A3-4B7C-4E8A-83BE-3D4674ACC5B3}">
  <ds:schemaRefs>
    <ds:schemaRef ds:uri="http://schemas.microsoft.com/sharepoint/v3/contenttype/forms"/>
  </ds:schemaRefs>
</ds:datastoreItem>
</file>

<file path=customXml/itemProps2.xml><?xml version="1.0" encoding="utf-8"?>
<ds:datastoreItem xmlns:ds="http://schemas.openxmlformats.org/officeDocument/2006/customXml" ds:itemID="{40722CEC-1148-4FFA-B6B4-A77675665BF0}">
  <ds:schemaRefs>
    <ds:schemaRef ds:uri="http://purl.org/dc/elements/1.1/"/>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49e47daf-5f2a-46de-aab1-311348820fb3"/>
    <ds:schemaRef ds:uri="http://purl.org/dc/terms/"/>
    <ds:schemaRef ds:uri="http://purl.org/dc/dcmitype/"/>
    <ds:schemaRef ds:uri="http://schemas.openxmlformats.org/package/2006/metadata/core-properties"/>
    <ds:schemaRef ds:uri="d9647495-078f-4234-9248-ce672fe3df24"/>
  </ds:schemaRefs>
</ds:datastoreItem>
</file>

<file path=customXml/itemProps3.xml><?xml version="1.0" encoding="utf-8"?>
<ds:datastoreItem xmlns:ds="http://schemas.openxmlformats.org/officeDocument/2006/customXml" ds:itemID="{66D4DCEE-4E66-41C9-BBFB-53B067227E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d9647495-078f-4234-9248-ce672fe3d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A3B73C5-2B80-41D8-885C-5C44F51E1B4F}">
  <ds:schemaRefs>
    <ds:schemaRef ds:uri="http://schemas.microsoft.com/sharepoint/event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 </vt:lpstr>
      <vt:lpstr>Tabblad 1  - Invulblad bestek</vt:lpstr>
      <vt:lpstr>Toelichting tabblad 2</vt:lpstr>
      <vt:lpstr>Tabblad 3 - Hardware sanitair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Altun, Tugce</cp:lastModifiedBy>
  <cp:revision/>
  <dcterms:created xsi:type="dcterms:W3CDTF">2023-09-28T12:47:27Z</dcterms:created>
  <dcterms:modified xsi:type="dcterms:W3CDTF">2023-10-03T15:21:16Z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3" name="GgdStartDate">
    <vt:filetime>2023-05-09T22:00:00Z</vt:filetime>
  </property>
  <property fmtid="{D5CDD505-2E9C-101B-9397-08002B2CF9AE}" pid="4" name="GgdPractitionerStatus">
    <vt:lpwstr>In behandeling</vt:lpwstr>
  </property>
  <property fmtid="{D5CDD505-2E9C-101B-9397-08002B2CF9AE}" pid="5" name="Participerende organisatie(s)">
    <vt:lpwstr>6;#GGD NOG|1656ef86-39b8-4017-9735-ec14e9be2324</vt:lpwstr>
  </property>
  <property fmtid="{D5CDD505-2E9C-101B-9397-08002B2CF9AE}" pid="6" name="GgdPractitioner">
    <vt:lpwstr>62</vt:lpwstr>
  </property>
  <property fmtid="{D5CDD505-2E9C-101B-9397-08002B2CF9AE}" pid="7" name="GgdEndDate">
    <vt:filetime>2023-11-29T23:00:00Z</vt:filetime>
  </property>
  <property fmtid="{D5CDD505-2E9C-101B-9397-08002B2CF9AE}" pid="8" name="o49ffff4cf96484497695ea2d218645d">
    <vt:lpwstr/>
  </property>
  <property fmtid="{D5CDD505-2E9C-101B-9397-08002B2CF9AE}" pid="9" name="h19f9608bb1844c2af9498d3f2ee7e13">
    <vt:lpwstr>GGD NOG|1656ef86-39b8-4017-9735-ec14e9be2324</vt:lpwstr>
  </property>
  <property fmtid="{D5CDD505-2E9C-101B-9397-08002B2CF9AE}" pid="10" name="a8c964b986fa4160beaee6953d04ad3f">
    <vt:lpwstr/>
  </property>
  <property fmtid="{D5CDD505-2E9C-101B-9397-08002B2CF9AE}" pid="11" name="_dlc_DocIdItemGuid">
    <vt:lpwstr>c37f6c33-0f68-42cb-a7b8-7ebb22e2cadf</vt:lpwstr>
  </property>
  <property fmtid="{D5CDD505-2E9C-101B-9397-08002B2CF9AE}" pid="12" name="MediaServiceImageTags">
    <vt:lpwstr/>
  </property>
  <property fmtid="{D5CDD505-2E9C-101B-9397-08002B2CF9AE}" pid="13" name="TaxCatchAll">
    <vt:lpwstr>6;#GGD NOG|1656ef86-39b8-4017-9735-ec14e9be2324</vt:lpwstr>
  </property>
</Properties>
</file>