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-Plantmateriaal2024-2034/Gedeelde documenten/Plantmateriaal 2024-2034 zaak 969745/1. Offerteaanvraag/"/>
    </mc:Choice>
  </mc:AlternateContent>
  <xr:revisionPtr revIDLastSave="579" documentId="8_{A748DBD3-EE92-482F-8BE4-3DCD1CA57EC2}" xr6:coauthVersionLast="47" xr6:coauthVersionMax="47" xr10:uidLastSave="{88BEA0CE-44E9-4B25-B67A-FE4DDFAAAF97}"/>
  <bookViews>
    <workbookView xWindow="-110" yWindow="-110" windowWidth="19420" windowHeight="10420" xr2:uid="{FA024CC8-D68C-4F87-875F-44E1649EEBDD}"/>
  </bookViews>
  <sheets>
    <sheet name="Blad1" sheetId="1" r:id="rId1"/>
  </sheets>
  <definedNames>
    <definedName name="_Toc345680391" localSheetId="0">Blad1!$B$7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I10" i="1"/>
  <c r="G10" i="1"/>
  <c r="K9" i="1"/>
  <c r="I9" i="1"/>
  <c r="G9" i="1"/>
  <c r="K8" i="1"/>
  <c r="I8" i="1"/>
  <c r="G8" i="1"/>
  <c r="K7" i="1"/>
  <c r="I7" i="1"/>
  <c r="G7" i="1"/>
  <c r="E10" i="1"/>
  <c r="E9" i="1"/>
  <c r="E8" i="1"/>
  <c r="E7" i="1"/>
  <c r="K6" i="1"/>
  <c r="I6" i="1"/>
  <c r="G6" i="1"/>
  <c r="E6" i="1"/>
  <c r="K12" i="1"/>
  <c r="I12" i="1"/>
  <c r="G12" i="1"/>
  <c r="E12" i="1"/>
  <c r="K11" i="1" l="1"/>
  <c r="I11" i="1"/>
  <c r="G11" i="1"/>
  <c r="E11" i="1" l="1"/>
</calcChain>
</file>

<file path=xl/sharedStrings.xml><?xml version="1.0" encoding="utf-8"?>
<sst xmlns="http://schemas.openxmlformats.org/spreadsheetml/2006/main" count="38" uniqueCount="35">
  <si>
    <t>Score</t>
  </si>
  <si>
    <t>Uitmuntend, met toegevoegde waarde:
Inschrijver heeft volledig en overtuigend aangetoond dat de doelstellingen worden behaald en heeft aangetoond belangrijke toegevoegde waarde te leveren voor de uitvoering van de Opdracht.</t>
  </si>
  <si>
    <t>Goed, met enige toegevoegde waarde:
Inschrijver heeft goed aangetoond dat de doelstellingen worden behaald en heeft aangetoond enige, doch beperkte toegevoegde waarde te leveren voor de uitvoering van de Opdracht.</t>
  </si>
  <si>
    <t>Score Inschrijver 2</t>
  </si>
  <si>
    <t>Score Inschrijver 3</t>
  </si>
  <si>
    <t>Score Inschrijver 4</t>
  </si>
  <si>
    <t xml:space="preserve">Het geleverde plantmateriaal is van uitstekende kwaliteit en slaat 100% aan. </t>
  </si>
  <si>
    <t xml:space="preserve">De kwaliteit in de keten is geborgd en de logistiek rondom de levering is 100% goed. </t>
  </si>
  <si>
    <t xml:space="preserve">Het kweken van bomen, heesters en vaste planten, de bedrijfsvoering en de logistiek worden op duurzame wijze uitgevoerd. </t>
  </si>
  <si>
    <t xml:space="preserve"> We betalen een marktconforme prijs.</t>
  </si>
  <si>
    <t xml:space="preserve">Door het juiste advies over assortimentskeuze en groeiplaats levert u bomen, heesters en vaste planten passend bij Schouwen-Duiveland. </t>
  </si>
  <si>
    <t>Weging</t>
  </si>
  <si>
    <t>Inschrijver 1</t>
  </si>
  <si>
    <t xml:space="preserve">Score </t>
  </si>
  <si>
    <t xml:space="preserve">Score x weging </t>
  </si>
  <si>
    <t>Gunningscriterium</t>
  </si>
  <si>
    <t xml:space="preserve"> </t>
  </si>
  <si>
    <t>Score x weging</t>
  </si>
  <si>
    <t>Inschrijver 2</t>
  </si>
  <si>
    <t>Inschrijver 3</t>
  </si>
  <si>
    <t>Inschrijver 4</t>
  </si>
  <si>
    <t>Gewogen Score: totaal aantal punten / 7</t>
  </si>
  <si>
    <t>Totaal aantal punten</t>
  </si>
  <si>
    <t>Scorematrix met voorbeeldscores</t>
  </si>
  <si>
    <t>nr.</t>
  </si>
  <si>
    <t>Winnaar</t>
  </si>
  <si>
    <t>&lt; 6 = uitsluiting*</t>
  </si>
  <si>
    <t>Onvoldoende:
Inschrijver heeft niet aangetoond dat de doelstellingen worden behaald.</t>
  </si>
  <si>
    <t>Voldoende:
Inschrijver heeft beperkt aangetoond dat de doelstellingen worden behaald en levert geen toegevoegde waarde voor de uitvoering van de Opdracht.</t>
  </si>
  <si>
    <t>Beoordelingstabel</t>
  </si>
  <si>
    <t>EU-aanbesteding: Plantmateriaal 2024-2034 gemeente Schouwen-Duiveland</t>
  </si>
  <si>
    <t>Bijlage 3</t>
  </si>
  <si>
    <t>*Bij een gewogen score lager dan een 6 wordt de inschrijver uitgesloten van verdere deelname aan de aanbesteding.</t>
  </si>
  <si>
    <t>Nummer 2</t>
  </si>
  <si>
    <t>Nummer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</si>
</sst>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B05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2" fontId="4" fillId="2" borderId="7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  <xf numFmtId="2" fontId="5" fillId="4" borderId="7" xfId="0" applyNumberFormat="1" applyFont="1" applyFill="1" applyBorder="1" applyAlignment="1">
      <alignment horizontal="center" vertical="center" wrapText="1"/>
    </xf>
    <xf numFmtId="164" fontId="5" fillId="4" borderId="8" xfId="0" applyNumberFormat="1" applyFont="1" applyFill="1" applyBorder="1" applyAlignment="1">
      <alignment horizontal="center" vertical="center" wrapText="1"/>
    </xf>
    <xf numFmtId="2" fontId="5" fillId="5" borderId="7" xfId="0" applyNumberFormat="1" applyFont="1" applyFill="1" applyBorder="1" applyAlignment="1">
      <alignment horizontal="center" vertical="center"/>
    </xf>
    <xf numFmtId="164" fontId="5" fillId="5" borderId="8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top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5" fillId="3" borderId="8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44D4-127B-45F9-B669-B0529CBECC12}">
  <dimension ref="A1:X18"/>
  <sheetViews>
    <sheetView tabSelected="1" workbookViewId="0">
      <selection activeCell="D17" sqref="D17"/>
    </sheetView>
  </sheetViews>
  <sheetFormatPr defaultRowHeight="12.5" x14ac:dyDescent="0.25"/>
  <cols>
    <col min="2" max="2" width="41.54296875" style="1" customWidth="1"/>
    <col min="3" max="3" width="10.81640625" style="1" customWidth="1"/>
    <col min="4" max="9" width="9.6328125" style="1" customWidth="1"/>
    <col min="10" max="11" width="9.6328125" customWidth="1"/>
    <col min="13" max="13" width="81.54296875" customWidth="1"/>
    <col min="14" max="14" width="7" customWidth="1"/>
    <col min="22" max="22" width="8.81640625" customWidth="1"/>
    <col min="23" max="23" width="8.7265625" customWidth="1"/>
  </cols>
  <sheetData>
    <row r="1" spans="1:24" ht="24" customHeight="1" x14ac:dyDescent="0.25">
      <c r="A1" s="45" t="s">
        <v>31</v>
      </c>
      <c r="B1"/>
      <c r="C1" s="48" t="s">
        <v>23</v>
      </c>
      <c r="D1" s="46"/>
      <c r="E1"/>
    </row>
    <row r="2" spans="1:24" ht="23.5" customHeight="1" x14ac:dyDescent="0.25">
      <c r="A2" s="45" t="s">
        <v>30</v>
      </c>
      <c r="B2"/>
      <c r="C2" s="47"/>
      <c r="D2" s="46"/>
      <c r="E2"/>
    </row>
    <row r="3" spans="1:24" ht="13" thickBot="1" x14ac:dyDescent="0.3">
      <c r="B3" s="9"/>
      <c r="C3" s="9"/>
      <c r="D3" s="8"/>
      <c r="E3" s="8"/>
      <c r="W3" s="9"/>
      <c r="X3" s="8"/>
    </row>
    <row r="4" spans="1:24" ht="13" x14ac:dyDescent="0.3">
      <c r="D4" s="49" t="s">
        <v>12</v>
      </c>
      <c r="E4" s="50"/>
      <c r="F4" s="51" t="s">
        <v>18</v>
      </c>
      <c r="G4" s="52"/>
      <c r="H4" s="53" t="s">
        <v>19</v>
      </c>
      <c r="I4" s="54"/>
      <c r="J4" s="55" t="s">
        <v>20</v>
      </c>
      <c r="K4" s="56"/>
      <c r="M4" s="2" t="s">
        <v>29</v>
      </c>
      <c r="N4" s="2" t="s">
        <v>0</v>
      </c>
    </row>
    <row r="5" spans="1:24" ht="39" customHeight="1" x14ac:dyDescent="0.3">
      <c r="A5" s="12" t="s">
        <v>24</v>
      </c>
      <c r="B5" s="12" t="s">
        <v>15</v>
      </c>
      <c r="C5" s="12" t="s">
        <v>11</v>
      </c>
      <c r="D5" s="14" t="s">
        <v>13</v>
      </c>
      <c r="E5" s="15" t="s">
        <v>14</v>
      </c>
      <c r="F5" s="18" t="s">
        <v>3</v>
      </c>
      <c r="G5" s="19" t="s">
        <v>17</v>
      </c>
      <c r="H5" s="22" t="s">
        <v>4</v>
      </c>
      <c r="I5" s="23" t="s">
        <v>17</v>
      </c>
      <c r="J5" s="26" t="s">
        <v>5</v>
      </c>
      <c r="K5" s="27" t="s">
        <v>17</v>
      </c>
      <c r="L5" s="2"/>
      <c r="M5" s="4" t="s">
        <v>1</v>
      </c>
      <c r="N5" s="3">
        <v>10</v>
      </c>
    </row>
    <row r="6" spans="1:24" ht="39" customHeight="1" x14ac:dyDescent="0.25">
      <c r="A6" s="41">
        <v>1</v>
      </c>
      <c r="B6" s="42" t="s">
        <v>10</v>
      </c>
      <c r="C6" s="12">
        <v>2</v>
      </c>
      <c r="D6" s="16">
        <v>6</v>
      </c>
      <c r="E6" s="17">
        <f>D6*$C$6</f>
        <v>12</v>
      </c>
      <c r="F6" s="20">
        <v>6</v>
      </c>
      <c r="G6" s="21">
        <f>F6*$C$6</f>
        <v>12</v>
      </c>
      <c r="H6" s="24">
        <v>6</v>
      </c>
      <c r="I6" s="25">
        <f>H6*$C$6</f>
        <v>12</v>
      </c>
      <c r="J6" s="28">
        <v>10</v>
      </c>
      <c r="K6" s="29">
        <f>J6*$C$6</f>
        <v>20</v>
      </c>
      <c r="L6" s="8"/>
      <c r="M6" s="4" t="s">
        <v>2</v>
      </c>
      <c r="N6" s="3">
        <v>8</v>
      </c>
    </row>
    <row r="7" spans="1:24" ht="39" customHeight="1" x14ac:dyDescent="0.25">
      <c r="A7" s="41">
        <v>2</v>
      </c>
      <c r="B7" s="42" t="s">
        <v>6</v>
      </c>
      <c r="C7" s="12">
        <v>2</v>
      </c>
      <c r="D7" s="16">
        <v>6</v>
      </c>
      <c r="E7" s="17">
        <f>D7*$C$7</f>
        <v>12</v>
      </c>
      <c r="F7" s="20">
        <v>8</v>
      </c>
      <c r="G7" s="21">
        <f>F7*$C$7</f>
        <v>16</v>
      </c>
      <c r="H7" s="24">
        <v>8</v>
      </c>
      <c r="I7" s="25">
        <f>H7*$C$7</f>
        <v>16</v>
      </c>
      <c r="J7" s="28">
        <v>10</v>
      </c>
      <c r="K7" s="29">
        <f>J7*$C$7</f>
        <v>20</v>
      </c>
      <c r="L7" s="8"/>
      <c r="M7" s="4" t="s">
        <v>28</v>
      </c>
      <c r="N7" s="3">
        <v>6</v>
      </c>
    </row>
    <row r="8" spans="1:24" ht="39" customHeight="1" x14ac:dyDescent="0.25">
      <c r="A8" s="41">
        <v>3</v>
      </c>
      <c r="B8" s="42" t="s">
        <v>7</v>
      </c>
      <c r="C8" s="12">
        <v>1</v>
      </c>
      <c r="D8" s="16">
        <v>4</v>
      </c>
      <c r="E8" s="17">
        <f>D8*$C$8</f>
        <v>4</v>
      </c>
      <c r="F8" s="20">
        <v>4</v>
      </c>
      <c r="G8" s="21">
        <f>F8*$C$8</f>
        <v>4</v>
      </c>
      <c r="H8" s="24">
        <v>8</v>
      </c>
      <c r="I8" s="25">
        <f>H8*$C$8</f>
        <v>8</v>
      </c>
      <c r="J8" s="28">
        <v>8</v>
      </c>
      <c r="K8" s="29">
        <f>J8*$C$8</f>
        <v>8</v>
      </c>
      <c r="L8" s="8"/>
      <c r="M8" s="4" t="s">
        <v>27</v>
      </c>
      <c r="N8" s="3">
        <v>4</v>
      </c>
      <c r="O8" t="s">
        <v>16</v>
      </c>
    </row>
    <row r="9" spans="1:24" ht="39" customHeight="1" x14ac:dyDescent="0.25">
      <c r="A9" s="41">
        <v>4</v>
      </c>
      <c r="B9" s="42" t="s">
        <v>8</v>
      </c>
      <c r="C9" s="12">
        <v>1</v>
      </c>
      <c r="D9" s="16">
        <v>6</v>
      </c>
      <c r="E9" s="17">
        <f>D9*$C$9</f>
        <v>6</v>
      </c>
      <c r="F9" s="20">
        <v>4</v>
      </c>
      <c r="G9" s="21">
        <f>F9*$C$9</f>
        <v>4</v>
      </c>
      <c r="H9" s="24">
        <v>10</v>
      </c>
      <c r="I9" s="25">
        <f>H9*$C$9</f>
        <v>10</v>
      </c>
      <c r="J9" s="28">
        <v>6</v>
      </c>
      <c r="K9" s="29">
        <f>J9*$C$9</f>
        <v>6</v>
      </c>
      <c r="L9" s="8"/>
    </row>
    <row r="10" spans="1:24" ht="39" customHeight="1" x14ac:dyDescent="0.25">
      <c r="A10" s="41">
        <v>5</v>
      </c>
      <c r="B10" s="42" t="s">
        <v>9</v>
      </c>
      <c r="C10" s="12">
        <v>1</v>
      </c>
      <c r="D10" s="16">
        <v>4</v>
      </c>
      <c r="E10" s="17">
        <f>D10*$C$10</f>
        <v>4</v>
      </c>
      <c r="F10" s="20">
        <v>6</v>
      </c>
      <c r="G10" s="21">
        <f>F10*$C$10</f>
        <v>6</v>
      </c>
      <c r="H10" s="24">
        <v>4</v>
      </c>
      <c r="I10" s="25">
        <f>H10*$C$10</f>
        <v>4</v>
      </c>
      <c r="J10" s="28">
        <v>6</v>
      </c>
      <c r="K10" s="29">
        <f>J10*$C$10</f>
        <v>6</v>
      </c>
      <c r="L10" s="8"/>
    </row>
    <row r="11" spans="1:24" ht="39" customHeight="1" x14ac:dyDescent="0.25">
      <c r="A11" s="41"/>
      <c r="B11" s="43" t="s">
        <v>22</v>
      </c>
      <c r="C11" s="13"/>
      <c r="D11" s="16"/>
      <c r="E11" s="17">
        <f>SUM(E6:E10)</f>
        <v>38</v>
      </c>
      <c r="F11" s="20"/>
      <c r="G11" s="21">
        <f>SUM(G6:G10)</f>
        <v>42</v>
      </c>
      <c r="H11" s="24"/>
      <c r="I11" s="25">
        <f>SUM(I6:I10)</f>
        <v>50</v>
      </c>
      <c r="J11" s="30"/>
      <c r="K11" s="31">
        <f>SUM(K6:K10)</f>
        <v>60</v>
      </c>
    </row>
    <row r="12" spans="1:24" s="11" customFormat="1" ht="39" customHeight="1" thickBot="1" x14ac:dyDescent="0.35">
      <c r="A12" s="44"/>
      <c r="B12" s="43" t="s">
        <v>21</v>
      </c>
      <c r="C12" s="32"/>
      <c r="D12" s="33"/>
      <c r="E12" s="34">
        <f>SUMPRODUCT(C6:C10,D6:D10)/SUM(C6:C10)</f>
        <v>5.4285714285714288</v>
      </c>
      <c r="F12" s="35"/>
      <c r="G12" s="61">
        <f>SUMPRODUCT(C6:C10,F6:F10)/SUM(C6:C10)</f>
        <v>6</v>
      </c>
      <c r="H12" s="36"/>
      <c r="I12" s="37">
        <f>SUMPRODUCT(C6:C10,H6:H10)/SUM(C6:C10)</f>
        <v>7.1428571428571432</v>
      </c>
      <c r="J12" s="38"/>
      <c r="K12" s="39">
        <f>SUMPRODUCT(C6:C10,J6:J10)/SUM(C6:C10)</f>
        <v>8.5714285714285712</v>
      </c>
      <c r="L12" s="10"/>
      <c r="M12" s="10"/>
      <c r="N12" s="10"/>
      <c r="O12" s="10"/>
    </row>
    <row r="13" spans="1:24" ht="39" customHeight="1" thickBot="1" x14ac:dyDescent="0.35">
      <c r="B13" s="6"/>
      <c r="C13" s="6"/>
      <c r="D13" s="57" t="s">
        <v>26</v>
      </c>
      <c r="E13" s="58"/>
      <c r="F13" s="59" t="s">
        <v>34</v>
      </c>
      <c r="G13" s="58"/>
      <c r="H13" s="59" t="s">
        <v>33</v>
      </c>
      <c r="I13" s="60"/>
      <c r="J13" s="59" t="s">
        <v>25</v>
      </c>
      <c r="K13" s="60"/>
    </row>
    <row r="14" spans="1:24" ht="39" customHeight="1" x14ac:dyDescent="0.3">
      <c r="B14" s="6"/>
      <c r="C14" s="6"/>
      <c r="D14" s="40" t="s">
        <v>32</v>
      </c>
      <c r="E14" s="7"/>
      <c r="F14" s="7"/>
      <c r="G14" s="7"/>
      <c r="H14" s="7"/>
      <c r="I14" s="7"/>
      <c r="J14" s="7"/>
      <c r="K14" s="7"/>
    </row>
    <row r="15" spans="1:24" x14ac:dyDescent="0.25">
      <c r="C15" s="5"/>
    </row>
    <row r="18" spans="5:5" x14ac:dyDescent="0.25">
      <c r="E18" s="1" t="s">
        <v>16</v>
      </c>
    </row>
  </sheetData>
  <mergeCells count="8">
    <mergeCell ref="D4:E4"/>
    <mergeCell ref="F4:G4"/>
    <mergeCell ref="H4:I4"/>
    <mergeCell ref="J4:K4"/>
    <mergeCell ref="D13:E13"/>
    <mergeCell ref="F13:G13"/>
    <mergeCell ref="H13:I13"/>
    <mergeCell ref="J13:K13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581385-abac-4eab-8d50-941873623e6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0A183757319942A6A34AA0FF1EE43E" ma:contentTypeVersion="10" ma:contentTypeDescription="Een nieuw document maken." ma:contentTypeScope="" ma:versionID="7e561b3553b4b0a6c3d6f8471bb625a5">
  <xsd:schema xmlns:xsd="http://www.w3.org/2001/XMLSchema" xmlns:xs="http://www.w3.org/2001/XMLSchema" xmlns:p="http://schemas.microsoft.com/office/2006/metadata/properties" xmlns:ns2="cf581385-abac-4eab-8d50-941873623e6f" targetNamespace="http://schemas.microsoft.com/office/2006/metadata/properties" ma:root="true" ma:fieldsID="f7e14b133353fbd551dce4cad9f10675" ns2:_="">
    <xsd:import namespace="cf581385-abac-4eab-8d50-941873623e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81385-abac-4eab-8d50-941873623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b3275c26-5aa8-4751-9e54-cd7677f7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105263-F301-4589-B306-D5C9C377BAFE}">
  <ds:schemaRefs>
    <ds:schemaRef ds:uri="http://schemas.microsoft.com/office/2006/metadata/properties"/>
    <ds:schemaRef ds:uri="http://schemas.microsoft.com/office/infopath/2007/PartnerControls"/>
    <ds:schemaRef ds:uri="cf581385-abac-4eab-8d50-941873623e6f"/>
  </ds:schemaRefs>
</ds:datastoreItem>
</file>

<file path=customXml/itemProps2.xml><?xml version="1.0" encoding="utf-8"?>
<ds:datastoreItem xmlns:ds="http://schemas.openxmlformats.org/officeDocument/2006/customXml" ds:itemID="{3603B3A8-192D-4146-A6F4-4F2F9E78C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81385-abac-4eab-8d50-941873623e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367602-01EE-4D90-A6D5-704905830F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Blad1!_Toc345680391</vt:lpstr>
    </vt:vector>
  </TitlesOfParts>
  <Company>Gemeente Schouwen-Duiveland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Swerus</dc:creator>
  <cp:lastModifiedBy>Pieter Swerus</cp:lastModifiedBy>
  <dcterms:created xsi:type="dcterms:W3CDTF">2023-09-26T05:54:51Z</dcterms:created>
  <dcterms:modified xsi:type="dcterms:W3CDTF">2023-09-28T14:08:09Z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0x010100450A183757319942A6A34AA0FF1EE43E</vt:lpwstr>
  </property>
</Properties>
</file>