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WRC\Desktop\Pampus\"/>
    </mc:Choice>
  </mc:AlternateContent>
  <xr:revisionPtr revIDLastSave="0" documentId="8_{ECEB4234-3979-4615-B6FC-303F5EF85A01}" xr6:coauthVersionLast="47" xr6:coauthVersionMax="47" xr10:uidLastSave="{00000000-0000-0000-0000-000000000000}"/>
  <bookViews>
    <workbookView xWindow="-98" yWindow="-98" windowWidth="21795" windowHeight="13875" tabRatio="50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#N/A</definedName>
    <definedName name="Excel_BuiltIn_Print_Area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  <c r="G19" i="1"/>
  <c r="G17" i="1"/>
  <c r="G7" i="1"/>
  <c r="G43" i="1"/>
  <c r="G32" i="1"/>
  <c r="G49" i="1"/>
  <c r="G48" i="1"/>
  <c r="G23" i="1"/>
  <c r="G22" i="1"/>
  <c r="G21" i="1"/>
  <c r="G20" i="1"/>
  <c r="G18" i="1"/>
  <c r="G16" i="1"/>
  <c r="G15" i="1"/>
  <c r="G14" i="1"/>
  <c r="G13" i="1"/>
  <c r="G12" i="1"/>
  <c r="G11" i="1"/>
  <c r="G8" i="1"/>
  <c r="G60" i="1"/>
  <c r="G24" i="1"/>
  <c r="G28" i="1"/>
  <c r="G31" i="1"/>
  <c r="G30" i="1"/>
  <c r="G53" i="1"/>
  <c r="G47" i="1"/>
  <c r="G45" i="1"/>
  <c r="G40" i="1"/>
  <c r="G41" i="1"/>
  <c r="G42" i="1"/>
  <c r="G44" i="1"/>
  <c r="G39" i="1"/>
  <c r="G38" i="1"/>
  <c r="G51" i="1"/>
  <c r="G57" i="1"/>
  <c r="G56" i="1"/>
  <c r="G52" i="1"/>
  <c r="G35" i="1"/>
  <c r="G63" i="1" l="1"/>
  <c r="G65" i="1" s="1"/>
  <c r="G67" i="1" l="1"/>
</calcChain>
</file>

<file path=xl/sharedStrings.xml><?xml version="1.0" encoding="utf-8"?>
<sst xmlns="http://schemas.openxmlformats.org/spreadsheetml/2006/main" count="140" uniqueCount="56">
  <si>
    <t>Bijlage 5 - Tarievenblad Bodemonderzoek en -advies Almere Pampus</t>
  </si>
  <si>
    <t>Naam inschrijver: ……………..</t>
  </si>
  <si>
    <t>postnr</t>
  </si>
  <si>
    <t>omschrijving</t>
  </si>
  <si>
    <t>eenheid</t>
  </si>
  <si>
    <t>hoeveelheid</t>
  </si>
  <si>
    <t>verrekenbaar</t>
  </si>
  <si>
    <t>eenheidsprijs</t>
  </si>
  <si>
    <t>totaalbedrag</t>
  </si>
  <si>
    <t>1</t>
  </si>
  <si>
    <t>VELDWERK</t>
  </si>
  <si>
    <t>10</t>
  </si>
  <si>
    <t>VOORBEREIDING VELDWERK</t>
  </si>
  <si>
    <t>Artikel 46-formulier Archeologie</t>
  </si>
  <si>
    <t>stuk</t>
  </si>
  <si>
    <t>N</t>
  </si>
  <si>
    <t>KLIC Melding</t>
  </si>
  <si>
    <t>UITVOERING VELDWERK</t>
  </si>
  <si>
    <t>Aqualock (sonisch) boring tot 10 m - MV, incl. transport, opstelling, inmeten, afwerken boorgat, liners, beschrijving en levering conform BRO*, BAM, PDF en opslag</t>
  </si>
  <si>
    <t>V</t>
  </si>
  <si>
    <t>Aqualock (sonisch) boring tot 30 m - MV, incl. transport, opstelling, inmeten, afwerken boorgat, liners, beschrijving en levering conform BRO*, BAM, PDF en opslag</t>
  </si>
  <si>
    <t>Ackermann steekboring dunwandig geslagen tot 10 m - MV, incl. transport, opstelling, inmeten, afwerken boorgat, liners, beschrijving en levering conform BRO*, BAM, PDF en opslag</t>
  </si>
  <si>
    <t>Ackermann steekboring dunwandig geslagen tot 30 m - MV, incl. transport, opstelling, inmeten, afwerken boorgat, liners, beschrijving en levering conform BRO*, BAM, PDF en opslag</t>
  </si>
  <si>
    <t>Ackermann steekboring dunwandig gedrukt tot 10 m - MV, incl. transport, opstelling, inmeten, afwerken boorgat, liners, beschrijving en levering conform BRO*, BAM, PDF en opslag</t>
  </si>
  <si>
    <t>Ackermann steekboring dunwandig gedrukt tot 30 m - MV, incl. transport, opstelling, inmeten, afwerken boorgat, liners, beschrijving en levering conform BRO*, BAM, PDF en opslag</t>
  </si>
  <si>
    <t>Continu steekboring (Begeman) tot 10 m - MV, incl. incl. transport, opstelling, inmeten, afwerken boorgat, liners, beschrijving en levering conform BRO*, BAM, PDF en opslag</t>
  </si>
  <si>
    <t>Continu steekboring (Begeman) tot 30 m - MV, incl. transport, opstelling, inmeten, afwerken boorgat, liners, beschrijving en levering conform BRO*, BAM, PDF en opslag</t>
  </si>
  <si>
    <t>Anders, doch inclusief hierboven gestelde eisen</t>
  </si>
  <si>
    <t>* = BHR-G en BHR-GT</t>
  </si>
  <si>
    <t>Sonderingen Klasse 2, tot 20 m - MV, inclusief transport, inmeten, afwerken boorgat, beschrijving en levering conform BRO (CPT), sondeergrafiek in PDF</t>
  </si>
  <si>
    <t>Dieptedetectie tot 10 m - MV (magnetometer) t.b.v sonderingen, inclusief oppervlaktedetectie, projectplan en vrijgave rapport</t>
  </si>
  <si>
    <t>Dieptedetectie tot 10 m - MV (magnetometer) t.b.v mechanische boringen, inclusief oppervlaktedetectie, projectplan en vrijgave rapport</t>
  </si>
  <si>
    <t>Afwerking boorgat tot peilbuis 30 m - MV, incl. nulmeting Chloride en EC</t>
  </si>
  <si>
    <t>Bodemkundige boormonsterbeschrijvingen en levering conform BRO (BHR-P)</t>
  </si>
  <si>
    <t>CHRONOLOGISCH ONDERZOEK</t>
  </si>
  <si>
    <t>14C -ouderdomsbepaling (AMS), inclusief voorbereiding en rapport</t>
  </si>
  <si>
    <t>INDEXTESTEN/LAB ANALYSEN</t>
  </si>
  <si>
    <t>Korrelgrootte, inclusief voorbereiding, rapportage en levering aan BRO, conform volgens BRO geldende norm en protocol uitvoering</t>
  </si>
  <si>
    <t>Watergehalte, inclusief voorbereiding, rapportage en levering aan BRO, conform volgens BRO geldende norm en protocol uitvoering</t>
  </si>
  <si>
    <t>Dichtheid/Doorlatendheid, inclusief voorbereiding, rapportage en levering aan BRO, conform volgens BRO geldende norm en protocol uitvoering</t>
  </si>
  <si>
    <t>Samendrukbaarheid, inclusief voorbereiding, rapportage en levering aan BRO, conform volgens BRO geldende norm en protocol uitvoering</t>
  </si>
  <si>
    <t>Organisch stof gehalte, inclusief voorbereiding, rapportage en levering aan BRO, conform volgens BRO geldende norm en protocol uitvoering</t>
  </si>
  <si>
    <t>Kalkgehalte, inclusief voorbereiding, rapportage en levering aan BRO, conform volgens BRO geldende norm en protocol uitvoering</t>
  </si>
  <si>
    <t xml:space="preserve">UITWERKING &amp; RAPPORTAGE </t>
  </si>
  <si>
    <t>Rapport Geo-Archeologie incl. kaartmateriaal, lithogenetische dwarsprofielen</t>
  </si>
  <si>
    <t xml:space="preserve">Tussenrapport Geotechnisch en Geohydrologisch onderzoek t.b.v. Masterplan 2024, incl. kaarten, profielen, sondeergrafieken </t>
  </si>
  <si>
    <t>Eindrapport Geotechnisch en Geohydrologisch onderzoek t.b.v. Masterplan 2024, incl. profielen, sondeergrafieken</t>
  </si>
  <si>
    <t>ARCHIVERING EN DEPONERING Archeologie</t>
  </si>
  <si>
    <t xml:space="preserve">Archivering en deponering </t>
  </si>
  <si>
    <t>Invoer ARCHIS</t>
  </si>
  <si>
    <t xml:space="preserve">Overleg &amp; Afstemming </t>
  </si>
  <si>
    <t>Overleg opdrachtgever en / of bevoegd gezag</t>
  </si>
  <si>
    <t>uur</t>
  </si>
  <si>
    <t xml:space="preserve">SUBTOTAAL </t>
  </si>
  <si>
    <t>Onvoorzien 5%</t>
  </si>
  <si>
    <t>TOTAAL ex.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</si>
</sst>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 &quot;#,##0.00_-"/>
    <numFmt numFmtId="165" formatCode="0.0"/>
    <numFmt numFmtId="166" formatCode="\€#,##0.00"/>
  </numFmts>
  <fonts count="17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b/>
      <sz val="14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i/>
      <sz val="10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Century Gothic"/>
      <family val="2"/>
    </font>
    <font>
      <sz val="10"/>
      <color theme="1"/>
      <name val="Calibri"/>
      <family val="2"/>
    </font>
    <font>
      <sz val="10"/>
      <color rgb="FF000000"/>
      <name val="Calibri"/>
      <charset val="1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1"/>
        <bgColor indexed="57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4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20" borderId="0" applyNumberFormat="0" applyBorder="0" applyAlignment="0" applyProtection="0"/>
    <xf numFmtId="0" fontId="12" fillId="21" borderId="3" applyNumberFormat="0" applyAlignment="0" applyProtection="0"/>
    <xf numFmtId="0" fontId="13" fillId="0" borderId="0"/>
  </cellStyleXfs>
  <cellXfs count="35">
    <xf numFmtId="0" fontId="0" fillId="0" borderId="0" xfId="0"/>
    <xf numFmtId="0" fontId="6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textRotation="45"/>
    </xf>
    <xf numFmtId="0" fontId="7" fillId="0" borderId="6" xfId="0" applyFont="1" applyBorder="1" applyAlignment="1">
      <alignment horizontal="center" textRotation="45"/>
    </xf>
    <xf numFmtId="164" fontId="7" fillId="0" borderId="5" xfId="0" applyNumberFormat="1" applyFont="1" applyBorder="1" applyAlignment="1">
      <alignment horizontal="center" vertical="center" textRotation="45"/>
    </xf>
    <xf numFmtId="164" fontId="7" fillId="0" borderId="7" xfId="0" applyNumberFormat="1" applyFont="1" applyBorder="1" applyAlignment="1">
      <alignment horizontal="center" textRotation="43"/>
    </xf>
    <xf numFmtId="164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0" fillId="0" borderId="8" xfId="0" applyBorder="1"/>
    <xf numFmtId="166" fontId="15" fillId="0" borderId="0" xfId="0" applyNumberFormat="1" applyFont="1" applyAlignment="1">
      <alignment horizontal="center" vertical="center"/>
    </xf>
    <xf numFmtId="0" fontId="16" fillId="0" borderId="0" xfId="0" applyFont="1"/>
    <xf numFmtId="0" fontId="14" fillId="22" borderId="9" xfId="30" applyFont="1" applyFill="1" applyBorder="1" applyAlignment="1">
      <alignment horizontal="left" wrapText="1"/>
    </xf>
  </cellXfs>
  <cellStyles count="3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Goed 1" xfId="25" xr:uid="{00000000-0005-0000-0000-000018000000}"/>
    <cellStyle name="Kop 1 1" xfId="26" xr:uid="{00000000-0005-0000-0000-000019000000}"/>
    <cellStyle name="Kop 2 1" xfId="27" xr:uid="{00000000-0005-0000-0000-00001A000000}"/>
    <cellStyle name="Neutraal 1" xfId="28" xr:uid="{00000000-0005-0000-0000-00001B000000}"/>
    <cellStyle name="Notitie 1" xfId="29" xr:uid="{00000000-0005-0000-0000-00001D000000}"/>
    <cellStyle name="Standaard" xfId="0" builtinId="0"/>
    <cellStyle name="Standaard 26" xfId="30" xr:uid="{00000000-0005-0000-0000-00001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6411"/>
      <rgbColor rgb="00000080"/>
      <rgbColor rgb="00808000"/>
      <rgbColor rgb="00800080"/>
      <rgbColor rgb="001FB714"/>
      <rgbColor rgb="00C0C0C0"/>
      <rgbColor rgb="00808080"/>
      <rgbColor rgb="009999FF"/>
      <rgbColor rgb="00993366"/>
      <rgbColor rgb="00FFFFCC"/>
      <rgbColor rgb="00CCFFFF"/>
      <rgbColor rgb="004600A5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abSelected="1" workbookViewId="0">
      <selection activeCell="G67" sqref="G67"/>
    </sheetView>
  </sheetViews>
  <sheetFormatPr defaultColWidth="8.73046875" defaultRowHeight="14.25" x14ac:dyDescent="0.45"/>
  <cols>
    <col min="2" max="2" width="125.86328125" customWidth="1"/>
    <col min="3" max="3" width="7" customWidth="1"/>
    <col min="4" max="4" width="7.73046875" customWidth="1"/>
    <col min="5" max="5" width="4.265625" customWidth="1"/>
    <col min="6" max="6" width="13.265625" customWidth="1"/>
    <col min="7" max="7" width="13.73046875" customWidth="1"/>
    <col min="9" max="9" width="38.265625" customWidth="1"/>
  </cols>
  <sheetData>
    <row r="1" spans="1:9" ht="18" x14ac:dyDescent="0.55000000000000004">
      <c r="A1" s="1" t="s">
        <v>0</v>
      </c>
    </row>
    <row r="2" spans="1:9" ht="18.399999999999999" thickBot="1" x14ac:dyDescent="0.6">
      <c r="A2" s="1"/>
      <c r="B2" s="34" t="s">
        <v>1</v>
      </c>
      <c r="C2" s="34"/>
      <c r="D2" s="34"/>
      <c r="E2" s="34"/>
    </row>
    <row r="3" spans="1:9" ht="52.5" thickBot="1" x14ac:dyDescent="0.5">
      <c r="A3" s="2" t="s">
        <v>2</v>
      </c>
      <c r="B3" s="3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7" t="s">
        <v>8</v>
      </c>
      <c r="H3" s="8"/>
      <c r="I3" s="9"/>
    </row>
    <row r="4" spans="1:9" x14ac:dyDescent="0.45">
      <c r="A4" s="10" t="s">
        <v>9</v>
      </c>
      <c r="B4" s="11" t="s">
        <v>10</v>
      </c>
      <c r="C4" s="12"/>
      <c r="D4" s="12"/>
      <c r="E4" s="12"/>
      <c r="F4" s="13"/>
      <c r="G4" s="14"/>
      <c r="H4" s="13"/>
      <c r="I4" s="15"/>
    </row>
    <row r="5" spans="1:9" x14ac:dyDescent="0.45">
      <c r="A5" s="10"/>
      <c r="B5" s="11"/>
      <c r="C5" s="12"/>
      <c r="D5" s="12"/>
      <c r="E5" s="12"/>
      <c r="F5" s="13"/>
      <c r="G5" s="14"/>
      <c r="H5" s="13"/>
      <c r="I5" s="15"/>
    </row>
    <row r="6" spans="1:9" x14ac:dyDescent="0.45">
      <c r="A6" s="10" t="s">
        <v>11</v>
      </c>
      <c r="B6" s="16" t="s">
        <v>12</v>
      </c>
      <c r="C6" s="17"/>
      <c r="D6" s="17"/>
      <c r="E6" s="17"/>
      <c r="F6" s="13"/>
      <c r="G6" s="18"/>
      <c r="H6" s="19"/>
      <c r="I6" s="20"/>
    </row>
    <row r="7" spans="1:9" x14ac:dyDescent="0.45">
      <c r="A7" s="21">
        <v>1000</v>
      </c>
      <c r="B7" s="25" t="s">
        <v>13</v>
      </c>
      <c r="C7" s="26" t="s">
        <v>14</v>
      </c>
      <c r="D7" s="26">
        <v>1</v>
      </c>
      <c r="E7" s="26" t="s">
        <v>15</v>
      </c>
      <c r="F7" s="8">
        <v>0</v>
      </c>
      <c r="G7" s="27">
        <f>F7*D7</f>
        <v>0</v>
      </c>
      <c r="H7" s="23"/>
      <c r="I7" s="24"/>
    </row>
    <row r="8" spans="1:9" x14ac:dyDescent="0.45">
      <c r="A8" s="21">
        <v>1010</v>
      </c>
      <c r="B8" s="25" t="s">
        <v>16</v>
      </c>
      <c r="C8" s="26" t="s">
        <v>14</v>
      </c>
      <c r="D8" s="26">
        <v>1</v>
      </c>
      <c r="E8" s="26" t="s">
        <v>15</v>
      </c>
      <c r="F8" s="8">
        <v>0</v>
      </c>
      <c r="G8" s="27">
        <f>D8*F8</f>
        <v>0</v>
      </c>
      <c r="H8" s="8"/>
      <c r="I8" s="9"/>
    </row>
    <row r="9" spans="1:9" x14ac:dyDescent="0.45">
      <c r="A9" s="21"/>
      <c r="B9" s="25"/>
      <c r="C9" s="26"/>
      <c r="D9" s="26"/>
      <c r="E9" s="26"/>
      <c r="F9" s="8"/>
      <c r="G9" s="27"/>
      <c r="H9" s="8"/>
      <c r="I9" s="9"/>
    </row>
    <row r="10" spans="1:9" x14ac:dyDescent="0.45">
      <c r="A10" s="10">
        <v>11</v>
      </c>
      <c r="B10" s="16" t="s">
        <v>17</v>
      </c>
      <c r="C10" s="17"/>
      <c r="D10" s="17"/>
      <c r="E10" s="17"/>
      <c r="F10" s="13"/>
      <c r="G10" s="27"/>
      <c r="H10" s="19"/>
      <c r="I10" s="20"/>
    </row>
    <row r="11" spans="1:9" x14ac:dyDescent="0.45">
      <c r="A11" s="21">
        <v>1101</v>
      </c>
      <c r="B11" s="25" t="s">
        <v>18</v>
      </c>
      <c r="C11" s="26" t="s">
        <v>14</v>
      </c>
      <c r="D11" s="26">
        <v>0</v>
      </c>
      <c r="E11" s="26" t="s">
        <v>19</v>
      </c>
      <c r="F11" s="8">
        <v>0</v>
      </c>
      <c r="G11" s="27">
        <f t="shared" ref="G11:G24" si="0">D11*F11</f>
        <v>0</v>
      </c>
      <c r="H11" s="23"/>
      <c r="I11" s="24"/>
    </row>
    <row r="12" spans="1:9" x14ac:dyDescent="0.45">
      <c r="A12" s="21">
        <v>1103</v>
      </c>
      <c r="B12" s="25" t="s">
        <v>20</v>
      </c>
      <c r="C12" s="26" t="s">
        <v>14</v>
      </c>
      <c r="D12" s="26">
        <v>0</v>
      </c>
      <c r="E12" s="26" t="s">
        <v>19</v>
      </c>
      <c r="F12" s="8">
        <v>0</v>
      </c>
      <c r="G12" s="27">
        <f t="shared" si="0"/>
        <v>0</v>
      </c>
      <c r="H12" s="23"/>
      <c r="I12" s="24"/>
    </row>
    <row r="13" spans="1:9" x14ac:dyDescent="0.45">
      <c r="A13" s="21">
        <v>1111</v>
      </c>
      <c r="B13" s="25" t="s">
        <v>21</v>
      </c>
      <c r="C13" s="26" t="s">
        <v>14</v>
      </c>
      <c r="D13" s="26">
        <v>0</v>
      </c>
      <c r="E13" s="26" t="s">
        <v>19</v>
      </c>
      <c r="F13" s="8">
        <v>0</v>
      </c>
      <c r="G13" s="27">
        <f t="shared" si="0"/>
        <v>0</v>
      </c>
      <c r="H13" s="23"/>
      <c r="I13" s="24"/>
    </row>
    <row r="14" spans="1:9" x14ac:dyDescent="0.45">
      <c r="A14" s="21">
        <v>1113</v>
      </c>
      <c r="B14" s="25" t="s">
        <v>22</v>
      </c>
      <c r="C14" s="26" t="s">
        <v>14</v>
      </c>
      <c r="D14" s="26">
        <v>0</v>
      </c>
      <c r="E14" s="26" t="s">
        <v>19</v>
      </c>
      <c r="F14" s="8">
        <v>0</v>
      </c>
      <c r="G14" s="27">
        <f t="shared" si="0"/>
        <v>0</v>
      </c>
      <c r="H14" s="23"/>
      <c r="I14" s="24"/>
    </row>
    <row r="15" spans="1:9" x14ac:dyDescent="0.45">
      <c r="A15" s="21">
        <v>1121</v>
      </c>
      <c r="B15" s="25" t="s">
        <v>23</v>
      </c>
      <c r="C15" s="26" t="s">
        <v>14</v>
      </c>
      <c r="D15" s="26">
        <v>0</v>
      </c>
      <c r="E15" s="26" t="s">
        <v>19</v>
      </c>
      <c r="F15" s="8">
        <v>0</v>
      </c>
      <c r="G15" s="27">
        <f t="shared" si="0"/>
        <v>0</v>
      </c>
      <c r="H15" s="23"/>
      <c r="I15" s="24"/>
    </row>
    <row r="16" spans="1:9" x14ac:dyDescent="0.45">
      <c r="A16" s="21">
        <v>1123</v>
      </c>
      <c r="B16" s="25" t="s">
        <v>24</v>
      </c>
      <c r="C16" s="26" t="s">
        <v>14</v>
      </c>
      <c r="D16" s="26">
        <v>0</v>
      </c>
      <c r="E16" s="26" t="s">
        <v>19</v>
      </c>
      <c r="F16" s="8">
        <v>0</v>
      </c>
      <c r="G16" s="27">
        <f t="shared" si="0"/>
        <v>0</v>
      </c>
      <c r="H16" s="23"/>
      <c r="I16" s="24"/>
    </row>
    <row r="17" spans="1:9" x14ac:dyDescent="0.45">
      <c r="A17" s="21">
        <v>1131</v>
      </c>
      <c r="B17" s="25" t="s">
        <v>25</v>
      </c>
      <c r="C17" s="26" t="s">
        <v>14</v>
      </c>
      <c r="D17" s="26">
        <v>0</v>
      </c>
      <c r="E17" s="26" t="s">
        <v>19</v>
      </c>
      <c r="F17" s="8">
        <v>0</v>
      </c>
      <c r="G17" s="27">
        <f t="shared" si="0"/>
        <v>0</v>
      </c>
      <c r="H17" s="23"/>
      <c r="I17" s="24"/>
    </row>
    <row r="18" spans="1:9" x14ac:dyDescent="0.45">
      <c r="A18" s="21">
        <v>1133</v>
      </c>
      <c r="B18" s="25" t="s">
        <v>26</v>
      </c>
      <c r="C18" s="26" t="s">
        <v>14</v>
      </c>
      <c r="D18" s="26">
        <v>0</v>
      </c>
      <c r="E18" s="26" t="s">
        <v>19</v>
      </c>
      <c r="F18" s="8">
        <v>0</v>
      </c>
      <c r="G18" s="27">
        <f t="shared" si="0"/>
        <v>0</v>
      </c>
      <c r="H18" s="23"/>
      <c r="I18" s="24"/>
    </row>
    <row r="19" spans="1:9" x14ac:dyDescent="0.45">
      <c r="A19" s="21">
        <v>1141</v>
      </c>
      <c r="B19" s="25" t="s">
        <v>27</v>
      </c>
      <c r="C19" s="26" t="s">
        <v>14</v>
      </c>
      <c r="D19" s="26">
        <v>0</v>
      </c>
      <c r="E19" s="26" t="s">
        <v>19</v>
      </c>
      <c r="F19" s="28">
        <v>0</v>
      </c>
      <c r="G19" s="27">
        <f t="shared" si="0"/>
        <v>0</v>
      </c>
      <c r="H19" s="23"/>
      <c r="I19" s="24"/>
    </row>
    <row r="20" spans="1:9" x14ac:dyDescent="0.45">
      <c r="A20" s="21">
        <v>1143</v>
      </c>
      <c r="B20" s="25" t="s">
        <v>27</v>
      </c>
      <c r="C20" s="26" t="s">
        <v>14</v>
      </c>
      <c r="D20" s="26">
        <v>0</v>
      </c>
      <c r="E20" s="26" t="s">
        <v>19</v>
      </c>
      <c r="F20" s="28">
        <v>0</v>
      </c>
      <c r="G20" s="27">
        <f t="shared" si="0"/>
        <v>0</v>
      </c>
      <c r="H20" s="8"/>
      <c r="I20" s="9"/>
    </row>
    <row r="21" spans="1:9" x14ac:dyDescent="0.45">
      <c r="A21" s="21">
        <v>1151</v>
      </c>
      <c r="B21" s="25" t="s">
        <v>27</v>
      </c>
      <c r="C21" s="26" t="s">
        <v>14</v>
      </c>
      <c r="D21" s="26">
        <v>0</v>
      </c>
      <c r="E21" s="26" t="s">
        <v>19</v>
      </c>
      <c r="F21" s="28">
        <v>0</v>
      </c>
      <c r="G21" s="27">
        <f t="shared" si="0"/>
        <v>0</v>
      </c>
      <c r="H21" s="8"/>
      <c r="I21" s="9"/>
    </row>
    <row r="22" spans="1:9" x14ac:dyDescent="0.45">
      <c r="A22" s="21">
        <v>1153</v>
      </c>
      <c r="B22" s="25" t="s">
        <v>27</v>
      </c>
      <c r="C22" s="26" t="s">
        <v>14</v>
      </c>
      <c r="D22" s="26">
        <v>0</v>
      </c>
      <c r="E22" s="26" t="s">
        <v>19</v>
      </c>
      <c r="F22" s="28">
        <v>0</v>
      </c>
      <c r="G22" s="27">
        <f t="shared" si="0"/>
        <v>0</v>
      </c>
      <c r="H22" s="8"/>
      <c r="I22" s="9"/>
    </row>
    <row r="23" spans="1:9" x14ac:dyDescent="0.45">
      <c r="A23" s="21">
        <v>1161</v>
      </c>
      <c r="B23" s="25" t="s">
        <v>27</v>
      </c>
      <c r="C23" s="26" t="s">
        <v>14</v>
      </c>
      <c r="D23" s="26">
        <v>0</v>
      </c>
      <c r="E23" s="26" t="s">
        <v>19</v>
      </c>
      <c r="F23" s="28">
        <v>0</v>
      </c>
      <c r="G23" s="27">
        <f t="shared" si="0"/>
        <v>0</v>
      </c>
      <c r="H23" s="8"/>
      <c r="I23" s="9"/>
    </row>
    <row r="24" spans="1:9" x14ac:dyDescent="0.45">
      <c r="A24" s="21">
        <v>1163</v>
      </c>
      <c r="B24" s="25" t="s">
        <v>27</v>
      </c>
      <c r="C24" s="26" t="s">
        <v>14</v>
      </c>
      <c r="D24" s="26">
        <v>0</v>
      </c>
      <c r="E24" s="26" t="s">
        <v>19</v>
      </c>
      <c r="F24" s="28">
        <v>0</v>
      </c>
      <c r="G24" s="27">
        <f t="shared" si="0"/>
        <v>0</v>
      </c>
      <c r="H24" s="8"/>
      <c r="I24" s="9"/>
    </row>
    <row r="25" spans="1:9" x14ac:dyDescent="0.45">
      <c r="A25" s="21"/>
      <c r="B25" s="25"/>
      <c r="C25" s="26"/>
      <c r="D25" s="26"/>
      <c r="E25" s="26"/>
      <c r="F25" s="28"/>
      <c r="G25" s="27"/>
      <c r="H25" s="8"/>
      <c r="I25" s="9"/>
    </row>
    <row r="26" spans="1:9" x14ac:dyDescent="0.45">
      <c r="A26" s="21"/>
      <c r="B26" s="25" t="s">
        <v>28</v>
      </c>
      <c r="C26" s="26"/>
      <c r="D26" s="26"/>
      <c r="E26" s="26"/>
      <c r="F26" s="28"/>
      <c r="G26" s="27"/>
      <c r="H26" s="8"/>
      <c r="I26" s="9"/>
    </row>
    <row r="27" spans="1:9" x14ac:dyDescent="0.45">
      <c r="A27" s="21"/>
      <c r="B27" s="25"/>
      <c r="C27" s="26"/>
      <c r="D27" s="26"/>
      <c r="E27" s="26"/>
      <c r="F27" s="28"/>
      <c r="G27" s="27"/>
      <c r="H27" s="8"/>
      <c r="I27" s="9"/>
    </row>
    <row r="28" spans="1:9" x14ac:dyDescent="0.45">
      <c r="A28" s="21">
        <v>1200</v>
      </c>
      <c r="B28" s="25" t="s">
        <v>29</v>
      </c>
      <c r="C28" s="26" t="s">
        <v>14</v>
      </c>
      <c r="D28" s="26">
        <v>155</v>
      </c>
      <c r="E28" s="26" t="s">
        <v>19</v>
      </c>
      <c r="F28" s="28">
        <v>0</v>
      </c>
      <c r="G28" s="27">
        <f>D28*F28</f>
        <v>0</v>
      </c>
      <c r="H28" s="8"/>
      <c r="I28" s="9"/>
    </row>
    <row r="29" spans="1:9" x14ac:dyDescent="0.45">
      <c r="A29" s="21">
        <v>1250</v>
      </c>
      <c r="B29" s="33" t="s">
        <v>30</v>
      </c>
      <c r="C29" s="26"/>
      <c r="D29" s="26"/>
      <c r="E29" s="26"/>
      <c r="F29" s="28"/>
      <c r="G29" s="27"/>
      <c r="H29" s="8"/>
      <c r="I29" s="9"/>
    </row>
    <row r="30" spans="1:9" x14ac:dyDescent="0.45">
      <c r="A30" s="21">
        <v>1300</v>
      </c>
      <c r="B30" s="25" t="s">
        <v>31</v>
      </c>
      <c r="C30" s="26" t="s">
        <v>14</v>
      </c>
      <c r="D30" s="26">
        <v>3626</v>
      </c>
      <c r="E30" s="26" t="s">
        <v>19</v>
      </c>
      <c r="F30" s="28">
        <v>0</v>
      </c>
      <c r="G30" s="27">
        <f>D30*F30</f>
        <v>0</v>
      </c>
      <c r="H30" s="8"/>
      <c r="I30" s="9"/>
    </row>
    <row r="31" spans="1:9" x14ac:dyDescent="0.45">
      <c r="A31" s="21">
        <v>1400</v>
      </c>
      <c r="B31" s="25" t="s">
        <v>32</v>
      </c>
      <c r="C31" s="26" t="s">
        <v>14</v>
      </c>
      <c r="D31" s="26">
        <v>26</v>
      </c>
      <c r="E31" s="26" t="s">
        <v>19</v>
      </c>
      <c r="F31" s="28">
        <v>0</v>
      </c>
      <c r="G31" s="27">
        <f>D31*F31</f>
        <v>0</v>
      </c>
      <c r="H31" s="8"/>
      <c r="I31" s="9"/>
    </row>
    <row r="32" spans="1:9" x14ac:dyDescent="0.45">
      <c r="A32" s="21">
        <v>1500</v>
      </c>
      <c r="B32" s="25" t="s">
        <v>33</v>
      </c>
      <c r="C32" s="26" t="s">
        <v>14</v>
      </c>
      <c r="D32" s="26">
        <v>20</v>
      </c>
      <c r="E32" s="26" t="s">
        <v>19</v>
      </c>
      <c r="F32" s="28">
        <v>0</v>
      </c>
      <c r="G32" s="27">
        <f>D32*F32</f>
        <v>0</v>
      </c>
      <c r="H32" s="8"/>
      <c r="I32" s="9"/>
    </row>
    <row r="33" spans="1:9" x14ac:dyDescent="0.45">
      <c r="A33" s="21"/>
      <c r="C33" s="26"/>
      <c r="D33" s="26"/>
      <c r="E33" s="26"/>
      <c r="F33" s="8"/>
      <c r="G33" s="27"/>
      <c r="H33" s="8"/>
      <c r="I33" s="9"/>
    </row>
    <row r="34" spans="1:9" x14ac:dyDescent="0.45">
      <c r="A34" s="10">
        <v>2</v>
      </c>
      <c r="B34" s="11" t="s">
        <v>34</v>
      </c>
      <c r="C34" s="22"/>
      <c r="D34" s="22"/>
      <c r="E34" s="26"/>
      <c r="F34" s="8"/>
      <c r="G34" s="27"/>
      <c r="H34" s="8"/>
      <c r="I34" s="9"/>
    </row>
    <row r="35" spans="1:9" x14ac:dyDescent="0.45">
      <c r="A35" s="21">
        <v>2000</v>
      </c>
      <c r="B35" s="25" t="s">
        <v>35</v>
      </c>
      <c r="C35" s="26" t="s">
        <v>14</v>
      </c>
      <c r="D35" s="26">
        <v>0</v>
      </c>
      <c r="E35" s="26" t="s">
        <v>19</v>
      </c>
      <c r="F35" s="28">
        <v>0</v>
      </c>
      <c r="G35" s="27">
        <f>D35*F35</f>
        <v>0</v>
      </c>
      <c r="H35" s="8"/>
      <c r="I35" s="9"/>
    </row>
    <row r="36" spans="1:9" x14ac:dyDescent="0.45">
      <c r="A36" s="10"/>
      <c r="B36" s="11"/>
      <c r="C36" s="12"/>
      <c r="D36" s="12"/>
      <c r="E36" s="26"/>
      <c r="F36" s="8"/>
      <c r="G36" s="27"/>
      <c r="H36" s="8"/>
      <c r="I36" s="9"/>
    </row>
    <row r="37" spans="1:9" x14ac:dyDescent="0.45">
      <c r="A37" s="10">
        <v>3</v>
      </c>
      <c r="B37" s="11" t="s">
        <v>36</v>
      </c>
      <c r="C37" s="22"/>
      <c r="D37" s="22"/>
      <c r="E37" s="26"/>
      <c r="F37" s="8"/>
      <c r="G37" s="27"/>
      <c r="H37" s="8"/>
      <c r="I37" s="9"/>
    </row>
    <row r="38" spans="1:9" x14ac:dyDescent="0.45">
      <c r="A38" s="21">
        <v>3000</v>
      </c>
      <c r="B38" s="25" t="s">
        <v>37</v>
      </c>
      <c r="C38" s="26" t="s">
        <v>14</v>
      </c>
      <c r="D38" s="26">
        <v>0</v>
      </c>
      <c r="E38" s="26" t="s">
        <v>19</v>
      </c>
      <c r="F38" s="28">
        <v>0</v>
      </c>
      <c r="G38" s="27">
        <f t="shared" ref="G38:G44" si="1">D38*F38</f>
        <v>0</v>
      </c>
      <c r="H38" s="13"/>
      <c r="I38" s="15"/>
    </row>
    <row r="39" spans="1:9" x14ac:dyDescent="0.45">
      <c r="A39" s="21">
        <v>3100</v>
      </c>
      <c r="B39" s="25" t="s">
        <v>38</v>
      </c>
      <c r="C39" s="26" t="s">
        <v>14</v>
      </c>
      <c r="D39" s="26">
        <v>0</v>
      </c>
      <c r="E39" s="26" t="s">
        <v>19</v>
      </c>
      <c r="F39" s="32">
        <v>0</v>
      </c>
      <c r="G39" s="27">
        <f t="shared" si="1"/>
        <v>0</v>
      </c>
      <c r="H39" s="13"/>
      <c r="I39" s="15"/>
    </row>
    <row r="40" spans="1:9" x14ac:dyDescent="0.45">
      <c r="A40" s="21">
        <v>3200</v>
      </c>
      <c r="B40" s="25" t="s">
        <v>39</v>
      </c>
      <c r="C40" s="26" t="s">
        <v>14</v>
      </c>
      <c r="D40" s="26">
        <v>0</v>
      </c>
      <c r="E40" s="26" t="s">
        <v>19</v>
      </c>
      <c r="F40" s="32">
        <v>0</v>
      </c>
      <c r="G40" s="27">
        <f t="shared" si="1"/>
        <v>0</v>
      </c>
      <c r="H40" s="8"/>
      <c r="I40" s="15"/>
    </row>
    <row r="41" spans="1:9" x14ac:dyDescent="0.45">
      <c r="A41" s="21">
        <v>3300</v>
      </c>
      <c r="B41" s="25" t="s">
        <v>40</v>
      </c>
      <c r="C41" s="26" t="s">
        <v>14</v>
      </c>
      <c r="D41" s="26">
        <v>0</v>
      </c>
      <c r="E41" s="26" t="s">
        <v>19</v>
      </c>
      <c r="F41" s="28">
        <v>0</v>
      </c>
      <c r="G41" s="27">
        <f t="shared" si="1"/>
        <v>0</v>
      </c>
      <c r="H41" s="8"/>
      <c r="I41" s="9"/>
    </row>
    <row r="42" spans="1:9" x14ac:dyDescent="0.45">
      <c r="A42" s="21">
        <v>3400</v>
      </c>
      <c r="B42" s="25" t="s">
        <v>41</v>
      </c>
      <c r="C42" s="26" t="s">
        <v>14</v>
      </c>
      <c r="D42" s="26">
        <v>0</v>
      </c>
      <c r="E42" s="26" t="s">
        <v>19</v>
      </c>
      <c r="F42" s="28">
        <v>0</v>
      </c>
      <c r="G42" s="27">
        <f t="shared" si="1"/>
        <v>0</v>
      </c>
      <c r="H42" s="29"/>
      <c r="I42" s="30"/>
    </row>
    <row r="43" spans="1:9" x14ac:dyDescent="0.45">
      <c r="A43" s="21">
        <v>3500</v>
      </c>
      <c r="B43" s="25" t="s">
        <v>42</v>
      </c>
      <c r="C43" s="26" t="s">
        <v>14</v>
      </c>
      <c r="D43" s="26">
        <v>0</v>
      </c>
      <c r="E43" s="26" t="s">
        <v>19</v>
      </c>
      <c r="F43" s="28">
        <v>0</v>
      </c>
      <c r="G43" s="27">
        <f t="shared" si="1"/>
        <v>0</v>
      </c>
      <c r="H43" s="8"/>
      <c r="I43" s="9"/>
    </row>
    <row r="44" spans="1:9" x14ac:dyDescent="0.45">
      <c r="A44" s="21">
        <v>3600</v>
      </c>
      <c r="B44" s="25" t="s">
        <v>27</v>
      </c>
      <c r="C44" s="26" t="s">
        <v>14</v>
      </c>
      <c r="D44" s="26">
        <v>0</v>
      </c>
      <c r="E44" s="26" t="s">
        <v>19</v>
      </c>
      <c r="F44" s="28">
        <v>0</v>
      </c>
      <c r="G44" s="27">
        <f t="shared" si="1"/>
        <v>0</v>
      </c>
      <c r="H44" s="8"/>
      <c r="I44" s="9"/>
    </row>
    <row r="45" spans="1:9" x14ac:dyDescent="0.45">
      <c r="A45" s="21">
        <v>3700</v>
      </c>
      <c r="B45" s="25" t="s">
        <v>27</v>
      </c>
      <c r="C45" s="26" t="s">
        <v>14</v>
      </c>
      <c r="D45" s="26">
        <v>0</v>
      </c>
      <c r="E45" s="26" t="s">
        <v>19</v>
      </c>
      <c r="F45" s="28">
        <v>0</v>
      </c>
      <c r="G45" s="27">
        <f>D45*F45</f>
        <v>0</v>
      </c>
      <c r="H45" s="8"/>
      <c r="I45" s="9"/>
    </row>
    <row r="46" spans="1:9" x14ac:dyDescent="0.45">
      <c r="A46" s="21">
        <v>3800</v>
      </c>
      <c r="B46" s="25" t="s">
        <v>27</v>
      </c>
      <c r="C46" s="26" t="s">
        <v>14</v>
      </c>
      <c r="D46" s="26">
        <v>0</v>
      </c>
      <c r="E46" s="26" t="s">
        <v>19</v>
      </c>
      <c r="F46" s="28">
        <v>0</v>
      </c>
      <c r="G46" s="27">
        <f>D46*F46</f>
        <v>0</v>
      </c>
      <c r="H46" s="8"/>
      <c r="I46" s="9"/>
    </row>
    <row r="47" spans="1:9" x14ac:dyDescent="0.45">
      <c r="A47" s="21">
        <v>3801</v>
      </c>
      <c r="B47" s="25" t="s">
        <v>27</v>
      </c>
      <c r="C47" s="26" t="s">
        <v>14</v>
      </c>
      <c r="D47" s="26">
        <v>0</v>
      </c>
      <c r="E47" s="26" t="s">
        <v>19</v>
      </c>
      <c r="F47" s="28">
        <v>0</v>
      </c>
      <c r="G47" s="27">
        <f>D47*F47</f>
        <v>0</v>
      </c>
      <c r="H47" s="8"/>
      <c r="I47" s="9"/>
    </row>
    <row r="48" spans="1:9" x14ac:dyDescent="0.45">
      <c r="A48" s="21">
        <v>3802</v>
      </c>
      <c r="B48" s="25" t="s">
        <v>27</v>
      </c>
      <c r="C48" s="26" t="s">
        <v>14</v>
      </c>
      <c r="D48" s="26">
        <v>0</v>
      </c>
      <c r="E48" s="26" t="s">
        <v>19</v>
      </c>
      <c r="F48" s="28">
        <v>0</v>
      </c>
      <c r="G48" s="27">
        <f>D48*F48</f>
        <v>0</v>
      </c>
      <c r="H48" s="8"/>
      <c r="I48" s="9"/>
    </row>
    <row r="49" spans="1:9" x14ac:dyDescent="0.45">
      <c r="A49" s="21"/>
      <c r="B49" s="25"/>
      <c r="C49" s="26" t="s">
        <v>14</v>
      </c>
      <c r="D49" s="26">
        <v>0</v>
      </c>
      <c r="E49" s="26" t="s">
        <v>19</v>
      </c>
      <c r="F49" s="28">
        <v>0</v>
      </c>
      <c r="G49" s="27">
        <f>D49*F49</f>
        <v>0</v>
      </c>
      <c r="H49" s="8"/>
      <c r="I49" s="9"/>
    </row>
    <row r="50" spans="1:9" x14ac:dyDescent="0.45">
      <c r="A50" s="10">
        <v>4</v>
      </c>
      <c r="B50" s="11" t="s">
        <v>43</v>
      </c>
      <c r="C50" s="12"/>
      <c r="D50" s="12"/>
      <c r="E50" s="26"/>
      <c r="F50" s="8"/>
      <c r="G50" s="27"/>
      <c r="H50" s="8"/>
      <c r="I50" s="9"/>
    </row>
    <row r="51" spans="1:9" x14ac:dyDescent="0.45">
      <c r="A51" s="21">
        <v>4000</v>
      </c>
      <c r="B51" s="25" t="s">
        <v>44</v>
      </c>
      <c r="C51" s="26" t="s">
        <v>14</v>
      </c>
      <c r="D51" s="26">
        <v>1</v>
      </c>
      <c r="E51" s="26" t="s">
        <v>15</v>
      </c>
      <c r="F51" s="8">
        <v>0</v>
      </c>
      <c r="G51" s="27">
        <f>D51*F51</f>
        <v>0</v>
      </c>
      <c r="H51" s="8"/>
      <c r="I51" s="9"/>
    </row>
    <row r="52" spans="1:9" x14ac:dyDescent="0.45">
      <c r="A52" s="21">
        <v>4100</v>
      </c>
      <c r="B52" s="25" t="s">
        <v>45</v>
      </c>
      <c r="C52" s="26" t="s">
        <v>14</v>
      </c>
      <c r="D52" s="26">
        <v>1</v>
      </c>
      <c r="E52" s="26" t="s">
        <v>15</v>
      </c>
      <c r="F52" s="8">
        <v>0</v>
      </c>
      <c r="G52" s="27">
        <f>D52*F52</f>
        <v>0</v>
      </c>
      <c r="H52" s="8"/>
      <c r="I52" s="9"/>
    </row>
    <row r="53" spans="1:9" x14ac:dyDescent="0.45">
      <c r="A53" s="21">
        <v>4150</v>
      </c>
      <c r="B53" s="25" t="s">
        <v>46</v>
      </c>
      <c r="C53" s="26" t="s">
        <v>14</v>
      </c>
      <c r="D53" s="26">
        <v>1</v>
      </c>
      <c r="E53" s="26" t="s">
        <v>15</v>
      </c>
      <c r="F53" s="8">
        <v>0</v>
      </c>
      <c r="G53" s="27">
        <f>D53*F53</f>
        <v>0</v>
      </c>
      <c r="H53" s="8"/>
      <c r="I53" s="9"/>
    </row>
    <row r="54" spans="1:9" x14ac:dyDescent="0.45">
      <c r="H54" s="8"/>
      <c r="I54" s="9"/>
    </row>
    <row r="55" spans="1:9" x14ac:dyDescent="0.45">
      <c r="A55" s="10">
        <v>5</v>
      </c>
      <c r="B55" s="11" t="s">
        <v>47</v>
      </c>
      <c r="C55" s="12"/>
      <c r="D55" s="12"/>
      <c r="E55" s="12"/>
      <c r="F55" s="8"/>
      <c r="G55" s="27"/>
      <c r="H55" s="8"/>
      <c r="I55" s="9"/>
    </row>
    <row r="56" spans="1:9" x14ac:dyDescent="0.45">
      <c r="A56" s="21">
        <v>5000</v>
      </c>
      <c r="B56" s="25" t="s">
        <v>48</v>
      </c>
      <c r="C56" s="26" t="s">
        <v>14</v>
      </c>
      <c r="D56" s="26">
        <v>1</v>
      </c>
      <c r="E56" s="26" t="s">
        <v>15</v>
      </c>
      <c r="F56" s="8">
        <v>0</v>
      </c>
      <c r="G56" s="27">
        <f>D56*F56</f>
        <v>0</v>
      </c>
      <c r="H56" s="8"/>
      <c r="I56" s="9"/>
    </row>
    <row r="57" spans="1:9" x14ac:dyDescent="0.45">
      <c r="A57" s="21">
        <v>5100</v>
      </c>
      <c r="B57" s="25" t="s">
        <v>49</v>
      </c>
      <c r="C57" s="26" t="s">
        <v>14</v>
      </c>
      <c r="D57" s="26">
        <v>1</v>
      </c>
      <c r="E57" s="26" t="s">
        <v>15</v>
      </c>
      <c r="F57" s="8">
        <v>0</v>
      </c>
      <c r="G57" s="27">
        <f>D57*F57</f>
        <v>0</v>
      </c>
      <c r="H57" s="8"/>
      <c r="I57" s="9"/>
    </row>
    <row r="58" spans="1:9" x14ac:dyDescent="0.45">
      <c r="A58" s="21"/>
      <c r="B58" s="25"/>
      <c r="C58" s="26"/>
      <c r="D58" s="26"/>
      <c r="E58" s="12"/>
      <c r="F58" s="13"/>
      <c r="G58" s="27"/>
      <c r="H58" s="19"/>
      <c r="I58" s="20"/>
    </row>
    <row r="59" spans="1:9" x14ac:dyDescent="0.45">
      <c r="A59" s="10">
        <v>6</v>
      </c>
      <c r="B59" s="11" t="s">
        <v>50</v>
      </c>
      <c r="H59" s="8"/>
      <c r="I59" s="9"/>
    </row>
    <row r="60" spans="1:9" x14ac:dyDescent="0.45">
      <c r="A60" s="21">
        <v>6000</v>
      </c>
      <c r="B60" s="25" t="s">
        <v>51</v>
      </c>
      <c r="C60" s="26" t="s">
        <v>52</v>
      </c>
      <c r="D60" s="26">
        <v>80</v>
      </c>
      <c r="E60" s="26" t="s">
        <v>19</v>
      </c>
      <c r="F60" s="8">
        <v>0</v>
      </c>
      <c r="G60" s="27">
        <f>D60*F60</f>
        <v>0</v>
      </c>
      <c r="H60" s="8"/>
      <c r="I60" s="9"/>
    </row>
    <row r="61" spans="1:9" x14ac:dyDescent="0.45">
      <c r="H61" s="8"/>
      <c r="I61" s="9"/>
    </row>
    <row r="62" spans="1:9" ht="14.65" thickBot="1" x14ac:dyDescent="0.5">
      <c r="A62" s="31"/>
      <c r="B62" s="31"/>
      <c r="C62" s="31"/>
      <c r="D62" s="31"/>
      <c r="E62" s="31"/>
      <c r="F62" s="31"/>
      <c r="G62" s="31"/>
    </row>
    <row r="63" spans="1:9" ht="14.65" thickTop="1" x14ac:dyDescent="0.45">
      <c r="B63" t="s">
        <v>53</v>
      </c>
      <c r="G63" s="8">
        <f>SUM(G7:G62)</f>
        <v>0</v>
      </c>
    </row>
    <row r="65" spans="2:7" x14ac:dyDescent="0.45">
      <c r="B65" t="s">
        <v>54</v>
      </c>
      <c r="G65" s="8">
        <f>G63*0.05</f>
        <v>0</v>
      </c>
    </row>
    <row r="67" spans="2:7" x14ac:dyDescent="0.45">
      <c r="B67" t="s">
        <v>55</v>
      </c>
      <c r="G67" s="8">
        <f>G63+G65</f>
        <v>0</v>
      </c>
    </row>
  </sheetData>
  <sheetProtection selectLockedCells="1" selectUnlockedCells="1"/>
  <mergeCells count="1">
    <mergeCell ref="B2:E2"/>
  </mergeCells>
  <pageMargins left="0.7" right="0.7" top="0.75" bottom="0.75" header="0.51180555555555551" footer="0.51180555555555551"/>
  <pageSetup paperSize="9" firstPageNumber="0" fitToHeight="3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3046875" defaultRowHeight="14.25" x14ac:dyDescent="0.4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3046875" defaultRowHeight="14.25" x14ac:dyDescent="0.4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264fed88-3460-4323-80f9-15b2a3d3d26d" ContentTypeId="0x0101004C3C11058C24A243A3D3240DE8D68F5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4C3C11058C24A243A3D3240DE8D68F5100139543DE989EF146843FA9FECEE19F4E" ma:contentTypeVersion="230" ma:contentTypeDescription="" ma:contentTypeScope="" ma:versionID="2efcb7d09804c7794eab97049aa69b6a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targetNamespace="http://schemas.microsoft.com/office/2006/metadata/properties" ma:root="true" ma:fieldsID="4ef91145834fdf913e49dfa332f738f7" ns1:_="" ns2:_="">
    <xsd:import namespace="http://schemas.microsoft.com/sharepoint/v3"/>
    <xsd:import namespace="e1f914b6-a544-4516-8258-dce33e67d544"/>
    <xsd:element name="properties">
      <xsd:complexType>
        <xsd:sequence>
          <xsd:element name="documentManagement">
            <xsd:complexType>
              <xsd:all>
                <xsd:element ref="ns2:Behandelaar" minOccurs="0"/>
                <xsd:element ref="ns2:j7e7edac40694a75a14dc8a1f940b8b2" minOccurs="0"/>
                <xsd:element ref="ns2:TaxCatchAll" minOccurs="0"/>
                <xsd:element ref="ns2:TaxCatchAllLabel" minOccurs="0"/>
                <xsd:element ref="ns2:Documentstatus" minOccurs="0"/>
                <xsd:element ref="ns2:m33fc33796384c19818b29a1f52fa6b8" minOccurs="0"/>
                <xsd:element ref="ns2:Kopie" minOccurs="0"/>
                <xsd:element ref="ns1:DocumentSetDescription" minOccurs="0"/>
                <xsd:element ref="ns2:Dossie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7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Behandelaar" ma:index="8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e7edac40694a75a14dc8a1f940b8b2" ma:index="9" nillable="true" ma:taxonomy="true" ma:internalName="j7e7edac40694a75a14dc8a1f940b8b2" ma:taxonomyFieldName="Documenttypen" ma:displayName="Documenttypen" ma:default="" ma:fieldId="{37e7edac-4069-4a75-a14d-c8a1f940b8b2}" ma:taxonomyMulti="true" ma:sspId="264fed88-3460-4323-80f9-15b2a3d3d26d" ma:termSetId="0cdd49ee-224d-499f-bc0f-91623649ef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43a8d5eb-5e30-4c09-846d-148f63c4bb5d}" ma:internalName="TaxCatchAll" ma:showField="CatchAllData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43a8d5eb-5e30-4c09-846d-148f63c4bb5d}" ma:internalName="TaxCatchAllLabel" ma:readOnly="true" ma:showField="CatchAllDataLabel" ma:web="d072ca85-ceee-4ba7-9f7c-14d79416f1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tatus" ma:index="13" nillable="true" ma:displayName="Documentstatus" ma:default="Concept" ma:format="Dropdown" ma:internalName="Documentstatus">
      <xsd:simpleType>
        <xsd:restriction base="dms:Choice">
          <xsd:enumeration value="Concept"/>
          <xsd:enumeration value="Ter review"/>
          <xsd:enumeration value="Vastgesteld"/>
          <xsd:enumeration value="Gereed"/>
          <xsd:enumeration value="Vervallen"/>
        </xsd:restriction>
      </xsd:simpleType>
    </xsd:element>
    <xsd:element name="m33fc33796384c19818b29a1f52fa6b8" ma:index="14" nillable="true" ma:taxonomy="true" ma:internalName="m33fc33796384c19818b29a1f52fa6b8" ma:taxonomyFieldName="Passende_x0020_Trefwoorden" ma:displayName="Passende Trefwoorden" ma:default="" ma:fieldId="{633fc337-9638-4c19-818b-29a1f52fa6b8}" ma:taxonomyMulti="true" ma:sspId="264fed88-3460-4323-80f9-15b2a3d3d26d" ma:termSetId="149e103c-5860-4dce-b39c-53bee8e9cad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opie" ma:index="16" nillable="true" ma:displayName="Kopie" ma:default="0" ma:internalName="Kopie">
      <xsd:simpleType>
        <xsd:restriction base="dms:Boolean"/>
      </xsd:simpleType>
    </xsd:element>
    <xsd:element name="Dossierstatus" ma:index="18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e7edac40694a75a14dc8a1f940b8b2 xmlns="e1f914b6-a544-4516-8258-dce33e67d544">
      <Terms xmlns="http://schemas.microsoft.com/office/infopath/2007/PartnerControls"/>
    </j7e7edac40694a75a14dc8a1f940b8b2>
    <DocumentSetDescription xmlns="http://schemas.microsoft.com/sharepoint/v3" xsi:nil="true"/>
    <TaxCatchAll xmlns="e1f914b6-a544-4516-8258-dce33e67d544" xsi:nil="true"/>
    <Kopie xmlns="e1f914b6-a544-4516-8258-dce33e67d544">false</Kopie>
    <Documentstatus xmlns="e1f914b6-a544-4516-8258-dce33e67d544">Concept</Documentstatus>
    <Behandelaar xmlns="e1f914b6-a544-4516-8258-dce33e67d544">
      <UserInfo>
        <DisplayName/>
        <AccountId xsi:nil="true"/>
        <AccountType/>
      </UserInfo>
    </Behandelaar>
    <Dossierstatus xmlns="e1f914b6-a544-4516-8258-dce33e67d544">In behandeling</Dossierstatus>
    <m33fc33796384c19818b29a1f52fa6b8 xmlns="e1f914b6-a544-4516-8258-dce33e67d544">
      <Terms xmlns="http://schemas.microsoft.com/office/infopath/2007/PartnerControls"/>
    </m33fc33796384c19818b29a1f52fa6b8>
  </documentManagement>
</p:properties>
</file>

<file path=customXml/itemProps1.xml><?xml version="1.0" encoding="utf-8"?>
<ds:datastoreItem xmlns:ds="http://schemas.openxmlformats.org/officeDocument/2006/customXml" ds:itemID="{9E492A44-1FA9-4357-B300-54E14ADE784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93E0B589-F027-4EED-93D6-5733478FB2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9D4C65-059B-4418-8D78-CAE2808DCEC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99A21C9-143A-45EC-9195-EEE20E63F22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90035D3-5111-40E6-93C0-809D05805F10}">
  <ds:schemaRefs>
    <ds:schemaRef ds:uri="http://schemas.microsoft.com/office/2006/metadata/properties"/>
    <ds:schemaRef ds:uri="http://schemas.microsoft.com/office/infopath/2007/PartnerControls"/>
    <ds:schemaRef ds:uri="e1f914b6-a544-4516-8258-dce33e67d54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Baskal T (Tufan)</dc:creator>
  <cp:keywords/>
  <dc:description/>
  <cp:lastModifiedBy>Bougida FZ (Fatima)</cp:lastModifiedBy>
  <cp:revision/>
  <dcterms:created xsi:type="dcterms:W3CDTF">2023-04-21T08:18:20Z</dcterms:created>
  <dcterms:modified xsi:type="dcterms:W3CDTF">2023-11-06T17:31:25Z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SetDescription">
    <vt:lpwstr/>
  </property>
  <property fmtid="{D5CDD505-2E9C-101B-9397-08002B2CF9AE}" pid="3" name="Dossierstatus">
    <vt:lpwstr>In behandeling</vt:lpwstr>
  </property>
  <property fmtid="{D5CDD505-2E9C-101B-9397-08002B2CF9AE}" pid="4" name="ContentTypeId">
    <vt:lpwstr>0x0101004C3C11058C24A243A3D3240DE8D68F5100139543DE989EF146843FA9FECEE19F4E</vt:lpwstr>
  </property>
  <property fmtid="{D5CDD505-2E9C-101B-9397-08002B2CF9AE}" pid="5" name="j7e7edac40694a75a14dc8a1f940b8b2">
    <vt:lpwstr/>
  </property>
  <property fmtid="{D5CDD505-2E9C-101B-9397-08002B2CF9AE}" pid="6" name="m33fc33796384c19818b29a1f52fa6b8">
    <vt:lpwstr/>
  </property>
  <property fmtid="{D5CDD505-2E9C-101B-9397-08002B2CF9AE}" pid="7" name="Behandelaar">
    <vt:lpwstr/>
  </property>
  <property fmtid="{D5CDD505-2E9C-101B-9397-08002B2CF9AE}" pid="8" name="TaxCatchAll">
    <vt:lpwstr/>
  </property>
  <property fmtid="{D5CDD505-2E9C-101B-9397-08002B2CF9AE}" pid="9" name="Documentstatus">
    <vt:lpwstr>Concept</vt:lpwstr>
  </property>
  <property fmtid="{D5CDD505-2E9C-101B-9397-08002B2CF9AE}" pid="10" name="Kopie">
    <vt:lpwstr>0</vt:lpwstr>
  </property>
  <property fmtid="{D5CDD505-2E9C-101B-9397-08002B2CF9AE}" pid="11" name="Documenttypen">
    <vt:lpwstr/>
  </property>
  <property fmtid="{D5CDD505-2E9C-101B-9397-08002B2CF9AE}" pid="12" name="Passende Trefwoorden">
    <vt:lpwstr/>
  </property>
  <property fmtid="{D5CDD505-2E9C-101B-9397-08002B2CF9AE}" pid="13" name="MediaServiceImageTags">
    <vt:lpwstr/>
  </property>
  <property fmtid="{D5CDD505-2E9C-101B-9397-08002B2CF9AE}" pid="14" name="lcf76f155ced4ddcb4097134ff3c332f">
    <vt:lpwstr/>
  </property>
</Properties>
</file>