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O:\RVB\TP\ICM\Projectdossiers\19000 t-m 19499\19423 Brigadegebouw Oirschot\23.1 DEFINITIEF ICM\RECTIFICATIE prijzenblad P1\"/>
    </mc:Choice>
  </mc:AlternateContent>
  <xr:revisionPtr revIDLastSave="0" documentId="8_{734BD8BD-D5B4-4341-B1C0-DAB1F427623C}" xr6:coauthVersionLast="47" xr6:coauthVersionMax="47" xr10:uidLastSave="{00000000-0000-0000-0000-000000000000}"/>
  <bookViews>
    <workbookView xWindow="5040" yWindow="375" windowWidth="22470" windowHeight="14865" xr2:uid="{A719AE59-E765-4D67-9AFE-ACDE7246DED2}"/>
  </bookViews>
  <sheets>
    <sheet name="Perceel 1  Voorblad" sheetId="5" r:id="rId1"/>
    <sheet name="Perceel 1 calculatieblad " sheetId="3" r:id="rId2"/>
    <sheet name="VOORBEELD Voorblad" sheetId="6" r:id="rId3"/>
    <sheet name="VOORBEELD calculatieblad" sheetId="7" r:id="rId4"/>
  </sheets>
  <definedNames>
    <definedName name="_xlnm.Print_Area" localSheetId="0">'Perceel 1  Voorblad'!$A$1:$P$49</definedName>
    <definedName name="_xlnm.Print_Area" localSheetId="1">'Perceel 1 calculatieblad '!$A$1:$R$57</definedName>
    <definedName name="_xlnm.Print_Area" localSheetId="3">'VOORBEELD calculatieblad'!$A$1:$R$57</definedName>
    <definedName name="_xlnm.Print_Area" localSheetId="2">'VOORBEELD Voorblad'!$A$1:$P$49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48" i="7" l="1"/>
  <c r="P47" i="7"/>
  <c r="R26" i="7"/>
  <c r="R22" i="7"/>
  <c r="C23" i="6" s="1"/>
  <c r="V20" i="7"/>
  <c r="T20" i="7" a="1"/>
  <c r="T20" i="7" s="1"/>
  <c r="V19" i="7"/>
  <c r="T19" i="7" a="1"/>
  <c r="T19" i="7" s="1"/>
  <c r="V18" i="7"/>
  <c r="T18" i="7" a="1"/>
  <c r="T18" i="7" s="1"/>
  <c r="R18" i="7"/>
  <c r="C19" i="6" s="1"/>
  <c r="V17" i="7"/>
  <c r="T17" i="7" a="1"/>
  <c r="T17" i="7" s="1"/>
  <c r="V16" i="7"/>
  <c r="T16" i="7" a="1"/>
  <c r="T16" i="7" s="1"/>
  <c r="R16" i="7"/>
  <c r="C17" i="6" s="1"/>
  <c r="V15" i="7"/>
  <c r="T15" i="7" a="1"/>
  <c r="T15" i="7" s="1"/>
  <c r="C37" i="7" s="1"/>
  <c r="V14" i="7"/>
  <c r="T14" i="7" a="1"/>
  <c r="T14" i="7" s="1"/>
  <c r="R14" i="7"/>
  <c r="V13" i="7"/>
  <c r="T13" i="7" a="1"/>
  <c r="T13" i="7" s="1"/>
  <c r="V12" i="7"/>
  <c r="I36" i="7" s="1"/>
  <c r="T12" i="7" a="1"/>
  <c r="T12" i="7" s="1"/>
  <c r="V11" i="7"/>
  <c r="T11" i="7" a="1"/>
  <c r="T11" i="7" s="1"/>
  <c r="F36" i="7" s="1"/>
  <c r="C27" i="6"/>
  <c r="C15" i="6"/>
  <c r="V12" i="3"/>
  <c r="V13" i="3"/>
  <c r="V14" i="3"/>
  <c r="V15" i="3"/>
  <c r="V16" i="3"/>
  <c r="V17" i="3"/>
  <c r="V18" i="3"/>
  <c r="V19" i="3"/>
  <c r="V20" i="3"/>
  <c r="V11" i="3"/>
  <c r="T12" i="3" a="1"/>
  <c r="T12" i="3" s="1"/>
  <c r="T13" i="3" a="1"/>
  <c r="T13" i="3" s="1"/>
  <c r="T14" i="3" a="1"/>
  <c r="T14" i="3" s="1"/>
  <c r="T15" i="3" a="1"/>
  <c r="T15" i="3" s="1"/>
  <c r="T16" i="3" a="1"/>
  <c r="T16" i="3" s="1"/>
  <c r="T17" i="3" a="1"/>
  <c r="T17" i="3" s="1"/>
  <c r="T18" i="3" a="1"/>
  <c r="T18" i="3" s="1"/>
  <c r="T19" i="3" a="1"/>
  <c r="T19" i="3" s="1"/>
  <c r="T20" i="3" a="1"/>
  <c r="T20" i="3" s="1"/>
  <c r="T11" i="3" a="1"/>
  <c r="T11" i="3" s="1"/>
  <c r="O54" i="3" s="1"/>
  <c r="R14" i="3"/>
  <c r="C15" i="5" s="1"/>
  <c r="R22" i="3"/>
  <c r="C23" i="5" s="1"/>
  <c r="R26" i="3"/>
  <c r="C27" i="5" s="1"/>
  <c r="R18" i="3"/>
  <c r="C19" i="5" s="1"/>
  <c r="R16" i="3"/>
  <c r="P48" i="3"/>
  <c r="P47" i="3"/>
  <c r="C36" i="3" l="1"/>
  <c r="F36" i="3"/>
  <c r="I36" i="3"/>
  <c r="L36" i="3"/>
  <c r="O36" i="3"/>
  <c r="C47" i="3"/>
  <c r="F47" i="3"/>
  <c r="I47" i="3"/>
  <c r="L47" i="3"/>
  <c r="O47" i="3"/>
  <c r="C43" i="3"/>
  <c r="F37" i="3"/>
  <c r="I37" i="3"/>
  <c r="L37" i="3"/>
  <c r="O37" i="3"/>
  <c r="C48" i="3"/>
  <c r="F48" i="3"/>
  <c r="I48" i="3"/>
  <c r="L48" i="3"/>
  <c r="O48" i="3"/>
  <c r="C42" i="3"/>
  <c r="F38" i="3"/>
  <c r="I38" i="3"/>
  <c r="L38" i="3"/>
  <c r="O38" i="3"/>
  <c r="C49" i="3"/>
  <c r="F49" i="3"/>
  <c r="I49" i="3"/>
  <c r="L49" i="3"/>
  <c r="O49" i="3"/>
  <c r="C41" i="3"/>
  <c r="F39" i="3"/>
  <c r="I39" i="3"/>
  <c r="L39" i="3"/>
  <c r="O39" i="3"/>
  <c r="C50" i="3"/>
  <c r="F50" i="3"/>
  <c r="I50" i="3"/>
  <c r="L50" i="3"/>
  <c r="O50" i="3"/>
  <c r="C40" i="3"/>
  <c r="F40" i="3"/>
  <c r="I40" i="3"/>
  <c r="L40" i="3"/>
  <c r="O40" i="3"/>
  <c r="C51" i="3"/>
  <c r="F51" i="3"/>
  <c r="I51" i="3"/>
  <c r="L51" i="3"/>
  <c r="O51" i="3"/>
  <c r="C39" i="3"/>
  <c r="F41" i="3"/>
  <c r="I41" i="3"/>
  <c r="L41" i="3"/>
  <c r="O41" i="3"/>
  <c r="C52" i="3"/>
  <c r="F52" i="3"/>
  <c r="I52" i="3"/>
  <c r="L52" i="3"/>
  <c r="O52" i="3"/>
  <c r="C38" i="3"/>
  <c r="F42" i="3"/>
  <c r="I42" i="3"/>
  <c r="L42" i="3"/>
  <c r="O42" i="3"/>
  <c r="C53" i="3"/>
  <c r="F53" i="3"/>
  <c r="I53" i="3"/>
  <c r="L53" i="3"/>
  <c r="O53" i="3"/>
  <c r="C37" i="3"/>
  <c r="C34" i="3" s="1"/>
  <c r="B20" i="3" s="1"/>
  <c r="F43" i="3"/>
  <c r="I43" i="3"/>
  <c r="L43" i="3"/>
  <c r="O43" i="3"/>
  <c r="C54" i="3"/>
  <c r="F54" i="3"/>
  <c r="I54" i="3"/>
  <c r="L54" i="3"/>
  <c r="C36" i="7"/>
  <c r="C39" i="7"/>
  <c r="C38" i="7"/>
  <c r="O54" i="7"/>
  <c r="F38" i="7"/>
  <c r="F53" i="7"/>
  <c r="C40" i="7"/>
  <c r="O36" i="7"/>
  <c r="I47" i="7"/>
  <c r="L47" i="7"/>
  <c r="O47" i="7"/>
  <c r="C43" i="7"/>
  <c r="F43" i="7"/>
  <c r="I37" i="7"/>
  <c r="L37" i="7"/>
  <c r="O37" i="7"/>
  <c r="C48" i="7"/>
  <c r="F48" i="7"/>
  <c r="I48" i="7"/>
  <c r="L48" i="7"/>
  <c r="O48" i="7"/>
  <c r="F39" i="7"/>
  <c r="C53" i="7"/>
  <c r="F47" i="7"/>
  <c r="I38" i="7"/>
  <c r="C49" i="7"/>
  <c r="L49" i="7"/>
  <c r="O49" i="7"/>
  <c r="L36" i="7"/>
  <c r="C42" i="7"/>
  <c r="L38" i="7"/>
  <c r="I49" i="7"/>
  <c r="C41" i="7"/>
  <c r="F41" i="7"/>
  <c r="I39" i="7"/>
  <c r="L39" i="7"/>
  <c r="O39" i="7"/>
  <c r="C50" i="7"/>
  <c r="F50" i="7"/>
  <c r="I50" i="7"/>
  <c r="L50" i="7"/>
  <c r="O50" i="7"/>
  <c r="L41" i="7"/>
  <c r="O42" i="7"/>
  <c r="I43" i="7"/>
  <c r="C47" i="7"/>
  <c r="F42" i="7"/>
  <c r="O38" i="7"/>
  <c r="F49" i="7"/>
  <c r="F40" i="7"/>
  <c r="I40" i="7"/>
  <c r="L40" i="7"/>
  <c r="O40" i="7"/>
  <c r="C51" i="7"/>
  <c r="F51" i="7"/>
  <c r="I51" i="7"/>
  <c r="L51" i="7"/>
  <c r="O51" i="7"/>
  <c r="C52" i="7"/>
  <c r="F52" i="7"/>
  <c r="I52" i="7"/>
  <c r="L52" i="7"/>
  <c r="O52" i="7"/>
  <c r="I41" i="7"/>
  <c r="L42" i="7"/>
  <c r="I53" i="7"/>
  <c r="L53" i="7"/>
  <c r="O53" i="7"/>
  <c r="O41" i="7"/>
  <c r="I42" i="7"/>
  <c r="F37" i="7"/>
  <c r="L43" i="7"/>
  <c r="O43" i="7"/>
  <c r="C54" i="7"/>
  <c r="F54" i="7"/>
  <c r="I54" i="7"/>
  <c r="L54" i="7"/>
  <c r="C17" i="5"/>
  <c r="F45" i="3" l="1"/>
  <c r="E24" i="3" s="1"/>
  <c r="C45" i="3"/>
  <c r="B24" i="3" s="1"/>
  <c r="B28" i="3" s="1"/>
  <c r="O34" i="3"/>
  <c r="N20" i="3" s="1"/>
  <c r="L34" i="3"/>
  <c r="K20" i="3" s="1"/>
  <c r="K28" i="3" s="1"/>
  <c r="I45" i="3"/>
  <c r="H24" i="3" s="1"/>
  <c r="I34" i="3"/>
  <c r="H20" i="3" s="1"/>
  <c r="H28" i="3" s="1"/>
  <c r="O45" i="3"/>
  <c r="N24" i="3" s="1"/>
  <c r="N28" i="3" s="1"/>
  <c r="F34" i="3"/>
  <c r="E20" i="3" s="1"/>
  <c r="L45" i="3"/>
  <c r="K24" i="3" s="1"/>
  <c r="C34" i="7"/>
  <c r="B20" i="7" s="1"/>
  <c r="L45" i="7"/>
  <c r="K24" i="7" s="1"/>
  <c r="I34" i="7"/>
  <c r="H20" i="7" s="1"/>
  <c r="I45" i="7"/>
  <c r="H24" i="7" s="1"/>
  <c r="O45" i="7"/>
  <c r="N24" i="7" s="1"/>
  <c r="F45" i="7"/>
  <c r="E24" i="7" s="1"/>
  <c r="L34" i="7"/>
  <c r="K20" i="7" s="1"/>
  <c r="F34" i="7"/>
  <c r="E20" i="7" s="1"/>
  <c r="C45" i="7"/>
  <c r="B24" i="7" s="1"/>
  <c r="O34" i="7"/>
  <c r="N20" i="7" s="1"/>
  <c r="R24" i="3" l="1"/>
  <c r="E28" i="3"/>
  <c r="R31" i="3" s="1"/>
  <c r="R20" i="3"/>
  <c r="C21" i="5" s="1"/>
  <c r="N28" i="7"/>
  <c r="K28" i="7"/>
  <c r="R24" i="7"/>
  <c r="C25" i="6" s="1"/>
  <c r="H28" i="7"/>
  <c r="E28" i="7"/>
  <c r="B28" i="7"/>
  <c r="R20" i="7"/>
  <c r="C25" i="5"/>
  <c r="C29" i="5" s="1"/>
  <c r="R30" i="3"/>
  <c r="R31" i="7" l="1"/>
  <c r="C21" i="6"/>
  <c r="C29" i="6" s="1"/>
  <c r="R30"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<sst xmlns="http://schemas.openxmlformats.org/spreadsheetml/2006/main" count="363" uniqueCount="67">
  <si>
    <t>Overeenkomstnummer:</t>
  </si>
  <si>
    <t>Perceelnummer:</t>
  </si>
  <si>
    <t>PRIJZENBLAD</t>
  </si>
  <si>
    <t>Adviesdiensten t.b.v. nieuwbouw BHQ locatie Oirschot</t>
  </si>
  <si>
    <t>Fase</t>
  </si>
  <si>
    <t>3. SO</t>
  </si>
  <si>
    <t>4. VO</t>
  </si>
  <si>
    <t>5. DO</t>
  </si>
  <si>
    <t>6. TO/Bestek</t>
  </si>
  <si>
    <t>7. P-&amp;CV</t>
  </si>
  <si>
    <t>8 &amp; 9. Uitvoering</t>
  </si>
  <si>
    <t>10. O/NZ</t>
  </si>
  <si>
    <t>[..]</t>
  </si>
  <si>
    <t>Totaalbedrag fase</t>
  </si>
  <si>
    <t>Deelbedrag:</t>
  </si>
  <si>
    <t>(check)</t>
  </si>
  <si>
    <t>Uurtarieven</t>
  </si>
  <si>
    <t>alle bedragen zijn excl. BTW</t>
  </si>
  <si>
    <t>Functie medewerker</t>
  </si>
  <si>
    <t>Tarief</t>
  </si>
  <si>
    <t>Landschapsarchitect</t>
  </si>
  <si>
    <t>Bouwkosten adviseur</t>
  </si>
  <si>
    <t xml:space="preserve">Stedenbouwkundige </t>
  </si>
  <si>
    <t>Dir.voering &amp; toezicht</t>
  </si>
  <si>
    <t>Fase tarieven  -  Fixed Price</t>
  </si>
  <si>
    <t>Hierboven genoemde bedragen zijn fixed price, ter onderbouwing van het Inschrijvingsbiljet</t>
  </si>
  <si>
    <t>Bedrag over te nemen op het inschrijvingsbiljet</t>
  </si>
  <si>
    <t>Fase TO/Bestek</t>
  </si>
  <si>
    <t># uren</t>
  </si>
  <si>
    <t>Totaalbedrag discipline</t>
  </si>
  <si>
    <t>Fase Uitvoering</t>
  </si>
  <si>
    <t xml:space="preserve">Onderstaand voorbeeld dient puur ter informatie waar er bedragen ingevuld moeten worden en te laten zien hoe de optellingen doorwerken. 
Het is op geen enkele manier indicatief voor de Inschrijving en moet niet geinterpreteerd worden om aannames van opdrachtgever uit af te leiden of bijvoorbeeld als argument in scope discussie te dienen. </t>
  </si>
  <si>
    <t>Discipline / Thema</t>
  </si>
  <si>
    <t>Architectuur, bouwkunde en interieur</t>
  </si>
  <si>
    <t>2.0</t>
  </si>
  <si>
    <t>Inschrijfsom:</t>
  </si>
  <si>
    <t>Adviseur / consortium</t>
  </si>
  <si>
    <t>+</t>
  </si>
  <si>
    <t>[..#1]</t>
  </si>
  <si>
    <t>[..#2]</t>
  </si>
  <si>
    <t>[..#3]</t>
  </si>
  <si>
    <t>[..#4]</t>
  </si>
  <si>
    <t>[..#5]</t>
  </si>
  <si>
    <t>[..#6]</t>
  </si>
  <si>
    <t>[..#7]</t>
  </si>
  <si>
    <t>[..#8]</t>
  </si>
  <si>
    <t>[..#9]</t>
  </si>
  <si>
    <t>[..#10]</t>
  </si>
  <si>
    <t>Fasebedrag discipline</t>
  </si>
  <si>
    <t>Project architect</t>
  </si>
  <si>
    <t>Stedenbouwkundig architect</t>
  </si>
  <si>
    <t>Landschapsontwerper</t>
  </si>
  <si>
    <t>Medior medewerker</t>
  </si>
  <si>
    <t>Junior medewerker</t>
  </si>
  <si>
    <t>Tekenaar</t>
  </si>
  <si>
    <t>Directievoerder</t>
  </si>
  <si>
    <t>Toezichthouder B</t>
  </si>
  <si>
    <t>Senior medewerker</t>
  </si>
  <si>
    <t>Expert/consultant</t>
  </si>
  <si>
    <t>Adviesbureau percelenstreken</t>
  </si>
  <si>
    <t>Uurtarieven dienen inclusief alle bijkomende kosten te zijn opgenomen zoals telefonie, reis- en verblijfskosten, kopieerkosten, etc.</t>
  </si>
  <si>
    <t xml:space="preserve">Voor toelichting en invulinstructie, zie 'Perceel 1 Voorblad'
</t>
  </si>
  <si>
    <t>Fase TO/Bestek (fase 6)</t>
  </si>
  <si>
    <t>Fase Uitvoering (fase 8&amp;9)</t>
  </si>
  <si>
    <t>Hierboven genoemde tarieven zijn enerzijds om fase 6 en fase 8&amp;9 te berekenen en anderzijds om de uurtarieven voor de herzieningsclausules vast te leggen</t>
  </si>
  <si>
    <t>Totaal</t>
  </si>
  <si>
    <t xml:space="preserve">Dit prijzenblad (Voorblad) genereert de inschrijvingssom (zijnde een all-in prijs) t.b.v. van het Inschrijvingsbiljet voor fase 3 t/m 10. 
- Voor fase 3, 4, 5, 7 en 10 dient Gegadigde een bedrag per fase, per discipline, in te vullen op het  'Perceel 1 Calculatieblad'. 
- Voor fase 6 en 8/9 volgt de berekening uit de genoemde uurtarieven per functie op het voorblad, vermenigvuldigd met het aantal uren (in te vullen op het calculatieblad). 
- Voor fase 8&amp;9 geldt een vast aantal uren opgegeven door het Rijksvastgoedbedrijf voor directievoerder en toezichthouder, waarmee u dient te rekenen: in totaal 1720 uren.
Tevens dient dit prijzenblad ter vastlegging van uurtarieven behorende bij functieprofielen, in het geval van aanvullende werkzaamheden, zoals meerwerk/wijzigingen of extra benodigde uren in de uitvoeringsfase (zie herzieningsclausules leidraad). 
- Uurtarieven uit Fase TO/Bestek (fase 6) worden tevens gebruikt voor herzieningsclausules behorende bij fase 3, 4, 5 en 7 en 10. 
- Er is een maximum van tien verschillende uurtarieven/functionarissen. Eventueel kunnen twee functionarissen met hetzelfde uurtarief worden samengevoegd binnen één regel.
- Uurtarieven dienen inclusief alle bijkomende kosten te zijn opgenomen zoals telefonie, reis- en verblijfskosten, kopieerkosten, etc.
Alleen de geel gearceerde cellen dienen ingevuld c.q. aangepast te worden. 
- Indien het wenselijk is om (op het calculatieblad) een uitsplitsing in meerdere disciplines te maken, dan kunnen kolommen N t/m P naar wens gekopieerd en links van kolom Q geplakt worden. 
- Indien er meerdere disciplines per combinant zijn, dan graag opsplitsen in de hoofddisciplines, naar eigen inzicht, bijvoorbeeld aansluitend bij de thema's uit de kruisjeslijst.
Foutief ingevulde uurtarieven/prijzen vormen geen grond voor een Aanpassing van de opdracht. 
Zie ook het voorbeeld in het andere tabblad, ter informatie.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</si>
</sst>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sz val="9"/>
      <name val="Verdana"/>
      <family val="2"/>
    </font>
    <font>
      <b/>
      <sz val="26"/>
      <color theme="1"/>
      <name val="Verdana"/>
      <family val="2"/>
    </font>
    <font>
      <b/>
      <sz val="9"/>
      <color theme="1"/>
      <name val="Verdana"/>
      <family val="2"/>
    </font>
    <font>
      <sz val="9"/>
      <color rgb="FFFF0000"/>
      <name val="Verdana"/>
      <family val="2"/>
    </font>
    <font>
      <b/>
      <sz val="9"/>
      <name val="Verdana"/>
      <family val="2"/>
    </font>
    <font>
      <i/>
      <sz val="11"/>
      <color theme="1"/>
      <name val="Calibri"/>
      <family val="2"/>
      <scheme val="minor"/>
    </font>
    <font>
      <i/>
      <sz val="9"/>
      <color theme="1"/>
      <name val="Calibri"/>
      <family val="2"/>
      <scheme val="minor"/>
    </font>
    <font>
      <i/>
      <sz val="9"/>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CC"/>
        <bgColor indexed="64"/>
      </patternFill>
    </fill>
  </fills>
  <borders count="13">
    <border>
      <left/>
      <right/>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77">
    <xf numFmtId="0" fontId="0" fillId="0" borderId="0" xfId="0"/>
    <xf numFmtId="0" fontId="3" fillId="2" borderId="1" xfId="0" applyFont="1" applyFill="1" applyBorder="1" applyAlignment="1" applyProtection="1">
      <alignment horizontal="left"/>
      <protection locked="0"/>
    </xf>
    <xf numFmtId="0" fontId="3" fillId="2" borderId="0" xfId="0" applyFont="1" applyFill="1" applyAlignment="1" applyProtection="1">
      <alignment horizontal="left"/>
      <protection locked="0"/>
    </xf>
    <xf numFmtId="0" fontId="3" fillId="2" borderId="0" xfId="0" applyFont="1" applyFill="1" applyProtection="1">
      <protection locked="0"/>
    </xf>
    <xf numFmtId="43" fontId="4" fillId="2" borderId="2" xfId="1" applyFont="1" applyFill="1" applyBorder="1" applyAlignment="1" applyProtection="1">
      <alignment vertical="top" wrapText="1"/>
      <protection locked="0"/>
    </xf>
    <xf numFmtId="0" fontId="5" fillId="2" borderId="1" xfId="0" applyFont="1" applyFill="1" applyBorder="1" applyAlignment="1" applyProtection="1">
      <alignment horizontal="left"/>
      <protection locked="0"/>
    </xf>
    <xf numFmtId="0" fontId="6" fillId="2" borderId="0" xfId="0" applyFont="1" applyFill="1" applyAlignment="1" applyProtection="1">
      <alignment horizontal="left"/>
      <protection locked="0"/>
    </xf>
    <xf numFmtId="0" fontId="6" fillId="2" borderId="1" xfId="0" applyFont="1" applyFill="1" applyBorder="1" applyAlignment="1" applyProtection="1">
      <alignment horizontal="left"/>
      <protection locked="0"/>
    </xf>
    <xf numFmtId="0" fontId="6" fillId="2" borderId="3" xfId="0" applyFont="1" applyFill="1" applyBorder="1" applyAlignment="1" applyProtection="1">
      <alignment horizontal="left"/>
      <protection locked="0"/>
    </xf>
    <xf numFmtId="0" fontId="6" fillId="2" borderId="4" xfId="0" applyFont="1" applyFill="1" applyBorder="1" applyAlignment="1" applyProtection="1">
      <alignment horizontal="left"/>
      <protection locked="0"/>
    </xf>
    <xf numFmtId="0" fontId="3" fillId="2" borderId="4" xfId="0" applyFont="1" applyFill="1" applyBorder="1" applyProtection="1">
      <protection locked="0"/>
    </xf>
    <xf numFmtId="0" fontId="6" fillId="2" borderId="4" xfId="0" quotePrefix="1" applyFont="1" applyFill="1" applyBorder="1" applyProtection="1">
      <protection locked="0"/>
    </xf>
    <xf numFmtId="0" fontId="6" fillId="2" borderId="4" xfId="0" applyFont="1" applyFill="1" applyBorder="1" applyAlignment="1" applyProtection="1">
      <alignment horizontal="right"/>
      <protection locked="0"/>
    </xf>
    <xf numFmtId="0" fontId="4" fillId="2" borderId="0" xfId="0" applyFont="1" applyFill="1" applyAlignment="1" applyProtection="1">
      <alignment horizontal="left"/>
      <protection locked="0"/>
    </xf>
    <xf numFmtId="0" fontId="7" fillId="2" borderId="0" xfId="0" applyFont="1" applyFill="1" applyAlignment="1" applyProtection="1">
      <alignment horizontal="left"/>
      <protection locked="0"/>
    </xf>
    <xf numFmtId="0" fontId="6" fillId="2" borderId="0" xfId="0" quotePrefix="1" applyFont="1" applyFill="1" applyProtection="1">
      <protection locked="0"/>
    </xf>
    <xf numFmtId="0" fontId="6" fillId="2" borderId="0" xfId="0" applyFont="1" applyFill="1" applyAlignment="1" applyProtection="1">
      <alignment horizontal="right"/>
      <protection locked="0"/>
    </xf>
    <xf numFmtId="14" fontId="3" fillId="2" borderId="0" xfId="0" applyNumberFormat="1" applyFont="1" applyFill="1" applyProtection="1">
      <protection locked="0"/>
    </xf>
    <xf numFmtId="0" fontId="6" fillId="2" borderId="2" xfId="0" applyFont="1" applyFill="1" applyBorder="1" applyAlignment="1" applyProtection="1">
      <alignment horizontal="right"/>
      <protection locked="0"/>
    </xf>
    <xf numFmtId="0" fontId="6" fillId="2" borderId="6" xfId="0" applyFont="1" applyFill="1" applyBorder="1" applyAlignment="1" applyProtection="1">
      <alignment horizontal="left"/>
      <protection locked="0"/>
    </xf>
    <xf numFmtId="0" fontId="6" fillId="2" borderId="7" xfId="0" applyFont="1" applyFill="1" applyBorder="1" applyAlignment="1" applyProtection="1">
      <alignment horizontal="left"/>
      <protection locked="0"/>
    </xf>
    <xf numFmtId="0" fontId="6" fillId="2" borderId="7" xfId="0" applyFont="1" applyFill="1" applyBorder="1" applyProtection="1">
      <protection locked="0"/>
    </xf>
    <xf numFmtId="0" fontId="3" fillId="2" borderId="7" xfId="0" quotePrefix="1" applyFont="1" applyFill="1" applyBorder="1" applyProtection="1">
      <protection locked="0"/>
    </xf>
    <xf numFmtId="14" fontId="3" fillId="2" borderId="7" xfId="0" applyNumberFormat="1" applyFont="1" applyFill="1" applyBorder="1" applyAlignment="1" applyProtection="1">
      <alignment horizontal="left"/>
      <protection locked="0"/>
    </xf>
    <xf numFmtId="14" fontId="3" fillId="2" borderId="8" xfId="0" applyNumberFormat="1" applyFont="1" applyFill="1" applyBorder="1" applyAlignment="1" applyProtection="1">
      <alignment horizontal="left"/>
      <protection locked="0"/>
    </xf>
    <xf numFmtId="0" fontId="2" fillId="0" borderId="0" xfId="0" applyFont="1"/>
    <xf numFmtId="44" fontId="0" fillId="0" borderId="0" xfId="0" applyNumberFormat="1"/>
    <xf numFmtId="44" fontId="0" fillId="0" borderId="0" xfId="2" applyFont="1"/>
    <xf numFmtId="0" fontId="9" fillId="0" borderId="0" xfId="0" applyFont="1"/>
    <xf numFmtId="0" fontId="10" fillId="0" borderId="0" xfId="0" applyFont="1"/>
    <xf numFmtId="44" fontId="10" fillId="0" borderId="0" xfId="0" applyNumberFormat="1" applyFont="1"/>
    <xf numFmtId="0" fontId="2" fillId="3" borderId="0" xfId="0" applyFont="1" applyFill="1"/>
    <xf numFmtId="0" fontId="0" fillId="3" borderId="0" xfId="0" applyFill="1"/>
    <xf numFmtId="0" fontId="0" fillId="4" borderId="0" xfId="0" applyFill="1"/>
    <xf numFmtId="44" fontId="0" fillId="4" borderId="0" xfId="2" applyFont="1" applyFill="1"/>
    <xf numFmtId="44" fontId="2" fillId="0" borderId="0" xfId="0" applyNumberFormat="1" applyFont="1"/>
    <xf numFmtId="44" fontId="2" fillId="0" borderId="0" xfId="2" applyFont="1"/>
    <xf numFmtId="0" fontId="11" fillId="0" borderId="0" xfId="0" applyFont="1"/>
    <xf numFmtId="44" fontId="0" fillId="0" borderId="0" xfId="2" applyFont="1" applyFill="1"/>
    <xf numFmtId="0" fontId="2" fillId="0" borderId="0" xfId="0" applyFont="1" applyFill="1"/>
    <xf numFmtId="0" fontId="0" fillId="0" borderId="0" xfId="0" applyFill="1"/>
    <xf numFmtId="0" fontId="0" fillId="0" borderId="0" xfId="0" applyFill="1" applyAlignment="1">
      <alignment horizontal="right" vertical="center"/>
    </xf>
    <xf numFmtId="0" fontId="0" fillId="4" borderId="0" xfId="2" applyNumberFormat="1" applyFont="1" applyFill="1"/>
    <xf numFmtId="0" fontId="0" fillId="0" borderId="0" xfId="2" applyNumberFormat="1" applyFont="1" applyFill="1"/>
    <xf numFmtId="0" fontId="0" fillId="4" borderId="12" xfId="0" applyFill="1" applyBorder="1"/>
    <xf numFmtId="0" fontId="0" fillId="0" borderId="12" xfId="0" applyBorder="1"/>
    <xf numFmtId="44" fontId="0" fillId="4" borderId="12" xfId="2" applyFont="1" applyFill="1" applyBorder="1"/>
    <xf numFmtId="44" fontId="0" fillId="0" borderId="12" xfId="2" applyFont="1" applyFill="1" applyBorder="1"/>
    <xf numFmtId="44" fontId="2" fillId="0" borderId="12" xfId="0" applyNumberFormat="1" applyFont="1" applyBorder="1"/>
    <xf numFmtId="0" fontId="0" fillId="3" borderId="12" xfId="0" applyFill="1" applyBorder="1"/>
    <xf numFmtId="0" fontId="0" fillId="0" borderId="12" xfId="0" applyFill="1" applyBorder="1"/>
    <xf numFmtId="0" fontId="2" fillId="0" borderId="12" xfId="0" applyFont="1" applyBorder="1"/>
    <xf numFmtId="0" fontId="10" fillId="0" borderId="12" xfId="0" applyFont="1" applyBorder="1"/>
    <xf numFmtId="0" fontId="0" fillId="4" borderId="0" xfId="0" applyFill="1" applyBorder="1"/>
    <xf numFmtId="0" fontId="0" fillId="0" borderId="0" xfId="0" applyFill="1" applyBorder="1"/>
    <xf numFmtId="0" fontId="0" fillId="0" borderId="0" xfId="0" applyBorder="1"/>
    <xf numFmtId="44" fontId="0" fillId="0" borderId="0" xfId="2" applyFont="1" applyFill="1" applyBorder="1"/>
    <xf numFmtId="44" fontId="2" fillId="0" borderId="0" xfId="0" applyNumberFormat="1" applyFont="1" applyFill="1" applyBorder="1"/>
    <xf numFmtId="0" fontId="2" fillId="0" borderId="0" xfId="0" applyFont="1" applyBorder="1"/>
    <xf numFmtId="0" fontId="10" fillId="0" borderId="0" xfId="0" applyFont="1" applyBorder="1"/>
    <xf numFmtId="0" fontId="0" fillId="0" borderId="7" xfId="0" applyBorder="1"/>
    <xf numFmtId="0" fontId="0" fillId="0" borderId="0" xfId="2" applyNumberFormat="1" applyFont="1" applyFill="1" applyBorder="1"/>
    <xf numFmtId="0" fontId="0" fillId="3" borderId="0" xfId="0" applyFill="1" applyBorder="1"/>
    <xf numFmtId="44" fontId="1" fillId="0" borderId="0" xfId="2" applyFont="1"/>
    <xf numFmtId="0" fontId="0" fillId="0" borderId="0" xfId="0" applyFill="1" applyBorder="1" applyAlignment="1">
      <alignment horizontal="left" vertical="top"/>
    </xf>
    <xf numFmtId="43" fontId="4" fillId="2" borderId="4" xfId="1" applyFont="1" applyFill="1" applyBorder="1" applyAlignment="1" applyProtection="1">
      <alignment horizontal="left" wrapText="1"/>
      <protection locked="0"/>
    </xf>
    <xf numFmtId="43" fontId="4" fillId="2" borderId="5" xfId="1" applyFont="1" applyFill="1" applyBorder="1" applyAlignment="1" applyProtection="1">
      <alignment horizontal="left" wrapText="1"/>
      <protection locked="0"/>
    </xf>
    <xf numFmtId="14" fontId="4" fillId="0" borderId="0" xfId="1" applyNumberFormat="1" applyFont="1" applyFill="1" applyBorder="1" applyAlignment="1" applyProtection="1">
      <alignment horizontal="left" wrapText="1"/>
      <protection locked="0"/>
    </xf>
    <xf numFmtId="14" fontId="4" fillId="0" borderId="2" xfId="1" applyNumberFormat="1" applyFont="1" applyFill="1" applyBorder="1" applyAlignment="1" applyProtection="1">
      <alignment horizontal="left" wrapText="1"/>
      <protection locked="0"/>
    </xf>
    <xf numFmtId="0" fontId="8" fillId="0" borderId="9" xfId="0" applyFont="1" applyBorder="1" applyAlignment="1" applyProtection="1">
      <alignment horizontal="left" vertical="top" wrapText="1"/>
      <protection locked="0"/>
    </xf>
    <xf numFmtId="0" fontId="8" fillId="0" borderId="10" xfId="0" applyFont="1" applyBorder="1" applyAlignment="1" applyProtection="1">
      <alignment horizontal="left" vertical="top" wrapText="1"/>
      <protection locked="0"/>
    </xf>
    <xf numFmtId="0" fontId="8" fillId="0" borderId="11" xfId="0" applyFont="1" applyBorder="1" applyAlignment="1" applyProtection="1">
      <alignment horizontal="left" vertical="top" wrapText="1"/>
      <protection locked="0"/>
    </xf>
    <xf numFmtId="44" fontId="0" fillId="0" borderId="0" xfId="0" applyNumberFormat="1" applyFill="1" applyBorder="1" applyAlignment="1">
      <alignment horizontal="right" vertical="center"/>
    </xf>
    <xf numFmtId="0" fontId="0" fillId="0" borderId="0" xfId="0" applyFill="1" applyBorder="1" applyAlignment="1">
      <alignment horizontal="right" vertical="center"/>
    </xf>
    <xf numFmtId="44" fontId="0" fillId="0" borderId="0" xfId="0" applyNumberFormat="1" applyFill="1" applyAlignment="1">
      <alignment horizontal="right" vertical="center"/>
    </xf>
    <xf numFmtId="0" fontId="0" fillId="0" borderId="0" xfId="0" applyFill="1" applyAlignment="1">
      <alignment horizontal="right" vertical="center"/>
    </xf>
    <xf numFmtId="0" fontId="0" fillId="4" borderId="0" xfId="0" applyFill="1" applyBorder="1" applyAlignment="1">
      <alignment horizontal="left" vertical="top"/>
    </xf>
  </cellXfs>
  <cellStyles count="3">
    <cellStyle name="Komma" xfId="1" builtinId="3"/>
    <cellStyle name="Standaard" xfId="0" builtinId="0"/>
    <cellStyle name="Valuta" xfId="2"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1467671</xdr:colOff>
      <xdr:row>0</xdr:row>
      <xdr:rowOff>0</xdr:rowOff>
    </xdr:from>
    <xdr:to>
      <xdr:col>15</xdr:col>
      <xdr:colOff>838201</xdr:colOff>
      <xdr:row>2</xdr:row>
      <xdr:rowOff>40697</xdr:rowOff>
    </xdr:to>
    <xdr:sp macro="" textlink="">
      <xdr:nvSpPr>
        <xdr:cNvPr id="2" name="Tekstvak 1">
          <a:extLst>
            <a:ext uri="{FF2B5EF4-FFF2-40B4-BE49-F238E27FC236}">
              <a16:creationId xmlns:a16="http://schemas.microsoft.com/office/drawing/2014/main" id="{1628CBC2-FAAA-4228-A9AA-478C1EAF60AD}"/>
            </a:ext>
          </a:extLst>
        </xdr:cNvPr>
        <xdr:cNvSpPr txBox="1"/>
      </xdr:nvSpPr>
      <xdr:spPr>
        <a:xfrm>
          <a:off x="10792646" y="0"/>
          <a:ext cx="6095180" cy="6407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1467671</xdr:colOff>
      <xdr:row>0</xdr:row>
      <xdr:rowOff>0</xdr:rowOff>
    </xdr:from>
    <xdr:to>
      <xdr:col>17</xdr:col>
      <xdr:colOff>838201</xdr:colOff>
      <xdr:row>2</xdr:row>
      <xdr:rowOff>40697</xdr:rowOff>
    </xdr:to>
    <xdr:sp macro="" textlink="">
      <xdr:nvSpPr>
        <xdr:cNvPr id="2" name="Tekstvak 1">
          <a:extLst>
            <a:ext uri="{FF2B5EF4-FFF2-40B4-BE49-F238E27FC236}">
              <a16:creationId xmlns:a16="http://schemas.microsoft.com/office/drawing/2014/main" id="{FE59502C-090B-45C7-82E5-E32BE942F300}"/>
            </a:ext>
          </a:extLst>
        </xdr:cNvPr>
        <xdr:cNvSpPr txBox="1"/>
      </xdr:nvSpPr>
      <xdr:spPr>
        <a:xfrm>
          <a:off x="8516171" y="0"/>
          <a:ext cx="5342705" cy="6407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1467671</xdr:colOff>
      <xdr:row>0</xdr:row>
      <xdr:rowOff>0</xdr:rowOff>
    </xdr:from>
    <xdr:to>
      <xdr:col>15</xdr:col>
      <xdr:colOff>838201</xdr:colOff>
      <xdr:row>2</xdr:row>
      <xdr:rowOff>40697</xdr:rowOff>
    </xdr:to>
    <xdr:sp macro="" textlink="">
      <xdr:nvSpPr>
        <xdr:cNvPr id="2" name="Tekstvak 1">
          <a:extLst>
            <a:ext uri="{FF2B5EF4-FFF2-40B4-BE49-F238E27FC236}">
              <a16:creationId xmlns:a16="http://schemas.microsoft.com/office/drawing/2014/main" id="{DD620E09-5FE3-4F5C-ABDE-18A132D31F12}"/>
            </a:ext>
          </a:extLst>
        </xdr:cNvPr>
        <xdr:cNvSpPr txBox="1"/>
      </xdr:nvSpPr>
      <xdr:spPr>
        <a:xfrm>
          <a:off x="8763821" y="0"/>
          <a:ext cx="6095180" cy="6407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1467671</xdr:colOff>
      <xdr:row>0</xdr:row>
      <xdr:rowOff>0</xdr:rowOff>
    </xdr:from>
    <xdr:to>
      <xdr:col>17</xdr:col>
      <xdr:colOff>838201</xdr:colOff>
      <xdr:row>2</xdr:row>
      <xdr:rowOff>40697</xdr:rowOff>
    </xdr:to>
    <xdr:sp macro="" textlink="">
      <xdr:nvSpPr>
        <xdr:cNvPr id="2" name="Tekstvak 1">
          <a:extLst>
            <a:ext uri="{FF2B5EF4-FFF2-40B4-BE49-F238E27FC236}">
              <a16:creationId xmlns:a16="http://schemas.microsoft.com/office/drawing/2014/main" id="{76D153A0-7E25-4F98-99E2-DF3038333E54}"/>
            </a:ext>
          </a:extLst>
        </xdr:cNvPr>
        <xdr:cNvSpPr txBox="1"/>
      </xdr:nvSpPr>
      <xdr:spPr>
        <a:xfrm>
          <a:off x="10792646" y="0"/>
          <a:ext cx="6095180" cy="6407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BA725-C2EE-4B3D-8D62-4118A1A53757}">
  <sheetPr>
    <pageSetUpPr fitToPage="1"/>
  </sheetPr>
  <dimension ref="A1:P49"/>
  <sheetViews>
    <sheetView tabSelected="1" view="pageBreakPreview" zoomScale="80" zoomScaleNormal="100" zoomScaleSheetLayoutView="80" workbookViewId="0">
      <selection activeCell="F11" sqref="F11"/>
    </sheetView>
  </sheetViews>
  <sheetFormatPr defaultRowHeight="15" x14ac:dyDescent="0.25"/>
  <cols>
    <col min="1" max="1" width="20.7109375" customWidth="1"/>
    <col min="2" max="2" width="15.140625" customWidth="1"/>
    <col min="3" max="3" width="20.7109375" customWidth="1"/>
    <col min="4" max="5" width="9.7109375" customWidth="1"/>
    <col min="6" max="6" width="20.7109375" customWidth="1"/>
    <col min="7" max="8" width="9.7109375" customWidth="1"/>
    <col min="9" max="9" width="20.7109375" customWidth="1"/>
    <col min="10" max="11" width="9.7109375" customWidth="1"/>
    <col min="12" max="12" width="20.7109375" customWidth="1"/>
    <col min="13" max="14" width="9.7109375" customWidth="1"/>
    <col min="15" max="15" width="19.28515625" customWidth="1"/>
    <col min="16" max="16" width="20.7109375" customWidth="1"/>
  </cols>
  <sheetData>
    <row r="1" spans="1:16" x14ac:dyDescent="0.25">
      <c r="A1" s="1"/>
      <c r="B1" s="2"/>
      <c r="C1" s="3"/>
      <c r="D1" s="3"/>
      <c r="E1" s="3"/>
      <c r="F1" s="3"/>
      <c r="G1" s="3"/>
      <c r="H1" s="3"/>
      <c r="I1" s="3"/>
      <c r="J1" s="3"/>
      <c r="K1" s="3"/>
      <c r="L1" s="3"/>
      <c r="M1" s="3"/>
      <c r="N1" s="3"/>
      <c r="O1" s="3"/>
      <c r="P1" s="4"/>
    </row>
    <row r="2" spans="1:16" ht="32.25" x14ac:dyDescent="0.4">
      <c r="A2" s="5" t="s">
        <v>2</v>
      </c>
      <c r="B2" s="6"/>
      <c r="C2" s="3"/>
      <c r="D2" s="3"/>
      <c r="E2" s="3"/>
      <c r="F2" s="3"/>
      <c r="G2" s="3"/>
      <c r="H2" s="3"/>
      <c r="I2" s="3"/>
      <c r="J2" s="3"/>
      <c r="K2" s="3"/>
      <c r="L2" s="3"/>
      <c r="M2" s="3"/>
      <c r="N2" s="3"/>
      <c r="O2" s="3"/>
      <c r="P2" s="4"/>
    </row>
    <row r="3" spans="1:16" x14ac:dyDescent="0.25">
      <c r="A3" s="7"/>
      <c r="B3" s="6"/>
      <c r="C3" s="3"/>
      <c r="D3" s="3"/>
      <c r="E3" s="3"/>
      <c r="F3" s="3"/>
      <c r="G3" s="3"/>
      <c r="H3" s="3"/>
      <c r="I3" s="3"/>
      <c r="J3" s="3"/>
      <c r="K3" s="3"/>
      <c r="L3" s="3"/>
      <c r="M3" s="3"/>
      <c r="N3" s="3"/>
      <c r="O3" s="3"/>
      <c r="P3" s="4"/>
    </row>
    <row r="4" spans="1:16" x14ac:dyDescent="0.25">
      <c r="A4" s="8" t="s">
        <v>3</v>
      </c>
      <c r="B4" s="9"/>
      <c r="C4" s="10"/>
      <c r="D4" s="10"/>
      <c r="E4" s="10"/>
      <c r="F4" s="10"/>
      <c r="G4" s="10"/>
      <c r="H4" s="10"/>
      <c r="I4" s="11"/>
      <c r="J4" s="11"/>
      <c r="K4" s="11"/>
      <c r="L4" s="11"/>
      <c r="M4" s="12"/>
      <c r="N4" s="12"/>
      <c r="O4" s="65" t="s">
        <v>34</v>
      </c>
      <c r="P4" s="66"/>
    </row>
    <row r="5" spans="1:16" x14ac:dyDescent="0.25">
      <c r="A5" s="7" t="s">
        <v>0</v>
      </c>
      <c r="B5" s="6"/>
      <c r="C5" s="13">
        <v>19423</v>
      </c>
      <c r="D5" s="13"/>
      <c r="E5" s="13"/>
      <c r="F5" s="14"/>
      <c r="G5" s="14"/>
      <c r="H5" s="14"/>
      <c r="I5" s="15"/>
      <c r="J5" s="15"/>
      <c r="K5" s="15"/>
      <c r="M5" s="16"/>
      <c r="N5" s="16"/>
      <c r="O5" s="67">
        <v>44918</v>
      </c>
      <c r="P5" s="68"/>
    </row>
    <row r="6" spans="1:16" x14ac:dyDescent="0.25">
      <c r="A6" s="7" t="s">
        <v>1</v>
      </c>
      <c r="B6" s="6"/>
      <c r="C6" s="13">
        <v>1</v>
      </c>
      <c r="D6" s="13"/>
      <c r="E6" s="13"/>
      <c r="F6" s="14"/>
      <c r="G6" s="14"/>
      <c r="H6" s="14"/>
      <c r="I6" s="15"/>
      <c r="J6" s="15"/>
      <c r="K6" s="15"/>
      <c r="L6" s="17"/>
      <c r="M6" s="17"/>
      <c r="N6" s="17"/>
      <c r="O6" s="17"/>
      <c r="P6" s="18"/>
    </row>
    <row r="7" spans="1:16" x14ac:dyDescent="0.25">
      <c r="A7" s="19"/>
      <c r="B7" s="20"/>
      <c r="C7" s="21"/>
      <c r="D7" s="21"/>
      <c r="E7" s="21"/>
      <c r="F7" s="21"/>
      <c r="G7" s="21"/>
      <c r="H7" s="21"/>
      <c r="I7" s="22"/>
      <c r="J7" s="22"/>
      <c r="K7" s="22"/>
      <c r="L7" s="23"/>
      <c r="M7" s="23"/>
      <c r="N7" s="23"/>
      <c r="O7" s="23"/>
      <c r="P7" s="24"/>
    </row>
    <row r="8" spans="1:16" ht="170.45" customHeight="1" x14ac:dyDescent="0.25">
      <c r="A8" s="69" t="s">
        <v>66</v>
      </c>
      <c r="B8" s="70"/>
      <c r="C8" s="70"/>
      <c r="D8" s="70"/>
      <c r="E8" s="70"/>
      <c r="F8" s="70"/>
      <c r="G8" s="70"/>
      <c r="H8" s="70"/>
      <c r="I8" s="70"/>
      <c r="J8" s="70"/>
      <c r="K8" s="70"/>
      <c r="L8" s="70"/>
      <c r="M8" s="70"/>
      <c r="N8" s="70"/>
      <c r="O8" s="70"/>
      <c r="P8" s="71"/>
    </row>
    <row r="10" spans="1:16" x14ac:dyDescent="0.25">
      <c r="A10" s="31" t="s">
        <v>24</v>
      </c>
      <c r="B10" s="32"/>
      <c r="C10" s="32"/>
      <c r="D10" s="32"/>
      <c r="E10" s="32"/>
      <c r="F10" s="32"/>
      <c r="G10" s="32"/>
      <c r="H10" s="32"/>
      <c r="I10" s="32"/>
      <c r="J10" s="32"/>
      <c r="K10" s="32"/>
      <c r="L10" s="32"/>
      <c r="M10" s="32"/>
      <c r="N10" s="32"/>
      <c r="O10" s="32"/>
      <c r="P10" s="32"/>
    </row>
    <row r="11" spans="1:16" x14ac:dyDescent="0.25">
      <c r="A11" s="25" t="s">
        <v>36</v>
      </c>
      <c r="B11" s="55"/>
      <c r="C11" s="53"/>
      <c r="E11" s="54"/>
      <c r="F11" s="54"/>
      <c r="G11" s="54"/>
      <c r="H11" s="54"/>
      <c r="I11" s="54"/>
      <c r="J11" s="54"/>
      <c r="K11" s="54"/>
      <c r="L11" s="54"/>
      <c r="M11" s="54"/>
    </row>
    <row r="12" spans="1:16" x14ac:dyDescent="0.25">
      <c r="A12" s="25"/>
      <c r="B12" s="54"/>
      <c r="C12" s="54"/>
      <c r="E12" s="54"/>
      <c r="F12" s="54"/>
      <c r="G12" s="54"/>
      <c r="H12" s="54"/>
      <c r="I12" s="54"/>
      <c r="J12" s="54"/>
      <c r="K12" s="54"/>
      <c r="L12" s="54"/>
      <c r="M12" s="54"/>
    </row>
    <row r="13" spans="1:16" ht="6" customHeight="1" x14ac:dyDescent="0.25">
      <c r="B13" s="55"/>
      <c r="C13" s="55"/>
      <c r="E13" s="54"/>
      <c r="F13" s="54"/>
      <c r="G13" s="54"/>
      <c r="H13" s="54"/>
      <c r="I13" s="54"/>
      <c r="J13" s="54"/>
      <c r="K13" s="54"/>
      <c r="L13" s="54"/>
      <c r="M13" s="54"/>
    </row>
    <row r="14" spans="1:16" x14ac:dyDescent="0.25">
      <c r="A14" s="25" t="s">
        <v>4</v>
      </c>
      <c r="C14" s="25" t="s">
        <v>13</v>
      </c>
      <c r="E14" s="54"/>
      <c r="F14" s="54"/>
      <c r="G14" s="54"/>
      <c r="H14" s="54"/>
      <c r="I14" s="54"/>
      <c r="J14" s="54"/>
      <c r="K14" s="54"/>
      <c r="L14" s="54"/>
      <c r="M14" s="54"/>
    </row>
    <row r="15" spans="1:16" x14ac:dyDescent="0.25">
      <c r="A15" t="s">
        <v>5</v>
      </c>
      <c r="B15" s="27"/>
      <c r="C15" s="36">
        <f>'Perceel 1 calculatieblad '!R14</f>
        <v>0</v>
      </c>
      <c r="D15" s="27"/>
      <c r="E15" s="56"/>
      <c r="F15" s="56"/>
      <c r="G15" s="56"/>
      <c r="H15" s="56"/>
      <c r="I15" s="56"/>
      <c r="J15" s="56"/>
      <c r="K15" s="56"/>
      <c r="L15" s="56"/>
      <c r="M15" s="56"/>
      <c r="N15" s="27"/>
      <c r="O15" s="27"/>
    </row>
    <row r="16" spans="1:16" ht="7.5" customHeight="1" x14ac:dyDescent="0.25">
      <c r="C16" s="36"/>
      <c r="E16" s="54"/>
      <c r="F16" s="54"/>
      <c r="G16" s="54"/>
      <c r="H16" s="54"/>
      <c r="I16" s="54"/>
      <c r="J16" s="54"/>
      <c r="K16" s="54"/>
      <c r="L16" s="54"/>
      <c r="M16" s="54"/>
    </row>
    <row r="17" spans="1:16" x14ac:dyDescent="0.25">
      <c r="A17" t="s">
        <v>6</v>
      </c>
      <c r="B17" s="27"/>
      <c r="C17" s="36">
        <f>'Perceel 1 calculatieblad '!R16</f>
        <v>0</v>
      </c>
      <c r="D17" s="27"/>
      <c r="E17" s="56"/>
      <c r="F17" s="56"/>
      <c r="G17" s="56"/>
      <c r="H17" s="56"/>
      <c r="I17" s="56"/>
      <c r="J17" s="56"/>
      <c r="K17" s="56"/>
      <c r="L17" s="56"/>
      <c r="M17" s="56"/>
      <c r="N17" s="27"/>
      <c r="O17" s="27"/>
    </row>
    <row r="18" spans="1:16" ht="7.5" customHeight="1" x14ac:dyDescent="0.25">
      <c r="C18" s="36"/>
      <c r="E18" s="54"/>
      <c r="F18" s="54"/>
      <c r="G18" s="54"/>
      <c r="H18" s="54"/>
      <c r="I18" s="54"/>
      <c r="J18" s="54"/>
      <c r="K18" s="54"/>
      <c r="L18" s="54"/>
      <c r="M18" s="54"/>
    </row>
    <row r="19" spans="1:16" x14ac:dyDescent="0.25">
      <c r="A19" t="s">
        <v>7</v>
      </c>
      <c r="B19" s="27"/>
      <c r="C19" s="36">
        <f>'Perceel 1 calculatieblad '!R18</f>
        <v>0</v>
      </c>
      <c r="D19" s="27"/>
      <c r="E19" s="56"/>
      <c r="F19" s="56"/>
      <c r="G19" s="56"/>
      <c r="H19" s="56"/>
      <c r="I19" s="56"/>
      <c r="J19" s="56"/>
      <c r="K19" s="56"/>
      <c r="L19" s="56"/>
      <c r="M19" s="56"/>
      <c r="N19" s="27"/>
      <c r="O19" s="27"/>
    </row>
    <row r="20" spans="1:16" ht="7.5" customHeight="1" x14ac:dyDescent="0.25">
      <c r="C20" s="36"/>
      <c r="E20" s="54"/>
      <c r="F20" s="54"/>
      <c r="G20" s="54"/>
      <c r="H20" s="54"/>
      <c r="I20" s="54"/>
      <c r="J20" s="54"/>
      <c r="K20" s="54"/>
      <c r="L20" s="54"/>
      <c r="M20" s="54"/>
    </row>
    <row r="21" spans="1:16" x14ac:dyDescent="0.25">
      <c r="A21" t="s">
        <v>8</v>
      </c>
      <c r="B21" s="27"/>
      <c r="C21" s="36">
        <f>'Perceel 1 calculatieblad '!R20</f>
        <v>0</v>
      </c>
      <c r="D21" s="27"/>
      <c r="E21" s="56"/>
      <c r="F21" s="56"/>
      <c r="G21" s="56"/>
      <c r="H21" s="56"/>
      <c r="I21" s="56"/>
      <c r="J21" s="56"/>
      <c r="K21" s="56"/>
      <c r="L21" s="56"/>
      <c r="M21" s="56"/>
      <c r="N21" s="27"/>
      <c r="O21" s="27"/>
    </row>
    <row r="22" spans="1:16" ht="7.5" customHeight="1" x14ac:dyDescent="0.25">
      <c r="C22" s="36"/>
      <c r="E22" s="54"/>
      <c r="F22" s="54"/>
      <c r="G22" s="54"/>
      <c r="H22" s="54"/>
      <c r="I22" s="54"/>
      <c r="J22" s="54"/>
      <c r="K22" s="54"/>
      <c r="L22" s="54"/>
      <c r="M22" s="54"/>
    </row>
    <row r="23" spans="1:16" x14ac:dyDescent="0.25">
      <c r="A23" t="s">
        <v>9</v>
      </c>
      <c r="B23" s="27"/>
      <c r="C23" s="36">
        <f>'Perceel 1 calculatieblad '!R22</f>
        <v>0</v>
      </c>
      <c r="D23" s="27"/>
      <c r="E23" s="56"/>
      <c r="F23" s="56"/>
      <c r="G23" s="56"/>
      <c r="H23" s="56"/>
      <c r="I23" s="56"/>
      <c r="J23" s="56"/>
      <c r="K23" s="56"/>
      <c r="L23" s="56"/>
      <c r="M23" s="56"/>
      <c r="N23" s="27"/>
      <c r="O23" s="27"/>
    </row>
    <row r="24" spans="1:16" ht="7.5" customHeight="1" x14ac:dyDescent="0.25">
      <c r="C24" s="36"/>
      <c r="E24" s="54"/>
      <c r="F24" s="54"/>
      <c r="G24" s="54"/>
      <c r="H24" s="54"/>
      <c r="I24" s="54"/>
      <c r="J24" s="54"/>
      <c r="K24" s="54"/>
      <c r="L24" s="54"/>
      <c r="M24" s="54"/>
    </row>
    <row r="25" spans="1:16" x14ac:dyDescent="0.25">
      <c r="A25" t="s">
        <v>10</v>
      </c>
      <c r="B25" s="27"/>
      <c r="C25" s="36">
        <f>'Perceel 1 calculatieblad '!R24</f>
        <v>0</v>
      </c>
      <c r="D25" s="27"/>
      <c r="E25" s="56"/>
      <c r="F25" s="56"/>
      <c r="G25" s="56"/>
      <c r="H25" s="56"/>
      <c r="I25" s="56"/>
      <c r="J25" s="56"/>
      <c r="K25" s="56"/>
      <c r="L25" s="56"/>
      <c r="M25" s="56"/>
      <c r="N25" s="27"/>
      <c r="O25" s="27"/>
    </row>
    <row r="26" spans="1:16" ht="7.5" customHeight="1" x14ac:dyDescent="0.25">
      <c r="C26" s="36"/>
      <c r="E26" s="54"/>
      <c r="F26" s="54"/>
      <c r="G26" s="54"/>
      <c r="H26" s="54"/>
      <c r="I26" s="54"/>
      <c r="J26" s="54"/>
      <c r="K26" s="54"/>
      <c r="L26" s="54"/>
      <c r="M26" s="54"/>
    </row>
    <row r="27" spans="1:16" x14ac:dyDescent="0.25">
      <c r="A27" t="s">
        <v>11</v>
      </c>
      <c r="B27" s="27"/>
      <c r="C27" s="36">
        <f>'Perceel 1 calculatieblad '!R26</f>
        <v>0</v>
      </c>
      <c r="D27" s="27"/>
      <c r="E27" s="56"/>
      <c r="F27" s="56"/>
      <c r="G27" s="56"/>
      <c r="H27" s="56"/>
      <c r="I27" s="56"/>
      <c r="J27" s="56"/>
      <c r="K27" s="56"/>
      <c r="L27" s="56"/>
      <c r="M27" s="56"/>
      <c r="N27" s="27"/>
      <c r="O27" s="27"/>
    </row>
    <row r="28" spans="1:16" ht="14.25" customHeight="1" x14ac:dyDescent="0.25">
      <c r="A28" s="60"/>
      <c r="B28" s="60"/>
      <c r="C28" s="60"/>
      <c r="D28" t="s">
        <v>37</v>
      </c>
      <c r="E28" s="54"/>
      <c r="F28" s="54"/>
      <c r="G28" s="54"/>
      <c r="H28" s="54"/>
      <c r="I28" s="54"/>
      <c r="J28" s="54"/>
      <c r="K28" s="54"/>
      <c r="L28" s="54"/>
      <c r="M28" s="54"/>
    </row>
    <row r="29" spans="1:16" x14ac:dyDescent="0.25">
      <c r="A29" s="25" t="s">
        <v>35</v>
      </c>
      <c r="B29" s="35"/>
      <c r="C29" s="35">
        <f>SUM(C15:C27)</f>
        <v>0</v>
      </c>
      <c r="D29" s="35"/>
      <c r="E29" s="57"/>
      <c r="F29" s="57"/>
      <c r="G29" s="57"/>
      <c r="H29" s="57"/>
      <c r="I29" s="57"/>
      <c r="J29" s="57"/>
      <c r="K29" s="57"/>
      <c r="L29" s="57"/>
      <c r="M29" s="57"/>
      <c r="N29" s="35"/>
      <c r="O29" s="26"/>
    </row>
    <row r="30" spans="1:16" x14ac:dyDescent="0.25">
      <c r="A30" s="37" t="s">
        <v>26</v>
      </c>
      <c r="E30" s="54"/>
      <c r="F30" s="54"/>
      <c r="G30" s="54"/>
      <c r="H30" s="54"/>
      <c r="I30" s="54"/>
      <c r="J30" s="54"/>
      <c r="K30" s="54"/>
      <c r="L30" s="54"/>
      <c r="M30" s="54"/>
    </row>
    <row r="31" spans="1:16" x14ac:dyDescent="0.25">
      <c r="A31" s="28" t="s">
        <v>17</v>
      </c>
      <c r="E31" s="55"/>
      <c r="F31" s="55"/>
      <c r="G31" s="55"/>
      <c r="H31" s="55"/>
      <c r="I31" s="55"/>
      <c r="J31" s="55"/>
      <c r="K31" s="55"/>
      <c r="L31" s="58"/>
      <c r="M31" s="55"/>
      <c r="N31" s="37"/>
    </row>
    <row r="32" spans="1:16" x14ac:dyDescent="0.25">
      <c r="A32" s="28" t="s">
        <v>25</v>
      </c>
      <c r="C32" s="45"/>
      <c r="E32" s="55"/>
      <c r="F32" s="55"/>
      <c r="G32" s="55"/>
      <c r="H32" s="55"/>
      <c r="I32" s="55"/>
      <c r="J32" s="55"/>
      <c r="K32" s="55"/>
      <c r="L32" s="59"/>
      <c r="M32" s="59"/>
      <c r="N32" s="29"/>
      <c r="O32" s="29"/>
      <c r="P32" s="30"/>
    </row>
    <row r="33" spans="1:16" x14ac:dyDescent="0.25">
      <c r="A33" s="31" t="s">
        <v>16</v>
      </c>
      <c r="B33" s="32"/>
      <c r="C33" s="62"/>
      <c r="D33" s="62"/>
      <c r="E33" s="62"/>
      <c r="F33" s="62"/>
      <c r="G33" s="62"/>
      <c r="H33" s="62"/>
      <c r="I33" s="62"/>
      <c r="J33" s="62"/>
      <c r="K33" s="62"/>
      <c r="L33" s="62"/>
      <c r="M33" s="32"/>
      <c r="N33" s="32"/>
      <c r="O33" s="32"/>
      <c r="P33" s="32"/>
    </row>
    <row r="34" spans="1:16" x14ac:dyDescent="0.25">
      <c r="A34" s="39"/>
      <c r="B34" s="41"/>
      <c r="C34" s="54"/>
      <c r="D34" s="72"/>
      <c r="E34" s="73"/>
      <c r="F34" s="54"/>
      <c r="G34" s="72"/>
      <c r="H34" s="73"/>
      <c r="I34" s="54"/>
      <c r="J34" s="72"/>
      <c r="K34" s="73"/>
      <c r="L34" s="54"/>
      <c r="M34" s="74"/>
      <c r="N34" s="75"/>
      <c r="O34" s="40"/>
      <c r="P34" s="40"/>
    </row>
    <row r="35" spans="1:16" x14ac:dyDescent="0.25">
      <c r="B35" s="58" t="s">
        <v>18</v>
      </c>
      <c r="D35" s="25" t="s">
        <v>19</v>
      </c>
      <c r="E35" s="25"/>
      <c r="F35" s="58"/>
      <c r="G35" s="58"/>
      <c r="H35" s="58"/>
      <c r="I35" s="58"/>
      <c r="J35" s="58"/>
      <c r="K35" s="58"/>
      <c r="L35" s="58"/>
      <c r="M35" s="58"/>
      <c r="N35" s="58"/>
    </row>
    <row r="36" spans="1:16" x14ac:dyDescent="0.25">
      <c r="B36" s="76" t="s">
        <v>38</v>
      </c>
      <c r="C36" s="76"/>
      <c r="D36" s="34">
        <v>0</v>
      </c>
      <c r="E36" s="43"/>
      <c r="F36" s="54"/>
      <c r="G36" s="56"/>
      <c r="H36" s="61"/>
      <c r="I36" s="54"/>
      <c r="J36" s="56"/>
      <c r="K36" s="61"/>
      <c r="L36" s="54"/>
      <c r="M36" s="56"/>
      <c r="N36" s="61"/>
      <c r="O36" s="27"/>
    </row>
    <row r="37" spans="1:16" x14ac:dyDescent="0.25">
      <c r="B37" s="76" t="s">
        <v>39</v>
      </c>
      <c r="C37" s="76"/>
      <c r="D37" s="34">
        <v>0</v>
      </c>
      <c r="E37" s="43"/>
      <c r="F37" s="54"/>
      <c r="G37" s="56"/>
      <c r="H37" s="61"/>
      <c r="I37" s="54"/>
      <c r="J37" s="56"/>
      <c r="K37" s="61"/>
      <c r="L37" s="54"/>
      <c r="M37" s="56"/>
      <c r="N37" s="61"/>
      <c r="O37" s="27"/>
    </row>
    <row r="38" spans="1:16" x14ac:dyDescent="0.25">
      <c r="B38" s="76" t="s">
        <v>40</v>
      </c>
      <c r="C38" s="76"/>
      <c r="D38" s="34">
        <v>0</v>
      </c>
      <c r="E38" s="43"/>
      <c r="F38" s="54"/>
      <c r="G38" s="56"/>
      <c r="H38" s="61"/>
      <c r="I38" s="54"/>
      <c r="J38" s="56"/>
      <c r="K38" s="61"/>
      <c r="L38" s="54"/>
      <c r="M38" s="56"/>
      <c r="N38" s="61"/>
      <c r="O38" s="27"/>
    </row>
    <row r="39" spans="1:16" x14ac:dyDescent="0.25">
      <c r="B39" s="76" t="s">
        <v>41</v>
      </c>
      <c r="C39" s="76"/>
      <c r="D39" s="34">
        <v>0</v>
      </c>
      <c r="E39" s="43"/>
      <c r="F39" s="54"/>
      <c r="G39" s="56"/>
      <c r="H39" s="61"/>
      <c r="I39" s="54"/>
      <c r="J39" s="56"/>
      <c r="K39" s="61"/>
      <c r="L39" s="54"/>
      <c r="M39" s="56"/>
      <c r="N39" s="61"/>
      <c r="O39" s="27"/>
    </row>
    <row r="40" spans="1:16" x14ac:dyDescent="0.25">
      <c r="B40" s="76" t="s">
        <v>42</v>
      </c>
      <c r="C40" s="76"/>
      <c r="D40" s="34">
        <v>0</v>
      </c>
      <c r="E40" s="43"/>
      <c r="F40" s="54"/>
      <c r="G40" s="56"/>
      <c r="H40" s="61"/>
      <c r="I40" s="54"/>
      <c r="J40" s="56"/>
      <c r="K40" s="61"/>
      <c r="L40" s="54"/>
      <c r="M40" s="56"/>
      <c r="N40" s="61"/>
      <c r="O40" s="27"/>
    </row>
    <row r="41" spans="1:16" x14ac:dyDescent="0.25">
      <c r="B41" s="76" t="s">
        <v>43</v>
      </c>
      <c r="C41" s="76"/>
      <c r="D41" s="34">
        <v>0</v>
      </c>
      <c r="E41" s="43"/>
      <c r="F41" s="54"/>
      <c r="G41" s="56"/>
      <c r="H41" s="61"/>
      <c r="I41" s="54"/>
      <c r="J41" s="56"/>
      <c r="K41" s="61"/>
      <c r="L41" s="54"/>
      <c r="M41" s="56"/>
      <c r="N41" s="61"/>
      <c r="O41" s="27"/>
    </row>
    <row r="42" spans="1:16" x14ac:dyDescent="0.25">
      <c r="B42" s="76" t="s">
        <v>44</v>
      </c>
      <c r="C42" s="76"/>
      <c r="D42" s="34">
        <v>0</v>
      </c>
      <c r="E42" s="43"/>
      <c r="F42" s="54"/>
      <c r="G42" s="56"/>
      <c r="H42" s="61"/>
      <c r="I42" s="54"/>
      <c r="J42" s="56"/>
      <c r="K42" s="61"/>
      <c r="L42" s="54"/>
      <c r="M42" s="56"/>
      <c r="N42" s="61"/>
      <c r="O42" s="27"/>
    </row>
    <row r="43" spans="1:16" x14ac:dyDescent="0.25">
      <c r="B43" s="76" t="s">
        <v>45</v>
      </c>
      <c r="C43" s="76"/>
      <c r="D43" s="34">
        <v>0</v>
      </c>
      <c r="E43" s="43"/>
      <c r="F43" s="54"/>
      <c r="G43" s="56"/>
      <c r="H43" s="61"/>
      <c r="I43" s="54"/>
      <c r="J43" s="56"/>
      <c r="K43" s="61"/>
      <c r="L43" s="54"/>
      <c r="M43" s="56"/>
      <c r="N43" s="61"/>
      <c r="O43" s="27"/>
    </row>
    <row r="44" spans="1:16" x14ac:dyDescent="0.25">
      <c r="B44" s="76" t="s">
        <v>46</v>
      </c>
      <c r="C44" s="76"/>
      <c r="D44" s="34">
        <v>0</v>
      </c>
      <c r="E44" s="43"/>
      <c r="F44" s="54"/>
      <c r="G44" s="56"/>
      <c r="H44" s="61"/>
      <c r="I44" s="54"/>
      <c r="J44" s="56"/>
      <c r="K44" s="61"/>
      <c r="L44" s="54"/>
      <c r="M44" s="56"/>
      <c r="N44" s="61"/>
      <c r="O44" s="27"/>
    </row>
    <row r="45" spans="1:16" x14ac:dyDescent="0.25">
      <c r="B45" s="76" t="s">
        <v>47</v>
      </c>
      <c r="C45" s="76"/>
      <c r="D45" s="34">
        <v>0</v>
      </c>
      <c r="E45" s="43"/>
      <c r="F45" s="54"/>
      <c r="G45" s="56"/>
      <c r="H45" s="61"/>
      <c r="I45" s="54"/>
      <c r="J45" s="56"/>
      <c r="K45" s="61"/>
      <c r="L45" s="54"/>
      <c r="M45" s="56"/>
      <c r="N45" s="61"/>
      <c r="O45" s="27"/>
    </row>
    <row r="46" spans="1:16" x14ac:dyDescent="0.25">
      <c r="B46" s="64"/>
      <c r="C46" s="64"/>
      <c r="D46" s="38"/>
      <c r="E46" s="43"/>
      <c r="F46" s="54"/>
      <c r="G46" s="56"/>
      <c r="H46" s="61"/>
      <c r="I46" s="54"/>
      <c r="J46" s="56"/>
      <c r="K46" s="61"/>
      <c r="L46" s="54"/>
      <c r="M46" s="56"/>
      <c r="N46" s="61"/>
      <c r="O46" s="27"/>
    </row>
    <row r="47" spans="1:16" x14ac:dyDescent="0.25">
      <c r="A47" s="28" t="s">
        <v>60</v>
      </c>
      <c r="B47" s="43"/>
      <c r="C47" s="40"/>
      <c r="D47" s="38"/>
      <c r="E47" s="43"/>
      <c r="F47" s="40"/>
      <c r="G47" s="38"/>
      <c r="H47" s="43"/>
      <c r="I47" s="40"/>
      <c r="J47" s="38"/>
      <c r="K47" s="43"/>
      <c r="L47" s="40"/>
      <c r="M47" s="38"/>
      <c r="N47" s="43"/>
      <c r="O47" s="27"/>
    </row>
    <row r="48" spans="1:16" x14ac:dyDescent="0.25">
      <c r="A48" s="28" t="s">
        <v>17</v>
      </c>
      <c r="B48" s="43"/>
      <c r="C48" s="40"/>
      <c r="D48" s="38"/>
      <c r="E48" s="43"/>
      <c r="F48" s="40"/>
      <c r="G48" s="38"/>
      <c r="H48" s="43"/>
      <c r="I48" s="40"/>
      <c r="J48" s="38"/>
      <c r="K48" s="43"/>
      <c r="L48" s="40"/>
      <c r="M48" s="38"/>
      <c r="N48" s="43"/>
      <c r="O48" s="27"/>
    </row>
    <row r="49" spans="1:1" x14ac:dyDescent="0.25">
      <c r="A49" s="28" t="s">
        <v>64</v>
      </c>
    </row>
  </sheetData>
  <mergeCells count="17">
    <mergeCell ref="B45:C45"/>
    <mergeCell ref="B36:C36"/>
    <mergeCell ref="B37:C37"/>
    <mergeCell ref="B38:C38"/>
    <mergeCell ref="B39:C39"/>
    <mergeCell ref="B40:C40"/>
    <mergeCell ref="B41:C41"/>
    <mergeCell ref="B42:C42"/>
    <mergeCell ref="B43:C43"/>
    <mergeCell ref="B44:C44"/>
    <mergeCell ref="O4:P4"/>
    <mergeCell ref="O5:P5"/>
    <mergeCell ref="A8:P8"/>
    <mergeCell ref="D34:E34"/>
    <mergeCell ref="G34:H34"/>
    <mergeCell ref="J34:K34"/>
    <mergeCell ref="M34:N34"/>
  </mergeCells>
  <pageMargins left="0.70866141732283472" right="0.70866141732283472" top="0.74803149606299213" bottom="0.74803149606299213" header="0.31496062992125984" footer="0.31496062992125984"/>
  <pageSetup paperSize="9"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46785-1AFA-4F0F-B8F2-02BA55EA6506}">
  <sheetPr>
    <pageSetUpPr fitToPage="1"/>
  </sheetPr>
  <dimension ref="A1:V57"/>
  <sheetViews>
    <sheetView view="pageBreakPreview" zoomScale="80" zoomScaleNormal="100" zoomScaleSheetLayoutView="80" workbookViewId="0">
      <selection activeCell="O30" sqref="O30"/>
    </sheetView>
  </sheetViews>
  <sheetFormatPr defaultRowHeight="15" x14ac:dyDescent="0.25"/>
  <cols>
    <col min="1" max="1" width="25.140625" customWidth="1"/>
    <col min="2" max="2" width="20.7109375" customWidth="1"/>
    <col min="3" max="4" width="9.7109375" customWidth="1"/>
    <col min="5" max="5" width="20.7109375" customWidth="1"/>
    <col min="6" max="7" width="9.7109375" customWidth="1"/>
    <col min="8" max="8" width="20.7109375" customWidth="1"/>
    <col min="9" max="10" width="9.7109375" customWidth="1"/>
    <col min="11" max="11" width="20.7109375" customWidth="1"/>
    <col min="12" max="13" width="9.7109375" customWidth="1"/>
    <col min="14" max="14" width="20.7109375" customWidth="1"/>
    <col min="15" max="16" width="9.7109375" customWidth="1"/>
    <col min="17" max="17" width="19.28515625" customWidth="1"/>
    <col min="18" max="18" width="20.7109375" customWidth="1"/>
    <col min="19" max="19" width="0" hidden="1" customWidth="1"/>
    <col min="20" max="20" width="39.7109375" hidden="1" customWidth="1"/>
    <col min="21" max="22" width="0" hidden="1" customWidth="1"/>
  </cols>
  <sheetData>
    <row r="1" spans="1:22" x14ac:dyDescent="0.25">
      <c r="A1" s="1"/>
      <c r="B1" s="2"/>
      <c r="C1" s="2"/>
      <c r="D1" s="2"/>
      <c r="E1" s="3"/>
      <c r="F1" s="3"/>
      <c r="G1" s="3"/>
      <c r="H1" s="3"/>
      <c r="I1" s="3"/>
      <c r="J1" s="3"/>
      <c r="K1" s="3"/>
      <c r="L1" s="3"/>
      <c r="M1" s="3"/>
      <c r="N1" s="3"/>
      <c r="O1" s="3"/>
      <c r="P1" s="3"/>
      <c r="Q1" s="3"/>
      <c r="R1" s="4"/>
    </row>
    <row r="2" spans="1:22" ht="32.25" x14ac:dyDescent="0.4">
      <c r="A2" s="5" t="s">
        <v>2</v>
      </c>
      <c r="B2" s="6"/>
      <c r="C2" s="6"/>
      <c r="D2" s="6"/>
      <c r="E2" s="3"/>
      <c r="F2" s="3"/>
      <c r="G2" s="3"/>
      <c r="H2" s="3"/>
      <c r="I2" s="3"/>
      <c r="J2" s="3"/>
      <c r="K2" s="3"/>
      <c r="L2" s="3"/>
      <c r="M2" s="3"/>
      <c r="N2" s="3"/>
      <c r="O2" s="3"/>
      <c r="P2" s="3"/>
      <c r="Q2" s="3"/>
      <c r="R2" s="4"/>
    </row>
    <row r="3" spans="1:22" x14ac:dyDescent="0.25">
      <c r="A3" s="7"/>
      <c r="B3" s="6"/>
      <c r="C3" s="6"/>
      <c r="D3" s="6"/>
      <c r="E3" s="3"/>
      <c r="F3" s="3"/>
      <c r="G3" s="3"/>
      <c r="H3" s="3"/>
      <c r="I3" s="3"/>
      <c r="J3" s="3"/>
      <c r="K3" s="3"/>
      <c r="L3" s="3"/>
      <c r="M3" s="3"/>
      <c r="N3" s="3"/>
      <c r="O3" s="3"/>
      <c r="P3" s="3"/>
      <c r="Q3" s="3"/>
      <c r="R3" s="4"/>
    </row>
    <row r="4" spans="1:22" x14ac:dyDescent="0.25">
      <c r="A4" s="8" t="s">
        <v>3</v>
      </c>
      <c r="B4" s="9"/>
      <c r="C4" s="9"/>
      <c r="D4" s="9"/>
      <c r="E4" s="10"/>
      <c r="F4" s="10"/>
      <c r="G4" s="10"/>
      <c r="H4" s="10"/>
      <c r="I4" s="10"/>
      <c r="J4" s="10"/>
      <c r="K4" s="11"/>
      <c r="L4" s="11"/>
      <c r="M4" s="11"/>
      <c r="N4" s="11"/>
      <c r="O4" s="12"/>
      <c r="P4" s="12"/>
      <c r="Q4" s="65" t="s">
        <v>34</v>
      </c>
      <c r="R4" s="66"/>
    </row>
    <row r="5" spans="1:22" x14ac:dyDescent="0.25">
      <c r="A5" s="7" t="s">
        <v>0</v>
      </c>
      <c r="B5" s="6"/>
      <c r="C5" s="6"/>
      <c r="D5" s="6"/>
      <c r="E5" s="13">
        <v>19423</v>
      </c>
      <c r="F5" s="13"/>
      <c r="G5" s="13"/>
      <c r="H5" s="14"/>
      <c r="I5" s="14"/>
      <c r="J5" s="14"/>
      <c r="K5" s="15"/>
      <c r="L5" s="15"/>
      <c r="M5" s="15"/>
      <c r="O5" s="16"/>
      <c r="P5" s="16"/>
      <c r="Q5" s="67">
        <v>44918</v>
      </c>
      <c r="R5" s="68"/>
    </row>
    <row r="6" spans="1:22" x14ac:dyDescent="0.25">
      <c r="A6" s="7" t="s">
        <v>1</v>
      </c>
      <c r="B6" s="6"/>
      <c r="C6" s="6"/>
      <c r="D6" s="6"/>
      <c r="E6" s="13">
        <v>1</v>
      </c>
      <c r="F6" s="13"/>
      <c r="G6" s="13"/>
      <c r="H6" s="14"/>
      <c r="I6" s="14"/>
      <c r="J6" s="14"/>
      <c r="K6" s="15"/>
      <c r="L6" s="15"/>
      <c r="M6" s="15"/>
      <c r="N6" s="17"/>
      <c r="O6" s="17"/>
      <c r="P6" s="17"/>
      <c r="Q6" s="17"/>
      <c r="R6" s="18"/>
    </row>
    <row r="7" spans="1:22" x14ac:dyDescent="0.25">
      <c r="A7" s="19"/>
      <c r="B7" s="20"/>
      <c r="C7" s="20"/>
      <c r="D7" s="20"/>
      <c r="E7" s="21"/>
      <c r="F7" s="21"/>
      <c r="G7" s="21"/>
      <c r="H7" s="21"/>
      <c r="I7" s="21"/>
      <c r="J7" s="21"/>
      <c r="K7" s="22"/>
      <c r="L7" s="22"/>
      <c r="M7" s="22"/>
      <c r="N7" s="23"/>
      <c r="O7" s="23"/>
      <c r="P7" s="23"/>
      <c r="Q7" s="23"/>
      <c r="R7" s="24"/>
    </row>
    <row r="8" spans="1:22" ht="27" customHeight="1" x14ac:dyDescent="0.25">
      <c r="A8" s="69" t="s">
        <v>61</v>
      </c>
      <c r="B8" s="70"/>
      <c r="C8" s="70"/>
      <c r="D8" s="70"/>
      <c r="E8" s="70"/>
      <c r="F8" s="70"/>
      <c r="G8" s="70"/>
      <c r="H8" s="70"/>
      <c r="I8" s="70"/>
      <c r="J8" s="70"/>
      <c r="K8" s="70"/>
      <c r="L8" s="70"/>
      <c r="M8" s="70"/>
      <c r="N8" s="70"/>
      <c r="O8" s="70"/>
      <c r="P8" s="70"/>
      <c r="Q8" s="70"/>
      <c r="R8" s="71"/>
    </row>
    <row r="10" spans="1:22" x14ac:dyDescent="0.25">
      <c r="A10" s="31" t="s">
        <v>24</v>
      </c>
      <c r="B10" s="32"/>
      <c r="C10" s="32"/>
      <c r="D10" s="32"/>
      <c r="E10" s="32"/>
      <c r="F10" s="32"/>
      <c r="G10" s="32"/>
      <c r="H10" s="32"/>
      <c r="I10" s="32"/>
      <c r="J10" s="32"/>
      <c r="K10" s="32"/>
      <c r="L10" s="32"/>
      <c r="M10" s="32"/>
      <c r="N10" s="32"/>
      <c r="O10" s="32"/>
      <c r="P10" s="32"/>
      <c r="Q10" s="32"/>
      <c r="R10" s="32"/>
    </row>
    <row r="11" spans="1:22" x14ac:dyDescent="0.25">
      <c r="A11" s="25" t="s">
        <v>32</v>
      </c>
      <c r="B11" s="44" t="s">
        <v>12</v>
      </c>
      <c r="E11" s="44" t="s">
        <v>12</v>
      </c>
      <c r="H11" s="44" t="s">
        <v>12</v>
      </c>
      <c r="K11" s="44" t="s">
        <v>12</v>
      </c>
      <c r="N11" s="44" t="s">
        <v>12</v>
      </c>
      <c r="T11" t="str" cm="1">
        <f t="array" ref="T11:U11">'Perceel 1  Voorblad'!B36:C36</f>
        <v>[..#1]</v>
      </c>
      <c r="U11">
        <v>0</v>
      </c>
      <c r="V11" s="26">
        <f>'Perceel 1  Voorblad'!D36</f>
        <v>0</v>
      </c>
    </row>
    <row r="12" spans="1:22" ht="6" customHeight="1" x14ac:dyDescent="0.25">
      <c r="B12" s="45"/>
      <c r="E12" s="45"/>
      <c r="H12" s="45"/>
      <c r="K12" s="45"/>
      <c r="N12" s="45"/>
      <c r="T12" t="str" cm="1">
        <f t="array" ref="T12:U12">'Perceel 1  Voorblad'!B37:C37</f>
        <v>[..#2]</v>
      </c>
      <c r="U12">
        <v>0</v>
      </c>
      <c r="V12" s="26">
        <f>'Perceel 1  Voorblad'!D37</f>
        <v>0</v>
      </c>
    </row>
    <row r="13" spans="1:22" x14ac:dyDescent="0.25">
      <c r="A13" s="25" t="s">
        <v>4</v>
      </c>
      <c r="B13" s="45" t="s">
        <v>14</v>
      </c>
      <c r="E13" s="45"/>
      <c r="H13" s="45"/>
      <c r="K13" s="45"/>
      <c r="N13" s="45"/>
      <c r="R13" s="25" t="s">
        <v>13</v>
      </c>
      <c r="T13" t="str" cm="1">
        <f t="array" ref="T13:U13">'Perceel 1  Voorblad'!B38:C38</f>
        <v>[..#3]</v>
      </c>
      <c r="U13">
        <v>0</v>
      </c>
      <c r="V13" s="26">
        <f>'Perceel 1  Voorblad'!D38</f>
        <v>0</v>
      </c>
    </row>
    <row r="14" spans="1:22" x14ac:dyDescent="0.25">
      <c r="A14" t="s">
        <v>5</v>
      </c>
      <c r="B14" s="46">
        <v>0</v>
      </c>
      <c r="C14" s="27"/>
      <c r="D14" s="27"/>
      <c r="E14" s="46">
        <v>0</v>
      </c>
      <c r="F14" s="27"/>
      <c r="G14" s="27"/>
      <c r="H14" s="46">
        <v>0</v>
      </c>
      <c r="I14" s="27"/>
      <c r="J14" s="27"/>
      <c r="K14" s="46">
        <v>0</v>
      </c>
      <c r="L14" s="27"/>
      <c r="M14" s="27"/>
      <c r="N14" s="46">
        <v>0</v>
      </c>
      <c r="O14" s="27"/>
      <c r="P14" s="27"/>
      <c r="Q14" s="27"/>
      <c r="R14" s="36">
        <f>SUM(B14:Q14)</f>
        <v>0</v>
      </c>
      <c r="T14" t="str" cm="1">
        <f t="array" ref="T14:U14">'Perceel 1  Voorblad'!B39:C39</f>
        <v>[..#4]</v>
      </c>
      <c r="U14">
        <v>0</v>
      </c>
      <c r="V14" s="26">
        <f>'Perceel 1  Voorblad'!D39</f>
        <v>0</v>
      </c>
    </row>
    <row r="15" spans="1:22" ht="7.5" customHeight="1" x14ac:dyDescent="0.25">
      <c r="B15" s="45"/>
      <c r="E15" s="45"/>
      <c r="H15" s="45"/>
      <c r="K15" s="45"/>
      <c r="N15" s="45"/>
      <c r="R15" s="25"/>
      <c r="T15" t="str" cm="1">
        <f t="array" ref="T15:U15">'Perceel 1  Voorblad'!B40:C40</f>
        <v>[..#5]</v>
      </c>
      <c r="U15">
        <v>0</v>
      </c>
      <c r="V15" s="26">
        <f>'Perceel 1  Voorblad'!D40</f>
        <v>0</v>
      </c>
    </row>
    <row r="16" spans="1:22" x14ac:dyDescent="0.25">
      <c r="A16" t="s">
        <v>6</v>
      </c>
      <c r="B16" s="46">
        <v>0</v>
      </c>
      <c r="C16" s="27"/>
      <c r="D16" s="27"/>
      <c r="E16" s="46">
        <v>0</v>
      </c>
      <c r="F16" s="27"/>
      <c r="G16" s="27"/>
      <c r="H16" s="46">
        <v>0</v>
      </c>
      <c r="I16" s="27"/>
      <c r="J16" s="27"/>
      <c r="K16" s="46">
        <v>0</v>
      </c>
      <c r="L16" s="27"/>
      <c r="M16" s="27"/>
      <c r="N16" s="46">
        <v>0</v>
      </c>
      <c r="O16" s="27"/>
      <c r="P16" s="27"/>
      <c r="Q16" s="27"/>
      <c r="R16" s="36">
        <f>SUM(B16:Q16)</f>
        <v>0</v>
      </c>
      <c r="T16" t="str" cm="1">
        <f t="array" ref="T16:U16">'Perceel 1  Voorblad'!B41:C41</f>
        <v>[..#6]</v>
      </c>
      <c r="U16">
        <v>0</v>
      </c>
      <c r="V16" s="26">
        <f>'Perceel 1  Voorblad'!D41</f>
        <v>0</v>
      </c>
    </row>
    <row r="17" spans="1:22" ht="7.5" customHeight="1" x14ac:dyDescent="0.25">
      <c r="B17" s="45"/>
      <c r="E17" s="45"/>
      <c r="H17" s="45"/>
      <c r="K17" s="45"/>
      <c r="N17" s="45"/>
      <c r="R17" s="25"/>
      <c r="T17" t="str" cm="1">
        <f t="array" ref="T17:U17">'Perceel 1  Voorblad'!B42:C42</f>
        <v>[..#7]</v>
      </c>
      <c r="U17">
        <v>0</v>
      </c>
      <c r="V17" s="26">
        <f>'Perceel 1  Voorblad'!D42</f>
        <v>0</v>
      </c>
    </row>
    <row r="18" spans="1:22" x14ac:dyDescent="0.25">
      <c r="A18" t="s">
        <v>7</v>
      </c>
      <c r="B18" s="46">
        <v>0</v>
      </c>
      <c r="C18" s="27"/>
      <c r="D18" s="27"/>
      <c r="E18" s="46">
        <v>0</v>
      </c>
      <c r="F18" s="27"/>
      <c r="G18" s="27"/>
      <c r="H18" s="46">
        <v>0</v>
      </c>
      <c r="I18" s="27"/>
      <c r="J18" s="27"/>
      <c r="K18" s="46">
        <v>0</v>
      </c>
      <c r="L18" s="27"/>
      <c r="M18" s="27"/>
      <c r="N18" s="46">
        <v>0</v>
      </c>
      <c r="O18" s="27"/>
      <c r="P18" s="27"/>
      <c r="Q18" s="27"/>
      <c r="R18" s="36">
        <f>SUM(B18:Q18)</f>
        <v>0</v>
      </c>
      <c r="T18" t="str" cm="1">
        <f t="array" ref="T18:U18">'Perceel 1  Voorblad'!B43:C43</f>
        <v>[..#8]</v>
      </c>
      <c r="U18">
        <v>0</v>
      </c>
      <c r="V18" s="26">
        <f>'Perceel 1  Voorblad'!D43</f>
        <v>0</v>
      </c>
    </row>
    <row r="19" spans="1:22" ht="7.5" customHeight="1" x14ac:dyDescent="0.25">
      <c r="B19" s="45"/>
      <c r="E19" s="45"/>
      <c r="H19" s="45"/>
      <c r="K19" s="45"/>
      <c r="N19" s="45"/>
      <c r="R19" s="25"/>
      <c r="T19" t="str" cm="1">
        <f t="array" ref="T19:U19">'Perceel 1  Voorblad'!B44:C44</f>
        <v>[..#9]</v>
      </c>
      <c r="U19">
        <v>0</v>
      </c>
      <c r="V19" s="26">
        <f>'Perceel 1  Voorblad'!D44</f>
        <v>0</v>
      </c>
    </row>
    <row r="20" spans="1:22" x14ac:dyDescent="0.25">
      <c r="A20" t="s">
        <v>8</v>
      </c>
      <c r="B20" s="47">
        <f>C34</f>
        <v>0</v>
      </c>
      <c r="C20" s="27"/>
      <c r="D20" s="27"/>
      <c r="E20" s="47">
        <f>F34</f>
        <v>0</v>
      </c>
      <c r="F20" s="27"/>
      <c r="G20" s="27"/>
      <c r="H20" s="47">
        <f>I34</f>
        <v>0</v>
      </c>
      <c r="I20" s="27"/>
      <c r="J20" s="27"/>
      <c r="K20" s="47">
        <f>L34</f>
        <v>0</v>
      </c>
      <c r="L20" s="27"/>
      <c r="M20" s="27"/>
      <c r="N20" s="47">
        <f>O34</f>
        <v>0</v>
      </c>
      <c r="O20" s="27"/>
      <c r="P20" s="27"/>
      <c r="Q20" s="27"/>
      <c r="R20" s="36">
        <f>SUM(B20:Q20)</f>
        <v>0</v>
      </c>
      <c r="T20" t="str" cm="1">
        <f t="array" ref="T20:U20">'Perceel 1  Voorblad'!B45:C45</f>
        <v>[..#10]</v>
      </c>
      <c r="U20">
        <v>0</v>
      </c>
      <c r="V20" s="26">
        <f>'Perceel 1  Voorblad'!D45</f>
        <v>0</v>
      </c>
    </row>
    <row r="21" spans="1:22" ht="7.5" customHeight="1" x14ac:dyDescent="0.25">
      <c r="B21" s="45"/>
      <c r="E21" s="45"/>
      <c r="H21" s="45"/>
      <c r="K21" s="45"/>
      <c r="N21" s="45"/>
      <c r="R21" s="25"/>
    </row>
    <row r="22" spans="1:22" x14ac:dyDescent="0.25">
      <c r="A22" t="s">
        <v>9</v>
      </c>
      <c r="B22" s="46">
        <v>0</v>
      </c>
      <c r="C22" s="27"/>
      <c r="D22" s="27"/>
      <c r="E22" s="46">
        <v>0</v>
      </c>
      <c r="F22" s="27"/>
      <c r="G22" s="27"/>
      <c r="H22" s="46">
        <v>0</v>
      </c>
      <c r="I22" s="27"/>
      <c r="J22" s="27"/>
      <c r="K22" s="46">
        <v>0</v>
      </c>
      <c r="L22" s="27"/>
      <c r="M22" s="27"/>
      <c r="N22" s="46">
        <v>0</v>
      </c>
      <c r="O22" s="27"/>
      <c r="P22" s="27"/>
      <c r="Q22" s="27"/>
      <c r="R22" s="36">
        <f>SUM(B22:Q22)</f>
        <v>0</v>
      </c>
    </row>
    <row r="23" spans="1:22" ht="7.5" customHeight="1" x14ac:dyDescent="0.25">
      <c r="B23" s="45"/>
      <c r="E23" s="45"/>
      <c r="H23" s="45"/>
      <c r="K23" s="45"/>
      <c r="N23" s="45"/>
      <c r="R23" s="25"/>
    </row>
    <row r="24" spans="1:22" x14ac:dyDescent="0.25">
      <c r="A24" t="s">
        <v>10</v>
      </c>
      <c r="B24" s="47">
        <f>C45</f>
        <v>0</v>
      </c>
      <c r="C24" s="27"/>
      <c r="D24" s="27"/>
      <c r="E24" s="47">
        <f>F45</f>
        <v>0</v>
      </c>
      <c r="F24" s="27"/>
      <c r="G24" s="27"/>
      <c r="H24" s="47">
        <f>I45</f>
        <v>0</v>
      </c>
      <c r="I24" s="27"/>
      <c r="J24" s="27"/>
      <c r="K24" s="47">
        <f>L45</f>
        <v>0</v>
      </c>
      <c r="L24" s="27"/>
      <c r="M24" s="27"/>
      <c r="N24" s="47">
        <f>O45</f>
        <v>0</v>
      </c>
      <c r="O24" s="27"/>
      <c r="P24" s="27"/>
      <c r="Q24" s="27"/>
      <c r="R24" s="36">
        <f>SUM(B24:Q24)</f>
        <v>0</v>
      </c>
    </row>
    <row r="25" spans="1:22" ht="7.5" customHeight="1" x14ac:dyDescent="0.25">
      <c r="B25" s="45"/>
      <c r="E25" s="45"/>
      <c r="H25" s="45"/>
      <c r="K25" s="45"/>
      <c r="N25" s="45"/>
      <c r="R25" s="25"/>
    </row>
    <row r="26" spans="1:22" x14ac:dyDescent="0.25">
      <c r="A26" t="s">
        <v>11</v>
      </c>
      <c r="B26" s="46">
        <v>0</v>
      </c>
      <c r="C26" s="27"/>
      <c r="D26" s="27"/>
      <c r="E26" s="46">
        <v>0</v>
      </c>
      <c r="F26" s="27"/>
      <c r="G26" s="27"/>
      <c r="H26" s="46">
        <v>0</v>
      </c>
      <c r="I26" s="27"/>
      <c r="J26" s="27"/>
      <c r="K26" s="46">
        <v>0</v>
      </c>
      <c r="L26" s="27"/>
      <c r="M26" s="27"/>
      <c r="N26" s="46">
        <v>0</v>
      </c>
      <c r="O26" s="27"/>
      <c r="P26" s="27"/>
      <c r="Q26" s="27"/>
      <c r="R26" s="36">
        <f>SUM(B26:Q26)</f>
        <v>0</v>
      </c>
    </row>
    <row r="27" spans="1:22" ht="7.5" customHeight="1" x14ac:dyDescent="0.25">
      <c r="B27" s="45"/>
      <c r="E27" s="45"/>
      <c r="H27" s="45"/>
      <c r="K27" s="45"/>
      <c r="N27" s="45"/>
    </row>
    <row r="28" spans="1:22" x14ac:dyDescent="0.25">
      <c r="A28" s="25" t="s">
        <v>29</v>
      </c>
      <c r="B28" s="48">
        <f>SUM(B14:B27)</f>
        <v>0</v>
      </c>
      <c r="C28" s="35"/>
      <c r="D28" s="35"/>
      <c r="E28" s="48">
        <f t="shared" ref="E28:K28" si="0">SUM(E14:E27)</f>
        <v>0</v>
      </c>
      <c r="F28" s="35"/>
      <c r="G28" s="35"/>
      <c r="H28" s="48">
        <f t="shared" si="0"/>
        <v>0</v>
      </c>
      <c r="I28" s="35"/>
      <c r="J28" s="35"/>
      <c r="K28" s="48">
        <f t="shared" si="0"/>
        <v>0</v>
      </c>
      <c r="L28" s="35"/>
      <c r="M28" s="35"/>
      <c r="N28" s="48">
        <f>SUM(N14:N27)</f>
        <v>0</v>
      </c>
      <c r="O28" s="35"/>
      <c r="P28" s="35"/>
      <c r="Q28" s="26"/>
    </row>
    <row r="29" spans="1:22" x14ac:dyDescent="0.25">
      <c r="B29" s="45"/>
      <c r="E29" s="45"/>
      <c r="H29" s="45"/>
      <c r="K29" s="45"/>
      <c r="N29" s="45"/>
    </row>
    <row r="30" spans="1:22" x14ac:dyDescent="0.25">
      <c r="A30" s="28" t="s">
        <v>17</v>
      </c>
      <c r="B30" s="45"/>
      <c r="E30" s="45"/>
      <c r="H30" s="45"/>
      <c r="K30" s="45"/>
      <c r="N30" s="51" t="s">
        <v>65</v>
      </c>
      <c r="O30" s="37"/>
      <c r="P30" s="37"/>
      <c r="R30" s="35">
        <f>SUM(R14:R26)</f>
        <v>0</v>
      </c>
    </row>
    <row r="31" spans="1:22" x14ac:dyDescent="0.25">
      <c r="A31" s="28" t="s">
        <v>25</v>
      </c>
      <c r="B31" s="45"/>
      <c r="E31" s="45"/>
      <c r="H31" s="45"/>
      <c r="K31" s="45"/>
      <c r="N31" s="52" t="s">
        <v>15</v>
      </c>
      <c r="O31" s="29"/>
      <c r="P31" s="29"/>
      <c r="Q31" s="29"/>
      <c r="R31" s="30">
        <f>SUM(B28:Q28)</f>
        <v>0</v>
      </c>
    </row>
    <row r="32" spans="1:22" x14ac:dyDescent="0.25">
      <c r="A32" s="31" t="s">
        <v>16</v>
      </c>
      <c r="B32" s="49"/>
      <c r="C32" s="32"/>
      <c r="D32" s="32"/>
      <c r="E32" s="49"/>
      <c r="F32" s="32"/>
      <c r="G32" s="32"/>
      <c r="H32" s="49"/>
      <c r="I32" s="32"/>
      <c r="J32" s="32"/>
      <c r="K32" s="49"/>
      <c r="L32" s="32"/>
      <c r="M32" s="32"/>
      <c r="N32" s="49"/>
      <c r="O32" s="32"/>
      <c r="P32" s="32"/>
      <c r="Q32" s="32"/>
      <c r="R32" s="32"/>
    </row>
    <row r="33" spans="1:18" x14ac:dyDescent="0.25">
      <c r="B33" s="50"/>
      <c r="C33" s="40"/>
      <c r="D33" s="40"/>
      <c r="E33" s="50"/>
      <c r="F33" s="40"/>
      <c r="G33" s="40"/>
      <c r="H33" s="50"/>
      <c r="I33" s="40"/>
      <c r="J33" s="40"/>
      <c r="K33" s="50"/>
      <c r="L33" s="40"/>
      <c r="M33" s="40"/>
      <c r="N33" s="50"/>
      <c r="O33" s="40"/>
      <c r="P33" s="40"/>
      <c r="Q33" s="40"/>
      <c r="R33" s="40"/>
    </row>
    <row r="34" spans="1:18" x14ac:dyDescent="0.25">
      <c r="A34" s="39" t="s">
        <v>62</v>
      </c>
      <c r="B34" s="50" t="s">
        <v>48</v>
      </c>
      <c r="C34" s="74">
        <f>SUM((C36*D36)+(C37*D37)+(C38*D38)+(C39*D39)+(C40*D40)+(C41*D41)+(C42*D42)+(C43*D43))</f>
        <v>0</v>
      </c>
      <c r="D34" s="75"/>
      <c r="E34" s="50"/>
      <c r="F34" s="74">
        <f>SUM((F36*G36)+(F37*G37)+(F38*G38)+(F39*G39)+(F40*G40)+(F41*G41)+(F42*G42)+(F43*G43))</f>
        <v>0</v>
      </c>
      <c r="G34" s="75"/>
      <c r="H34" s="50"/>
      <c r="I34" s="74">
        <f>SUM((I36*J36)+(I37*J37)+(I38*J38)+(I39*J39)+(I40*J40)+(I41*J41)+(I42*J42)+(I43*J43))</f>
        <v>0</v>
      </c>
      <c r="J34" s="75"/>
      <c r="K34" s="50"/>
      <c r="L34" s="74">
        <f>SUM((L36*M36)+(L37*M37)+(L38*M38)+(L39*M39)+(L40*M40)+(L41*M41)+(L42*M42)+(L43*M43))</f>
        <v>0</v>
      </c>
      <c r="M34" s="75"/>
      <c r="N34" s="50"/>
      <c r="O34" s="74">
        <f>SUM((O36*P36)+(O37*P37)+(O38*P38)+(O39*P39)+(O40*P40)+(O41*P41)+(O42*P42)+(O43*P43))</f>
        <v>0</v>
      </c>
      <c r="P34" s="75"/>
      <c r="Q34" s="40"/>
      <c r="R34" s="40"/>
    </row>
    <row r="35" spans="1:18" x14ac:dyDescent="0.25">
      <c r="B35" s="51" t="s">
        <v>18</v>
      </c>
      <c r="C35" s="25" t="s">
        <v>19</v>
      </c>
      <c r="D35" s="25" t="s">
        <v>28</v>
      </c>
      <c r="E35" s="51" t="s">
        <v>18</v>
      </c>
      <c r="F35" s="25" t="s">
        <v>19</v>
      </c>
      <c r="G35" s="25" t="s">
        <v>28</v>
      </c>
      <c r="H35" s="51" t="s">
        <v>18</v>
      </c>
      <c r="I35" s="25" t="s">
        <v>19</v>
      </c>
      <c r="J35" s="25" t="s">
        <v>28</v>
      </c>
      <c r="K35" s="51" t="s">
        <v>18</v>
      </c>
      <c r="L35" s="25" t="s">
        <v>19</v>
      </c>
      <c r="M35" s="25" t="s">
        <v>28</v>
      </c>
      <c r="N35" s="51" t="s">
        <v>18</v>
      </c>
      <c r="O35" s="25" t="s">
        <v>19</v>
      </c>
      <c r="P35" s="25" t="s">
        <v>28</v>
      </c>
    </row>
    <row r="36" spans="1:18" x14ac:dyDescent="0.25">
      <c r="B36" s="44" t="s">
        <v>38</v>
      </c>
      <c r="C36" s="38">
        <f>(IF(B36=$T$11,$V$11,IF(B36=$T$12,$V$12,IF(B36=$T$13,$V$13,IF(B36=$T$14,$V$14,IF(B36=$T$15,$V$15,IF(B36=$T$16,$V$16,IF(B36=$T$17,$V$17,IF(B36=$T$18,$V$18,IF(B36=$T$19,$V$19,IF(B36=$T$20,$V$20,0)))))))))))</f>
        <v>0</v>
      </c>
      <c r="D36" s="42"/>
      <c r="E36" s="44" t="s">
        <v>38</v>
      </c>
      <c r="F36" s="38">
        <f>(IF(E36=$T$11,$V$11,IF(E36=$T$12,$V$12,IF(E36=$T$13,$V$13,IF(E36=$T$14,$V$14,IF(E36=$T$15,$V$15,IF(E36=$T$16,$V$16,IF(E36=$T$17,$V$17,IF(E36=$T$18,$V$18,IF(E36=$T$19,$V$19,IF(E36=$T$20,$V$20,0)))))))))))</f>
        <v>0</v>
      </c>
      <c r="G36" s="42"/>
      <c r="H36" s="44" t="s">
        <v>38</v>
      </c>
      <c r="I36" s="38">
        <f>(IF(H36=$T$11,$V$11,IF(H36=$T$12,$V$12,IF(H36=$T$13,$V$13,IF(H36=$T$14,$V$14,IF(H36=$T$15,$V$15,IF(H36=$T$16,$V$16,IF(H36=$T$17,$V$17,IF(H36=$T$18,$V$18,IF(H36=$T$19,$V$19,IF(H36=$T$20,$V$20,0)))))))))))</f>
        <v>0</v>
      </c>
      <c r="J36" s="42"/>
      <c r="K36" s="44" t="s">
        <v>38</v>
      </c>
      <c r="L36" s="38">
        <f>(IF(K36=$T$11,$V$11,IF(K36=$T$12,$V$12,IF(K36=$T$13,$V$13,IF(K36=$T$14,$V$14,IF(K36=$T$15,$V$15,IF(K36=$T$16,$V$16,IF(K36=$T$17,$V$17,IF(K36=$T$18,$V$18,IF(K36=$T$19,$V$19,IF(K36=$T$20,$V$20,0)))))))))))</f>
        <v>0</v>
      </c>
      <c r="M36" s="42"/>
      <c r="N36" s="44" t="s">
        <v>38</v>
      </c>
      <c r="O36" s="38">
        <f>(IF(N36=$T$11,$V$11,IF(N36=$T$12,$V$12,IF(N36=$T$13,$V$13,IF(N36=$T$14,$V$14,IF(N36=$T$15,$V$15,IF(N36=$T$16,$V$16,IF(N36=$T$17,$V$17,IF(N36=$T$18,$V$18,IF(N36=$T$19,$V$19,IF(N36=$T$20,$V$20,0)))))))))))</f>
        <v>0</v>
      </c>
      <c r="P36" s="42"/>
      <c r="Q36" s="27"/>
    </row>
    <row r="37" spans="1:18" x14ac:dyDescent="0.25">
      <c r="B37" s="44" t="s">
        <v>38</v>
      </c>
      <c r="C37" s="38">
        <f t="shared" ref="C37:C43" si="1">(IF(B37=$T$11,$V$11,IF(B37=$T$12,$V$12,IF(B37=$T$13,$V$13,IF(B37=$T$14,$V$14,IF(B37=$T$15,$V$15,IF(B37=$T$16,$V$16,IF(B37=$T$17,$V$17,IF(B37=$T$18,$V$18,IF(B37=$T$19,$V$19,IF(B37=$T$20,$V$20,0)))))))))))</f>
        <v>0</v>
      </c>
      <c r="D37" s="42"/>
      <c r="E37" s="44" t="s">
        <v>38</v>
      </c>
      <c r="F37" s="38">
        <f t="shared" ref="F37:F43" si="2">(IF(E37=$T$11,$V$11,IF(E37=$T$12,$V$12,IF(E37=$T$13,$V$13,IF(E37=$T$14,$V$14,IF(E37=$T$15,$V$15,IF(E37=$T$16,$V$16,IF(E37=$T$17,$V$17,IF(E37=$T$18,$V$18,IF(E37=$T$19,$V$19,IF(E37=$T$20,$V$20,0)))))))))))</f>
        <v>0</v>
      </c>
      <c r="G37" s="42"/>
      <c r="H37" s="44" t="s">
        <v>38</v>
      </c>
      <c r="I37" s="38">
        <f t="shared" ref="I37:I43" si="3">(IF(H37=$T$11,$V$11,IF(H37=$T$12,$V$12,IF(H37=$T$13,$V$13,IF(H37=$T$14,$V$14,IF(H37=$T$15,$V$15,IF(H37=$T$16,$V$16,IF(H37=$T$17,$V$17,IF(H37=$T$18,$V$18,IF(H37=$T$19,$V$19,IF(H37=$T$20,$V$20,0)))))))))))</f>
        <v>0</v>
      </c>
      <c r="J37" s="42"/>
      <c r="K37" s="44" t="s">
        <v>38</v>
      </c>
      <c r="L37" s="38">
        <f t="shared" ref="L37:L43" si="4">(IF(K37=$T$11,$V$11,IF(K37=$T$12,$V$12,IF(K37=$T$13,$V$13,IF(K37=$T$14,$V$14,IF(K37=$T$15,$V$15,IF(K37=$T$16,$V$16,IF(K37=$T$17,$V$17,IF(K37=$T$18,$V$18,IF(K37=$T$19,$V$19,IF(K37=$T$20,$V$20,0)))))))))))</f>
        <v>0</v>
      </c>
      <c r="M37" s="42"/>
      <c r="N37" s="44" t="s">
        <v>38</v>
      </c>
      <c r="O37" s="38">
        <f t="shared" ref="O37:O43" si="5">(IF(N37=$T$11,$V$11,IF(N37=$T$12,$V$12,IF(N37=$T$13,$V$13,IF(N37=$T$14,$V$14,IF(N37=$T$15,$V$15,IF(N37=$T$16,$V$16,IF(N37=$T$17,$V$17,IF(N37=$T$18,$V$18,IF(N37=$T$19,$V$19,IF(N37=$T$20,$V$20,0)))))))))))</f>
        <v>0</v>
      </c>
      <c r="P37" s="42"/>
      <c r="Q37" s="27"/>
    </row>
    <row r="38" spans="1:18" x14ac:dyDescent="0.25">
      <c r="B38" s="44" t="s">
        <v>38</v>
      </c>
      <c r="C38" s="38">
        <f t="shared" si="1"/>
        <v>0</v>
      </c>
      <c r="D38" s="42"/>
      <c r="E38" s="44" t="s">
        <v>38</v>
      </c>
      <c r="F38" s="38">
        <f t="shared" si="2"/>
        <v>0</v>
      </c>
      <c r="G38" s="42"/>
      <c r="H38" s="44" t="s">
        <v>38</v>
      </c>
      <c r="I38" s="38">
        <f t="shared" si="3"/>
        <v>0</v>
      </c>
      <c r="J38" s="42"/>
      <c r="K38" s="44" t="s">
        <v>38</v>
      </c>
      <c r="L38" s="38">
        <f t="shared" si="4"/>
        <v>0</v>
      </c>
      <c r="M38" s="42"/>
      <c r="N38" s="44" t="s">
        <v>38</v>
      </c>
      <c r="O38" s="38">
        <f t="shared" si="5"/>
        <v>0</v>
      </c>
      <c r="P38" s="42"/>
      <c r="Q38" s="27"/>
    </row>
    <row r="39" spans="1:18" x14ac:dyDescent="0.25">
      <c r="B39" s="44" t="s">
        <v>38</v>
      </c>
      <c r="C39" s="38">
        <f t="shared" si="1"/>
        <v>0</v>
      </c>
      <c r="D39" s="42"/>
      <c r="E39" s="44" t="s">
        <v>38</v>
      </c>
      <c r="F39" s="38">
        <f t="shared" si="2"/>
        <v>0</v>
      </c>
      <c r="G39" s="42"/>
      <c r="H39" s="44" t="s">
        <v>38</v>
      </c>
      <c r="I39" s="38">
        <f t="shared" si="3"/>
        <v>0</v>
      </c>
      <c r="J39" s="42"/>
      <c r="K39" s="44" t="s">
        <v>38</v>
      </c>
      <c r="L39" s="38">
        <f t="shared" si="4"/>
        <v>0</v>
      </c>
      <c r="M39" s="42"/>
      <c r="N39" s="44" t="s">
        <v>38</v>
      </c>
      <c r="O39" s="38">
        <f t="shared" si="5"/>
        <v>0</v>
      </c>
      <c r="P39" s="42"/>
      <c r="Q39" s="27"/>
    </row>
    <row r="40" spans="1:18" x14ac:dyDescent="0.25">
      <c r="B40" s="44" t="s">
        <v>38</v>
      </c>
      <c r="C40" s="38">
        <f t="shared" si="1"/>
        <v>0</v>
      </c>
      <c r="D40" s="42"/>
      <c r="E40" s="44" t="s">
        <v>38</v>
      </c>
      <c r="F40" s="38">
        <f t="shared" si="2"/>
        <v>0</v>
      </c>
      <c r="G40" s="42"/>
      <c r="H40" s="44" t="s">
        <v>38</v>
      </c>
      <c r="I40" s="38">
        <f t="shared" si="3"/>
        <v>0</v>
      </c>
      <c r="J40" s="42"/>
      <c r="K40" s="44" t="s">
        <v>38</v>
      </c>
      <c r="L40" s="38">
        <f t="shared" si="4"/>
        <v>0</v>
      </c>
      <c r="M40" s="42"/>
      <c r="N40" s="44" t="s">
        <v>38</v>
      </c>
      <c r="O40" s="38">
        <f t="shared" si="5"/>
        <v>0</v>
      </c>
      <c r="P40" s="42"/>
      <c r="Q40" s="27"/>
    </row>
    <row r="41" spans="1:18" x14ac:dyDescent="0.25">
      <c r="B41" s="44" t="s">
        <v>38</v>
      </c>
      <c r="C41" s="38">
        <f t="shared" si="1"/>
        <v>0</v>
      </c>
      <c r="D41" s="42"/>
      <c r="E41" s="44" t="s">
        <v>38</v>
      </c>
      <c r="F41" s="38">
        <f t="shared" si="2"/>
        <v>0</v>
      </c>
      <c r="G41" s="42"/>
      <c r="H41" s="44" t="s">
        <v>38</v>
      </c>
      <c r="I41" s="38">
        <f t="shared" si="3"/>
        <v>0</v>
      </c>
      <c r="J41" s="42"/>
      <c r="K41" s="44" t="s">
        <v>38</v>
      </c>
      <c r="L41" s="38">
        <f t="shared" si="4"/>
        <v>0</v>
      </c>
      <c r="M41" s="42"/>
      <c r="N41" s="44" t="s">
        <v>38</v>
      </c>
      <c r="O41" s="38">
        <f t="shared" si="5"/>
        <v>0</v>
      </c>
      <c r="P41" s="42"/>
      <c r="Q41" s="27"/>
    </row>
    <row r="42" spans="1:18" x14ac:dyDescent="0.25">
      <c r="B42" s="44" t="s">
        <v>38</v>
      </c>
      <c r="C42" s="38">
        <f t="shared" si="1"/>
        <v>0</v>
      </c>
      <c r="D42" s="42"/>
      <c r="E42" s="44" t="s">
        <v>38</v>
      </c>
      <c r="F42" s="38">
        <f t="shared" si="2"/>
        <v>0</v>
      </c>
      <c r="G42" s="42"/>
      <c r="H42" s="44" t="s">
        <v>38</v>
      </c>
      <c r="I42" s="38">
        <f t="shared" si="3"/>
        <v>0</v>
      </c>
      <c r="J42" s="42"/>
      <c r="K42" s="44" t="s">
        <v>38</v>
      </c>
      <c r="L42" s="38">
        <f t="shared" si="4"/>
        <v>0</v>
      </c>
      <c r="M42" s="42"/>
      <c r="N42" s="44" t="s">
        <v>38</v>
      </c>
      <c r="O42" s="38">
        <f t="shared" si="5"/>
        <v>0</v>
      </c>
      <c r="P42" s="42"/>
      <c r="Q42" s="27"/>
    </row>
    <row r="43" spans="1:18" x14ac:dyDescent="0.25">
      <c r="B43" s="44" t="s">
        <v>38</v>
      </c>
      <c r="C43" s="38">
        <f t="shared" si="1"/>
        <v>0</v>
      </c>
      <c r="D43" s="42"/>
      <c r="E43" s="44" t="s">
        <v>38</v>
      </c>
      <c r="F43" s="38">
        <f t="shared" si="2"/>
        <v>0</v>
      </c>
      <c r="G43" s="42"/>
      <c r="H43" s="44" t="s">
        <v>38</v>
      </c>
      <c r="I43" s="38">
        <f t="shared" si="3"/>
        <v>0</v>
      </c>
      <c r="J43" s="42"/>
      <c r="K43" s="44" t="s">
        <v>38</v>
      </c>
      <c r="L43" s="38">
        <f t="shared" si="4"/>
        <v>0</v>
      </c>
      <c r="M43" s="42"/>
      <c r="N43" s="44" t="s">
        <v>38</v>
      </c>
      <c r="O43" s="38">
        <f t="shared" si="5"/>
        <v>0</v>
      </c>
      <c r="P43" s="42"/>
      <c r="Q43" s="27"/>
    </row>
    <row r="44" spans="1:18" x14ac:dyDescent="0.25">
      <c r="B44" s="50"/>
      <c r="C44" s="38"/>
      <c r="D44" s="43"/>
      <c r="E44" s="50"/>
      <c r="F44" s="38"/>
      <c r="G44" s="43"/>
      <c r="H44" s="50"/>
      <c r="I44" s="38"/>
      <c r="J44" s="43"/>
      <c r="K44" s="50"/>
      <c r="L44" s="38"/>
      <c r="M44" s="43"/>
      <c r="N44" s="50"/>
      <c r="O44" s="38"/>
      <c r="P44" s="43"/>
      <c r="Q44" s="27"/>
    </row>
    <row r="45" spans="1:18" x14ac:dyDescent="0.25">
      <c r="A45" s="39" t="s">
        <v>63</v>
      </c>
      <c r="B45" s="50" t="s">
        <v>48</v>
      </c>
      <c r="C45" s="74">
        <f>SUM((C47*D47)+(C48*D48)+(C49*D49)+(C50*D50)+(C51*D51)+(C52*D52)+(C53*D53)+(C54*D54))</f>
        <v>0</v>
      </c>
      <c r="D45" s="75"/>
      <c r="E45" s="50"/>
      <c r="F45" s="74">
        <f>SUM((F47*G47)+(F48*G48)+(F49*G49)+(F50*G50)+(F51*G51)+(F52*G52)+(F53*G53)+(F54*G54))</f>
        <v>0</v>
      </c>
      <c r="G45" s="75"/>
      <c r="H45" s="50"/>
      <c r="I45" s="74">
        <f>SUM((I47*J47)+(I48*J48)+(I49*J49)+(I50*J50)+(I51*J51)+(I52*J52)+(I53*J53)+(I54*J54))</f>
        <v>0</v>
      </c>
      <c r="J45" s="75"/>
      <c r="K45" s="50"/>
      <c r="L45" s="74">
        <f>SUM((L47*M47)+(L48*M48)+(L49*M49)+(L50*M50)+(L51*M51)+(L52*M52)+(L53*M53)+(L54*M54))</f>
        <v>0</v>
      </c>
      <c r="M45" s="75"/>
      <c r="N45" s="50"/>
      <c r="O45" s="74">
        <f>SUM((O47*P47)+(O48*P48)+(O49*P49)+(O50*P50)+(O51*P51)+(O52*P52)+(O53*P53)+(O54*P54))</f>
        <v>0</v>
      </c>
      <c r="P45" s="75"/>
      <c r="Q45" s="40"/>
      <c r="R45" s="40"/>
    </row>
    <row r="46" spans="1:18" x14ac:dyDescent="0.25">
      <c r="B46" s="51" t="s">
        <v>18</v>
      </c>
      <c r="C46" s="25" t="s">
        <v>19</v>
      </c>
      <c r="D46" s="25" t="s">
        <v>28</v>
      </c>
      <c r="E46" s="51" t="s">
        <v>18</v>
      </c>
      <c r="F46" s="25" t="s">
        <v>19</v>
      </c>
      <c r="G46" s="25" t="s">
        <v>28</v>
      </c>
      <c r="H46" s="51" t="s">
        <v>18</v>
      </c>
      <c r="I46" s="25" t="s">
        <v>19</v>
      </c>
      <c r="J46" s="25" t="s">
        <v>28</v>
      </c>
      <c r="K46" s="51" t="s">
        <v>18</v>
      </c>
      <c r="L46" s="25" t="s">
        <v>19</v>
      </c>
      <c r="M46" s="25" t="s">
        <v>28</v>
      </c>
      <c r="N46" s="51" t="s">
        <v>18</v>
      </c>
      <c r="O46" s="25" t="s">
        <v>19</v>
      </c>
      <c r="P46" s="25" t="s">
        <v>28</v>
      </c>
    </row>
    <row r="47" spans="1:18" x14ac:dyDescent="0.25">
      <c r="B47" s="44" t="s">
        <v>38</v>
      </c>
      <c r="C47" s="38">
        <f>(IF(B47=$T$11,$V$11,IF(B47=$T$12,$V$12,IF(B47=$T$13,$V$13,IF(B47=$T$14,$V$14,IF(B47=$T$15,$V$15,IF(B47=$T$16,$V$16,IF(B47=$T$17,$V$17,IF(B47=$T$18,$V$18,IF(B47=$T$19,$V$19,IF(B47=$T$20,$V$20,0)))))))))))</f>
        <v>0</v>
      </c>
      <c r="D47" s="42"/>
      <c r="E47" s="44" t="s">
        <v>38</v>
      </c>
      <c r="F47" s="38">
        <f>(IF(E47=$T$11,$V$11,IF(E47=$T$12,$V$12,IF(E47=$T$13,$V$13,IF(E47=$T$14,$V$14,IF(E47=$T$15,$V$15,IF(E47=$T$16,$V$16,IF(E47=$T$17,$V$17,IF(E47=$T$18,$V$18,IF(E47=$T$19,$V$19,IF(E47=$T$20,$V$20,0)))))))))))</f>
        <v>0</v>
      </c>
      <c r="G47" s="42"/>
      <c r="H47" s="44" t="s">
        <v>38</v>
      </c>
      <c r="I47" s="38">
        <f>(IF(H47=$T$11,$V$11,IF(H47=$T$12,$V$12,IF(H47=$T$13,$V$13,IF(H47=$T$14,$V$14,IF(H47=$T$15,$V$15,IF(H47=$T$16,$V$16,IF(H47=$T$17,$V$17,IF(H47=$T$18,$V$18,IF(H47=$T$19,$V$19,IF(H47=$T$20,$V$20,0)))))))))))</f>
        <v>0</v>
      </c>
      <c r="J47" s="42"/>
      <c r="K47" s="44" t="s">
        <v>38</v>
      </c>
      <c r="L47" s="38">
        <f>(IF(K47=$T$11,$V$11,IF(K47=$T$12,$V$12,IF(K47=$T$13,$V$13,IF(K47=$T$14,$V$14,IF(K47=$T$15,$V$15,IF(K47=$T$16,$V$16,IF(K47=$T$17,$V$17,IF(K47=$T$18,$V$18,IF(K47=$T$19,$V$19,IF(K47=$T$20,$V$20,0)))))))))))</f>
        <v>0</v>
      </c>
      <c r="M47" s="42"/>
      <c r="N47" s="44" t="s">
        <v>38</v>
      </c>
      <c r="O47" s="38">
        <f>(IF(N47=$T$11,$V$11,IF(N47=$T$12,$V$12,IF(N47=$T$13,$V$13,IF(N47=$T$14,$V$14,IF(N47=$T$15,$V$15,IF(N47=$T$16,$V$16,IF(N47=$T$17,$V$17,IF(N47=$T$18,$V$18,IF(N47=$T$19,$V$19,IF(N47=$T$20,$V$20,0)))))))))))</f>
        <v>0</v>
      </c>
      <c r="P47" s="43">
        <f>86*8</f>
        <v>688</v>
      </c>
      <c r="Q47" s="27"/>
    </row>
    <row r="48" spans="1:18" x14ac:dyDescent="0.25">
      <c r="B48" s="44" t="s">
        <v>38</v>
      </c>
      <c r="C48" s="38">
        <f t="shared" ref="C48:C54" si="6">(IF(B48=$T$11,$V$11,IF(B48=$T$12,$V$12,IF(B48=$T$13,$V$13,IF(B48=$T$14,$V$14,IF(B48=$T$15,$V$15,IF(B48=$T$16,$V$16,IF(B48=$T$17,$V$17,IF(B48=$T$18,$V$18,IF(B48=$T$19,$V$19,IF(B48=$T$20,$V$20,0)))))))))))</f>
        <v>0</v>
      </c>
      <c r="D48" s="42"/>
      <c r="E48" s="44" t="s">
        <v>38</v>
      </c>
      <c r="F48" s="38">
        <f t="shared" ref="F48:F54" si="7">(IF(E48=$T$11,$V$11,IF(E48=$T$12,$V$12,IF(E48=$T$13,$V$13,IF(E48=$T$14,$V$14,IF(E48=$T$15,$V$15,IF(E48=$T$16,$V$16,IF(E48=$T$17,$V$17,IF(E48=$T$18,$V$18,IF(E48=$T$19,$V$19,IF(E48=$T$20,$V$20,0)))))))))))</f>
        <v>0</v>
      </c>
      <c r="G48" s="42"/>
      <c r="H48" s="44" t="s">
        <v>38</v>
      </c>
      <c r="I48" s="38">
        <f t="shared" ref="I48:I54" si="8">(IF(H48=$T$11,$V$11,IF(H48=$T$12,$V$12,IF(H48=$T$13,$V$13,IF(H48=$T$14,$V$14,IF(H48=$T$15,$V$15,IF(H48=$T$16,$V$16,IF(H48=$T$17,$V$17,IF(H48=$T$18,$V$18,IF(H48=$T$19,$V$19,IF(H48=$T$20,$V$20,0)))))))))))</f>
        <v>0</v>
      </c>
      <c r="J48" s="42"/>
      <c r="K48" s="44" t="s">
        <v>38</v>
      </c>
      <c r="L48" s="38">
        <f t="shared" ref="L48:L54" si="9">(IF(K48=$T$11,$V$11,IF(K48=$T$12,$V$12,IF(K48=$T$13,$V$13,IF(K48=$T$14,$V$14,IF(K48=$T$15,$V$15,IF(K48=$T$16,$V$16,IF(K48=$T$17,$V$17,IF(K48=$T$18,$V$18,IF(K48=$T$19,$V$19,IF(K48=$T$20,$V$20,0)))))))))))</f>
        <v>0</v>
      </c>
      <c r="M48" s="42"/>
      <c r="N48" s="44" t="s">
        <v>38</v>
      </c>
      <c r="O48" s="38">
        <f t="shared" ref="O48:O54" si="10">(IF(N48=$T$11,$V$11,IF(N48=$T$12,$V$12,IF(N48=$T$13,$V$13,IF(N48=$T$14,$V$14,IF(N48=$T$15,$V$15,IF(N48=$T$16,$V$16,IF(N48=$T$17,$V$17,IF(N48=$T$18,$V$18,IF(N48=$T$19,$V$19,IF(N48=$T$20,$V$20,0)))))))))))</f>
        <v>0</v>
      </c>
      <c r="P48" s="43">
        <f>86*12</f>
        <v>1032</v>
      </c>
      <c r="Q48" s="27"/>
    </row>
    <row r="49" spans="1:17" x14ac:dyDescent="0.25">
      <c r="B49" s="44" t="s">
        <v>38</v>
      </c>
      <c r="C49" s="38">
        <f t="shared" si="6"/>
        <v>0</v>
      </c>
      <c r="D49" s="42"/>
      <c r="E49" s="44" t="s">
        <v>38</v>
      </c>
      <c r="F49" s="38">
        <f t="shared" si="7"/>
        <v>0</v>
      </c>
      <c r="G49" s="42"/>
      <c r="H49" s="44" t="s">
        <v>38</v>
      </c>
      <c r="I49" s="38">
        <f t="shared" si="8"/>
        <v>0</v>
      </c>
      <c r="J49" s="42"/>
      <c r="K49" s="44" t="s">
        <v>38</v>
      </c>
      <c r="L49" s="38">
        <f t="shared" si="9"/>
        <v>0</v>
      </c>
      <c r="M49" s="42"/>
      <c r="N49" s="44" t="s">
        <v>38</v>
      </c>
      <c r="O49" s="38">
        <f t="shared" si="10"/>
        <v>0</v>
      </c>
      <c r="P49" s="42"/>
      <c r="Q49" s="27"/>
    </row>
    <row r="50" spans="1:17" x14ac:dyDescent="0.25">
      <c r="B50" s="44" t="s">
        <v>38</v>
      </c>
      <c r="C50" s="38">
        <f t="shared" si="6"/>
        <v>0</v>
      </c>
      <c r="D50" s="42"/>
      <c r="E50" s="44" t="s">
        <v>38</v>
      </c>
      <c r="F50" s="38">
        <f t="shared" si="7"/>
        <v>0</v>
      </c>
      <c r="G50" s="42"/>
      <c r="H50" s="44" t="s">
        <v>38</v>
      </c>
      <c r="I50" s="38">
        <f t="shared" si="8"/>
        <v>0</v>
      </c>
      <c r="J50" s="42"/>
      <c r="K50" s="44" t="s">
        <v>38</v>
      </c>
      <c r="L50" s="38">
        <f t="shared" si="9"/>
        <v>0</v>
      </c>
      <c r="M50" s="42"/>
      <c r="N50" s="44" t="s">
        <v>38</v>
      </c>
      <c r="O50" s="38">
        <f t="shared" si="10"/>
        <v>0</v>
      </c>
      <c r="P50" s="42"/>
      <c r="Q50" s="27"/>
    </row>
    <row r="51" spans="1:17" x14ac:dyDescent="0.25">
      <c r="B51" s="44" t="s">
        <v>38</v>
      </c>
      <c r="C51" s="38">
        <f t="shared" si="6"/>
        <v>0</v>
      </c>
      <c r="D51" s="42"/>
      <c r="E51" s="44" t="s">
        <v>38</v>
      </c>
      <c r="F51" s="38">
        <f t="shared" si="7"/>
        <v>0</v>
      </c>
      <c r="G51" s="42"/>
      <c r="H51" s="44" t="s">
        <v>38</v>
      </c>
      <c r="I51" s="38">
        <f t="shared" si="8"/>
        <v>0</v>
      </c>
      <c r="J51" s="42"/>
      <c r="K51" s="44" t="s">
        <v>38</v>
      </c>
      <c r="L51" s="38">
        <f t="shared" si="9"/>
        <v>0</v>
      </c>
      <c r="M51" s="42"/>
      <c r="N51" s="44" t="s">
        <v>38</v>
      </c>
      <c r="O51" s="38">
        <f t="shared" si="10"/>
        <v>0</v>
      </c>
      <c r="P51" s="42"/>
      <c r="Q51" s="27"/>
    </row>
    <row r="52" spans="1:17" x14ac:dyDescent="0.25">
      <c r="B52" s="44" t="s">
        <v>38</v>
      </c>
      <c r="C52" s="38">
        <f t="shared" si="6"/>
        <v>0</v>
      </c>
      <c r="D52" s="42"/>
      <c r="E52" s="44" t="s">
        <v>38</v>
      </c>
      <c r="F52" s="38">
        <f t="shared" si="7"/>
        <v>0</v>
      </c>
      <c r="G52" s="42"/>
      <c r="H52" s="44" t="s">
        <v>38</v>
      </c>
      <c r="I52" s="38">
        <f t="shared" si="8"/>
        <v>0</v>
      </c>
      <c r="J52" s="42"/>
      <c r="K52" s="44" t="s">
        <v>38</v>
      </c>
      <c r="L52" s="38">
        <f t="shared" si="9"/>
        <v>0</v>
      </c>
      <c r="M52" s="42"/>
      <c r="N52" s="44" t="s">
        <v>38</v>
      </c>
      <c r="O52" s="38">
        <f t="shared" si="10"/>
        <v>0</v>
      </c>
      <c r="P52" s="42"/>
      <c r="Q52" s="27"/>
    </row>
    <row r="53" spans="1:17" x14ac:dyDescent="0.25">
      <c r="B53" s="44" t="s">
        <v>38</v>
      </c>
      <c r="C53" s="38">
        <f t="shared" si="6"/>
        <v>0</v>
      </c>
      <c r="D53" s="42"/>
      <c r="E53" s="44" t="s">
        <v>38</v>
      </c>
      <c r="F53" s="38">
        <f t="shared" si="7"/>
        <v>0</v>
      </c>
      <c r="G53" s="42"/>
      <c r="H53" s="44" t="s">
        <v>38</v>
      </c>
      <c r="I53" s="38">
        <f t="shared" si="8"/>
        <v>0</v>
      </c>
      <c r="J53" s="42"/>
      <c r="K53" s="44" t="s">
        <v>38</v>
      </c>
      <c r="L53" s="38">
        <f t="shared" si="9"/>
        <v>0</v>
      </c>
      <c r="M53" s="42"/>
      <c r="N53" s="44" t="s">
        <v>38</v>
      </c>
      <c r="O53" s="38">
        <f t="shared" si="10"/>
        <v>0</v>
      </c>
      <c r="P53" s="42"/>
      <c r="Q53" s="27"/>
    </row>
    <row r="54" spans="1:17" x14ac:dyDescent="0.25">
      <c r="B54" s="44" t="s">
        <v>38</v>
      </c>
      <c r="C54" s="38">
        <f t="shared" si="6"/>
        <v>0</v>
      </c>
      <c r="D54" s="42"/>
      <c r="E54" s="44" t="s">
        <v>38</v>
      </c>
      <c r="F54" s="38">
        <f t="shared" si="7"/>
        <v>0</v>
      </c>
      <c r="G54" s="42"/>
      <c r="H54" s="50" t="s">
        <v>38</v>
      </c>
      <c r="I54" s="38">
        <f t="shared" si="8"/>
        <v>0</v>
      </c>
      <c r="J54" s="42"/>
      <c r="K54" s="44" t="s">
        <v>38</v>
      </c>
      <c r="L54" s="38">
        <f t="shared" si="9"/>
        <v>0</v>
      </c>
      <c r="M54" s="42"/>
      <c r="N54" s="44" t="s">
        <v>38</v>
      </c>
      <c r="O54" s="38">
        <f t="shared" si="10"/>
        <v>0</v>
      </c>
      <c r="P54" s="42"/>
      <c r="Q54" s="27"/>
    </row>
    <row r="55" spans="1:17" x14ac:dyDescent="0.25">
      <c r="B55" s="40"/>
      <c r="C55" s="38"/>
      <c r="D55" s="43"/>
      <c r="E55" s="40"/>
      <c r="F55" s="38"/>
      <c r="G55" s="43"/>
      <c r="H55" s="40"/>
      <c r="I55" s="38"/>
      <c r="J55" s="43"/>
      <c r="K55" s="40"/>
      <c r="L55" s="38"/>
      <c r="M55" s="43"/>
      <c r="N55" s="40"/>
      <c r="O55" s="38"/>
      <c r="P55" s="43"/>
      <c r="Q55" s="27"/>
    </row>
    <row r="56" spans="1:17" x14ac:dyDescent="0.25">
      <c r="A56" s="28"/>
      <c r="B56" s="40"/>
      <c r="C56" s="38"/>
      <c r="D56" s="43"/>
      <c r="E56" s="40"/>
      <c r="F56" s="38"/>
      <c r="G56" s="43"/>
      <c r="H56" s="40"/>
      <c r="I56" s="38"/>
      <c r="J56" s="43"/>
      <c r="K56" s="40"/>
      <c r="L56" s="38"/>
      <c r="M56" s="43"/>
      <c r="N56" s="40"/>
      <c r="O56" s="38"/>
      <c r="P56" s="43"/>
      <c r="Q56" s="27"/>
    </row>
    <row r="57" spans="1:17" x14ac:dyDescent="0.25">
      <c r="A57" s="28"/>
    </row>
  </sheetData>
  <mergeCells count="13">
    <mergeCell ref="Q4:R4"/>
    <mergeCell ref="Q5:R5"/>
    <mergeCell ref="A8:R8"/>
    <mergeCell ref="C34:D34"/>
    <mergeCell ref="F34:G34"/>
    <mergeCell ref="I34:J34"/>
    <mergeCell ref="L34:M34"/>
    <mergeCell ref="O34:P34"/>
    <mergeCell ref="C45:D45"/>
    <mergeCell ref="F45:G45"/>
    <mergeCell ref="I45:J45"/>
    <mergeCell ref="L45:M45"/>
    <mergeCell ref="O45:P45"/>
  </mergeCells>
  <dataValidations count="1">
    <dataValidation type="list" allowBlank="1" showInputMessage="1" showErrorMessage="1" sqref="B36:B43 E36:E43 H36:H43 K36:K43 N36:N43 B47:B54 E47:E54 H47:H54 K47:K54 N47:N54" xr:uid="{E1F0767B-4626-4932-B4A4-8F9C552442F9}">
      <formula1>$T$11:$T$20</formula1>
    </dataValidation>
  </dataValidations>
  <pageMargins left="0.70866141732283472" right="0.70866141732283472" top="0.74803149606299213" bottom="0.74803149606299213" header="0.31496062992125984" footer="0.31496062992125984"/>
  <pageSetup paperSize="9" scale="4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DA9C8-6311-4FE8-8DD5-EDEDC3E374F5}">
  <sheetPr>
    <pageSetUpPr fitToPage="1"/>
  </sheetPr>
  <dimension ref="A1:P49"/>
  <sheetViews>
    <sheetView view="pageBreakPreview" zoomScale="80" zoomScaleNormal="100" zoomScaleSheetLayoutView="80" workbookViewId="0">
      <selection activeCell="G39" sqref="G39"/>
    </sheetView>
  </sheetViews>
  <sheetFormatPr defaultRowHeight="15" x14ac:dyDescent="0.25"/>
  <cols>
    <col min="1" max="1" width="20.7109375" customWidth="1"/>
    <col min="2" max="2" width="9.7109375" customWidth="1"/>
    <col min="3" max="3" width="20.7109375" customWidth="1"/>
    <col min="4" max="5" width="9.7109375" customWidth="1"/>
    <col min="6" max="6" width="20.7109375" customWidth="1"/>
    <col min="7" max="8" width="9.7109375" customWidth="1"/>
    <col min="9" max="9" width="20.7109375" customWidth="1"/>
    <col min="10" max="11" width="9.7109375" customWidth="1"/>
    <col min="12" max="12" width="20.7109375" customWidth="1"/>
    <col min="13" max="14" width="9.7109375" customWidth="1"/>
    <col min="15" max="15" width="19.28515625" customWidth="1"/>
    <col min="16" max="16" width="20.7109375" customWidth="1"/>
  </cols>
  <sheetData>
    <row r="1" spans="1:16" x14ac:dyDescent="0.25">
      <c r="A1" s="1"/>
      <c r="B1" s="2"/>
      <c r="C1" s="3"/>
      <c r="D1" s="3"/>
      <c r="E1" s="3"/>
      <c r="F1" s="3"/>
      <c r="G1" s="3"/>
      <c r="H1" s="3"/>
      <c r="I1" s="3"/>
      <c r="J1" s="3"/>
      <c r="K1" s="3"/>
      <c r="L1" s="3"/>
      <c r="M1" s="3"/>
      <c r="N1" s="3"/>
      <c r="O1" s="3"/>
      <c r="P1" s="4"/>
    </row>
    <row r="2" spans="1:16" ht="32.25" x14ac:dyDescent="0.4">
      <c r="A2" s="5" t="s">
        <v>2</v>
      </c>
      <c r="B2" s="6"/>
      <c r="C2" s="3"/>
      <c r="D2" s="3"/>
      <c r="E2" s="3"/>
      <c r="F2" s="3"/>
      <c r="G2" s="3"/>
      <c r="H2" s="3"/>
      <c r="I2" s="3"/>
      <c r="J2" s="3"/>
      <c r="K2" s="3"/>
      <c r="L2" s="3"/>
      <c r="M2" s="3"/>
      <c r="N2" s="3"/>
      <c r="O2" s="3"/>
      <c r="P2" s="4"/>
    </row>
    <row r="3" spans="1:16" x14ac:dyDescent="0.25">
      <c r="A3" s="7"/>
      <c r="B3" s="6"/>
      <c r="C3" s="3"/>
      <c r="D3" s="3"/>
      <c r="E3" s="3"/>
      <c r="F3" s="3"/>
      <c r="G3" s="3"/>
      <c r="H3" s="3"/>
      <c r="I3" s="3"/>
      <c r="J3" s="3"/>
      <c r="K3" s="3"/>
      <c r="L3" s="3"/>
      <c r="M3" s="3"/>
      <c r="N3" s="3"/>
      <c r="O3" s="3"/>
      <c r="P3" s="4"/>
    </row>
    <row r="4" spans="1:16" x14ac:dyDescent="0.25">
      <c r="A4" s="8" t="s">
        <v>3</v>
      </c>
      <c r="B4" s="9"/>
      <c r="C4" s="10"/>
      <c r="D4" s="10"/>
      <c r="E4" s="10"/>
      <c r="F4" s="10"/>
      <c r="G4" s="10"/>
      <c r="H4" s="10"/>
      <c r="I4" s="11"/>
      <c r="J4" s="11"/>
      <c r="K4" s="11"/>
      <c r="L4" s="11"/>
      <c r="M4" s="12"/>
      <c r="N4" s="12"/>
      <c r="O4" s="65" t="s">
        <v>34</v>
      </c>
      <c r="P4" s="66"/>
    </row>
    <row r="5" spans="1:16" x14ac:dyDescent="0.25">
      <c r="A5" s="7" t="s">
        <v>0</v>
      </c>
      <c r="B5" s="6"/>
      <c r="C5" s="13">
        <v>19423</v>
      </c>
      <c r="D5" s="13"/>
      <c r="E5" s="13"/>
      <c r="F5" s="14"/>
      <c r="G5" s="14"/>
      <c r="H5" s="14"/>
      <c r="I5" s="15"/>
      <c r="J5" s="15"/>
      <c r="K5" s="15"/>
      <c r="M5" s="16"/>
      <c r="N5" s="16"/>
      <c r="O5" s="67">
        <v>44918</v>
      </c>
      <c r="P5" s="68"/>
    </row>
    <row r="6" spans="1:16" x14ac:dyDescent="0.25">
      <c r="A6" s="7" t="s">
        <v>1</v>
      </c>
      <c r="B6" s="6"/>
      <c r="C6" s="13">
        <v>1</v>
      </c>
      <c r="D6" s="13"/>
      <c r="E6" s="13"/>
      <c r="F6" s="14"/>
      <c r="G6" s="14"/>
      <c r="H6" s="14"/>
      <c r="I6" s="15"/>
      <c r="J6" s="15"/>
      <c r="K6" s="15"/>
      <c r="L6" s="17"/>
      <c r="M6" s="17"/>
      <c r="N6" s="17"/>
      <c r="O6" s="17"/>
      <c r="P6" s="18"/>
    </row>
    <row r="7" spans="1:16" x14ac:dyDescent="0.25">
      <c r="A7" s="19"/>
      <c r="B7" s="20"/>
      <c r="C7" s="21"/>
      <c r="D7" s="21"/>
      <c r="E7" s="21"/>
      <c r="F7" s="21"/>
      <c r="G7" s="21"/>
      <c r="H7" s="21"/>
      <c r="I7" s="22"/>
      <c r="J7" s="22"/>
      <c r="K7" s="22"/>
      <c r="L7" s="23"/>
      <c r="M7" s="23"/>
      <c r="N7" s="23"/>
      <c r="O7" s="23"/>
      <c r="P7" s="24"/>
    </row>
    <row r="8" spans="1:16" ht="43.5" customHeight="1" x14ac:dyDescent="0.25">
      <c r="A8" s="69" t="s">
        <v>31</v>
      </c>
      <c r="B8" s="70"/>
      <c r="C8" s="70"/>
      <c r="D8" s="70"/>
      <c r="E8" s="70"/>
      <c r="F8" s="70"/>
      <c r="G8" s="70"/>
      <c r="H8" s="70"/>
      <c r="I8" s="70"/>
      <c r="J8" s="70"/>
      <c r="K8" s="70"/>
      <c r="L8" s="70"/>
      <c r="M8" s="70"/>
      <c r="N8" s="70"/>
      <c r="O8" s="70"/>
      <c r="P8" s="71"/>
    </row>
    <row r="10" spans="1:16" x14ac:dyDescent="0.25">
      <c r="A10" s="31" t="s">
        <v>24</v>
      </c>
      <c r="B10" s="32"/>
      <c r="C10" s="32"/>
      <c r="D10" s="32"/>
      <c r="E10" s="32"/>
      <c r="F10" s="32"/>
      <c r="G10" s="32"/>
      <c r="H10" s="32"/>
      <c r="I10" s="32"/>
      <c r="J10" s="32"/>
      <c r="K10" s="32"/>
      <c r="L10" s="32"/>
      <c r="M10" s="32"/>
      <c r="N10" s="32"/>
      <c r="O10" s="32"/>
      <c r="P10" s="32"/>
    </row>
    <row r="11" spans="1:16" x14ac:dyDescent="0.25">
      <c r="A11" s="25" t="s">
        <v>36</v>
      </c>
      <c r="B11" s="55"/>
      <c r="C11" s="53" t="s">
        <v>59</v>
      </c>
      <c r="E11" s="54"/>
      <c r="F11" s="54"/>
      <c r="G11" s="54"/>
      <c r="H11" s="54"/>
      <c r="I11" s="54"/>
      <c r="J11" s="54"/>
      <c r="K11" s="54"/>
      <c r="L11" s="54"/>
      <c r="M11" s="54"/>
    </row>
    <row r="12" spans="1:16" x14ac:dyDescent="0.25">
      <c r="A12" s="25"/>
      <c r="B12" s="54"/>
      <c r="C12" s="54"/>
      <c r="E12" s="54"/>
      <c r="F12" s="54"/>
      <c r="G12" s="54"/>
      <c r="H12" s="54"/>
      <c r="I12" s="54"/>
      <c r="J12" s="54"/>
      <c r="K12" s="54"/>
      <c r="L12" s="54"/>
      <c r="M12" s="54"/>
    </row>
    <row r="13" spans="1:16" ht="6" customHeight="1" x14ac:dyDescent="0.25">
      <c r="B13" s="55"/>
      <c r="C13" s="55"/>
      <c r="E13" s="54"/>
      <c r="F13" s="54"/>
      <c r="G13" s="54"/>
      <c r="H13" s="54"/>
      <c r="I13" s="54"/>
      <c r="J13" s="54"/>
      <c r="K13" s="54"/>
      <c r="L13" s="54"/>
      <c r="M13" s="54"/>
    </row>
    <row r="14" spans="1:16" x14ac:dyDescent="0.25">
      <c r="A14" s="25" t="s">
        <v>4</v>
      </c>
      <c r="C14" s="25" t="s">
        <v>13</v>
      </c>
      <c r="E14" s="54"/>
      <c r="F14" s="54"/>
      <c r="G14" s="54"/>
      <c r="H14" s="54"/>
      <c r="I14" s="54"/>
      <c r="J14" s="54"/>
      <c r="K14" s="54"/>
      <c r="L14" s="54"/>
      <c r="M14" s="54"/>
    </row>
    <row r="15" spans="1:16" x14ac:dyDescent="0.25">
      <c r="A15" t="s">
        <v>5</v>
      </c>
      <c r="B15" s="27"/>
      <c r="C15" s="63">
        <f>'VOORBEELD calculatieblad'!R14</f>
        <v>150000</v>
      </c>
      <c r="D15" s="27"/>
      <c r="E15" s="56"/>
      <c r="F15" s="56"/>
      <c r="G15" s="56"/>
      <c r="H15" s="56"/>
      <c r="I15" s="56"/>
      <c r="J15" s="56"/>
      <c r="K15" s="56"/>
      <c r="L15" s="56"/>
      <c r="M15" s="56"/>
      <c r="N15" s="27"/>
      <c r="O15" s="27"/>
    </row>
    <row r="16" spans="1:16" ht="7.5" customHeight="1" x14ac:dyDescent="0.25">
      <c r="C16" s="63"/>
      <c r="E16" s="54"/>
      <c r="F16" s="54"/>
      <c r="G16" s="54"/>
      <c r="H16" s="54"/>
      <c r="I16" s="54"/>
      <c r="J16" s="54"/>
      <c r="K16" s="54"/>
      <c r="L16" s="54"/>
      <c r="M16" s="54"/>
    </row>
    <row r="17" spans="1:16" x14ac:dyDescent="0.25">
      <c r="A17" t="s">
        <v>6</v>
      </c>
      <c r="B17" s="27"/>
      <c r="C17" s="63">
        <f>'VOORBEELD calculatieblad'!R16</f>
        <v>200000</v>
      </c>
      <c r="D17" s="27"/>
      <c r="E17" s="56"/>
      <c r="F17" s="56"/>
      <c r="G17" s="56"/>
      <c r="H17" s="56"/>
      <c r="I17" s="56"/>
      <c r="J17" s="56"/>
      <c r="K17" s="56"/>
      <c r="L17" s="56"/>
      <c r="M17" s="56"/>
      <c r="N17" s="27"/>
      <c r="O17" s="27"/>
    </row>
    <row r="18" spans="1:16" ht="7.5" customHeight="1" x14ac:dyDescent="0.25">
      <c r="C18" s="63"/>
      <c r="E18" s="54"/>
      <c r="F18" s="54"/>
      <c r="G18" s="54"/>
      <c r="H18" s="54"/>
      <c r="I18" s="54"/>
      <c r="J18" s="54"/>
      <c r="K18" s="54"/>
      <c r="L18" s="54"/>
      <c r="M18" s="54"/>
    </row>
    <row r="19" spans="1:16" x14ac:dyDescent="0.25">
      <c r="A19" t="s">
        <v>7</v>
      </c>
      <c r="B19" s="27"/>
      <c r="C19" s="63">
        <f>'VOORBEELD calculatieblad'!R18</f>
        <v>150000</v>
      </c>
      <c r="D19" s="27"/>
      <c r="E19" s="56"/>
      <c r="F19" s="56"/>
      <c r="G19" s="56"/>
      <c r="H19" s="56"/>
      <c r="I19" s="56"/>
      <c r="J19" s="56"/>
      <c r="K19" s="56"/>
      <c r="L19" s="56"/>
      <c r="M19" s="56"/>
      <c r="N19" s="27"/>
      <c r="O19" s="27"/>
    </row>
    <row r="20" spans="1:16" ht="7.5" customHeight="1" x14ac:dyDescent="0.25">
      <c r="C20" s="63"/>
      <c r="E20" s="54"/>
      <c r="F20" s="54"/>
      <c r="G20" s="54"/>
      <c r="H20" s="54"/>
      <c r="I20" s="54"/>
      <c r="J20" s="54"/>
      <c r="K20" s="54"/>
      <c r="L20" s="54"/>
      <c r="M20" s="54"/>
    </row>
    <row r="21" spans="1:16" x14ac:dyDescent="0.25">
      <c r="A21" t="s">
        <v>8</v>
      </c>
      <c r="B21" s="27"/>
      <c r="C21" s="63">
        <f>'VOORBEELD calculatieblad'!R20</f>
        <v>176600</v>
      </c>
      <c r="D21" s="27"/>
      <c r="E21" s="56"/>
      <c r="F21" s="56"/>
      <c r="G21" s="56"/>
      <c r="H21" s="56"/>
      <c r="I21" s="56"/>
      <c r="J21" s="56"/>
      <c r="K21" s="56"/>
      <c r="L21" s="56"/>
      <c r="M21" s="56"/>
      <c r="N21" s="27"/>
      <c r="O21" s="27"/>
    </row>
    <row r="22" spans="1:16" ht="7.5" customHeight="1" x14ac:dyDescent="0.25">
      <c r="C22" s="63"/>
      <c r="E22" s="54"/>
      <c r="F22" s="54"/>
      <c r="G22" s="54"/>
      <c r="H22" s="54"/>
      <c r="I22" s="54"/>
      <c r="J22" s="54"/>
      <c r="K22" s="54"/>
      <c r="L22" s="54"/>
      <c r="M22" s="54"/>
    </row>
    <row r="23" spans="1:16" x14ac:dyDescent="0.25">
      <c r="A23" t="s">
        <v>9</v>
      </c>
      <c r="B23" s="27"/>
      <c r="C23" s="63">
        <f>'VOORBEELD calculatieblad'!R22</f>
        <v>100000</v>
      </c>
      <c r="D23" s="27"/>
      <c r="E23" s="56"/>
      <c r="F23" s="56"/>
      <c r="G23" s="56"/>
      <c r="H23" s="56"/>
      <c r="I23" s="56"/>
      <c r="J23" s="56"/>
      <c r="K23" s="56"/>
      <c r="L23" s="56"/>
      <c r="M23" s="56"/>
      <c r="N23" s="27"/>
      <c r="O23" s="27"/>
    </row>
    <row r="24" spans="1:16" ht="7.5" customHeight="1" x14ac:dyDescent="0.25">
      <c r="C24" s="63"/>
      <c r="E24" s="54"/>
      <c r="F24" s="54"/>
      <c r="G24" s="54"/>
      <c r="H24" s="54"/>
      <c r="I24" s="54"/>
      <c r="J24" s="54"/>
      <c r="K24" s="54"/>
      <c r="L24" s="54"/>
      <c r="M24" s="54"/>
    </row>
    <row r="25" spans="1:16" x14ac:dyDescent="0.25">
      <c r="A25" t="s">
        <v>10</v>
      </c>
      <c r="B25" s="27"/>
      <c r="C25" s="63">
        <f>'VOORBEELD calculatieblad'!R24</f>
        <v>174800</v>
      </c>
      <c r="D25" s="27"/>
      <c r="E25" s="56"/>
      <c r="F25" s="56"/>
      <c r="G25" s="56"/>
      <c r="H25" s="56"/>
      <c r="I25" s="56"/>
      <c r="J25" s="56"/>
      <c r="K25" s="56"/>
      <c r="L25" s="56"/>
      <c r="M25" s="56"/>
      <c r="N25" s="27"/>
      <c r="O25" s="27"/>
    </row>
    <row r="26" spans="1:16" ht="7.5" customHeight="1" x14ac:dyDescent="0.25">
      <c r="C26" s="63"/>
      <c r="E26" s="54"/>
      <c r="F26" s="54"/>
      <c r="G26" s="54"/>
      <c r="H26" s="54"/>
      <c r="I26" s="54"/>
      <c r="J26" s="54"/>
      <c r="K26" s="54"/>
      <c r="L26" s="54"/>
      <c r="M26" s="54"/>
    </row>
    <row r="27" spans="1:16" x14ac:dyDescent="0.25">
      <c r="A27" t="s">
        <v>11</v>
      </c>
      <c r="B27" s="27"/>
      <c r="C27" s="63">
        <f>'VOORBEELD calculatieblad'!R26</f>
        <v>100000</v>
      </c>
      <c r="D27" s="27"/>
      <c r="E27" s="56"/>
      <c r="F27" s="56"/>
      <c r="G27" s="56"/>
      <c r="H27" s="56"/>
      <c r="I27" s="56"/>
      <c r="J27" s="56"/>
      <c r="K27" s="56"/>
      <c r="L27" s="56"/>
      <c r="M27" s="56"/>
      <c r="N27" s="27"/>
      <c r="O27" s="27"/>
    </row>
    <row r="28" spans="1:16" ht="14.25" customHeight="1" x14ac:dyDescent="0.25">
      <c r="A28" s="60"/>
      <c r="B28" s="60"/>
      <c r="C28" s="60"/>
      <c r="D28" t="s">
        <v>37</v>
      </c>
      <c r="E28" s="54"/>
      <c r="F28" s="54"/>
      <c r="G28" s="54"/>
      <c r="H28" s="54"/>
      <c r="I28" s="54"/>
      <c r="J28" s="54"/>
      <c r="K28" s="54"/>
      <c r="L28" s="54"/>
      <c r="M28" s="54"/>
    </row>
    <row r="29" spans="1:16" x14ac:dyDescent="0.25">
      <c r="A29" s="25" t="s">
        <v>35</v>
      </c>
      <c r="B29" s="35"/>
      <c r="C29" s="35">
        <f>SUM(C15:C27)</f>
        <v>1051400</v>
      </c>
      <c r="D29" s="35"/>
      <c r="E29" s="57"/>
      <c r="F29" s="57"/>
      <c r="G29" s="57"/>
      <c r="H29" s="57"/>
      <c r="I29" s="57"/>
      <c r="J29" s="57"/>
      <c r="K29" s="57"/>
      <c r="L29" s="57"/>
      <c r="M29" s="57"/>
      <c r="N29" s="35"/>
      <c r="O29" s="26"/>
    </row>
    <row r="30" spans="1:16" x14ac:dyDescent="0.25">
      <c r="A30" s="37" t="s">
        <v>26</v>
      </c>
      <c r="E30" s="54"/>
      <c r="F30" s="54"/>
      <c r="G30" s="54"/>
      <c r="H30" s="54"/>
      <c r="I30" s="54"/>
      <c r="J30" s="54"/>
      <c r="K30" s="54"/>
      <c r="L30" s="54"/>
      <c r="M30" s="54"/>
    </row>
    <row r="31" spans="1:16" x14ac:dyDescent="0.25">
      <c r="A31" s="28" t="s">
        <v>17</v>
      </c>
      <c r="E31" s="55"/>
      <c r="F31" s="55"/>
      <c r="G31" s="55"/>
      <c r="H31" s="55"/>
      <c r="I31" s="55"/>
      <c r="J31" s="55"/>
      <c r="K31" s="55"/>
      <c r="L31" s="58"/>
      <c r="M31" s="55"/>
      <c r="N31" s="37"/>
    </row>
    <row r="32" spans="1:16" x14ac:dyDescent="0.25">
      <c r="A32" s="28" t="s">
        <v>25</v>
      </c>
      <c r="C32" s="45"/>
      <c r="E32" s="55"/>
      <c r="F32" s="55"/>
      <c r="G32" s="55"/>
      <c r="H32" s="55"/>
      <c r="I32" s="55"/>
      <c r="J32" s="55"/>
      <c r="K32" s="55"/>
      <c r="L32" s="59"/>
      <c r="M32" s="59"/>
      <c r="N32" s="29"/>
      <c r="O32" s="29"/>
      <c r="P32" s="30"/>
    </row>
    <row r="33" spans="1:16" x14ac:dyDescent="0.25">
      <c r="A33" s="31" t="s">
        <v>16</v>
      </c>
      <c r="B33" s="32"/>
      <c r="C33" s="62"/>
      <c r="D33" s="62"/>
      <c r="E33" s="62"/>
      <c r="F33" s="62"/>
      <c r="G33" s="62"/>
      <c r="H33" s="62"/>
      <c r="I33" s="62"/>
      <c r="J33" s="62"/>
      <c r="K33" s="62"/>
      <c r="L33" s="62"/>
      <c r="M33" s="32"/>
      <c r="N33" s="32"/>
      <c r="O33" s="32"/>
      <c r="P33" s="32"/>
    </row>
    <row r="34" spans="1:16" x14ac:dyDescent="0.25">
      <c r="A34" s="39"/>
      <c r="B34" s="41"/>
      <c r="C34" s="54"/>
      <c r="D34" s="72"/>
      <c r="E34" s="73"/>
      <c r="F34" s="54"/>
      <c r="G34" s="72"/>
      <c r="H34" s="73"/>
      <c r="I34" s="54"/>
      <c r="J34" s="72"/>
      <c r="K34" s="73"/>
      <c r="L34" s="54"/>
      <c r="M34" s="74"/>
      <c r="N34" s="75"/>
      <c r="O34" s="40"/>
      <c r="P34" s="40"/>
    </row>
    <row r="35" spans="1:16" x14ac:dyDescent="0.25">
      <c r="B35" s="58" t="s">
        <v>18</v>
      </c>
      <c r="D35" s="25" t="s">
        <v>19</v>
      </c>
      <c r="E35" s="25"/>
      <c r="F35" s="58"/>
      <c r="G35" s="58"/>
      <c r="H35" s="58"/>
      <c r="I35" s="58"/>
      <c r="J35" s="58"/>
      <c r="K35" s="58"/>
      <c r="L35" s="58"/>
      <c r="M35" s="58"/>
      <c r="N35" s="58"/>
    </row>
    <row r="36" spans="1:16" x14ac:dyDescent="0.25">
      <c r="B36" s="76" t="s">
        <v>49</v>
      </c>
      <c r="C36" s="76"/>
      <c r="D36" s="34">
        <v>130</v>
      </c>
      <c r="E36" s="43"/>
      <c r="F36" s="54"/>
      <c r="G36" s="56"/>
      <c r="H36" s="61"/>
      <c r="I36" s="54"/>
      <c r="J36" s="56"/>
      <c r="K36" s="61"/>
      <c r="L36" s="54"/>
      <c r="M36" s="56"/>
      <c r="N36" s="61"/>
      <c r="O36" s="27"/>
    </row>
    <row r="37" spans="1:16" x14ac:dyDescent="0.25">
      <c r="B37" s="76" t="s">
        <v>50</v>
      </c>
      <c r="C37" s="76"/>
      <c r="D37" s="34">
        <v>130</v>
      </c>
      <c r="E37" s="43"/>
      <c r="F37" s="54"/>
      <c r="G37" s="56"/>
      <c r="H37" s="61"/>
      <c r="I37" s="54"/>
      <c r="J37" s="56"/>
      <c r="K37" s="61"/>
      <c r="L37" s="54"/>
      <c r="M37" s="56"/>
      <c r="N37" s="61"/>
      <c r="O37" s="27"/>
    </row>
    <row r="38" spans="1:16" x14ac:dyDescent="0.25">
      <c r="B38" s="76" t="s">
        <v>51</v>
      </c>
      <c r="C38" s="76"/>
      <c r="D38" s="34">
        <v>130</v>
      </c>
      <c r="E38" s="43"/>
      <c r="F38" s="54"/>
      <c r="G38" s="56"/>
      <c r="H38" s="61"/>
      <c r="I38" s="54"/>
      <c r="J38" s="56"/>
      <c r="K38" s="61"/>
      <c r="L38" s="54"/>
      <c r="M38" s="56"/>
      <c r="N38" s="61"/>
      <c r="O38" s="27"/>
    </row>
    <row r="39" spans="1:16" x14ac:dyDescent="0.25">
      <c r="B39" s="76" t="s">
        <v>57</v>
      </c>
      <c r="C39" s="76"/>
      <c r="D39" s="34">
        <v>110</v>
      </c>
      <c r="E39" s="43"/>
      <c r="F39" s="54"/>
      <c r="G39" s="56"/>
      <c r="H39" s="61"/>
      <c r="I39" s="54"/>
      <c r="J39" s="56"/>
      <c r="K39" s="61"/>
      <c r="L39" s="54"/>
      <c r="M39" s="56"/>
      <c r="N39" s="61"/>
      <c r="O39" s="27"/>
    </row>
    <row r="40" spans="1:16" x14ac:dyDescent="0.25">
      <c r="B40" s="76" t="s">
        <v>58</v>
      </c>
      <c r="C40" s="76"/>
      <c r="D40" s="34">
        <v>100</v>
      </c>
      <c r="E40" s="43"/>
      <c r="F40" s="54"/>
      <c r="G40" s="56"/>
      <c r="H40" s="61"/>
      <c r="I40" s="54"/>
      <c r="J40" s="56"/>
      <c r="K40" s="61"/>
      <c r="L40" s="54"/>
      <c r="M40" s="56"/>
      <c r="N40" s="61"/>
      <c r="O40" s="27"/>
    </row>
    <row r="41" spans="1:16" x14ac:dyDescent="0.25">
      <c r="B41" s="76" t="s">
        <v>52</v>
      </c>
      <c r="C41" s="76"/>
      <c r="D41" s="34">
        <v>90</v>
      </c>
      <c r="E41" s="43"/>
      <c r="F41" s="54"/>
      <c r="G41" s="56"/>
      <c r="H41" s="61"/>
      <c r="I41" s="54"/>
      <c r="J41" s="56"/>
      <c r="K41" s="61"/>
      <c r="L41" s="54"/>
      <c r="M41" s="56"/>
      <c r="N41" s="61"/>
      <c r="O41" s="27"/>
    </row>
    <row r="42" spans="1:16" x14ac:dyDescent="0.25">
      <c r="B42" s="76" t="s">
        <v>53</v>
      </c>
      <c r="C42" s="76"/>
      <c r="D42" s="34">
        <v>70</v>
      </c>
      <c r="E42" s="43"/>
      <c r="F42" s="54"/>
      <c r="G42" s="56"/>
      <c r="H42" s="61"/>
      <c r="I42" s="54"/>
      <c r="J42" s="56"/>
      <c r="K42" s="61"/>
      <c r="L42" s="54"/>
      <c r="M42" s="56"/>
      <c r="N42" s="61"/>
      <c r="O42" s="27"/>
    </row>
    <row r="43" spans="1:16" x14ac:dyDescent="0.25">
      <c r="B43" s="76" t="s">
        <v>54</v>
      </c>
      <c r="C43" s="76"/>
      <c r="D43" s="34">
        <v>75</v>
      </c>
      <c r="E43" s="43"/>
      <c r="F43" s="54"/>
      <c r="G43" s="56"/>
      <c r="H43" s="61"/>
      <c r="I43" s="54"/>
      <c r="J43" s="56"/>
      <c r="K43" s="61"/>
      <c r="L43" s="54"/>
      <c r="M43" s="56"/>
      <c r="N43" s="61"/>
      <c r="O43" s="27"/>
    </row>
    <row r="44" spans="1:16" x14ac:dyDescent="0.25">
      <c r="B44" s="76" t="s">
        <v>55</v>
      </c>
      <c r="C44" s="76"/>
      <c r="D44" s="34">
        <v>90</v>
      </c>
      <c r="E44" s="43"/>
      <c r="F44" s="54"/>
      <c r="G44" s="56"/>
      <c r="H44" s="61"/>
      <c r="I44" s="54"/>
      <c r="J44" s="56"/>
      <c r="K44" s="61"/>
      <c r="L44" s="54"/>
      <c r="M44" s="56"/>
      <c r="N44" s="61"/>
      <c r="O44" s="27"/>
    </row>
    <row r="45" spans="1:16" x14ac:dyDescent="0.25">
      <c r="B45" s="76" t="s">
        <v>56</v>
      </c>
      <c r="C45" s="76"/>
      <c r="D45" s="34">
        <v>70</v>
      </c>
      <c r="E45" s="43"/>
      <c r="F45" s="54"/>
      <c r="G45" s="56"/>
      <c r="H45" s="61"/>
      <c r="I45" s="54"/>
      <c r="J45" s="56"/>
      <c r="K45" s="61"/>
      <c r="L45" s="54"/>
      <c r="M45" s="56"/>
      <c r="N45" s="61"/>
      <c r="O45" s="27"/>
    </row>
    <row r="46" spans="1:16" x14ac:dyDescent="0.25">
      <c r="B46" s="64"/>
      <c r="C46" s="64"/>
      <c r="D46" s="38"/>
      <c r="E46" s="43"/>
      <c r="F46" s="54"/>
      <c r="G46" s="56"/>
      <c r="H46" s="61"/>
      <c r="I46" s="54"/>
      <c r="J46" s="56"/>
      <c r="K46" s="61"/>
      <c r="L46" s="54"/>
      <c r="M46" s="56"/>
      <c r="N46" s="61"/>
      <c r="O46" s="27"/>
    </row>
    <row r="47" spans="1:16" x14ac:dyDescent="0.25">
      <c r="A47" s="28" t="s">
        <v>60</v>
      </c>
      <c r="B47" s="43"/>
      <c r="C47" s="40"/>
      <c r="D47" s="38"/>
      <c r="E47" s="43"/>
      <c r="F47" s="40"/>
      <c r="G47" s="38"/>
      <c r="H47" s="43"/>
      <c r="I47" s="40"/>
      <c r="J47" s="38"/>
      <c r="K47" s="43"/>
      <c r="L47" s="40"/>
      <c r="M47" s="38"/>
      <c r="N47" s="43"/>
      <c r="O47" s="27"/>
    </row>
    <row r="48" spans="1:16" x14ac:dyDescent="0.25">
      <c r="A48" s="28" t="s">
        <v>17</v>
      </c>
      <c r="B48" s="43"/>
      <c r="C48" s="40"/>
      <c r="D48" s="38"/>
      <c r="E48" s="43"/>
      <c r="F48" s="40"/>
      <c r="G48" s="38"/>
      <c r="H48" s="43"/>
      <c r="I48" s="40"/>
      <c r="J48" s="38"/>
      <c r="K48" s="43"/>
      <c r="L48" s="40"/>
      <c r="M48" s="38"/>
      <c r="N48" s="43"/>
      <c r="O48" s="27"/>
    </row>
    <row r="49" spans="1:1" x14ac:dyDescent="0.25">
      <c r="A49" s="28" t="s">
        <v>64</v>
      </c>
    </row>
  </sheetData>
  <mergeCells count="17">
    <mergeCell ref="B42:C42"/>
    <mergeCell ref="B43:C43"/>
    <mergeCell ref="B44:C44"/>
    <mergeCell ref="B45:C45"/>
    <mergeCell ref="B36:C36"/>
    <mergeCell ref="B37:C37"/>
    <mergeCell ref="B38:C38"/>
    <mergeCell ref="B39:C39"/>
    <mergeCell ref="B40:C40"/>
    <mergeCell ref="B41:C41"/>
    <mergeCell ref="O4:P4"/>
    <mergeCell ref="O5:P5"/>
    <mergeCell ref="A8:P8"/>
    <mergeCell ref="D34:E34"/>
    <mergeCell ref="G34:H34"/>
    <mergeCell ref="J34:K34"/>
    <mergeCell ref="M34:N34"/>
  </mergeCells>
  <pageMargins left="0.70866141732283472" right="0.70866141732283472" top="0.74803149606299213" bottom="0.74803149606299213" header="0.31496062992125984" footer="0.31496062992125984"/>
  <pageSetup paperSize="9" scale="5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721E4-33AE-4152-831F-4899FCD312C1}">
  <sheetPr>
    <pageSetUpPr fitToPage="1"/>
  </sheetPr>
  <dimension ref="A1:V57"/>
  <sheetViews>
    <sheetView view="pageBreakPreview" zoomScale="80" zoomScaleNormal="100" zoomScaleSheetLayoutView="80" workbookViewId="0">
      <selection activeCell="N47" activeCellId="9" sqref="B36:B43 E36:E43 H36:H43 K36:K43 N36:N43 B47:B54 E47:E54 H47:H54 K47:K54 N47:N54"/>
    </sheetView>
  </sheetViews>
  <sheetFormatPr defaultRowHeight="15" x14ac:dyDescent="0.25"/>
  <cols>
    <col min="1" max="2" width="20.7109375" customWidth="1"/>
    <col min="3" max="4" width="9.7109375" customWidth="1"/>
    <col min="5" max="5" width="20.7109375" customWidth="1"/>
    <col min="6" max="7" width="9.7109375" customWidth="1"/>
    <col min="8" max="8" width="20.7109375" customWidth="1"/>
    <col min="9" max="10" width="9.7109375" customWidth="1"/>
    <col min="11" max="11" width="20.7109375" customWidth="1"/>
    <col min="12" max="13" width="9.7109375" customWidth="1"/>
    <col min="14" max="14" width="20.7109375" customWidth="1"/>
    <col min="15" max="16" width="9.7109375" customWidth="1"/>
    <col min="17" max="17" width="19.28515625" customWidth="1"/>
    <col min="18" max="18" width="20.7109375" customWidth="1"/>
    <col min="19" max="19" width="0" hidden="1" customWidth="1"/>
    <col min="20" max="20" width="39.7109375" hidden="1" customWidth="1"/>
    <col min="21" max="22" width="0" hidden="1" customWidth="1"/>
  </cols>
  <sheetData>
    <row r="1" spans="1:22" x14ac:dyDescent="0.25">
      <c r="A1" s="1"/>
      <c r="B1" s="2"/>
      <c r="C1" s="2"/>
      <c r="D1" s="2"/>
      <c r="E1" s="3"/>
      <c r="F1" s="3"/>
      <c r="G1" s="3"/>
      <c r="H1" s="3"/>
      <c r="I1" s="3"/>
      <c r="J1" s="3"/>
      <c r="K1" s="3"/>
      <c r="L1" s="3"/>
      <c r="M1" s="3"/>
      <c r="N1" s="3"/>
      <c r="O1" s="3"/>
      <c r="P1" s="3"/>
      <c r="Q1" s="3"/>
      <c r="R1" s="4"/>
    </row>
    <row r="2" spans="1:22" ht="32.25" x14ac:dyDescent="0.4">
      <c r="A2" s="5" t="s">
        <v>2</v>
      </c>
      <c r="B2" s="6"/>
      <c r="C2" s="6"/>
      <c r="D2" s="6"/>
      <c r="E2" s="3"/>
      <c r="F2" s="3"/>
      <c r="G2" s="3"/>
      <c r="H2" s="3"/>
      <c r="I2" s="3"/>
      <c r="J2" s="3"/>
      <c r="K2" s="3"/>
      <c r="L2" s="3"/>
      <c r="M2" s="3"/>
      <c r="N2" s="3"/>
      <c r="O2" s="3"/>
      <c r="P2" s="3"/>
      <c r="Q2" s="3"/>
      <c r="R2" s="4"/>
    </row>
    <row r="3" spans="1:22" x14ac:dyDescent="0.25">
      <c r="A3" s="7"/>
      <c r="B3" s="6"/>
      <c r="C3" s="6"/>
      <c r="D3" s="6"/>
      <c r="E3" s="3"/>
      <c r="F3" s="3"/>
      <c r="G3" s="3"/>
      <c r="H3" s="3"/>
      <c r="I3" s="3"/>
      <c r="J3" s="3"/>
      <c r="K3" s="3"/>
      <c r="L3" s="3"/>
      <c r="M3" s="3"/>
      <c r="N3" s="3"/>
      <c r="O3" s="3"/>
      <c r="P3" s="3"/>
      <c r="Q3" s="3"/>
      <c r="R3" s="4"/>
    </row>
    <row r="4" spans="1:22" x14ac:dyDescent="0.25">
      <c r="A4" s="8" t="s">
        <v>3</v>
      </c>
      <c r="B4" s="9"/>
      <c r="C4" s="9"/>
      <c r="D4" s="9"/>
      <c r="E4" s="10"/>
      <c r="F4" s="10"/>
      <c r="G4" s="10"/>
      <c r="H4" s="10"/>
      <c r="I4" s="10"/>
      <c r="J4" s="10"/>
      <c r="K4" s="11"/>
      <c r="L4" s="11"/>
      <c r="M4" s="11"/>
      <c r="N4" s="11"/>
      <c r="O4" s="12"/>
      <c r="P4" s="12"/>
      <c r="Q4" s="65" t="s">
        <v>34</v>
      </c>
      <c r="R4" s="66"/>
    </row>
    <row r="5" spans="1:22" x14ac:dyDescent="0.25">
      <c r="A5" s="7" t="s">
        <v>0</v>
      </c>
      <c r="B5" s="6"/>
      <c r="C5" s="6"/>
      <c r="D5" s="6"/>
      <c r="E5" s="13">
        <v>19423</v>
      </c>
      <c r="F5" s="13"/>
      <c r="G5" s="13"/>
      <c r="H5" s="14"/>
      <c r="I5" s="14"/>
      <c r="J5" s="14"/>
      <c r="K5" s="15"/>
      <c r="L5" s="15"/>
      <c r="M5" s="15"/>
      <c r="O5" s="16"/>
      <c r="P5" s="16"/>
      <c r="Q5" s="67">
        <v>44918</v>
      </c>
      <c r="R5" s="68"/>
    </row>
    <row r="6" spans="1:22" x14ac:dyDescent="0.25">
      <c r="A6" s="7" t="s">
        <v>1</v>
      </c>
      <c r="B6" s="6"/>
      <c r="C6" s="6"/>
      <c r="D6" s="6"/>
      <c r="E6" s="13">
        <v>1</v>
      </c>
      <c r="F6" s="13"/>
      <c r="G6" s="13"/>
      <c r="H6" s="14"/>
      <c r="I6" s="14"/>
      <c r="J6" s="14"/>
      <c r="K6" s="15"/>
      <c r="L6" s="15"/>
      <c r="M6" s="15"/>
      <c r="N6" s="17"/>
      <c r="O6" s="17"/>
      <c r="P6" s="17"/>
      <c r="Q6" s="17"/>
      <c r="R6" s="18"/>
    </row>
    <row r="7" spans="1:22" x14ac:dyDescent="0.25">
      <c r="A7" s="19"/>
      <c r="B7" s="20"/>
      <c r="C7" s="20"/>
      <c r="D7" s="20"/>
      <c r="E7" s="21"/>
      <c r="F7" s="21"/>
      <c r="G7" s="21"/>
      <c r="H7" s="21"/>
      <c r="I7" s="21"/>
      <c r="J7" s="21"/>
      <c r="K7" s="22"/>
      <c r="L7" s="22"/>
      <c r="M7" s="22"/>
      <c r="N7" s="23"/>
      <c r="O7" s="23"/>
      <c r="P7" s="23"/>
      <c r="Q7" s="23"/>
      <c r="R7" s="24"/>
    </row>
    <row r="8" spans="1:22" ht="44.45" customHeight="1" x14ac:dyDescent="0.25">
      <c r="A8" s="69" t="s">
        <v>31</v>
      </c>
      <c r="B8" s="70"/>
      <c r="C8" s="70"/>
      <c r="D8" s="70"/>
      <c r="E8" s="70"/>
      <c r="F8" s="70"/>
      <c r="G8" s="70"/>
      <c r="H8" s="70"/>
      <c r="I8" s="70"/>
      <c r="J8" s="70"/>
      <c r="K8" s="70"/>
      <c r="L8" s="70"/>
      <c r="M8" s="70"/>
      <c r="N8" s="70"/>
      <c r="O8" s="70"/>
      <c r="P8" s="70"/>
      <c r="Q8" s="70"/>
      <c r="R8" s="71"/>
    </row>
    <row r="10" spans="1:22" x14ac:dyDescent="0.25">
      <c r="A10" s="31" t="s">
        <v>24</v>
      </c>
      <c r="B10" s="32"/>
      <c r="C10" s="32"/>
      <c r="D10" s="32"/>
      <c r="E10" s="32"/>
      <c r="F10" s="32"/>
      <c r="G10" s="32"/>
      <c r="H10" s="32"/>
      <c r="I10" s="32"/>
      <c r="J10" s="32"/>
      <c r="K10" s="32"/>
      <c r="L10" s="32"/>
      <c r="M10" s="32"/>
      <c r="N10" s="32"/>
      <c r="O10" s="32"/>
      <c r="P10" s="32"/>
      <c r="Q10" s="32"/>
      <c r="R10" s="32"/>
    </row>
    <row r="11" spans="1:22" x14ac:dyDescent="0.25">
      <c r="A11" s="25" t="s">
        <v>32</v>
      </c>
      <c r="B11" s="33" t="s">
        <v>33</v>
      </c>
      <c r="E11" s="33" t="s">
        <v>20</v>
      </c>
      <c r="H11" s="33" t="s">
        <v>22</v>
      </c>
      <c r="K11" s="33" t="s">
        <v>21</v>
      </c>
      <c r="N11" s="33" t="s">
        <v>23</v>
      </c>
      <c r="T11" t="str" cm="1">
        <f t="array" ref="T11:U11">'VOORBEELD Voorblad'!B36:C36</f>
        <v>Project architect</v>
      </c>
      <c r="U11">
        <v>0</v>
      </c>
      <c r="V11" s="26">
        <f>'VOORBEELD Voorblad'!D36</f>
        <v>130</v>
      </c>
    </row>
    <row r="12" spans="1:22" ht="6" customHeight="1" x14ac:dyDescent="0.25">
      <c r="B12" s="45"/>
      <c r="E12" s="45"/>
      <c r="H12" s="45"/>
      <c r="K12" s="45"/>
      <c r="N12" s="45"/>
      <c r="T12" t="str" cm="1">
        <f t="array" ref="T12:U12">'VOORBEELD Voorblad'!B37:C37</f>
        <v>Stedenbouwkundig architect</v>
      </c>
      <c r="U12">
        <v>0</v>
      </c>
      <c r="V12" s="26">
        <f>'VOORBEELD Voorblad'!D37</f>
        <v>130</v>
      </c>
    </row>
    <row r="13" spans="1:22" x14ac:dyDescent="0.25">
      <c r="A13" s="25" t="s">
        <v>4</v>
      </c>
      <c r="B13" s="45" t="s">
        <v>14</v>
      </c>
      <c r="E13" s="45"/>
      <c r="H13" s="45"/>
      <c r="K13" s="45"/>
      <c r="N13" s="45"/>
      <c r="R13" s="25" t="s">
        <v>13</v>
      </c>
      <c r="T13" t="str" cm="1">
        <f t="array" ref="T13:U13">'VOORBEELD Voorblad'!B38:C38</f>
        <v>Landschapsontwerper</v>
      </c>
      <c r="U13">
        <v>0</v>
      </c>
      <c r="V13" s="26">
        <f>'VOORBEELD Voorblad'!D38</f>
        <v>130</v>
      </c>
    </row>
    <row r="14" spans="1:22" x14ac:dyDescent="0.25">
      <c r="A14" t="s">
        <v>5</v>
      </c>
      <c r="B14" s="46">
        <v>30000</v>
      </c>
      <c r="C14" s="27"/>
      <c r="D14" s="27"/>
      <c r="E14" s="46">
        <v>30000</v>
      </c>
      <c r="F14" s="27"/>
      <c r="G14" s="27"/>
      <c r="H14" s="46">
        <v>30000</v>
      </c>
      <c r="I14" s="27"/>
      <c r="J14" s="27"/>
      <c r="K14" s="46">
        <v>30000</v>
      </c>
      <c r="L14" s="27"/>
      <c r="M14" s="27"/>
      <c r="N14" s="46">
        <v>30000</v>
      </c>
      <c r="O14" s="27"/>
      <c r="P14" s="27"/>
      <c r="Q14" s="27"/>
      <c r="R14" s="36">
        <f>SUM(B14:Q14)</f>
        <v>150000</v>
      </c>
      <c r="T14" t="str" cm="1">
        <f t="array" ref="T14:U14">'VOORBEELD Voorblad'!B39:C39</f>
        <v>Senior medewerker</v>
      </c>
      <c r="U14">
        <v>0</v>
      </c>
      <c r="V14" s="26">
        <f>'VOORBEELD Voorblad'!D39</f>
        <v>110</v>
      </c>
    </row>
    <row r="15" spans="1:22" ht="7.5" customHeight="1" x14ac:dyDescent="0.25">
      <c r="B15" s="45"/>
      <c r="E15" s="45"/>
      <c r="H15" s="45"/>
      <c r="K15" s="45"/>
      <c r="N15" s="45"/>
      <c r="R15" s="25"/>
      <c r="T15" t="str" cm="1">
        <f t="array" ref="T15:U15">'VOORBEELD Voorblad'!B40:C40</f>
        <v>Expert/consultant</v>
      </c>
      <c r="U15">
        <v>0</v>
      </c>
      <c r="V15" s="26">
        <f>'VOORBEELD Voorblad'!D40</f>
        <v>100</v>
      </c>
    </row>
    <row r="16" spans="1:22" x14ac:dyDescent="0.25">
      <c r="A16" t="s">
        <v>6</v>
      </c>
      <c r="B16" s="46">
        <v>40000</v>
      </c>
      <c r="C16" s="27"/>
      <c r="D16" s="27"/>
      <c r="E16" s="46">
        <v>40000</v>
      </c>
      <c r="F16" s="27"/>
      <c r="G16" s="27"/>
      <c r="H16" s="46">
        <v>40000</v>
      </c>
      <c r="I16" s="27"/>
      <c r="J16" s="27"/>
      <c r="K16" s="46">
        <v>40000</v>
      </c>
      <c r="L16" s="27"/>
      <c r="M16" s="27"/>
      <c r="N16" s="46">
        <v>40000</v>
      </c>
      <c r="O16" s="27"/>
      <c r="P16" s="27"/>
      <c r="Q16" s="27"/>
      <c r="R16" s="36">
        <f>SUM(B16:Q16)</f>
        <v>200000</v>
      </c>
      <c r="T16" t="str" cm="1">
        <f t="array" ref="T16:U16">'VOORBEELD Voorblad'!B41:C41</f>
        <v>Medior medewerker</v>
      </c>
      <c r="U16">
        <v>0</v>
      </c>
      <c r="V16" s="26">
        <f>'VOORBEELD Voorblad'!D41</f>
        <v>90</v>
      </c>
    </row>
    <row r="17" spans="1:22" ht="7.5" customHeight="1" x14ac:dyDescent="0.25">
      <c r="B17" s="45"/>
      <c r="E17" s="45"/>
      <c r="H17" s="45"/>
      <c r="K17" s="45"/>
      <c r="N17" s="45"/>
      <c r="R17" s="25"/>
      <c r="T17" t="str" cm="1">
        <f t="array" ref="T17:U17">'VOORBEELD Voorblad'!B42:C42</f>
        <v>Junior medewerker</v>
      </c>
      <c r="U17">
        <v>0</v>
      </c>
      <c r="V17" s="26">
        <f>'VOORBEELD Voorblad'!D42</f>
        <v>70</v>
      </c>
    </row>
    <row r="18" spans="1:22" x14ac:dyDescent="0.25">
      <c r="A18" t="s">
        <v>7</v>
      </c>
      <c r="B18" s="46">
        <v>30000</v>
      </c>
      <c r="C18" s="27"/>
      <c r="D18" s="27"/>
      <c r="E18" s="46">
        <v>30000</v>
      </c>
      <c r="F18" s="27"/>
      <c r="G18" s="27"/>
      <c r="H18" s="46">
        <v>30000</v>
      </c>
      <c r="I18" s="27"/>
      <c r="J18" s="27"/>
      <c r="K18" s="46">
        <v>30000</v>
      </c>
      <c r="L18" s="27"/>
      <c r="M18" s="27"/>
      <c r="N18" s="46">
        <v>30000</v>
      </c>
      <c r="O18" s="27"/>
      <c r="P18" s="27"/>
      <c r="Q18" s="27"/>
      <c r="R18" s="36">
        <f>SUM(B18:Q18)</f>
        <v>150000</v>
      </c>
      <c r="T18" t="str" cm="1">
        <f t="array" ref="T18:U18">'VOORBEELD Voorblad'!B43:C43</f>
        <v>Tekenaar</v>
      </c>
      <c r="U18">
        <v>0</v>
      </c>
      <c r="V18" s="26">
        <f>'VOORBEELD Voorblad'!D43</f>
        <v>75</v>
      </c>
    </row>
    <row r="19" spans="1:22" ht="7.5" customHeight="1" x14ac:dyDescent="0.25">
      <c r="B19" s="45"/>
      <c r="E19" s="45"/>
      <c r="H19" s="45"/>
      <c r="K19" s="45"/>
      <c r="N19" s="45"/>
      <c r="R19" s="25"/>
      <c r="T19" t="str" cm="1">
        <f t="array" ref="T19:U19">'VOORBEELD Voorblad'!B44:C44</f>
        <v>Directievoerder</v>
      </c>
      <c r="U19">
        <v>0</v>
      </c>
      <c r="V19" s="26">
        <f>'VOORBEELD Voorblad'!D44</f>
        <v>90</v>
      </c>
    </row>
    <row r="20" spans="1:22" x14ac:dyDescent="0.25">
      <c r="A20" t="s">
        <v>8</v>
      </c>
      <c r="B20" s="47">
        <f>C34</f>
        <v>47600</v>
      </c>
      <c r="C20" s="27"/>
      <c r="D20" s="27"/>
      <c r="E20" s="47">
        <f>F34</f>
        <v>47600</v>
      </c>
      <c r="F20" s="27"/>
      <c r="G20" s="27"/>
      <c r="H20" s="47">
        <f>I34</f>
        <v>47600</v>
      </c>
      <c r="I20" s="27"/>
      <c r="J20" s="27"/>
      <c r="K20" s="47">
        <f>L34</f>
        <v>21000</v>
      </c>
      <c r="L20" s="27"/>
      <c r="M20" s="27"/>
      <c r="N20" s="47">
        <f>O34</f>
        <v>12800</v>
      </c>
      <c r="O20" s="27"/>
      <c r="P20" s="27"/>
      <c r="Q20" s="27"/>
      <c r="R20" s="36">
        <f>SUM(B20:Q20)</f>
        <v>176600</v>
      </c>
      <c r="T20" t="str" cm="1">
        <f t="array" ref="T20:U20">'VOORBEELD Voorblad'!B45:C45</f>
        <v>Toezichthouder B</v>
      </c>
      <c r="U20">
        <v>0</v>
      </c>
      <c r="V20" s="26">
        <f>'VOORBEELD Voorblad'!D45</f>
        <v>70</v>
      </c>
    </row>
    <row r="21" spans="1:22" ht="7.5" customHeight="1" x14ac:dyDescent="0.25">
      <c r="B21" s="45"/>
      <c r="E21" s="45"/>
      <c r="H21" s="45"/>
      <c r="K21" s="45"/>
      <c r="N21" s="45"/>
      <c r="R21" s="25"/>
    </row>
    <row r="22" spans="1:22" x14ac:dyDescent="0.25">
      <c r="A22" t="s">
        <v>9</v>
      </c>
      <c r="B22" s="46">
        <v>20000</v>
      </c>
      <c r="C22" s="27"/>
      <c r="D22" s="27"/>
      <c r="E22" s="46">
        <v>20000</v>
      </c>
      <c r="F22" s="27"/>
      <c r="G22" s="27"/>
      <c r="H22" s="46">
        <v>20000</v>
      </c>
      <c r="I22" s="27"/>
      <c r="J22" s="27"/>
      <c r="K22" s="46">
        <v>20000</v>
      </c>
      <c r="L22" s="27"/>
      <c r="M22" s="27"/>
      <c r="N22" s="46">
        <v>20000</v>
      </c>
      <c r="O22" s="27"/>
      <c r="P22" s="27"/>
      <c r="Q22" s="27"/>
      <c r="R22" s="36">
        <f>SUM(B22:Q22)</f>
        <v>100000</v>
      </c>
    </row>
    <row r="23" spans="1:22" ht="7.5" customHeight="1" x14ac:dyDescent="0.25">
      <c r="B23" s="45"/>
      <c r="E23" s="45"/>
      <c r="H23" s="45"/>
      <c r="K23" s="45"/>
      <c r="N23" s="45"/>
      <c r="R23" s="25"/>
    </row>
    <row r="24" spans="1:22" x14ac:dyDescent="0.25">
      <c r="A24" t="s">
        <v>10</v>
      </c>
      <c r="B24" s="47">
        <f>C45</f>
        <v>9680</v>
      </c>
      <c r="C24" s="27"/>
      <c r="D24" s="27"/>
      <c r="E24" s="47">
        <f>F45</f>
        <v>9680</v>
      </c>
      <c r="F24" s="27"/>
      <c r="G24" s="27"/>
      <c r="H24" s="47">
        <f>I45</f>
        <v>9680</v>
      </c>
      <c r="I24" s="27"/>
      <c r="J24" s="27"/>
      <c r="K24" s="47">
        <f>L45</f>
        <v>11600</v>
      </c>
      <c r="L24" s="27"/>
      <c r="M24" s="27"/>
      <c r="N24" s="47">
        <f>O45</f>
        <v>134160</v>
      </c>
      <c r="O24" s="27"/>
      <c r="P24" s="27"/>
      <c r="Q24" s="27"/>
      <c r="R24" s="36">
        <f>SUM(B24:Q24)</f>
        <v>174800</v>
      </c>
    </row>
    <row r="25" spans="1:22" ht="7.5" customHeight="1" x14ac:dyDescent="0.25">
      <c r="B25" s="45"/>
      <c r="E25" s="45"/>
      <c r="H25" s="45"/>
      <c r="K25" s="45"/>
      <c r="N25" s="45"/>
      <c r="R25" s="25"/>
    </row>
    <row r="26" spans="1:22" x14ac:dyDescent="0.25">
      <c r="A26" t="s">
        <v>11</v>
      </c>
      <c r="B26" s="46">
        <v>20000</v>
      </c>
      <c r="C26" s="27"/>
      <c r="D26" s="27"/>
      <c r="E26" s="46">
        <v>20000</v>
      </c>
      <c r="F26" s="27"/>
      <c r="G26" s="27"/>
      <c r="H26" s="46">
        <v>20000</v>
      </c>
      <c r="I26" s="27"/>
      <c r="J26" s="27"/>
      <c r="K26" s="46">
        <v>20000</v>
      </c>
      <c r="L26" s="27"/>
      <c r="M26" s="27"/>
      <c r="N26" s="46">
        <v>20000</v>
      </c>
      <c r="O26" s="27"/>
      <c r="P26" s="27"/>
      <c r="Q26" s="27"/>
      <c r="R26" s="36">
        <f>SUM(B26:Q26)</f>
        <v>100000</v>
      </c>
    </row>
    <row r="27" spans="1:22" ht="7.5" customHeight="1" x14ac:dyDescent="0.25">
      <c r="B27" s="45"/>
      <c r="E27" s="45"/>
      <c r="H27" s="45"/>
      <c r="K27" s="45"/>
      <c r="N27" s="45"/>
    </row>
    <row r="28" spans="1:22" x14ac:dyDescent="0.25">
      <c r="A28" s="25" t="s">
        <v>29</v>
      </c>
      <c r="B28" s="48">
        <f>SUM(B14:B27)</f>
        <v>197280</v>
      </c>
      <c r="C28" s="35"/>
      <c r="D28" s="35"/>
      <c r="E28" s="48">
        <f t="shared" ref="E28:K28" si="0">SUM(E14:E27)</f>
        <v>197280</v>
      </c>
      <c r="F28" s="35"/>
      <c r="G28" s="35"/>
      <c r="H28" s="48">
        <f t="shared" si="0"/>
        <v>197280</v>
      </c>
      <c r="I28" s="35"/>
      <c r="J28" s="35"/>
      <c r="K28" s="48">
        <f t="shared" si="0"/>
        <v>172600</v>
      </c>
      <c r="L28" s="35"/>
      <c r="M28" s="35"/>
      <c r="N28" s="48">
        <f>SUM(N14:N27)</f>
        <v>286960</v>
      </c>
      <c r="O28" s="35"/>
      <c r="P28" s="35"/>
      <c r="Q28" s="26"/>
    </row>
    <row r="29" spans="1:22" x14ac:dyDescent="0.25">
      <c r="B29" s="45"/>
      <c r="E29" s="45"/>
      <c r="H29" s="45"/>
      <c r="K29" s="45"/>
      <c r="N29" s="45"/>
    </row>
    <row r="30" spans="1:22" x14ac:dyDescent="0.25">
      <c r="A30" s="28" t="s">
        <v>17</v>
      </c>
      <c r="B30" s="45"/>
      <c r="E30" s="45"/>
      <c r="H30" s="45"/>
      <c r="K30" s="45"/>
      <c r="N30" s="51" t="s">
        <v>65</v>
      </c>
      <c r="O30" s="37"/>
      <c r="P30" s="37"/>
      <c r="R30" s="35">
        <f>SUM(R14:R26)</f>
        <v>1051400</v>
      </c>
    </row>
    <row r="31" spans="1:22" x14ac:dyDescent="0.25">
      <c r="A31" s="28" t="s">
        <v>25</v>
      </c>
      <c r="B31" s="45"/>
      <c r="E31" s="45"/>
      <c r="H31" s="45"/>
      <c r="K31" s="45"/>
      <c r="N31" s="52" t="s">
        <v>15</v>
      </c>
      <c r="O31" s="29"/>
      <c r="P31" s="29"/>
      <c r="Q31" s="29"/>
      <c r="R31" s="30">
        <f>SUM(B28:Q28)</f>
        <v>1051400</v>
      </c>
    </row>
    <row r="32" spans="1:22" x14ac:dyDescent="0.25">
      <c r="A32" s="31" t="s">
        <v>16</v>
      </c>
      <c r="B32" s="49"/>
      <c r="C32" s="32"/>
      <c r="D32" s="32"/>
      <c r="E32" s="49"/>
      <c r="F32" s="32"/>
      <c r="G32" s="32"/>
      <c r="H32" s="49"/>
      <c r="I32" s="32"/>
      <c r="J32" s="32"/>
      <c r="K32" s="49"/>
      <c r="L32" s="32"/>
      <c r="M32" s="32"/>
      <c r="N32" s="49"/>
      <c r="O32" s="32"/>
      <c r="P32" s="32"/>
      <c r="Q32" s="32"/>
      <c r="R32" s="32"/>
    </row>
    <row r="33" spans="1:18" x14ac:dyDescent="0.25">
      <c r="B33" s="50"/>
      <c r="C33" s="40"/>
      <c r="D33" s="40"/>
      <c r="E33" s="50"/>
      <c r="F33" s="40"/>
      <c r="G33" s="40"/>
      <c r="H33" s="50"/>
      <c r="I33" s="40"/>
      <c r="J33" s="40"/>
      <c r="K33" s="50"/>
      <c r="L33" s="40"/>
      <c r="M33" s="40"/>
      <c r="N33" s="50"/>
      <c r="O33" s="40"/>
      <c r="P33" s="40"/>
      <c r="Q33" s="40"/>
      <c r="R33" s="40"/>
    </row>
    <row r="34" spans="1:18" x14ac:dyDescent="0.25">
      <c r="A34" s="39" t="s">
        <v>27</v>
      </c>
      <c r="B34" s="50" t="s">
        <v>48</v>
      </c>
      <c r="C34" s="74">
        <f>SUM((C36*D36)+(C37*D37)+(C38*D38)+(C39*D39)+(C40*D40)+(C41*D41)+(C42*D42)+(C43*D43))</f>
        <v>47600</v>
      </c>
      <c r="D34" s="75"/>
      <c r="E34" s="50"/>
      <c r="F34" s="74">
        <f>SUM((F36*G36)+(F37*G37)+(F38*G38)+(F39*G39)+(F40*G40)+(F41*G41)+(F42*G42)+(F43*G43))</f>
        <v>47600</v>
      </c>
      <c r="G34" s="75"/>
      <c r="H34" s="50"/>
      <c r="I34" s="74">
        <f>SUM((I36*J36)+(I37*J37)+(I38*J38)+(I39*J39)+(I40*J40)+(I41*J41)+(I42*J42)+(I43*J43))</f>
        <v>47600</v>
      </c>
      <c r="J34" s="75"/>
      <c r="K34" s="50"/>
      <c r="L34" s="74">
        <f>SUM((L36*M36)+(L37*M37)+(L38*M38)+(L39*M39)+(L40*M40)+(L41*M41)+(L42*M42)+(L43*M43))</f>
        <v>21000</v>
      </c>
      <c r="M34" s="75"/>
      <c r="N34" s="50"/>
      <c r="O34" s="74">
        <f>SUM((O36*P36)+(O37*P37)+(O38*P38)+(O39*P39)+(O40*P40)+(O41*P41)+(O42*P42)+(O43*P43))</f>
        <v>12800</v>
      </c>
      <c r="P34" s="75"/>
      <c r="Q34" s="40"/>
      <c r="R34" s="40"/>
    </row>
    <row r="35" spans="1:18" x14ac:dyDescent="0.25">
      <c r="B35" s="51" t="s">
        <v>18</v>
      </c>
      <c r="C35" s="25" t="s">
        <v>19</v>
      </c>
      <c r="D35" s="25" t="s">
        <v>28</v>
      </c>
      <c r="E35" s="51" t="s">
        <v>18</v>
      </c>
      <c r="F35" s="25" t="s">
        <v>19</v>
      </c>
      <c r="G35" s="25" t="s">
        <v>28</v>
      </c>
      <c r="H35" s="51" t="s">
        <v>18</v>
      </c>
      <c r="I35" s="25" t="s">
        <v>19</v>
      </c>
      <c r="J35" s="25" t="s">
        <v>28</v>
      </c>
      <c r="K35" s="51" t="s">
        <v>18</v>
      </c>
      <c r="L35" s="25" t="s">
        <v>19</v>
      </c>
      <c r="M35" s="25" t="s">
        <v>28</v>
      </c>
      <c r="N35" s="51" t="s">
        <v>18</v>
      </c>
      <c r="O35" s="25" t="s">
        <v>19</v>
      </c>
      <c r="P35" s="25" t="s">
        <v>28</v>
      </c>
    </row>
    <row r="36" spans="1:18" x14ac:dyDescent="0.25">
      <c r="B36" s="44" t="s">
        <v>49</v>
      </c>
      <c r="C36" s="38">
        <f t="shared" ref="C36:C39" si="1">(IF(B36=$T$11,$V$11,IF(B36=$T$12,$V$12,IF(B36=$T$13,$V$13,IF(B36=$T$14,$V$14,IF(B36=$T$15,$V$15,IF(B36=$T$16,$V$16,IF(B36=$T$17,$V$17,IF(B36=$T$18,$V$18,IF(B36=$T$19,$V$19,IF(B36=$T$20,$V$20,0)))))))))))</f>
        <v>130</v>
      </c>
      <c r="D36" s="42">
        <v>60</v>
      </c>
      <c r="E36" s="44" t="s">
        <v>51</v>
      </c>
      <c r="F36" s="38">
        <f t="shared" ref="F36:F43" si="2">(IF(E36=$T$11,$V$11,IF(E36=$T$12,$V$12,IF(E36=$T$13,$V$13,IF(E36=$T$14,$V$14,IF(E36=$T$15,$V$15,IF(E36=$T$16,$V$16,IF(E36=$T$17,$V$17,IF(E36=$T$18,$V$18,IF(E36=$T$19,$V$19,IF(E36=$T$20,$V$20,0)))))))))))</f>
        <v>130</v>
      </c>
      <c r="G36" s="42">
        <v>60</v>
      </c>
      <c r="H36" s="44" t="s">
        <v>50</v>
      </c>
      <c r="I36" s="38">
        <f t="shared" ref="I36:I43" si="3">(IF(H36=$T$11,$V$11,IF(H36=$T$12,$V$12,IF(H36=$T$13,$V$13,IF(H36=$T$14,$V$14,IF(H36=$T$15,$V$15,IF(H36=$T$16,$V$16,IF(H36=$T$17,$V$17,IF(H36=$T$18,$V$18,IF(H36=$T$19,$V$19,IF(H36=$T$20,$V$20,0)))))))))))</f>
        <v>130</v>
      </c>
      <c r="J36" s="42">
        <v>60</v>
      </c>
      <c r="K36" s="44" t="s">
        <v>58</v>
      </c>
      <c r="L36" s="38">
        <f t="shared" ref="L36:L43" si="4">(IF(K36=$T$11,$V$11,IF(K36=$T$12,$V$12,IF(K36=$T$13,$V$13,IF(K36=$T$14,$V$14,IF(K36=$T$15,$V$15,IF(K36=$T$16,$V$16,IF(K36=$T$17,$V$17,IF(K36=$T$18,$V$18,IF(K36=$T$19,$V$19,IF(K36=$T$20,$V$20,0)))))))))))</f>
        <v>100</v>
      </c>
      <c r="M36" s="42">
        <v>50</v>
      </c>
      <c r="N36" s="44" t="s">
        <v>55</v>
      </c>
      <c r="O36" s="38">
        <f t="shared" ref="O36:O43" si="5">(IF(N36=$T$11,$V$11,IF(N36=$T$12,$V$12,IF(N36=$T$13,$V$13,IF(N36=$T$14,$V$14,IF(N36=$T$15,$V$15,IF(N36=$T$16,$V$16,IF(N36=$T$17,$V$17,IF(N36=$T$18,$V$18,IF(N36=$T$19,$V$19,IF(N36=$T$20,$V$20,0)))))))))))</f>
        <v>90</v>
      </c>
      <c r="P36" s="42">
        <v>80</v>
      </c>
      <c r="Q36" s="27"/>
    </row>
    <row r="37" spans="1:18" x14ac:dyDescent="0.25">
      <c r="B37" s="44" t="s">
        <v>52</v>
      </c>
      <c r="C37" s="38">
        <f t="shared" si="1"/>
        <v>90</v>
      </c>
      <c r="D37" s="42">
        <v>120</v>
      </c>
      <c r="E37" s="44" t="s">
        <v>52</v>
      </c>
      <c r="F37" s="38">
        <f t="shared" si="2"/>
        <v>90</v>
      </c>
      <c r="G37" s="42">
        <v>120</v>
      </c>
      <c r="H37" s="44" t="s">
        <v>52</v>
      </c>
      <c r="I37" s="38">
        <f t="shared" si="3"/>
        <v>90</v>
      </c>
      <c r="J37" s="42">
        <v>120</v>
      </c>
      <c r="K37" s="44" t="s">
        <v>52</v>
      </c>
      <c r="L37" s="38">
        <f t="shared" si="4"/>
        <v>90</v>
      </c>
      <c r="M37" s="42">
        <v>100</v>
      </c>
      <c r="N37" s="44" t="s">
        <v>56</v>
      </c>
      <c r="O37" s="38">
        <f t="shared" si="5"/>
        <v>70</v>
      </c>
      <c r="P37" s="42">
        <v>80</v>
      </c>
      <c r="Q37" s="27"/>
    </row>
    <row r="38" spans="1:18" x14ac:dyDescent="0.25">
      <c r="B38" s="44" t="s">
        <v>53</v>
      </c>
      <c r="C38" s="38">
        <f t="shared" si="1"/>
        <v>70</v>
      </c>
      <c r="D38" s="42">
        <v>200</v>
      </c>
      <c r="E38" s="44" t="s">
        <v>53</v>
      </c>
      <c r="F38" s="38">
        <f t="shared" si="2"/>
        <v>70</v>
      </c>
      <c r="G38" s="42">
        <v>200</v>
      </c>
      <c r="H38" s="44" t="s">
        <v>53</v>
      </c>
      <c r="I38" s="38">
        <f t="shared" si="3"/>
        <v>70</v>
      </c>
      <c r="J38" s="42">
        <v>200</v>
      </c>
      <c r="K38" s="44" t="s">
        <v>53</v>
      </c>
      <c r="L38" s="38">
        <f t="shared" si="4"/>
        <v>70</v>
      </c>
      <c r="M38" s="42">
        <v>100</v>
      </c>
      <c r="N38" s="44" t="s">
        <v>38</v>
      </c>
      <c r="O38" s="38">
        <f t="shared" si="5"/>
        <v>0</v>
      </c>
      <c r="P38" s="42"/>
      <c r="Q38" s="27"/>
    </row>
    <row r="39" spans="1:18" x14ac:dyDescent="0.25">
      <c r="B39" s="44" t="s">
        <v>54</v>
      </c>
      <c r="C39" s="38">
        <f t="shared" si="1"/>
        <v>75</v>
      </c>
      <c r="D39" s="42">
        <v>200</v>
      </c>
      <c r="E39" s="44" t="s">
        <v>54</v>
      </c>
      <c r="F39" s="38">
        <f t="shared" si="2"/>
        <v>75</v>
      </c>
      <c r="G39" s="42">
        <v>200</v>
      </c>
      <c r="H39" s="44" t="s">
        <v>54</v>
      </c>
      <c r="I39" s="38">
        <f t="shared" si="3"/>
        <v>75</v>
      </c>
      <c r="J39" s="42">
        <v>200</v>
      </c>
      <c r="K39" s="44" t="s">
        <v>38</v>
      </c>
      <c r="L39" s="38">
        <f t="shared" si="4"/>
        <v>0</v>
      </c>
      <c r="M39" s="42"/>
      <c r="N39" s="44" t="s">
        <v>38</v>
      </c>
      <c r="O39" s="38">
        <f t="shared" si="5"/>
        <v>0</v>
      </c>
      <c r="P39" s="42"/>
      <c r="Q39" s="27"/>
    </row>
    <row r="40" spans="1:18" x14ac:dyDescent="0.25">
      <c r="B40" s="44" t="s">
        <v>38</v>
      </c>
      <c r="C40" s="38">
        <f>(IF(B40=$T$11,$V$11,IF(B40=$T$12,$V$12,IF(B40=$T$13,$V$13,IF(B40=$T$14,$V$14,IF(B40=$T$15,$V$15,IF(B40=$T$16,$V$16,IF(B40=$T$17,$V$17,IF(B40=$T$18,$V$18,IF(B40=$T$19,$V$19,IF(B40=$T$20,$V$20,0)))))))))))</f>
        <v>0</v>
      </c>
      <c r="D40" s="42"/>
      <c r="E40" s="44" t="s">
        <v>38</v>
      </c>
      <c r="F40" s="38">
        <f t="shared" si="2"/>
        <v>0</v>
      </c>
      <c r="G40" s="42"/>
      <c r="H40" s="44" t="s">
        <v>38</v>
      </c>
      <c r="I40" s="38">
        <f t="shared" si="3"/>
        <v>0</v>
      </c>
      <c r="J40" s="42"/>
      <c r="K40" s="44" t="s">
        <v>38</v>
      </c>
      <c r="L40" s="38">
        <f t="shared" si="4"/>
        <v>0</v>
      </c>
      <c r="M40" s="42"/>
      <c r="N40" s="44" t="s">
        <v>38</v>
      </c>
      <c r="O40" s="38">
        <f t="shared" si="5"/>
        <v>0</v>
      </c>
      <c r="P40" s="42"/>
      <c r="Q40" s="27"/>
    </row>
    <row r="41" spans="1:18" x14ac:dyDescent="0.25">
      <c r="B41" s="44" t="s">
        <v>38</v>
      </c>
      <c r="C41" s="38">
        <f t="shared" ref="C41:C43" si="6">(IF(B41=$T$11,$V$11,IF(B41=$T$12,$V$12,IF(B41=$T$13,$V$13,IF(B41=$T$14,$V$14,IF(B41=$T$15,$V$15,IF(B41=$T$16,$V$16,IF(B41=$T$17,$V$17,IF(B41=$T$18,$V$18,IF(B41=$T$19,$V$19,IF(B41=$T$20,$V$20,0)))))))))))</f>
        <v>0</v>
      </c>
      <c r="D41" s="42"/>
      <c r="E41" s="44" t="s">
        <v>38</v>
      </c>
      <c r="F41" s="38">
        <f t="shared" si="2"/>
        <v>0</v>
      </c>
      <c r="G41" s="42"/>
      <c r="H41" s="44" t="s">
        <v>38</v>
      </c>
      <c r="I41" s="38">
        <f t="shared" si="3"/>
        <v>0</v>
      </c>
      <c r="J41" s="42"/>
      <c r="K41" s="44" t="s">
        <v>38</v>
      </c>
      <c r="L41" s="38">
        <f t="shared" si="4"/>
        <v>0</v>
      </c>
      <c r="M41" s="42"/>
      <c r="N41" s="44" t="s">
        <v>38</v>
      </c>
      <c r="O41" s="38">
        <f t="shared" si="5"/>
        <v>0</v>
      </c>
      <c r="P41" s="42"/>
      <c r="Q41" s="27"/>
    </row>
    <row r="42" spans="1:18" x14ac:dyDescent="0.25">
      <c r="B42" s="44" t="s">
        <v>38</v>
      </c>
      <c r="C42" s="38">
        <f t="shared" si="6"/>
        <v>0</v>
      </c>
      <c r="D42" s="42"/>
      <c r="E42" s="44" t="s">
        <v>38</v>
      </c>
      <c r="F42" s="38">
        <f t="shared" si="2"/>
        <v>0</v>
      </c>
      <c r="G42" s="42"/>
      <c r="H42" s="44" t="s">
        <v>38</v>
      </c>
      <c r="I42" s="38">
        <f t="shared" si="3"/>
        <v>0</v>
      </c>
      <c r="J42" s="42"/>
      <c r="K42" s="44" t="s">
        <v>38</v>
      </c>
      <c r="L42" s="38">
        <f t="shared" si="4"/>
        <v>0</v>
      </c>
      <c r="M42" s="42"/>
      <c r="N42" s="44" t="s">
        <v>38</v>
      </c>
      <c r="O42" s="38">
        <f t="shared" si="5"/>
        <v>0</v>
      </c>
      <c r="P42" s="42"/>
      <c r="Q42" s="27"/>
    </row>
    <row r="43" spans="1:18" x14ac:dyDescent="0.25">
      <c r="B43" s="44" t="s">
        <v>38</v>
      </c>
      <c r="C43" s="38">
        <f t="shared" si="6"/>
        <v>0</v>
      </c>
      <c r="D43" s="42"/>
      <c r="E43" s="44" t="s">
        <v>38</v>
      </c>
      <c r="F43" s="38">
        <f t="shared" si="2"/>
        <v>0</v>
      </c>
      <c r="G43" s="42"/>
      <c r="H43" s="44" t="s">
        <v>38</v>
      </c>
      <c r="I43" s="38">
        <f t="shared" si="3"/>
        <v>0</v>
      </c>
      <c r="J43" s="42"/>
      <c r="K43" s="44" t="s">
        <v>38</v>
      </c>
      <c r="L43" s="38">
        <f t="shared" si="4"/>
        <v>0</v>
      </c>
      <c r="M43" s="42"/>
      <c r="N43" s="44" t="s">
        <v>38</v>
      </c>
      <c r="O43" s="38">
        <f t="shared" si="5"/>
        <v>0</v>
      </c>
      <c r="P43" s="42"/>
      <c r="Q43" s="27"/>
    </row>
    <row r="44" spans="1:18" x14ac:dyDescent="0.25">
      <c r="B44" s="50"/>
      <c r="C44" s="38"/>
      <c r="D44" s="43"/>
      <c r="E44" s="50"/>
      <c r="F44" s="38"/>
      <c r="G44" s="43"/>
      <c r="H44" s="50"/>
      <c r="I44" s="38"/>
      <c r="J44" s="43"/>
      <c r="K44" s="50"/>
      <c r="L44" s="38"/>
      <c r="M44" s="43"/>
      <c r="N44" s="50"/>
      <c r="O44" s="38"/>
      <c r="P44" s="43"/>
      <c r="Q44" s="27"/>
    </row>
    <row r="45" spans="1:18" x14ac:dyDescent="0.25">
      <c r="A45" s="39" t="s">
        <v>30</v>
      </c>
      <c r="B45" s="50" t="s">
        <v>48</v>
      </c>
      <c r="C45" s="74">
        <f>SUM((C47*D47)+(C48*D48)+(C49*D49)+(C50*D50)+(C51*D51)+(C52*D52)+(C53*D53)+(C54*D54))</f>
        <v>9680</v>
      </c>
      <c r="D45" s="75"/>
      <c r="E45" s="50"/>
      <c r="F45" s="74">
        <f>SUM((F47*G47)+(F48*G48)+(F49*G49)+(F50*G50)+(F51*G51)+(F52*G52)+(F53*G53)+(F54*G54))</f>
        <v>9680</v>
      </c>
      <c r="G45" s="75"/>
      <c r="H45" s="50"/>
      <c r="I45" s="74">
        <f>SUM((I47*J47)+(I48*J48)+(I49*J49)+(I50*J50)+(I51*J51)+(I52*J52)+(I53*J53)+(I54*J54))</f>
        <v>9680</v>
      </c>
      <c r="J45" s="75"/>
      <c r="K45" s="50"/>
      <c r="L45" s="74">
        <f>SUM((L47*M47)+(L48*M48)+(L49*M49)+(L50*M50)+(L51*M51)+(L52*M52)+(L53*M53)+(L54*M54))</f>
        <v>11600</v>
      </c>
      <c r="M45" s="75"/>
      <c r="N45" s="50"/>
      <c r="O45" s="74">
        <f>SUM((O47*P47)+(O48*P48)+(O49*P49)+(O50*P50)+(O51*P51)+(O52*P52)+(O53*P53)+(O54*P54))</f>
        <v>134160</v>
      </c>
      <c r="P45" s="75"/>
      <c r="Q45" s="40"/>
      <c r="R45" s="40"/>
    </row>
    <row r="46" spans="1:18" x14ac:dyDescent="0.25">
      <c r="B46" s="51" t="s">
        <v>18</v>
      </c>
      <c r="C46" s="25" t="s">
        <v>19</v>
      </c>
      <c r="D46" s="25" t="s">
        <v>28</v>
      </c>
      <c r="E46" s="51" t="s">
        <v>18</v>
      </c>
      <c r="F46" s="25" t="s">
        <v>19</v>
      </c>
      <c r="G46" s="25" t="s">
        <v>28</v>
      </c>
      <c r="H46" s="51" t="s">
        <v>18</v>
      </c>
      <c r="I46" s="25" t="s">
        <v>19</v>
      </c>
      <c r="J46" s="25" t="s">
        <v>28</v>
      </c>
      <c r="K46" s="51" t="s">
        <v>18</v>
      </c>
      <c r="L46" s="25" t="s">
        <v>19</v>
      </c>
      <c r="M46" s="25" t="s">
        <v>28</v>
      </c>
      <c r="N46" s="51" t="s">
        <v>18</v>
      </c>
      <c r="O46" s="25" t="s">
        <v>19</v>
      </c>
      <c r="P46" s="25" t="s">
        <v>28</v>
      </c>
    </row>
    <row r="47" spans="1:18" x14ac:dyDescent="0.25">
      <c r="B47" s="44" t="s">
        <v>49</v>
      </c>
      <c r="C47" s="38">
        <f t="shared" ref="C47:C54" si="7">(IF(B47=$T$11,$V$11,IF(B47=$T$12,$V$12,IF(B47=$T$13,$V$13,IF(B47=$T$14,$V$14,IF(B47=$T$15,$V$15,IF(B47=$T$16,$V$16,IF(B47=$T$17,$V$17,IF(B47=$T$18,$V$18,IF(B47=$T$19,$V$19,IF(B47=$T$20,$V$20,0)))))))))))</f>
        <v>130</v>
      </c>
      <c r="D47" s="42">
        <v>16</v>
      </c>
      <c r="E47" s="44" t="s">
        <v>51</v>
      </c>
      <c r="F47" s="38">
        <f t="shared" ref="F47:F54" si="8">(IF(E47=$T$11,$V$11,IF(E47=$T$12,$V$12,IF(E47=$T$13,$V$13,IF(E47=$T$14,$V$14,IF(E47=$T$15,$V$15,IF(E47=$T$16,$V$16,IF(E47=$T$17,$V$17,IF(E47=$T$18,$V$18,IF(E47=$T$19,$V$19,IF(E47=$T$20,$V$20,0)))))))))))</f>
        <v>130</v>
      </c>
      <c r="G47" s="42">
        <v>16</v>
      </c>
      <c r="H47" s="44" t="s">
        <v>50</v>
      </c>
      <c r="I47" s="38">
        <f t="shared" ref="I47:I54" si="9">(IF(H47=$T$11,$V$11,IF(H47=$T$12,$V$12,IF(H47=$T$13,$V$13,IF(H47=$T$14,$V$14,IF(H47=$T$15,$V$15,IF(H47=$T$16,$V$16,IF(H47=$T$17,$V$17,IF(H47=$T$18,$V$18,IF(H47=$T$19,$V$19,IF(H47=$T$20,$V$20,0)))))))))))</f>
        <v>130</v>
      </c>
      <c r="J47" s="42">
        <v>16</v>
      </c>
      <c r="K47" s="44" t="s">
        <v>58</v>
      </c>
      <c r="L47" s="38">
        <f t="shared" ref="L47:L54" si="10">(IF(K47=$T$11,$V$11,IF(K47=$T$12,$V$12,IF(K47=$T$13,$V$13,IF(K47=$T$14,$V$14,IF(K47=$T$15,$V$15,IF(K47=$T$16,$V$16,IF(K47=$T$17,$V$17,IF(K47=$T$18,$V$18,IF(K47=$T$19,$V$19,IF(K47=$T$20,$V$20,0)))))))))))</f>
        <v>100</v>
      </c>
      <c r="M47" s="42">
        <v>20</v>
      </c>
      <c r="N47" s="44" t="s">
        <v>55</v>
      </c>
      <c r="O47" s="38">
        <f t="shared" ref="O47:O54" si="11">(IF(N47=$T$11,$V$11,IF(N47=$T$12,$V$12,IF(N47=$T$13,$V$13,IF(N47=$T$14,$V$14,IF(N47=$T$15,$V$15,IF(N47=$T$16,$V$16,IF(N47=$T$17,$V$17,IF(N47=$T$18,$V$18,IF(N47=$T$19,$V$19,IF(N47=$T$20,$V$20,0)))))))))))</f>
        <v>90</v>
      </c>
      <c r="P47" s="43">
        <f>86*8</f>
        <v>688</v>
      </c>
      <c r="Q47" s="27"/>
    </row>
    <row r="48" spans="1:18" x14ac:dyDescent="0.25">
      <c r="B48" s="44" t="s">
        <v>52</v>
      </c>
      <c r="C48" s="38">
        <f t="shared" si="7"/>
        <v>90</v>
      </c>
      <c r="D48" s="42">
        <v>40</v>
      </c>
      <c r="E48" s="44" t="s">
        <v>52</v>
      </c>
      <c r="F48" s="38">
        <f t="shared" si="8"/>
        <v>90</v>
      </c>
      <c r="G48" s="42">
        <v>40</v>
      </c>
      <c r="H48" s="44" t="s">
        <v>52</v>
      </c>
      <c r="I48" s="38">
        <f t="shared" si="9"/>
        <v>90</v>
      </c>
      <c r="J48" s="42">
        <v>40</v>
      </c>
      <c r="K48" s="44" t="s">
        <v>52</v>
      </c>
      <c r="L48" s="38">
        <f t="shared" si="10"/>
        <v>90</v>
      </c>
      <c r="M48" s="42">
        <v>60</v>
      </c>
      <c r="N48" s="44" t="s">
        <v>56</v>
      </c>
      <c r="O48" s="38">
        <f t="shared" si="11"/>
        <v>70</v>
      </c>
      <c r="P48" s="43">
        <f>86*12</f>
        <v>1032</v>
      </c>
      <c r="Q48" s="27"/>
    </row>
    <row r="49" spans="1:17" x14ac:dyDescent="0.25">
      <c r="B49" s="44" t="s">
        <v>53</v>
      </c>
      <c r="C49" s="38">
        <f t="shared" si="7"/>
        <v>70</v>
      </c>
      <c r="D49" s="42">
        <v>40</v>
      </c>
      <c r="E49" s="44" t="s">
        <v>53</v>
      </c>
      <c r="F49" s="38">
        <f t="shared" si="8"/>
        <v>70</v>
      </c>
      <c r="G49" s="42">
        <v>40</v>
      </c>
      <c r="H49" s="44" t="s">
        <v>53</v>
      </c>
      <c r="I49" s="38">
        <f t="shared" si="9"/>
        <v>70</v>
      </c>
      <c r="J49" s="42">
        <v>40</v>
      </c>
      <c r="K49" s="44" t="s">
        <v>53</v>
      </c>
      <c r="L49" s="38">
        <f t="shared" si="10"/>
        <v>70</v>
      </c>
      <c r="M49" s="42">
        <v>60</v>
      </c>
      <c r="N49" s="44" t="s">
        <v>38</v>
      </c>
      <c r="O49" s="38">
        <f t="shared" si="11"/>
        <v>0</v>
      </c>
      <c r="P49" s="42"/>
      <c r="Q49" s="27"/>
    </row>
    <row r="50" spans="1:17" x14ac:dyDescent="0.25">
      <c r="B50" s="44" t="s">
        <v>54</v>
      </c>
      <c r="C50" s="38">
        <f t="shared" si="7"/>
        <v>75</v>
      </c>
      <c r="D50" s="42">
        <v>16</v>
      </c>
      <c r="E50" s="44" t="s">
        <v>54</v>
      </c>
      <c r="F50" s="38">
        <f t="shared" si="8"/>
        <v>75</v>
      </c>
      <c r="G50" s="42">
        <v>16</v>
      </c>
      <c r="H50" s="44" t="s">
        <v>54</v>
      </c>
      <c r="I50" s="38">
        <f t="shared" si="9"/>
        <v>75</v>
      </c>
      <c r="J50" s="42">
        <v>16</v>
      </c>
      <c r="K50" s="44" t="s">
        <v>38</v>
      </c>
      <c r="L50" s="38">
        <f t="shared" si="10"/>
        <v>0</v>
      </c>
      <c r="M50" s="42"/>
      <c r="N50" s="44" t="s">
        <v>38</v>
      </c>
      <c r="O50" s="38">
        <f t="shared" si="11"/>
        <v>0</v>
      </c>
      <c r="P50" s="42"/>
      <c r="Q50" s="27"/>
    </row>
    <row r="51" spans="1:17" x14ac:dyDescent="0.25">
      <c r="B51" s="44" t="s">
        <v>38</v>
      </c>
      <c r="C51" s="38">
        <f t="shared" si="7"/>
        <v>0</v>
      </c>
      <c r="D51" s="42"/>
      <c r="E51" s="44" t="s">
        <v>38</v>
      </c>
      <c r="F51" s="38">
        <f t="shared" si="8"/>
        <v>0</v>
      </c>
      <c r="G51" s="42"/>
      <c r="H51" s="44" t="s">
        <v>38</v>
      </c>
      <c r="I51" s="38">
        <f t="shared" si="9"/>
        <v>0</v>
      </c>
      <c r="J51" s="42"/>
      <c r="K51" s="44" t="s">
        <v>38</v>
      </c>
      <c r="L51" s="38">
        <f t="shared" si="10"/>
        <v>0</v>
      </c>
      <c r="M51" s="42"/>
      <c r="N51" s="44" t="s">
        <v>38</v>
      </c>
      <c r="O51" s="38">
        <f t="shared" si="11"/>
        <v>0</v>
      </c>
      <c r="P51" s="42"/>
      <c r="Q51" s="27"/>
    </row>
    <row r="52" spans="1:17" x14ac:dyDescent="0.25">
      <c r="B52" s="44" t="s">
        <v>38</v>
      </c>
      <c r="C52" s="38">
        <f t="shared" si="7"/>
        <v>0</v>
      </c>
      <c r="D52" s="42"/>
      <c r="E52" s="44" t="s">
        <v>38</v>
      </c>
      <c r="F52" s="38">
        <f t="shared" si="8"/>
        <v>0</v>
      </c>
      <c r="G52" s="42"/>
      <c r="H52" s="44" t="s">
        <v>38</v>
      </c>
      <c r="I52" s="38">
        <f t="shared" si="9"/>
        <v>0</v>
      </c>
      <c r="J52" s="42"/>
      <c r="K52" s="44" t="s">
        <v>38</v>
      </c>
      <c r="L52" s="38">
        <f t="shared" si="10"/>
        <v>0</v>
      </c>
      <c r="M52" s="42"/>
      <c r="N52" s="44" t="s">
        <v>38</v>
      </c>
      <c r="O52" s="38">
        <f t="shared" si="11"/>
        <v>0</v>
      </c>
      <c r="P52" s="42"/>
      <c r="Q52" s="27"/>
    </row>
    <row r="53" spans="1:17" x14ac:dyDescent="0.25">
      <c r="B53" s="44" t="s">
        <v>38</v>
      </c>
      <c r="C53" s="38">
        <f t="shared" si="7"/>
        <v>0</v>
      </c>
      <c r="D53" s="42"/>
      <c r="E53" s="44" t="s">
        <v>38</v>
      </c>
      <c r="F53" s="38">
        <f t="shared" si="8"/>
        <v>0</v>
      </c>
      <c r="G53" s="42"/>
      <c r="H53" s="44" t="s">
        <v>38</v>
      </c>
      <c r="I53" s="38">
        <f t="shared" si="9"/>
        <v>0</v>
      </c>
      <c r="J53" s="42"/>
      <c r="K53" s="44" t="s">
        <v>38</v>
      </c>
      <c r="L53" s="38">
        <f t="shared" si="10"/>
        <v>0</v>
      </c>
      <c r="M53" s="42"/>
      <c r="N53" s="44" t="s">
        <v>38</v>
      </c>
      <c r="O53" s="38">
        <f t="shared" si="11"/>
        <v>0</v>
      </c>
      <c r="P53" s="42"/>
      <c r="Q53" s="27"/>
    </row>
    <row r="54" spans="1:17" x14ac:dyDescent="0.25">
      <c r="B54" s="44" t="s">
        <v>38</v>
      </c>
      <c r="C54" s="38">
        <f t="shared" si="7"/>
        <v>0</v>
      </c>
      <c r="D54" s="42"/>
      <c r="E54" s="44" t="s">
        <v>38</v>
      </c>
      <c r="F54" s="38">
        <f t="shared" si="8"/>
        <v>0</v>
      </c>
      <c r="G54" s="42"/>
      <c r="H54" s="44" t="s">
        <v>38</v>
      </c>
      <c r="I54" s="38">
        <f t="shared" si="9"/>
        <v>0</v>
      </c>
      <c r="J54" s="42"/>
      <c r="K54" s="44" t="s">
        <v>38</v>
      </c>
      <c r="L54" s="38">
        <f t="shared" si="10"/>
        <v>0</v>
      </c>
      <c r="M54" s="42"/>
      <c r="N54" s="44" t="s">
        <v>38</v>
      </c>
      <c r="O54" s="38">
        <f t="shared" si="11"/>
        <v>0</v>
      </c>
      <c r="P54" s="42"/>
      <c r="Q54" s="27"/>
    </row>
    <row r="55" spans="1:17" x14ac:dyDescent="0.25">
      <c r="B55" s="40"/>
      <c r="C55" s="38"/>
      <c r="D55" s="43"/>
      <c r="E55" s="40"/>
      <c r="F55" s="38"/>
      <c r="G55" s="43"/>
      <c r="H55" s="40"/>
      <c r="I55" s="38"/>
      <c r="J55" s="43"/>
      <c r="K55" s="40"/>
      <c r="L55" s="38"/>
      <c r="M55" s="43"/>
      <c r="N55" s="40"/>
      <c r="O55" s="38"/>
      <c r="P55" s="43"/>
      <c r="Q55" s="27"/>
    </row>
    <row r="56" spans="1:17" x14ac:dyDescent="0.25">
      <c r="A56" s="28"/>
      <c r="B56" s="40"/>
      <c r="C56" s="38"/>
      <c r="D56" s="43"/>
      <c r="E56" s="40"/>
      <c r="F56" s="38"/>
      <c r="G56" s="43"/>
      <c r="H56" s="40"/>
      <c r="I56" s="38"/>
      <c r="J56" s="43"/>
      <c r="K56" s="40"/>
      <c r="L56" s="38"/>
      <c r="M56" s="43"/>
      <c r="N56" s="40"/>
      <c r="O56" s="38"/>
      <c r="P56" s="43"/>
      <c r="Q56" s="27"/>
    </row>
    <row r="57" spans="1:17" x14ac:dyDescent="0.25">
      <c r="A57" s="28"/>
    </row>
  </sheetData>
  <mergeCells count="13">
    <mergeCell ref="C45:D45"/>
    <mergeCell ref="F45:G45"/>
    <mergeCell ref="I45:J45"/>
    <mergeCell ref="L45:M45"/>
    <mergeCell ref="O45:P45"/>
    <mergeCell ref="Q4:R4"/>
    <mergeCell ref="Q5:R5"/>
    <mergeCell ref="A8:R8"/>
    <mergeCell ref="C34:D34"/>
    <mergeCell ref="F34:G34"/>
    <mergeCell ref="I34:J34"/>
    <mergeCell ref="L34:M34"/>
    <mergeCell ref="O34:P34"/>
  </mergeCells>
  <dataValidations count="1">
    <dataValidation type="list" allowBlank="1" showInputMessage="1" showErrorMessage="1" sqref="B36:B43 K47:K54 E36:E43 K36:K43 N36:N43 H36:H43 B47:B54 E47:E54 H47:H54 N47:N54" xr:uid="{DF0DF3F2-D0C6-49A4-BDB6-258130A319B4}">
      <formula1>$T$11:$T$20</formula1>
    </dataValidation>
  </dataValidations>
  <pageMargins left="0.70866141732283472" right="0.70866141732283472" top="0.74803149606299213" bottom="0.74803149606299213" header="0.31496062992125984" footer="0.31496062992125984"/>
  <pageSetup paperSize="9" scale="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F989C1477374E4E86ED5BADF726D0F1" ma:contentTypeVersion="0" ma:contentTypeDescription="Create a new document." ma:contentTypeScope="" ma:versionID="8d9af1d03aa773e81d9c4ef538938101">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E2DCBB-C9B9-42C8-BAB6-1A50AC91E15E}">
  <ds:schemaRefs>
    <ds:schemaRef ds:uri="http://www.w3.org/XML/1998/namespace"/>
    <ds:schemaRef ds:uri="http://purl.org/dc/terms/"/>
    <ds:schemaRef ds:uri="http://schemas.microsoft.com/office/2006/metadata/propertie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896A30A2-2213-4F71-B648-4C0839F4FC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4D2DF87-BA7C-40F1-BD79-379E67DB50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Perceel 1  Voorblad</vt:lpstr>
      <vt:lpstr>Perceel 1 calculatieblad </vt:lpstr>
      <vt:lpstr>VOORBEELD Voorblad</vt:lpstr>
      <vt:lpstr>VOORBEELD calculatieblad</vt:lpstr>
      <vt:lpstr>'Perceel 1  Voorblad'!Afdrukbereik</vt:lpstr>
      <vt:lpstr>'Perceel 1 calculatieblad '!Afdrukbereik</vt:lpstr>
      <vt:lpstr>'VOORBEELD calculatieblad'!Afdrukbereik</vt:lpstr>
      <vt:lpstr>'VOORBEELD 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Loesink, Ton</dc:creator>
  <cp:lastModifiedBy>Stevens, Janny</cp:lastModifiedBy>
  <cp:lastPrinted>2022-11-29T11:10:42Z</cp:lastPrinted>
  <dcterms:created xsi:type="dcterms:W3CDTF">2022-11-29T08:49:13Z</dcterms:created>
  <dcterms:modified xsi:type="dcterms:W3CDTF">2022-12-23T15:37:24Z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0x0101000F989C1477374E4E86ED5BADF726D0F1</vt:lpwstr>
  </property>
</Properties>
</file>