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showInkAnnotation="0" codeName="ThisWorkbook" defaultThemeVersion="124226"/>
  <xr:revisionPtr revIDLastSave="0" documentId="13_ncr:1_{9AE301ED-82D9-4393-A343-0CD3C82BE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/>
  <c r="C49" i="1" s="1"/>
  <c r="D45" i="1" s="1"/>
</calcChain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<sst xmlns="http://schemas.openxmlformats.org/spreadsheetml/2006/main" count="143" uniqueCount="105">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</sst>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7" fillId="10" borderId="31" applyNumberFormat="0" applyAlignment="0" applyProtection="0"/>
  </cellStyleXfs>
  <cellXfs count="177">
    <xf numFmtId="0" fontId="0" fillId="0" borderId="0" xfId="0"/>
    <xf numFmtId="0" fontId="13" fillId="0" borderId="0" xfId="0" applyFont="1"/>
    <xf numFmtId="0" fontId="13" fillId="9" borderId="6" xfId="0" applyFont="1" applyFill="1" applyBorder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4" fillId="2" borderId="7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0" xfId="0" applyFont="1"/>
    <xf numFmtId="0" fontId="28" fillId="3" borderId="6" xfId="0" applyFont="1" applyFill="1" applyBorder="1" applyAlignment="1">
      <alignment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7" borderId="6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8" fillId="3" borderId="17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8" fillId="7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32" fillId="8" borderId="6" xfId="0" applyFont="1" applyFill="1" applyBorder="1" applyAlignment="1">
      <alignment vertical="center" wrapText="1"/>
    </xf>
    <xf numFmtId="0" fontId="32" fillId="8" borderId="14" xfId="0" applyFont="1" applyFill="1" applyBorder="1" applyAlignment="1">
      <alignment vertical="center" wrapText="1"/>
    </xf>
    <xf numFmtId="0" fontId="32" fillId="8" borderId="18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3" fillId="0" borderId="6" xfId="0" applyFont="1" applyBorder="1"/>
    <xf numFmtId="0" fontId="25" fillId="0" borderId="6" xfId="0" applyFont="1" applyBorder="1"/>
    <xf numFmtId="0" fontId="28" fillId="3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28" fillId="3" borderId="26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textRotation="90"/>
    </xf>
    <xf numFmtId="0" fontId="13" fillId="0" borderId="0" xfId="0" applyFont="1" applyBorder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5" fillId="0" borderId="0" xfId="0" applyFont="1" applyBorder="1"/>
    <xf numFmtId="0" fontId="28" fillId="3" borderId="8" xfId="0" applyFont="1" applyFill="1" applyBorder="1" applyAlignment="1">
      <alignment horizontal="center" textRotation="90"/>
    </xf>
    <xf numFmtId="0" fontId="17" fillId="0" borderId="6" xfId="0" applyFont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4" fillId="0" borderId="6" xfId="0" applyFont="1" applyFill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9" fontId="17" fillId="0" borderId="6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8" borderId="0" xfId="0" applyFont="1" applyFill="1" applyAlignment="1">
      <alignment horizontal="center"/>
    </xf>
    <xf numFmtId="9" fontId="17" fillId="0" borderId="6" xfId="0" applyNumberFormat="1" applyFont="1" applyFill="1" applyBorder="1" applyAlignment="1">
      <alignment horizontal="center"/>
    </xf>
    <xf numFmtId="0" fontId="28" fillId="3" borderId="2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0" fontId="27" fillId="3" borderId="26" xfId="0" applyFont="1" applyFill="1" applyBorder="1" applyAlignment="1">
      <alignment vertical="center" wrapText="1"/>
    </xf>
    <xf numFmtId="0" fontId="27" fillId="3" borderId="12" xfId="0" applyFont="1" applyFill="1" applyBorder="1" applyAlignment="1">
      <alignment vertical="center" wrapText="1"/>
    </xf>
    <xf numFmtId="0" fontId="27" fillId="3" borderId="27" xfId="0" applyFont="1" applyFill="1" applyBorder="1" applyAlignment="1">
      <alignment vertical="center" wrapText="1"/>
    </xf>
    <xf numFmtId="0" fontId="29" fillId="8" borderId="13" xfId="0" applyFont="1" applyFill="1" applyBorder="1" applyAlignment="1">
      <alignment vertical="center" wrapText="1"/>
    </xf>
    <xf numFmtId="0" fontId="0" fillId="0" borderId="0" xfId="0" applyBorder="1"/>
    <xf numFmtId="0" fontId="35" fillId="3" borderId="0" xfId="0" applyFont="1" applyFill="1" applyBorder="1" applyAlignment="1">
      <alignment horizontal="left" vertical="center"/>
    </xf>
    <xf numFmtId="0" fontId="35" fillId="3" borderId="0" xfId="0" applyFont="1" applyFill="1" applyBorder="1" applyAlignment="1">
      <alignment horizontal="center" vertical="center" wrapText="1"/>
    </xf>
    <xf numFmtId="0" fontId="35" fillId="3" borderId="28" xfId="0" applyFont="1" applyFill="1" applyBorder="1" applyAlignment="1">
      <alignment horizontal="left" vertical="center"/>
    </xf>
    <xf numFmtId="0" fontId="35" fillId="3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3" fillId="0" borderId="0" xfId="0" applyNumberFormat="1" applyFont="1"/>
    <xf numFmtId="2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4" fillId="2" borderId="6" xfId="0" applyFont="1" applyFill="1" applyBorder="1" applyAlignment="1">
      <alignment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0" fillId="0" borderId="0" xfId="0"/>
    <xf numFmtId="0" fontId="14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7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14" fillId="2" borderId="30" xfId="0" applyFont="1" applyFill="1" applyBorder="1" applyAlignment="1">
      <alignment vertical="center"/>
    </xf>
    <xf numFmtId="0" fontId="14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wrapText="1"/>
    </xf>
    <xf numFmtId="0" fontId="14" fillId="11" borderId="6" xfId="0" applyFont="1" applyFill="1" applyBorder="1" applyAlignment="1">
      <alignment vertical="center" wrapText="1"/>
    </xf>
    <xf numFmtId="0" fontId="37" fillId="10" borderId="31" xfId="3" applyAlignment="1">
      <alignment vertical="center" wrapText="1"/>
    </xf>
    <xf numFmtId="0" fontId="38" fillId="0" borderId="0" xfId="0" applyFont="1"/>
    <xf numFmtId="0" fontId="15" fillId="0" borderId="0" xfId="0" applyFont="1" applyAlignment="1">
      <alignment horizontal="center"/>
    </xf>
    <xf numFmtId="15" fontId="13" fillId="0" borderId="9" xfId="0" applyNumberFormat="1" applyFont="1" applyBorder="1" applyAlignment="1"/>
    <xf numFmtId="0" fontId="24" fillId="0" borderId="8" xfId="0" applyFont="1" applyBorder="1" applyAlignment="1">
      <alignment horizontal="left" vertical="top" wrapText="1"/>
    </xf>
    <xf numFmtId="0" fontId="2" fillId="0" borderId="9" xfId="0" applyFont="1" applyBorder="1" applyAlignment="1"/>
    <xf numFmtId="9" fontId="24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3" fillId="0" borderId="6" xfId="0" applyNumberFormat="1" applyFont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39" fillId="10" borderId="32" xfId="3" applyFont="1" applyBorder="1" applyAlignment="1">
      <alignment horizontal="center"/>
    </xf>
    <xf numFmtId="0" fontId="39" fillId="10" borderId="33" xfId="3" applyFont="1" applyBorder="1" applyAlignment="1">
      <alignment horizontal="center"/>
    </xf>
    <xf numFmtId="0" fontId="39" fillId="10" borderId="34" xfId="3" applyFont="1" applyBorder="1" applyAlignment="1">
      <alignment horizont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165" fontId="37" fillId="10" borderId="31" xfId="3" applyNumberFormat="1" applyAlignment="1">
      <alignment horizontal="center" vertical="center"/>
    </xf>
    <xf numFmtId="0" fontId="37" fillId="10" borderId="31" xfId="3" applyAlignment="1">
      <alignment horizontal="center" vertical="center"/>
    </xf>
    <xf numFmtId="1" fontId="37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7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5" fillId="11" borderId="6" xfId="0" applyFont="1" applyFill="1" applyBorder="1" applyAlignment="1">
      <alignment horizontal="center"/>
    </xf>
    <xf numFmtId="165" fontId="37" fillId="10" borderId="31" xfId="3" applyNumberFormat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3" fillId="0" borderId="6" xfId="0" applyNumberFormat="1" applyFont="1" applyBorder="1" applyAlignment="1">
      <alignment horizontal="center" wrapText="1"/>
    </xf>
    <xf numFmtId="0" fontId="33" fillId="0" borderId="4" xfId="0" applyFont="1" applyBorder="1" applyAlignment="1">
      <alignment horizontal="left" vertical="top"/>
    </xf>
    <xf numFmtId="0" fontId="33" fillId="0" borderId="5" xfId="0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164" fontId="34" fillId="0" borderId="20" xfId="0" applyNumberFormat="1" applyFont="1" applyBorder="1" applyAlignment="1">
      <alignment horizontal="center" vertical="center" wrapText="1"/>
    </xf>
    <xf numFmtId="164" fontId="34" fillId="0" borderId="14" xfId="0" applyNumberFormat="1" applyFont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7" fillId="10" borderId="31" xfId="3" applyAlignment="1">
      <alignment horizontal="center" vertical="center" wrapText="1"/>
    </xf>
    <xf numFmtId="0" fontId="40" fillId="10" borderId="31" xfId="3" applyFont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165" fontId="40" fillId="10" borderId="31" xfId="3" applyNumberFormat="1" applyFont="1" applyAlignment="1">
      <alignment horizontal="center"/>
    </xf>
    <xf numFmtId="165" fontId="37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95250</xdr:rowOff>
        </xdr:from>
        <xdr:to>
          <xdr:col>8</xdr:col>
          <xdr:colOff>114300</xdr:colOff>
          <xdr:row>73</xdr:row>
          <xdr:rowOff>85725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tabSelected="1" topLeftCell="A34" zoomScaleNormal="100" zoomScaleSheetLayoutView="80" workbookViewId="0">
      <selection activeCell="I10" sqref="I10"/>
    </sheetView>
  </sheetViews>
  <sheetFormatPr defaultRowHeight="14.25" x14ac:dyDescent="0.2"/>
  <cols>
    <col min="1" max="1" width="22.75" customWidth="1"/>
    <col min="2" max="7" width="10.625" customWidth="1"/>
    <col min="9" max="9" width="12.25" bestFit="1" customWidth="1"/>
  </cols>
  <sheetData>
    <row r="1" spans="1:28" ht="15.75" thickBot="1" x14ac:dyDescent="0.25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">
      <c r="A2" s="6" t="s">
        <v>0</v>
      </c>
      <c r="B2" s="141"/>
      <c r="C2" s="142"/>
      <c r="D2" s="142"/>
      <c r="E2" s="143" t="s">
        <v>72</v>
      </c>
      <c r="F2" s="143"/>
      <c r="G2" s="102"/>
      <c r="H2" s="71"/>
      <c r="S2" s="96"/>
    </row>
    <row r="3" spans="1:28" ht="15.75" customHeight="1" thickBot="1" x14ac:dyDescent="0.3">
      <c r="A3" s="6" t="s">
        <v>1</v>
      </c>
      <c r="B3" s="144"/>
      <c r="C3" s="142"/>
      <c r="D3" s="142"/>
      <c r="E3" s="143" t="s">
        <v>2</v>
      </c>
      <c r="F3" s="143"/>
      <c r="G3" s="88"/>
      <c r="H3" s="71"/>
      <c r="S3" s="96"/>
    </row>
    <row r="4" spans="1:28" ht="15" x14ac:dyDescent="0.2">
      <c r="A4" s="6" t="s">
        <v>3</v>
      </c>
      <c r="B4" s="144"/>
      <c r="C4" s="142"/>
      <c r="D4" s="142"/>
      <c r="E4" s="143" t="s">
        <v>4</v>
      </c>
      <c r="F4" s="143"/>
      <c r="G4" s="9" t="s">
        <v>24</v>
      </c>
      <c r="H4" s="71"/>
      <c r="S4" s="96"/>
    </row>
    <row r="5" spans="1:28" ht="15" x14ac:dyDescent="0.25">
      <c r="A5" s="82"/>
      <c r="B5" s="83"/>
      <c r="C5" s="83"/>
      <c r="D5" s="83"/>
      <c r="E5" s="106"/>
      <c r="F5" s="83"/>
      <c r="G5" s="84"/>
      <c r="H5" s="71"/>
      <c r="S5" s="96"/>
    </row>
    <row r="6" spans="1:28" ht="45.75" customHeight="1" thickBot="1" x14ac:dyDescent="0.25">
      <c r="A6" s="7" t="s">
        <v>25</v>
      </c>
      <c r="B6" s="144"/>
      <c r="C6" s="142"/>
      <c r="D6" s="142"/>
      <c r="E6" s="142"/>
      <c r="F6" s="142"/>
      <c r="G6" s="142"/>
      <c r="H6" s="71"/>
      <c r="S6" s="96"/>
    </row>
    <row r="7" spans="1:28" ht="15.75" thickBot="1" x14ac:dyDescent="0.3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.75" thickBot="1" x14ac:dyDescent="0.3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">
      <c r="A9" s="8" t="s">
        <v>100</v>
      </c>
      <c r="B9" s="146"/>
      <c r="C9" s="112"/>
      <c r="D9" s="112"/>
      <c r="E9" s="112"/>
      <c r="F9" s="112"/>
      <c r="G9" s="112"/>
      <c r="H9" s="71"/>
    </row>
    <row r="10" spans="1:28" ht="30.75" thickBot="1" x14ac:dyDescent="0.3">
      <c r="A10" s="8" t="s">
        <v>71</v>
      </c>
      <c r="B10" s="147"/>
      <c r="C10" s="147"/>
      <c r="D10" s="147"/>
      <c r="E10" s="147"/>
      <c r="F10" s="147"/>
      <c r="G10" s="147"/>
      <c r="H10" s="71"/>
    </row>
    <row r="11" spans="1:28" ht="15.75" thickBot="1" x14ac:dyDescent="0.3">
      <c r="A11" s="8" t="s">
        <v>70</v>
      </c>
      <c r="B11" s="145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">
      <c r="A12" s="8" t="s">
        <v>83</v>
      </c>
      <c r="B12" s="111"/>
      <c r="C12" s="112"/>
      <c r="D12" s="112"/>
      <c r="E12" s="112"/>
      <c r="F12" s="112"/>
      <c r="G12" s="112"/>
      <c r="H12" s="71"/>
      <c r="AB12" s="96" t="s">
        <v>88</v>
      </c>
    </row>
    <row r="13" spans="1:28" x14ac:dyDescent="0.2">
      <c r="A13" s="105"/>
      <c r="B13" s="113" t="s">
        <v>97</v>
      </c>
      <c r="C13" s="114"/>
      <c r="D13" s="115"/>
      <c r="E13" s="116" t="s">
        <v>98</v>
      </c>
      <c r="F13" s="117"/>
      <c r="G13" s="118"/>
      <c r="H13" s="71"/>
      <c r="I13" s="91"/>
      <c r="AB13" s="96" t="s">
        <v>87</v>
      </c>
    </row>
    <row r="14" spans="1:28" ht="15" x14ac:dyDescent="0.2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">
      <c r="A15" s="136" t="s">
        <v>90</v>
      </c>
      <c r="B15" s="136"/>
      <c r="C15" s="136"/>
      <c r="D15" s="136"/>
      <c r="E15" s="136"/>
      <c r="F15" s="136"/>
      <c r="G15" s="136"/>
      <c r="H15" s="71"/>
      <c r="AB15" s="96" t="s">
        <v>86</v>
      </c>
    </row>
    <row r="16" spans="1:28" ht="15" customHeight="1" x14ac:dyDescent="0.2">
      <c r="A16" s="136"/>
      <c r="B16" s="136"/>
      <c r="C16" s="136"/>
      <c r="D16" s="136"/>
      <c r="E16" s="136"/>
      <c r="F16" s="136"/>
      <c r="G16" s="136"/>
      <c r="H16" s="71"/>
      <c r="AB16" s="96" t="s">
        <v>89</v>
      </c>
    </row>
    <row r="17" spans="1:11" ht="15" customHeight="1" x14ac:dyDescent="0.2">
      <c r="A17" s="136"/>
      <c r="B17" s="136"/>
      <c r="C17" s="136"/>
      <c r="D17" s="136"/>
      <c r="E17" s="136"/>
      <c r="F17" s="136"/>
      <c r="G17" s="136"/>
      <c r="H17" s="71"/>
    </row>
    <row r="18" spans="1:11" ht="16.5" customHeight="1" x14ac:dyDescent="0.2">
      <c r="A18" s="136"/>
      <c r="B18" s="136"/>
      <c r="C18" s="136"/>
      <c r="D18" s="136"/>
      <c r="E18" s="136"/>
      <c r="F18" s="136"/>
      <c r="G18" s="136"/>
      <c r="H18" s="71"/>
    </row>
    <row r="19" spans="1:11" ht="15" x14ac:dyDescent="0.25">
      <c r="A19" s="103" t="s">
        <v>75</v>
      </c>
      <c r="B19" s="134" t="s">
        <v>76</v>
      </c>
      <c r="C19" s="134"/>
      <c r="D19" s="93"/>
      <c r="E19" s="97"/>
      <c r="F19" s="76"/>
      <c r="G19" s="76"/>
      <c r="H19" s="71"/>
    </row>
    <row r="20" spans="1:11" ht="15" customHeight="1" x14ac:dyDescent="0.2">
      <c r="A20" s="85" t="s">
        <v>63</v>
      </c>
      <c r="B20" s="126">
        <v>0.2</v>
      </c>
      <c r="C20" s="126"/>
      <c r="D20" s="93"/>
      <c r="E20" s="76"/>
      <c r="F20" s="76"/>
      <c r="G20" s="76"/>
      <c r="H20" s="71"/>
    </row>
    <row r="21" spans="1:11" ht="15" x14ac:dyDescent="0.2">
      <c r="A21" s="85" t="s">
        <v>64</v>
      </c>
      <c r="B21" s="126">
        <v>0.3</v>
      </c>
      <c r="C21" s="126"/>
      <c r="D21" s="93"/>
      <c r="E21" s="76"/>
      <c r="F21" s="76"/>
      <c r="G21" s="76"/>
      <c r="H21" s="71"/>
    </row>
    <row r="22" spans="1:11" ht="15" x14ac:dyDescent="0.2">
      <c r="A22" s="85" t="s">
        <v>65</v>
      </c>
      <c r="B22" s="126">
        <v>0.1</v>
      </c>
      <c r="C22" s="126"/>
      <c r="D22" s="93"/>
      <c r="E22" s="76"/>
      <c r="F22" s="76"/>
      <c r="G22" s="76"/>
      <c r="H22" s="71"/>
    </row>
    <row r="23" spans="1:11" ht="15" x14ac:dyDescent="0.2">
      <c r="A23" s="85" t="s">
        <v>67</v>
      </c>
      <c r="B23" s="126">
        <v>0.1</v>
      </c>
      <c r="C23" s="126"/>
      <c r="D23" s="93"/>
      <c r="E23" s="76"/>
      <c r="F23" s="76"/>
      <c r="G23" s="76"/>
    </row>
    <row r="24" spans="1:11" ht="16.5" customHeight="1" x14ac:dyDescent="0.2">
      <c r="A24" s="85" t="s">
        <v>66</v>
      </c>
      <c r="B24" s="128">
        <v>0.3</v>
      </c>
      <c r="C24" s="128"/>
      <c r="D24" s="93"/>
      <c r="E24" s="76"/>
      <c r="F24" s="76"/>
      <c r="G24" s="76"/>
    </row>
    <row r="25" spans="1:11" ht="15" x14ac:dyDescent="0.2">
      <c r="A25" s="93"/>
      <c r="B25" s="128">
        <f>SUM(B20:C24)</f>
        <v>1</v>
      </c>
      <c r="C25" s="128"/>
      <c r="D25" s="93"/>
      <c r="E25" s="76"/>
      <c r="F25" s="76"/>
      <c r="G25" s="76"/>
    </row>
    <row r="26" spans="1:11" s="93" customFormat="1" x14ac:dyDescent="0.2">
      <c r="A26" s="98"/>
      <c r="B26" s="98"/>
      <c r="C26" s="98"/>
      <c r="D26" s="98"/>
      <c r="E26" s="98"/>
      <c r="F26" s="98"/>
      <c r="G26" s="98"/>
    </row>
    <row r="27" spans="1:11" ht="15" x14ac:dyDescent="0.2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">
      <c r="A28" s="137" t="s">
        <v>99</v>
      </c>
      <c r="B28" s="138"/>
      <c r="C28" s="138"/>
      <c r="D28" s="138"/>
      <c r="E28" s="138"/>
      <c r="F28" s="138"/>
      <c r="G28" s="138"/>
      <c r="J28" s="89"/>
      <c r="K28" s="89"/>
    </row>
    <row r="29" spans="1:11" ht="34.5" customHeight="1" x14ac:dyDescent="0.2">
      <c r="A29" s="85" t="s">
        <v>78</v>
      </c>
      <c r="B29" s="124" t="s">
        <v>101</v>
      </c>
      <c r="C29" s="125"/>
      <c r="D29" s="125"/>
      <c r="E29" s="125"/>
      <c r="F29" s="125"/>
      <c r="G29" s="125"/>
      <c r="J29" s="89"/>
      <c r="K29" s="89"/>
    </row>
    <row r="30" spans="1:11" ht="15" x14ac:dyDescent="0.2">
      <c r="A30" s="85" t="s">
        <v>79</v>
      </c>
      <c r="B30" s="129" t="s">
        <v>103</v>
      </c>
      <c r="C30" s="130"/>
      <c r="D30" s="130"/>
      <c r="E30" s="130"/>
      <c r="F30" s="130"/>
      <c r="G30" s="130"/>
      <c r="J30" s="89"/>
      <c r="K30" s="89"/>
    </row>
    <row r="31" spans="1:11" ht="15" x14ac:dyDescent="0.2">
      <c r="A31" s="85" t="s">
        <v>80</v>
      </c>
      <c r="B31" s="131" t="s">
        <v>102</v>
      </c>
      <c r="C31" s="132"/>
      <c r="D31" s="132"/>
      <c r="E31" s="132"/>
      <c r="F31" s="132"/>
      <c r="G31" s="133"/>
      <c r="J31" s="89"/>
      <c r="K31" s="89"/>
    </row>
    <row r="32" spans="1:11" ht="15" x14ac:dyDescent="0.2">
      <c r="A32" s="85" t="s">
        <v>68</v>
      </c>
      <c r="B32" s="131" t="s">
        <v>104</v>
      </c>
      <c r="C32" s="139"/>
      <c r="D32" s="139"/>
      <c r="E32" s="139"/>
      <c r="F32" s="139"/>
      <c r="G32" s="140"/>
      <c r="J32" s="89"/>
      <c r="K32" s="89"/>
    </row>
    <row r="33" spans="1:11" ht="15" x14ac:dyDescent="0.2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.75" thickBot="1" x14ac:dyDescent="0.25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25">
      <c r="A35" s="100" t="s">
        <v>95</v>
      </c>
      <c r="B35" s="135">
        <f>EDATE(B8,-B10)</f>
        <v>0</v>
      </c>
      <c r="C35" s="135"/>
      <c r="D35" s="135"/>
      <c r="E35" s="135"/>
      <c r="F35" s="135"/>
      <c r="G35" s="135"/>
      <c r="I35" s="96"/>
      <c r="J35" s="89"/>
      <c r="K35" s="89"/>
    </row>
    <row r="36" spans="1:11" ht="36.75" customHeight="1" thickBot="1" x14ac:dyDescent="0.25">
      <c r="A36" s="90" t="s">
        <v>83</v>
      </c>
      <c r="B36" s="127">
        <f>B12</f>
        <v>0</v>
      </c>
      <c r="C36" s="127"/>
      <c r="D36" s="127"/>
      <c r="E36" s="127"/>
      <c r="F36" s="127"/>
      <c r="G36" s="127"/>
      <c r="I36" s="96"/>
      <c r="J36" s="89"/>
      <c r="K36" s="89"/>
    </row>
    <row r="37" spans="1:11" ht="25.5" customHeight="1" thickBot="1" x14ac:dyDescent="0.25">
      <c r="A37" s="99" t="s">
        <v>70</v>
      </c>
      <c r="B37" s="121" t="str">
        <f>B11</f>
        <v>Per project</v>
      </c>
      <c r="C37" s="122"/>
      <c r="D37" s="122"/>
      <c r="E37" s="122"/>
      <c r="F37" s="122"/>
      <c r="G37" s="122"/>
      <c r="I37" s="96"/>
      <c r="J37" s="89"/>
      <c r="K37" s="89"/>
    </row>
    <row r="38" spans="1:11" ht="56.25" customHeight="1" thickBot="1" x14ac:dyDescent="0.25">
      <c r="A38" s="90" t="s">
        <v>96</v>
      </c>
      <c r="B38" s="123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3"/>
      <c r="D38" s="123"/>
      <c r="E38" s="123"/>
      <c r="F38" s="123"/>
      <c r="G38" s="123"/>
      <c r="I38" s="96"/>
      <c r="J38" s="89"/>
    </row>
    <row r="39" spans="1:11" ht="16.5" customHeight="1" x14ac:dyDescent="0.2">
      <c r="A39" s="119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.75" thickBot="1" x14ac:dyDescent="0.25">
      <c r="A40" s="120"/>
      <c r="B40" s="101"/>
      <c r="C40" s="101"/>
      <c r="D40" s="101"/>
      <c r="E40" s="101"/>
      <c r="F40" s="101"/>
      <c r="G40" s="101"/>
    </row>
    <row r="41" spans="1:11" x14ac:dyDescent="0.2">
      <c r="A41" s="94"/>
    </row>
    <row r="42" spans="1:11" x14ac:dyDescent="0.2">
      <c r="A42" s="92"/>
    </row>
    <row r="44" spans="1:11" x14ac:dyDescent="0.2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view="pageBreakPreview" topLeftCell="A20" zoomScaleNormal="100" zoomScaleSheetLayoutView="100" workbookViewId="0">
      <selection activeCell="B16" sqref="B16"/>
    </sheetView>
  </sheetViews>
  <sheetFormatPr defaultColWidth="9" defaultRowHeight="15" x14ac:dyDescent="0.25"/>
  <cols>
    <col min="1" max="1" width="3.625" style="1" customWidth="1"/>
    <col min="2" max="2" width="24.625" style="1" customWidth="1"/>
    <col min="3" max="7" width="10.625" style="62" customWidth="1"/>
    <col min="8" max="8" width="28.375" style="1" customWidth="1"/>
    <col min="9" max="9" width="4.375" style="40" customWidth="1"/>
    <col min="10" max="10" width="6" style="40" customWidth="1"/>
    <col min="11" max="11" width="4.75" style="40" customWidth="1"/>
    <col min="12" max="12" width="4.375" style="40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/>
    <row r="2" spans="1:30" ht="26.25" x14ac:dyDescent="0.25">
      <c r="B2" s="153" t="s">
        <v>30</v>
      </c>
      <c r="C2" s="154"/>
      <c r="D2" s="154"/>
      <c r="E2" s="154"/>
      <c r="F2" s="154"/>
      <c r="G2" s="154"/>
      <c r="H2" s="155"/>
      <c r="I2" s="41"/>
    </row>
    <row r="3" spans="1:30" ht="19.5" thickBot="1" x14ac:dyDescent="0.3">
      <c r="B3" s="156" t="s">
        <v>28</v>
      </c>
      <c r="C3" s="157"/>
      <c r="D3" s="157"/>
      <c r="E3" s="157"/>
      <c r="F3" s="157"/>
      <c r="G3" s="157"/>
      <c r="H3" s="158"/>
      <c r="I3" s="41"/>
    </row>
    <row r="4" spans="1:30" ht="15.75" thickBot="1" x14ac:dyDescent="0.3">
      <c r="G4" s="159" t="s">
        <v>94</v>
      </c>
      <c r="H4" s="159"/>
      <c r="I4" s="55"/>
    </row>
    <row r="5" spans="1:30" ht="28.5" customHeight="1" thickBot="1" x14ac:dyDescent="0.3">
      <c r="B5" s="6" t="s">
        <v>0</v>
      </c>
      <c r="C5" s="162"/>
      <c r="D5" s="162"/>
      <c r="E5" s="162"/>
      <c r="F5" s="143" t="s">
        <v>92</v>
      </c>
      <c r="G5" s="143"/>
      <c r="H5" s="107"/>
      <c r="I5" s="42"/>
      <c r="Z5" s="93"/>
      <c r="AA5" s="93"/>
      <c r="AB5" s="93"/>
      <c r="AC5" s="93"/>
      <c r="AD5" s="93"/>
    </row>
    <row r="6" spans="1:30" ht="28.5" customHeight="1" thickBot="1" x14ac:dyDescent="0.3">
      <c r="B6" s="6" t="s">
        <v>1</v>
      </c>
      <c r="C6" s="161"/>
      <c r="D6" s="142"/>
      <c r="E6" s="142"/>
      <c r="F6" s="143" t="s">
        <v>2</v>
      </c>
      <c r="G6" s="143"/>
      <c r="H6" s="109"/>
      <c r="I6" s="42"/>
      <c r="Z6" s="93"/>
      <c r="AA6" s="93"/>
      <c r="AB6" s="93"/>
      <c r="AC6" s="93"/>
      <c r="AD6" s="93"/>
    </row>
    <row r="7" spans="1:30" ht="28.5" customHeight="1" x14ac:dyDescent="0.25">
      <c r="B7" s="6" t="s">
        <v>3</v>
      </c>
      <c r="C7" s="160"/>
      <c r="D7" s="142"/>
      <c r="E7" s="142"/>
      <c r="F7" s="143" t="s">
        <v>4</v>
      </c>
      <c r="G7" s="143"/>
      <c r="H7" s="104"/>
      <c r="I7" s="28"/>
      <c r="Z7" s="93"/>
      <c r="AA7" s="93"/>
      <c r="AB7" s="93"/>
      <c r="AC7" s="93"/>
      <c r="AD7" s="93"/>
    </row>
    <row r="8" spans="1:30" x14ac:dyDescent="0.25">
      <c r="B8" s="4"/>
      <c r="Z8" s="93"/>
      <c r="AA8" s="93"/>
      <c r="AB8" s="93"/>
      <c r="AC8" s="93"/>
      <c r="AD8" s="93"/>
    </row>
    <row r="9" spans="1:30" ht="28.5" customHeight="1" thickBot="1" x14ac:dyDescent="0.3">
      <c r="B9" s="7" t="s">
        <v>25</v>
      </c>
      <c r="C9" s="163"/>
      <c r="D9" s="163"/>
      <c r="E9" s="163"/>
      <c r="F9" s="163"/>
      <c r="G9" s="163"/>
      <c r="H9" s="163"/>
      <c r="I9" s="28"/>
      <c r="Z9" s="93"/>
      <c r="AA9" s="93"/>
      <c r="AB9" s="93"/>
      <c r="AC9" s="93"/>
      <c r="AD9" s="93"/>
    </row>
    <row r="10" spans="1:30" ht="29.25" customHeight="1" thickBot="1" x14ac:dyDescent="0.3">
      <c r="B10" s="8" t="s">
        <v>26</v>
      </c>
      <c r="C10" s="175"/>
      <c r="D10" s="175"/>
      <c r="E10" s="175"/>
      <c r="F10" s="175"/>
      <c r="G10" s="175"/>
      <c r="H10" s="175"/>
      <c r="I10" s="42"/>
      <c r="Z10" s="93"/>
      <c r="AA10" s="93"/>
      <c r="AB10" s="93"/>
      <c r="AC10" s="93"/>
      <c r="AD10" s="93"/>
    </row>
    <row r="11" spans="1:30" ht="29.25" customHeight="1" thickBot="1" x14ac:dyDescent="0.3">
      <c r="B11" s="8" t="s">
        <v>27</v>
      </c>
      <c r="C11" s="175"/>
      <c r="D11" s="176"/>
      <c r="E11" s="176"/>
      <c r="F11" s="176"/>
      <c r="G11" s="176"/>
      <c r="H11" s="176"/>
      <c r="I11" s="42"/>
      <c r="Z11" s="93"/>
      <c r="AA11" s="93"/>
      <c r="AB11" s="93"/>
      <c r="AC11" s="93"/>
      <c r="AD11" s="93"/>
    </row>
    <row r="12" spans="1:30" x14ac:dyDescent="0.25">
      <c r="B12" s="3" t="s">
        <v>5</v>
      </c>
      <c r="Z12" s="93"/>
      <c r="AA12" s="93"/>
      <c r="AB12" s="93"/>
      <c r="AC12" s="93"/>
      <c r="AD12" s="93"/>
    </row>
    <row r="13" spans="1:30" ht="30" customHeight="1" x14ac:dyDescent="0.25">
      <c r="B13" s="170" t="s">
        <v>29</v>
      </c>
      <c r="C13" s="171"/>
      <c r="D13" s="171"/>
      <c r="E13" s="171"/>
      <c r="F13" s="171"/>
      <c r="G13" s="171"/>
      <c r="H13" s="174"/>
      <c r="I13" s="43"/>
    </row>
    <row r="14" spans="1:30" ht="19.5" customHeight="1" x14ac:dyDescent="0.25">
      <c r="B14" s="170" t="str">
        <f>"1. Kwaliteit" &amp;TEXT(Openingsform!B20," (0%) = ")&amp;( I19)&amp; " punten"</f>
        <v>1. Kwaliteit (20%) = 200 punten</v>
      </c>
      <c r="C14" s="171"/>
      <c r="D14" s="171"/>
      <c r="E14" s="171"/>
      <c r="F14" s="171"/>
      <c r="G14" s="171"/>
      <c r="H14" s="174"/>
      <c r="I14" s="43"/>
    </row>
    <row r="15" spans="1:30" ht="124.5" x14ac:dyDescent="0.2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.1" customHeight="1" x14ac:dyDescent="0.25">
      <c r="A16" s="33" t="s">
        <v>52</v>
      </c>
      <c r="B16" s="10" t="s">
        <v>33</v>
      </c>
      <c r="C16" s="11"/>
      <c r="D16" s="11"/>
      <c r="E16" s="11"/>
      <c r="F16" s="11"/>
      <c r="G16" s="11"/>
      <c r="H16" s="110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2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2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25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25">
      <c r="B20" s="170" t="str">
        <f>"2. Service" &amp;TEXT(Openingsform!B21," (0%) = ")&amp;( I26)&amp; " punten"</f>
        <v>2. Service (30%) = 300 punten</v>
      </c>
      <c r="C20" s="173"/>
      <c r="D20" s="171"/>
      <c r="E20" s="171"/>
      <c r="F20" s="171"/>
      <c r="G20" s="171"/>
      <c r="H20" s="171"/>
      <c r="I20" s="63"/>
      <c r="J20" s="63"/>
      <c r="K20" s="63"/>
      <c r="L20" s="63"/>
    </row>
    <row r="21" spans="1:13" x14ac:dyDescent="0.2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2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2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.1" customHeight="1" x14ac:dyDescent="0.25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6" customHeight="1" x14ac:dyDescent="0.2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25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25">
      <c r="B27" s="170" t="str">
        <f>"3. Proces" &amp;TEXT(Openingsform!B22," (0%) = ")&amp;( I31)&amp; " punten"</f>
        <v>3. Proces (10%) = 100 punten</v>
      </c>
      <c r="C27" s="171"/>
      <c r="D27" s="171"/>
      <c r="E27" s="171"/>
      <c r="F27" s="171"/>
      <c r="G27" s="171"/>
      <c r="H27" s="171"/>
      <c r="I27" s="63"/>
      <c r="J27" s="63"/>
      <c r="K27" s="63"/>
      <c r="L27" s="63"/>
    </row>
    <row r="28" spans="1:13" s="12" customFormat="1" x14ac:dyDescent="0.2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25">
      <c r="A29" s="34" t="s">
        <v>55</v>
      </c>
      <c r="B29" s="10" t="s">
        <v>19</v>
      </c>
      <c r="C29" s="11"/>
      <c r="D29" s="11"/>
      <c r="E29" s="11"/>
      <c r="F29" s="11"/>
      <c r="G29" s="11"/>
      <c r="H29" s="108"/>
      <c r="I29" s="56">
        <f>IFERROR($I$31/SUM($K$29:$K$30)*K29,0)</f>
        <v>50</v>
      </c>
      <c r="J29" s="80">
        <f>J31/2*100</f>
        <v>5</v>
      </c>
      <c r="K29" s="57">
        <f t="shared" ref="K29:K30" si="4">IF(G29="",J29,0)</f>
        <v>5</v>
      </c>
      <c r="L29" s="66">
        <f t="shared" ref="L29:L30" si="5">SUM(C29:G29)/10*I29</f>
        <v>0</v>
      </c>
    </row>
    <row r="30" spans="1:13" s="12" customFormat="1" ht="52.5" customHeight="1" x14ac:dyDescent="0.2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50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25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25">
      <c r="B32" s="170" t="str">
        <f>"4. Prijs en facturering" &amp;TEXT(Openingsform!B23," (0%) = ")&amp;( I38)&amp; " punten"</f>
        <v>4. Prijs en facturering (10%) = 100 punten</v>
      </c>
      <c r="C32" s="171"/>
      <c r="D32" s="171"/>
      <c r="E32" s="171"/>
      <c r="F32" s="171"/>
      <c r="G32" s="171"/>
      <c r="H32" s="171"/>
      <c r="I32" s="63"/>
      <c r="J32" s="63"/>
      <c r="K32" s="63"/>
      <c r="L32" s="63"/>
    </row>
    <row r="33" spans="1:12" x14ac:dyDescent="0.2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25">
      <c r="A34" s="33" t="s">
        <v>47</v>
      </c>
      <c r="B34" s="10" t="s">
        <v>20</v>
      </c>
      <c r="C34" s="11"/>
      <c r="D34" s="11"/>
      <c r="E34" s="11"/>
      <c r="F34" s="11"/>
      <c r="G34" s="11"/>
      <c r="H34" s="108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2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2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2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25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25">
      <c r="B39" s="172" t="str">
        <f>"5. Opdracht specifiek" &amp;TEXT(Openingsform!B24," (0%) = ")&amp;( I42)&amp; " punten"</f>
        <v>5. Opdracht specifiek (30%) = 0 punten</v>
      </c>
      <c r="C39" s="173"/>
      <c r="D39" s="173"/>
      <c r="E39" s="173"/>
      <c r="F39" s="173"/>
      <c r="G39" s="173"/>
      <c r="H39" s="173"/>
      <c r="I39" s="63"/>
      <c r="J39" s="63"/>
      <c r="K39" s="63"/>
      <c r="L39" s="63"/>
    </row>
    <row r="40" spans="1:12" x14ac:dyDescent="0.2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25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25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25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25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25">
      <c r="B45" s="30" t="s">
        <v>35</v>
      </c>
      <c r="C45" s="86">
        <f>L19</f>
        <v>0</v>
      </c>
      <c r="D45" s="151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25">
      <c r="B46" s="29" t="s">
        <v>36</v>
      </c>
      <c r="C46" s="87">
        <f>L26</f>
        <v>0</v>
      </c>
      <c r="D46" s="151"/>
      <c r="E46"/>
      <c r="F46"/>
      <c r="G46"/>
      <c r="H46"/>
      <c r="I46"/>
      <c r="J46"/>
    </row>
    <row r="47" spans="1:12" ht="15" customHeight="1" x14ac:dyDescent="0.25">
      <c r="B47" s="29" t="s">
        <v>37</v>
      </c>
      <c r="C47" s="87">
        <f>L31</f>
        <v>0</v>
      </c>
      <c r="D47" s="151"/>
      <c r="E47"/>
      <c r="F47"/>
      <c r="G47"/>
      <c r="H47"/>
      <c r="I47"/>
      <c r="J47"/>
    </row>
    <row r="48" spans="1:12" ht="22.5" customHeight="1" x14ac:dyDescent="0.25">
      <c r="B48" s="29" t="s">
        <v>59</v>
      </c>
      <c r="C48" s="87">
        <f>L38</f>
        <v>0</v>
      </c>
      <c r="D48" s="151"/>
      <c r="E48"/>
      <c r="F48"/>
      <c r="G48"/>
      <c r="H48"/>
      <c r="I48"/>
      <c r="J48"/>
    </row>
    <row r="49" spans="2:10" ht="31.5" customHeight="1" x14ac:dyDescent="0.25">
      <c r="B49" s="29" t="s">
        <v>38</v>
      </c>
      <c r="C49" s="87">
        <f>L42</f>
        <v>0</v>
      </c>
      <c r="D49" s="152"/>
      <c r="E49"/>
      <c r="F49"/>
      <c r="G49"/>
      <c r="H49"/>
      <c r="I49"/>
      <c r="J49"/>
    </row>
    <row r="50" spans="2:10" ht="15.75" thickBot="1" x14ac:dyDescent="0.3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25">
      <c r="B51" s="164" t="s">
        <v>34</v>
      </c>
      <c r="C51" s="165"/>
      <c r="D51" s="165"/>
      <c r="E51" s="165"/>
      <c r="F51" s="165"/>
      <c r="G51" s="165"/>
      <c r="H51" s="166"/>
      <c r="I51" s="43"/>
    </row>
    <row r="52" spans="2:10" ht="25.5" customHeight="1" thickBot="1" x14ac:dyDescent="0.3">
      <c r="B52" s="167" t="s">
        <v>60</v>
      </c>
      <c r="C52" s="168"/>
      <c r="D52" s="168"/>
      <c r="E52" s="168"/>
      <c r="F52" s="168"/>
      <c r="G52" s="168"/>
      <c r="H52" s="169"/>
      <c r="I52" s="44"/>
    </row>
    <row r="53" spans="2:10" ht="159.75" customHeight="1" thickBot="1" x14ac:dyDescent="0.3">
      <c r="B53" s="148"/>
      <c r="C53" s="149"/>
      <c r="D53" s="149"/>
      <c r="E53" s="149"/>
      <c r="F53" s="149"/>
      <c r="G53" s="149"/>
      <c r="H53" s="150"/>
      <c r="I53" s="61"/>
    </row>
    <row r="55" spans="2:10" x14ac:dyDescent="0.25">
      <c r="B55" s="5"/>
    </row>
    <row r="56" spans="2:10" x14ac:dyDescent="0.25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85725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42a8f-89bf-4628-a7a1-60b762d5a890">
      <Terms xmlns="http://schemas.microsoft.com/office/infopath/2007/PartnerControls"/>
    </lcf76f155ced4ddcb4097134ff3c332f>
    <TaxCatchAll xmlns="4103878c-c865-46ab-98ff-3dabbec9ba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ED8B29FD376439B6F42A27E9CF88D" ma:contentTypeVersion="14" ma:contentTypeDescription="Een nieuw document maken." ma:contentTypeScope="" ma:versionID="64ad20c758b472be659e6bfbdb28f10a">
  <xsd:schema xmlns:xsd="http://www.w3.org/2001/XMLSchema" xmlns:xs="http://www.w3.org/2001/XMLSchema" xmlns:p="http://schemas.microsoft.com/office/2006/metadata/properties" xmlns:ns2="e7c42a8f-89bf-4628-a7a1-60b762d5a890" xmlns:ns3="4103878c-c865-46ab-98ff-3dabbec9bac2" targetNamespace="http://schemas.microsoft.com/office/2006/metadata/properties" ma:root="true" ma:fieldsID="891c09569b95917bd2567ff4878bd681" ns2:_="" ns3:_="">
    <xsd:import namespace="e7c42a8f-89bf-4628-a7a1-60b762d5a890"/>
    <xsd:import namespace="4103878c-c865-46ab-98ff-3dabbec9b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42a8f-89bf-4628-a7a1-60b762d5a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3878c-c865-46ab-98ff-3dabbec9b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8755a7-6cb8-42a6-887f-d170dcd5bd59}" ma:internalName="TaxCatchAll" ma:showField="CatchAllData" ma:web="4103878c-c865-46ab-98ff-3dabbec9b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A9CBB-FAFA-464B-B36E-57042A594549}">
  <ds:schemaRefs>
    <ds:schemaRef ds:uri="http://schemas.microsoft.com/office/2006/metadata/properties"/>
    <ds:schemaRef ds:uri="http://schemas.microsoft.com/office/infopath/2007/PartnerControls"/>
    <ds:schemaRef ds:uri="e7c42a8f-89bf-4628-a7a1-60b762d5a890"/>
    <ds:schemaRef ds:uri="4103878c-c865-46ab-98ff-3dabbec9bac2"/>
  </ds:schemaRefs>
</ds:datastoreItem>
</file>

<file path=customXml/itemProps2.xml><?xml version="1.0" encoding="utf-8"?>
<ds:datastoreItem xmlns:ds="http://schemas.openxmlformats.org/officeDocument/2006/customXml" ds:itemID="{2B2E84CC-5EFE-4BA0-86DF-9AB2F2770A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5FA50-E918-4FA6-B8D4-F32774D8C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42a8f-89bf-4628-a7a1-60b762d5a890"/>
    <ds:schemaRef ds:uri="4103878c-c865-46ab-98ff-3dabbec9b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2023-07-27T14:07:25Z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0x010100ECDED8B29FD376439B6F42A27E9CF88D</vt:lpwstr>
  </property>
</Properties>
</file>