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6000\"/>
    </mc:Choice>
  </mc:AlternateContent>
  <xr:revisionPtr revIDLastSave="0" documentId="13_ncr:1_{BE2D692F-9765-479C-992B-25BA165BFC0D}" xr6:coauthVersionLast="47" xr6:coauthVersionMax="47" xr10:uidLastSave="{00000000-0000-0000-0000-000000000000}"/>
  <bookViews>
    <workbookView xWindow="-28920" yWindow="-120" windowWidth="29040" windowHeight="15720" tabRatio="990" activeTab="1" xr2:uid="{00000000-000D-0000-FFFF-FFFF00000000}"/>
  </bookViews>
  <sheets>
    <sheet name="Basisgegevens" sheetId="5" r:id="rId1"/>
    <sheet name="Totaalblad" sheetId="2" r:id="rId2"/>
    <sheet name="1. Chromebooks" sheetId="3" r:id="rId3"/>
    <sheet name="2. Windows" sheetId="6" r:id="rId4"/>
    <sheet name="3. Apple" sheetId="8" r:id="rId5"/>
    <sheet name="4. Accessoires" sheetId="9" r:id="rId6"/>
    <sheet name="5. Reparatietarieven" sheetId="11" r:id="rId7"/>
    <sheet name="6. Overige diensten" sheetId="12" r:id="rId8"/>
  </sheets>
  <definedNames>
    <definedName name="Print_Area" localSheetId="1">Totaalblad!#REF!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2" l="1"/>
  <c r="F10" i="2" s="1"/>
  <c r="D10" i="2"/>
  <c r="B18" i="2"/>
  <c r="E6" i="12"/>
  <c r="E7" i="11"/>
  <c r="D15" i="2"/>
  <c r="E15" i="2" s="1"/>
  <c r="F15" i="2" s="1"/>
  <c r="D14" i="2"/>
  <c r="E14" i="2" s="1"/>
  <c r="F14" i="2" s="1"/>
  <c r="D12" i="2"/>
  <c r="E12" i="2" s="1"/>
  <c r="F12" i="2" s="1"/>
  <c r="D11" i="2"/>
  <c r="E11" i="2" s="1"/>
  <c r="F11" i="2" s="1"/>
  <c r="B12" i="2"/>
  <c r="B11" i="2"/>
  <c r="B13" i="2"/>
  <c r="D13" i="2"/>
  <c r="E13" i="2" s="1"/>
  <c r="F13" i="2" s="1"/>
  <c r="D9" i="2"/>
  <c r="E9" i="2" s="1"/>
  <c r="F9" i="2" s="1"/>
  <c r="D8" i="2"/>
  <c r="E8" i="2" s="1"/>
  <c r="F8" i="2" s="1"/>
  <c r="D7" i="2"/>
  <c r="E7" i="2" s="1"/>
  <c r="F7" i="2" s="1"/>
  <c r="B17" i="2"/>
  <c r="B15" i="2"/>
  <c r="B8" i="2"/>
  <c r="B9" i="2"/>
  <c r="B14" i="2"/>
  <c r="E5" i="12" l="1"/>
  <c r="E4" i="12"/>
  <c r="E5" i="11"/>
  <c r="E4" i="11"/>
  <c r="E8" i="11" s="1"/>
  <c r="E7" i="12" l="1"/>
  <c r="F18" i="2" s="1"/>
  <c r="F17" i="2"/>
  <c r="F20" i="2" l="1" a="1"/>
  <c r="F2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<sst xmlns="http://schemas.openxmlformats.org/spreadsheetml/2006/main" count="212" uniqueCount="146">
  <si>
    <t>Opslagpercentage</t>
  </si>
  <si>
    <t xml:space="preserve">Chromebooks </t>
  </si>
  <si>
    <t>Technische Specificatie</t>
  </si>
  <si>
    <t xml:space="preserve">Omschrijving </t>
  </si>
  <si>
    <t>Geschikt voor</t>
  </si>
  <si>
    <t>Ruggedized (is geschikt voor kinderen); kwalitatief stevig toetsenbord</t>
  </si>
  <si>
    <t>Licentie</t>
  </si>
  <si>
    <t>Scherm</t>
  </si>
  <si>
    <t>Batterij</t>
  </si>
  <si>
    <t>Prijzen Chromebooks</t>
  </si>
  <si>
    <t>Omvang/grote</t>
  </si>
  <si>
    <t xml:space="preserve">Materiaal </t>
  </si>
  <si>
    <t>Afsluitbaar</t>
  </si>
  <si>
    <t xml:space="preserve">Stroom </t>
  </si>
  <si>
    <t>Aansluitingen</t>
  </si>
  <si>
    <t>Kabels</t>
  </si>
  <si>
    <t>Prijzen Oplaadkast</t>
  </si>
  <si>
    <t xml:space="preserve">Totaal </t>
  </si>
  <si>
    <t>Basisgegevens Contract</t>
  </si>
  <si>
    <t>Naam Opdrachtgever</t>
  </si>
  <si>
    <t>Vestigingsplaats Opdrachtgever</t>
  </si>
  <si>
    <t>Kvk-nummer</t>
  </si>
  <si>
    <t>Naam tekenbevoegde opdrachtgever voor contract</t>
  </si>
  <si>
    <t>Functie:</t>
  </si>
  <si>
    <t>Alpha Adviesbureau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</si>
  <si>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</si>
  <si>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</si>
  <si>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</si>
  <si>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</si>
  <si>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</si>
  <si>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</si>
  <si>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</si>
  <si>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</si>
  <si>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</si>
  <si>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</si>
  <si>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</si>
  <si>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Minimaal 12 uur batterijlading</t>
  </si>
  <si>
    <t>Google-licentie meegeleverd</t>
  </si>
  <si>
    <t>Prijzenblad t.b.v. de gunning</t>
  </si>
  <si>
    <t>Model</t>
  </si>
  <si>
    <t>Materiaal</t>
  </si>
  <si>
    <t>Metaal of soortgelijk</t>
  </si>
  <si>
    <t>Kabel voor stroomvoorziening is mee geleverd</t>
  </si>
  <si>
    <t>Prijzen Laptop</t>
  </si>
  <si>
    <t>Formaat</t>
  </si>
  <si>
    <t>Full HD en Anti reflectielaag</t>
  </si>
  <si>
    <t>Kijkhoek</t>
  </si>
  <si>
    <t>Verstelbaarheid</t>
  </si>
  <si>
    <t>In hoogte verstelbaar</t>
  </si>
  <si>
    <t>Prijzen Monitor</t>
  </si>
  <si>
    <t>Instructie</t>
  </si>
  <si>
    <t>Opslagpercentage oplaadkar</t>
  </si>
  <si>
    <t>Merk</t>
  </si>
  <si>
    <t>Prijzen Desktop</t>
  </si>
  <si>
    <t>Klein model (mogelijkheid om aan de wand/scherm te bevestigen)</t>
  </si>
  <si>
    <t>iPads</t>
  </si>
  <si>
    <t xml:space="preserve">Model </t>
  </si>
  <si>
    <t xml:space="preserve">U kunt de meest actuele iPad leveren. De opdrachtgever maakt bij de aanschaf een keuze voor het model binnen deze overeenkomst. </t>
  </si>
  <si>
    <t xml:space="preserve">Opslag </t>
  </si>
  <si>
    <t>Kleuren</t>
  </si>
  <si>
    <t>Alle beschikbare kleuren</t>
  </si>
  <si>
    <t xml:space="preserve">Prijzen iPads </t>
  </si>
  <si>
    <t>Leverbaar in verschillende oplaadkasten: minimaal 10 en 20 iPads.</t>
  </si>
  <si>
    <t>De oplaadkast is afsluitbaar met een slot.</t>
  </si>
  <si>
    <t>Inclusief hoes</t>
  </si>
  <si>
    <t>Oplaadkast is voorzien van een 220V stopcontact (geaard en gezekerd).</t>
  </si>
  <si>
    <t>Lightning aansluiting. Er dient een mogelijkheid te zijn om een verwisselbare aansluitkoppelstuk op de aansluiting te plaatsen, minimaal USB C.</t>
  </si>
  <si>
    <t xml:space="preserve">Opslagpercentage </t>
  </si>
  <si>
    <t xml:space="preserve">   </t>
  </si>
  <si>
    <t>1.1</t>
  </si>
  <si>
    <t xml:space="preserve">1.2 </t>
  </si>
  <si>
    <t>Oplaadkarren Chromebooks</t>
  </si>
  <si>
    <t>2.1</t>
  </si>
  <si>
    <t>1.2</t>
  </si>
  <si>
    <t>3.1</t>
  </si>
  <si>
    <t>3.2</t>
  </si>
  <si>
    <t>4.1</t>
  </si>
  <si>
    <t>5.1</t>
  </si>
  <si>
    <t>Accessoires</t>
  </si>
  <si>
    <t xml:space="preserve"> </t>
  </si>
  <si>
    <t>Laptops</t>
  </si>
  <si>
    <t>Desktops</t>
  </si>
  <si>
    <t>Monitoren Desktop</t>
  </si>
  <si>
    <t>Oplaadkasten iPads</t>
  </si>
  <si>
    <t xml:space="preserve">Leverbaar in 2 verschillende oplaadkasten: 24 en 32 Chromebooks </t>
  </si>
  <si>
    <t>Metaal. De oplaadkar is stoot- en krasbestendig</t>
  </si>
  <si>
    <t>De oplaadkar is afsluitbaar met een slot</t>
  </si>
  <si>
    <t>Er dient een mogelijkheid te zijn om een verwisselbare aansluitkoppelstuk op de aansluiting te plaatsen, minimaal USB C</t>
  </si>
  <si>
    <t>De oplaadkar is voorzien van een 220V stopcontact (geaard en gezekerd)</t>
  </si>
  <si>
    <t>De kabels zijn volledig weggewerkt in de oplaadkar</t>
  </si>
  <si>
    <t>De iPads passen inclusief hoes in de oplaadkast.</t>
  </si>
  <si>
    <t>De kabels zijn volledig weggewerkt in de oplaadkast.</t>
  </si>
  <si>
    <t>Keuze uit 22, 23 of 24'' inch</t>
  </si>
  <si>
    <t xml:space="preserve">De mogelijkheid om een leerkrachten model en leerlingen model te leveren </t>
  </si>
  <si>
    <t>Opslagpercentage accessoires</t>
  </si>
  <si>
    <t xml:space="preserve">De accessoires kunnen besteld worden in de webshop van de leverancier, met de opgegeven opslagpercentage. </t>
  </si>
  <si>
    <t>178 graden</t>
  </si>
  <si>
    <t>Aanbestedende Dienst</t>
  </si>
  <si>
    <t>Inschrijver</t>
  </si>
  <si>
    <t>Contactpersoon</t>
  </si>
  <si>
    <t xml:space="preserve">Telefoonnummer </t>
  </si>
  <si>
    <t xml:space="preserve">Email adres </t>
  </si>
  <si>
    <t>A merk (zie het Programma van Eisen)</t>
  </si>
  <si>
    <t>2 HDMI-aansluitingen en/of 2 displaypoort</t>
  </si>
  <si>
    <t>Reparatietarieven</t>
  </si>
  <si>
    <t>6.1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</si>
  <si>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</si>
  <si>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</si>
  <si>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</si>
  <si>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</si>
  <si>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</si>
  <si>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</si>
  <si>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</si>
  <si>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>Overige diensten</t>
  </si>
  <si>
    <t>7.1</t>
  </si>
  <si>
    <t>Fictief aantal</t>
  </si>
  <si>
    <t>Prijs per stuk</t>
  </si>
  <si>
    <t>Minimaal 128 Gb</t>
  </si>
  <si>
    <t>Onderdeel ICT Hardware</t>
  </si>
  <si>
    <t>Onderdeel overige leveringen/diensten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</si>
  <si>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</si>
  <si>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>Fictieve uitgave</t>
  </si>
  <si>
    <t>Windows 10 PRO (mogelijkheid tot Windows 11 PRO)</t>
  </si>
  <si>
    <t>Uitpakken en afvoeren verpakkingsmateriaal</t>
  </si>
  <si>
    <t>Afvoeren oude hardware inclusief het aanleveren van certificaten van vernietiging</t>
  </si>
  <si>
    <t xml:space="preserve">Korting- en/of Opslagpercentage </t>
  </si>
  <si>
    <t>Let op: kortingspercentage</t>
  </si>
  <si>
    <t>Apple</t>
  </si>
  <si>
    <t>Windows</t>
  </si>
  <si>
    <t>2.2</t>
  </si>
  <si>
    <t>2.3</t>
  </si>
  <si>
    <t>Totaal vergelijkingsprijs</t>
  </si>
  <si>
    <t>Korting- en of Opslag bedrag</t>
  </si>
  <si>
    <t>Vergelijkingsprijs</t>
  </si>
  <si>
    <t xml:space="preserve">Volledig werkend opleveren </t>
  </si>
  <si>
    <t>Overige diensten (optioneel)</t>
  </si>
  <si>
    <t>Stichting Quadraten</t>
  </si>
  <si>
    <t>Grootegast</t>
  </si>
  <si>
    <t>Mitchel Vos</t>
  </si>
  <si>
    <t>06 19661399</t>
  </si>
  <si>
    <t>mvos@alpha-adviesbureau.nl</t>
  </si>
  <si>
    <t>J.P. Tuil</t>
  </si>
  <si>
    <t>lid College van Bestuur</t>
  </si>
  <si>
    <t>Surface laptop</t>
  </si>
  <si>
    <t>2.4</t>
  </si>
  <si>
    <t>Surface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</si>
</sst>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5696"/>
      <name val="Calibri"/>
      <family val="2"/>
      <scheme val="minor"/>
    </font>
    <font>
      <u/>
      <sz val="10"/>
      <name val="Arial"/>
      <family val="2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lightDown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left"/>
    </xf>
    <xf numFmtId="0" fontId="0" fillId="2" borderId="5" xfId="0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" fillId="2" borderId="0" xfId="0" applyFont="1" applyFill="1"/>
    <xf numFmtId="0" fontId="0" fillId="0" borderId="1" xfId="0" applyBorder="1" applyAlignment="1">
      <alignment horizontal="left" wrapText="1"/>
    </xf>
    <xf numFmtId="0" fontId="0" fillId="0" borderId="11" xfId="0" applyBorder="1"/>
    <xf numFmtId="0" fontId="6" fillId="2" borderId="0" xfId="0" applyFont="1" applyFill="1"/>
    <xf numFmtId="44" fontId="6" fillId="2" borderId="0" xfId="1" applyFont="1" applyFill="1" applyBorder="1"/>
    <xf numFmtId="0" fontId="7" fillId="0" borderId="9" xfId="0" applyFont="1" applyBorder="1"/>
    <xf numFmtId="0" fontId="0" fillId="0" borderId="14" xfId="0" applyBorder="1"/>
    <xf numFmtId="44" fontId="1" fillId="2" borderId="0" xfId="0" applyNumberFormat="1" applyFont="1" applyFill="1"/>
    <xf numFmtId="0" fontId="0" fillId="0" borderId="9" xfId="0" applyBorder="1"/>
    <xf numFmtId="0" fontId="0" fillId="2" borderId="0" xfId="0" applyFill="1" applyProtection="1">
      <protection hidden="1"/>
    </xf>
    <xf numFmtId="0" fontId="10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7" fillId="2" borderId="1" xfId="0" applyFont="1" applyFill="1" applyBorder="1" applyAlignment="1" applyProtection="1">
      <alignment horizontal="left"/>
      <protection hidden="1"/>
    </xf>
    <xf numFmtId="164" fontId="7" fillId="2" borderId="1" xfId="0" applyNumberFormat="1" applyFont="1" applyFill="1" applyBorder="1" applyAlignment="1" applyProtection="1">
      <alignment horizontal="left"/>
      <protection hidden="1"/>
    </xf>
    <xf numFmtId="0" fontId="10" fillId="2" borderId="7" xfId="0" applyFont="1" applyFill="1" applyBorder="1" applyProtection="1">
      <protection hidden="1"/>
    </xf>
    <xf numFmtId="0" fontId="7" fillId="2" borderId="8" xfId="0" applyFont="1" applyFill="1" applyBorder="1" applyProtection="1">
      <protection locked="0"/>
    </xf>
    <xf numFmtId="0" fontId="1" fillId="3" borderId="2" xfId="0" applyFont="1" applyFill="1" applyBorder="1"/>
    <xf numFmtId="0" fontId="1" fillId="3" borderId="5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5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6" xfId="0" applyFont="1" applyFill="1" applyBorder="1"/>
    <xf numFmtId="0" fontId="6" fillId="3" borderId="1" xfId="0" applyFont="1" applyFill="1" applyBorder="1"/>
    <xf numFmtId="44" fontId="6" fillId="3" borderId="1" xfId="1" applyFont="1" applyFill="1" applyBorder="1"/>
    <xf numFmtId="0" fontId="7" fillId="4" borderId="1" xfId="0" applyFont="1" applyFill="1" applyBorder="1" applyProtection="1">
      <protection locked="0"/>
    </xf>
    <xf numFmtId="0" fontId="2" fillId="3" borderId="2" xfId="0" applyFont="1" applyFill="1" applyBorder="1"/>
    <xf numFmtId="0" fontId="12" fillId="3" borderId="5" xfId="0" applyFont="1" applyFill="1" applyBorder="1"/>
    <xf numFmtId="0" fontId="0" fillId="3" borderId="0" xfId="0" applyFill="1"/>
    <xf numFmtId="0" fontId="0" fillId="3" borderId="6" xfId="0" applyFill="1" applyBorder="1"/>
    <xf numFmtId="0" fontId="2" fillId="3" borderId="6" xfId="0" applyFont="1" applyFill="1" applyBorder="1"/>
    <xf numFmtId="0" fontId="2" fillId="3" borderId="5" xfId="0" applyFont="1" applyFill="1" applyBorder="1" applyAlignment="1">
      <alignment horizontal="right"/>
    </xf>
    <xf numFmtId="0" fontId="0" fillId="3" borderId="5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9" xfId="0" applyFill="1" applyBorder="1"/>
    <xf numFmtId="0" fontId="6" fillId="3" borderId="12" xfId="0" applyFont="1" applyFill="1" applyBorder="1"/>
    <xf numFmtId="0" fontId="1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3" fillId="3" borderId="1" xfId="0" applyFont="1" applyFill="1" applyBorder="1" applyProtection="1">
      <protection hidden="1"/>
    </xf>
    <xf numFmtId="49" fontId="7" fillId="4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164" fontId="7" fillId="4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11" fillId="4" borderId="1" xfId="2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 wrapText="1"/>
    </xf>
    <xf numFmtId="0" fontId="0" fillId="0" borderId="8" xfId="0" applyBorder="1"/>
    <xf numFmtId="0" fontId="7" fillId="0" borderId="8" xfId="0" applyFont="1" applyBorder="1"/>
    <xf numFmtId="0" fontId="0" fillId="3" borderId="11" xfId="0" applyFill="1" applyBorder="1"/>
    <xf numFmtId="0" fontId="0" fillId="3" borderId="4" xfId="0" applyFill="1" applyBorder="1"/>
    <xf numFmtId="0" fontId="0" fillId="2" borderId="8" xfId="0" applyFill="1" applyBorder="1"/>
    <xf numFmtId="164" fontId="9" fillId="2" borderId="1" xfId="2" applyNumberFormat="1" applyFill="1" applyBorder="1" applyAlignment="1" applyProtection="1">
      <alignment horizontal="left"/>
      <protection hidden="1"/>
    </xf>
    <xf numFmtId="0" fontId="0" fillId="0" borderId="9" xfId="0" applyBorder="1" applyAlignment="1">
      <alignment horizontal="left" wrapText="1"/>
    </xf>
    <xf numFmtId="44" fontId="0" fillId="2" borderId="0" xfId="1" applyFont="1" applyFill="1" applyBorder="1" applyProtection="1"/>
    <xf numFmtId="0" fontId="5" fillId="3" borderId="7" xfId="0" applyFont="1" applyFill="1" applyBorder="1"/>
    <xf numFmtId="0" fontId="5" fillId="3" borderId="15" xfId="0" applyFont="1" applyFill="1" applyBorder="1"/>
    <xf numFmtId="0" fontId="5" fillId="3" borderId="1" xfId="0" applyFont="1" applyFill="1" applyBorder="1"/>
    <xf numFmtId="0" fontId="13" fillId="2" borderId="0" xfId="0" applyFont="1" applyFill="1"/>
    <xf numFmtId="0" fontId="13" fillId="0" borderId="0" xfId="0" applyFont="1"/>
    <xf numFmtId="44" fontId="7" fillId="4" borderId="1" xfId="1" applyFont="1" applyFill="1" applyBorder="1" applyProtection="1">
      <protection locked="0"/>
    </xf>
    <xf numFmtId="44" fontId="3" fillId="3" borderId="1" xfId="0" applyNumberFormat="1" applyFont="1" applyFill="1" applyBorder="1"/>
    <xf numFmtId="10" fontId="7" fillId="4" borderId="1" xfId="0" applyNumberFormat="1" applyFont="1" applyFill="1" applyBorder="1" applyProtection="1">
      <protection locked="0"/>
    </xf>
    <xf numFmtId="44" fontId="2" fillId="3" borderId="1" xfId="0" applyNumberFormat="1" applyFont="1" applyFill="1" applyBorder="1"/>
    <xf numFmtId="0" fontId="0" fillId="0" borderId="11" xfId="0" applyBorder="1" applyAlignment="1">
      <alignment horizontal="left" wrapText="1"/>
    </xf>
    <xf numFmtId="44" fontId="7" fillId="4" borderId="14" xfId="1" applyFont="1" applyFill="1" applyBorder="1" applyProtection="1">
      <protection locked="0"/>
    </xf>
    <xf numFmtId="10" fontId="7" fillId="0" borderId="1" xfId="0" applyNumberFormat="1" applyFont="1" applyBorder="1"/>
    <xf numFmtId="44" fontId="8" fillId="0" borderId="1" xfId="1" applyFont="1" applyFill="1" applyBorder="1"/>
    <xf numFmtId="44" fontId="7" fillId="5" borderId="1" xfId="1" applyFont="1" applyFill="1" applyBorder="1"/>
    <xf numFmtId="44" fontId="7" fillId="5" borderId="1" xfId="0" applyNumberFormat="1" applyFont="1" applyFill="1" applyBorder="1"/>
    <xf numFmtId="10" fontId="7" fillId="5" borderId="1" xfId="0" applyNumberFormat="1" applyFont="1" applyFill="1" applyBorder="1"/>
    <xf numFmtId="0" fontId="2" fillId="3" borderId="9" xfId="0" applyFont="1" applyFill="1" applyBorder="1"/>
    <xf numFmtId="44" fontId="2" fillId="3" borderId="9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14" fillId="0" borderId="8" xfId="0" applyFont="1" applyBorder="1"/>
    <xf numFmtId="0" fontId="2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0" fillId="3" borderId="13" xfId="0" applyFill="1" applyBorder="1"/>
    <xf numFmtId="0" fontId="0" fillId="0" borderId="6" xfId="0" applyBorder="1" applyAlignment="1">
      <alignment horizontal="left" wrapText="1"/>
    </xf>
    <xf numFmtId="0" fontId="0" fillId="0" borderId="6" xfId="0" applyBorder="1"/>
    <xf numFmtId="0" fontId="2" fillId="3" borderId="11" xfId="0" applyFont="1" applyFill="1" applyBorder="1" applyAlignment="1">
      <alignment horizontal="right"/>
    </xf>
    <xf numFmtId="0" fontId="2" fillId="3" borderId="11" xfId="0" applyFont="1" applyFill="1" applyBorder="1"/>
    <xf numFmtId="0" fontId="2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10" fontId="16" fillId="4" borderId="1" xfId="0" applyNumberFormat="1" applyFont="1" applyFill="1" applyBorder="1" applyProtection="1">
      <protection locked="0"/>
    </xf>
    <xf numFmtId="10" fontId="15" fillId="4" borderId="1" xfId="0" applyNumberFormat="1" applyFont="1" applyFill="1" applyBorder="1" applyProtection="1">
      <protection locked="0"/>
    </xf>
    <xf numFmtId="0" fontId="4" fillId="3" borderId="8" xfId="0" applyFont="1" applyFill="1" applyBorder="1"/>
    <xf numFmtId="0" fontId="6" fillId="3" borderId="14" xfId="0" applyFont="1" applyFill="1" applyBorder="1" applyAlignment="1">
      <alignment horizontal="left"/>
    </xf>
    <xf numFmtId="10" fontId="15" fillId="4" borderId="9" xfId="0" applyNumberFormat="1" applyFont="1" applyFill="1" applyBorder="1" applyProtection="1">
      <protection locked="0"/>
    </xf>
    <xf numFmtId="44" fontId="7" fillId="0" borderId="1" xfId="1" applyFont="1" applyBorder="1"/>
    <xf numFmtId="44" fontId="7" fillId="2" borderId="1" xfId="0" applyNumberFormat="1" applyFont="1" applyFill="1" applyBorder="1"/>
    <xf numFmtId="44" fontId="8" fillId="2" borderId="1" xfId="0" applyNumberFormat="1" applyFont="1" applyFill="1" applyBorder="1"/>
    <xf numFmtId="44" fontId="7" fillId="2" borderId="14" xfId="0" applyNumberFormat="1" applyFont="1" applyFill="1" applyBorder="1"/>
    <xf numFmtId="44" fontId="7" fillId="0" borderId="1" xfId="1" applyFont="1" applyFill="1" applyBorder="1"/>
    <xf numFmtId="44" fontId="7" fillId="0" borderId="14" xfId="1" applyFont="1" applyFill="1" applyBorder="1"/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7" fillId="0" borderId="1" xfId="1" applyFont="1" applyFill="1" applyBorder="1" applyProtection="1"/>
    <xf numFmtId="0" fontId="12" fillId="3" borderId="1" xfId="0" applyFont="1" applyFill="1" applyBorder="1" applyAlignment="1" applyProtection="1">
      <alignment horizontal="center"/>
      <protection hidden="1"/>
    </xf>
    <xf numFmtId="0" fontId="12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5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6" y="590549"/>
          <a:ext cx="8801100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U kunt geen rechten ontlenen aan de bedragen.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u een lager percentage opgeeft wordt u uitgesloten van deelname. </a:t>
          </a:r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vos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DQ881"/>
  <sheetViews>
    <sheetView zoomScaleNormal="100" workbookViewId="0">
      <selection activeCell="E15" sqref="E15"/>
    </sheetView>
  </sheetViews>
  <sheetFormatPr defaultColWidth="9.109375" defaultRowHeight="14.4" x14ac:dyDescent="0.3"/>
  <cols>
    <col min="1" max="1" width="54.33203125" customWidth="1"/>
    <col min="2" max="2" width="59.6640625" customWidth="1"/>
  </cols>
  <sheetData>
    <row r="1" spans="1:121" ht="21" x14ac:dyDescent="0.4">
      <c r="A1" s="115" t="s">
        <v>18</v>
      </c>
      <c r="B1" s="115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</row>
    <row r="2" spans="1:121" x14ac:dyDescent="0.3">
      <c r="A2" s="17"/>
      <c r="B2" s="17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21" x14ac:dyDescent="0.4">
      <c r="A3" s="115" t="s">
        <v>97</v>
      </c>
      <c r="B3" s="11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x14ac:dyDescent="0.3">
      <c r="A4" s="55" t="s">
        <v>19</v>
      </c>
      <c r="B4" s="20" t="s">
        <v>136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x14ac:dyDescent="0.3">
      <c r="A5" s="55" t="s">
        <v>20</v>
      </c>
      <c r="B5" s="20" t="s">
        <v>137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x14ac:dyDescent="0.3">
      <c r="A6" s="55" t="s">
        <v>21</v>
      </c>
      <c r="B6" s="21">
        <v>2090846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x14ac:dyDescent="0.3">
      <c r="A7" s="55" t="s">
        <v>22</v>
      </c>
      <c r="B7" s="20" t="s">
        <v>141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 x14ac:dyDescent="0.3">
      <c r="A8" s="55" t="s">
        <v>23</v>
      </c>
      <c r="B8" s="20" t="s">
        <v>142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</row>
    <row r="9" spans="1:121" x14ac:dyDescent="0.3">
      <c r="A9" s="1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</row>
    <row r="10" spans="1:121" ht="21" x14ac:dyDescent="0.4">
      <c r="A10" s="116" t="s">
        <v>24</v>
      </c>
      <c r="B10" s="11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</row>
    <row r="11" spans="1:121" x14ac:dyDescent="0.3">
      <c r="A11" s="55" t="s">
        <v>99</v>
      </c>
      <c r="B11" s="22" t="s">
        <v>138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 x14ac:dyDescent="0.3">
      <c r="A12" s="55" t="s">
        <v>100</v>
      </c>
      <c r="B12" s="23" t="s">
        <v>139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</row>
    <row r="13" spans="1:121" x14ac:dyDescent="0.3">
      <c r="A13" s="55" t="s">
        <v>101</v>
      </c>
      <c r="B13" s="67" t="s">
        <v>140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x14ac:dyDescent="0.3">
      <c r="A14" s="18"/>
      <c r="B14" s="1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ht="21" x14ac:dyDescent="0.4">
      <c r="A15" s="115" t="s">
        <v>98</v>
      </c>
      <c r="B15" s="11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x14ac:dyDescent="0.3">
      <c r="A16" s="55" t="s">
        <v>25</v>
      </c>
      <c r="B16" s="3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x14ac:dyDescent="0.3">
      <c r="A17" s="55" t="s">
        <v>26</v>
      </c>
      <c r="B17" s="3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x14ac:dyDescent="0.3">
      <c r="A18" s="55" t="s">
        <v>27</v>
      </c>
      <c r="B18" s="5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x14ac:dyDescent="0.3">
      <c r="A19" s="55" t="s">
        <v>28</v>
      </c>
      <c r="B19" s="5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x14ac:dyDescent="0.3">
      <c r="A20" s="55" t="s">
        <v>29</v>
      </c>
      <c r="B20" s="5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x14ac:dyDescent="0.3">
      <c r="A21" s="24"/>
      <c r="B21" s="2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x14ac:dyDescent="0.3">
      <c r="A22" s="55" t="s">
        <v>30</v>
      </c>
      <c r="B22" s="5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3">
      <c r="A23" s="55" t="s">
        <v>31</v>
      </c>
      <c r="B23" s="5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</row>
    <row r="24" spans="1:121" x14ac:dyDescent="0.3">
      <c r="A24" s="55" t="s">
        <v>32</v>
      </c>
      <c r="B24" s="5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</row>
    <row r="25" spans="1:121" x14ac:dyDescent="0.3">
      <c r="A25" s="55" t="s">
        <v>33</v>
      </c>
      <c r="B25" s="5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</row>
    <row r="26" spans="1:121" x14ac:dyDescent="0.3">
      <c r="A26" s="55" t="s">
        <v>34</v>
      </c>
      <c r="B26" s="5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</row>
    <row r="27" spans="1:121" x14ac:dyDescent="0.3">
      <c r="A27" s="55" t="s">
        <v>35</v>
      </c>
      <c r="B27" s="60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</row>
    <row r="28" spans="1:121" s="3" customFormat="1" x14ac:dyDescent="0.3"/>
    <row r="29" spans="1:121" s="3" customFormat="1" x14ac:dyDescent="0.3"/>
    <row r="30" spans="1:121" s="3" customFormat="1" x14ac:dyDescent="0.3"/>
    <row r="31" spans="1:121" s="3" customFormat="1" x14ac:dyDescent="0.3"/>
    <row r="32" spans="1:121" s="3" customFormat="1" x14ac:dyDescent="0.3"/>
    <row r="33" s="3" customFormat="1" x14ac:dyDescent="0.3"/>
    <row r="34" s="3" customFormat="1" x14ac:dyDescent="0.3"/>
    <row r="35" s="3" customFormat="1" x14ac:dyDescent="0.3"/>
    <row r="36" s="3" customFormat="1" x14ac:dyDescent="0.3"/>
    <row r="37" s="3" customFormat="1" x14ac:dyDescent="0.3"/>
    <row r="38" s="3" customFormat="1" x14ac:dyDescent="0.3"/>
    <row r="39" s="3" customFormat="1" x14ac:dyDescent="0.3"/>
    <row r="40" s="3" customFormat="1" x14ac:dyDescent="0.3"/>
    <row r="41" s="3" customFormat="1" x14ac:dyDescent="0.3"/>
    <row r="42" s="3" customFormat="1" x14ac:dyDescent="0.3"/>
    <row r="43" s="3" customFormat="1" x14ac:dyDescent="0.3"/>
    <row r="44" s="3" customFormat="1" x14ac:dyDescent="0.3"/>
    <row r="45" s="3" customFormat="1" x14ac:dyDescent="0.3"/>
    <row r="46" s="3" customFormat="1" x14ac:dyDescent="0.3"/>
    <row r="47" s="3" customFormat="1" x14ac:dyDescent="0.3"/>
    <row r="48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  <row r="212" s="3" customFormat="1" x14ac:dyDescent="0.3"/>
    <row r="213" s="3" customFormat="1" x14ac:dyDescent="0.3"/>
    <row r="214" s="3" customFormat="1" x14ac:dyDescent="0.3"/>
    <row r="215" s="3" customFormat="1" x14ac:dyDescent="0.3"/>
    <row r="216" s="3" customFormat="1" x14ac:dyDescent="0.3"/>
    <row r="217" s="3" customFormat="1" x14ac:dyDescent="0.3"/>
    <row r="218" s="3" customFormat="1" x14ac:dyDescent="0.3"/>
    <row r="219" s="3" customFormat="1" x14ac:dyDescent="0.3"/>
    <row r="220" s="3" customFormat="1" x14ac:dyDescent="0.3"/>
    <row r="221" s="3" customFormat="1" x14ac:dyDescent="0.3"/>
    <row r="222" s="3" customFormat="1" x14ac:dyDescent="0.3"/>
    <row r="223" s="3" customFormat="1" x14ac:dyDescent="0.3"/>
    <row r="224" s="3" customFormat="1" x14ac:dyDescent="0.3"/>
    <row r="225" s="3" customFormat="1" x14ac:dyDescent="0.3"/>
    <row r="226" s="3" customFormat="1" x14ac:dyDescent="0.3"/>
    <row r="227" s="3" customFormat="1" x14ac:dyDescent="0.3"/>
    <row r="228" s="3" customFormat="1" x14ac:dyDescent="0.3"/>
    <row r="229" s="3" customFormat="1" x14ac:dyDescent="0.3"/>
    <row r="230" s="3" customFormat="1" x14ac:dyDescent="0.3"/>
    <row r="231" s="3" customFormat="1" x14ac:dyDescent="0.3"/>
    <row r="232" s="3" customFormat="1" x14ac:dyDescent="0.3"/>
    <row r="233" s="3" customFormat="1" x14ac:dyDescent="0.3"/>
    <row r="234" s="3" customFormat="1" x14ac:dyDescent="0.3"/>
    <row r="235" s="3" customFormat="1" x14ac:dyDescent="0.3"/>
    <row r="236" s="3" customFormat="1" x14ac:dyDescent="0.3"/>
    <row r="237" s="3" customFormat="1" x14ac:dyDescent="0.3"/>
    <row r="238" s="3" customFormat="1" x14ac:dyDescent="0.3"/>
    <row r="239" s="3" customFormat="1" x14ac:dyDescent="0.3"/>
    <row r="240" s="3" customFormat="1" x14ac:dyDescent="0.3"/>
    <row r="241" s="3" customFormat="1" x14ac:dyDescent="0.3"/>
    <row r="242" s="3" customFormat="1" x14ac:dyDescent="0.3"/>
    <row r="243" s="3" customFormat="1" x14ac:dyDescent="0.3"/>
    <row r="244" s="3" customFormat="1" x14ac:dyDescent="0.3"/>
    <row r="245" s="3" customFormat="1" x14ac:dyDescent="0.3"/>
    <row r="246" s="3" customFormat="1" x14ac:dyDescent="0.3"/>
    <row r="247" s="3" customFormat="1" x14ac:dyDescent="0.3"/>
    <row r="248" s="3" customFormat="1" x14ac:dyDescent="0.3"/>
    <row r="249" s="3" customFormat="1" x14ac:dyDescent="0.3"/>
    <row r="250" s="3" customFormat="1" x14ac:dyDescent="0.3"/>
    <row r="251" s="3" customFormat="1" x14ac:dyDescent="0.3"/>
    <row r="252" s="3" customFormat="1" x14ac:dyDescent="0.3"/>
    <row r="253" s="3" customFormat="1" x14ac:dyDescent="0.3"/>
    <row r="254" s="3" customFormat="1" x14ac:dyDescent="0.3"/>
    <row r="255" s="3" customFormat="1" x14ac:dyDescent="0.3"/>
    <row r="256" s="3" customFormat="1" x14ac:dyDescent="0.3"/>
    <row r="257" s="3" customFormat="1" x14ac:dyDescent="0.3"/>
    <row r="258" s="3" customFormat="1" x14ac:dyDescent="0.3"/>
    <row r="259" s="3" customFormat="1" x14ac:dyDescent="0.3"/>
    <row r="260" s="3" customFormat="1" x14ac:dyDescent="0.3"/>
    <row r="261" s="3" customFormat="1" x14ac:dyDescent="0.3"/>
    <row r="262" s="3" customFormat="1" x14ac:dyDescent="0.3"/>
    <row r="263" s="3" customFormat="1" x14ac:dyDescent="0.3"/>
    <row r="264" s="3" customFormat="1" x14ac:dyDescent="0.3"/>
    <row r="265" s="3" customFormat="1" x14ac:dyDescent="0.3"/>
    <row r="266" s="3" customFormat="1" x14ac:dyDescent="0.3"/>
    <row r="267" s="3" customFormat="1" x14ac:dyDescent="0.3"/>
    <row r="268" s="3" customFormat="1" x14ac:dyDescent="0.3"/>
    <row r="269" s="3" customFormat="1" x14ac:dyDescent="0.3"/>
    <row r="270" s="3" customFormat="1" x14ac:dyDescent="0.3"/>
    <row r="271" s="3" customFormat="1" x14ac:dyDescent="0.3"/>
    <row r="272" s="3" customFormat="1" x14ac:dyDescent="0.3"/>
    <row r="273" s="3" customFormat="1" x14ac:dyDescent="0.3"/>
    <row r="274" s="3" customFormat="1" x14ac:dyDescent="0.3"/>
    <row r="275" s="3" customFormat="1" x14ac:dyDescent="0.3"/>
    <row r="276" s="3" customFormat="1" x14ac:dyDescent="0.3"/>
    <row r="277" s="3" customFormat="1" x14ac:dyDescent="0.3"/>
    <row r="278" s="3" customFormat="1" x14ac:dyDescent="0.3"/>
    <row r="279" s="3" customFormat="1" x14ac:dyDescent="0.3"/>
    <row r="280" s="3" customFormat="1" x14ac:dyDescent="0.3"/>
    <row r="281" s="3" customFormat="1" x14ac:dyDescent="0.3"/>
    <row r="282" s="3" customFormat="1" x14ac:dyDescent="0.3"/>
    <row r="283" s="3" customFormat="1" x14ac:dyDescent="0.3"/>
    <row r="284" s="3" customFormat="1" x14ac:dyDescent="0.3"/>
    <row r="285" s="3" customFormat="1" x14ac:dyDescent="0.3"/>
    <row r="286" s="3" customFormat="1" x14ac:dyDescent="0.3"/>
    <row r="287" s="3" customFormat="1" x14ac:dyDescent="0.3"/>
    <row r="288" s="3" customFormat="1" x14ac:dyDescent="0.3"/>
    <row r="289" s="3" customFormat="1" x14ac:dyDescent="0.3"/>
    <row r="290" s="3" customFormat="1" x14ac:dyDescent="0.3"/>
    <row r="291" s="3" customFormat="1" x14ac:dyDescent="0.3"/>
    <row r="292" s="3" customFormat="1" x14ac:dyDescent="0.3"/>
    <row r="293" s="3" customFormat="1" x14ac:dyDescent="0.3"/>
    <row r="294" s="3" customFormat="1" x14ac:dyDescent="0.3"/>
    <row r="295" s="3" customFormat="1" x14ac:dyDescent="0.3"/>
    <row r="296" s="3" customFormat="1" x14ac:dyDescent="0.3"/>
    <row r="297" s="3" customFormat="1" x14ac:dyDescent="0.3"/>
    <row r="298" s="3" customFormat="1" x14ac:dyDescent="0.3"/>
    <row r="299" s="3" customFormat="1" x14ac:dyDescent="0.3"/>
    <row r="300" s="3" customFormat="1" x14ac:dyDescent="0.3"/>
    <row r="301" s="3" customFormat="1" x14ac:dyDescent="0.3"/>
    <row r="302" s="3" customFormat="1" x14ac:dyDescent="0.3"/>
    <row r="303" s="3" customFormat="1" x14ac:dyDescent="0.3"/>
    <row r="304" s="3" customFormat="1" x14ac:dyDescent="0.3"/>
    <row r="305" s="3" customFormat="1" x14ac:dyDescent="0.3"/>
    <row r="306" s="3" customFormat="1" x14ac:dyDescent="0.3"/>
    <row r="307" s="3" customFormat="1" x14ac:dyDescent="0.3"/>
    <row r="308" s="3" customFormat="1" x14ac:dyDescent="0.3"/>
    <row r="309" s="3" customFormat="1" x14ac:dyDescent="0.3"/>
    <row r="310" s="3" customFormat="1" x14ac:dyDescent="0.3"/>
    <row r="311" s="3" customFormat="1" x14ac:dyDescent="0.3"/>
    <row r="312" s="3" customFormat="1" x14ac:dyDescent="0.3"/>
    <row r="313" s="3" customFormat="1" x14ac:dyDescent="0.3"/>
    <row r="314" s="3" customFormat="1" x14ac:dyDescent="0.3"/>
    <row r="315" s="3" customFormat="1" x14ac:dyDescent="0.3"/>
    <row r="316" s="3" customFormat="1" x14ac:dyDescent="0.3"/>
    <row r="317" s="3" customFormat="1" x14ac:dyDescent="0.3"/>
    <row r="318" s="3" customFormat="1" x14ac:dyDescent="0.3"/>
    <row r="319" s="3" customFormat="1" x14ac:dyDescent="0.3"/>
    <row r="320" s="3" customFormat="1" x14ac:dyDescent="0.3"/>
    <row r="321" s="3" customFormat="1" x14ac:dyDescent="0.3"/>
    <row r="322" s="3" customFormat="1" x14ac:dyDescent="0.3"/>
    <row r="323" s="3" customFormat="1" x14ac:dyDescent="0.3"/>
    <row r="324" s="3" customFormat="1" x14ac:dyDescent="0.3"/>
    <row r="325" s="3" customFormat="1" x14ac:dyDescent="0.3"/>
    <row r="326" s="3" customFormat="1" x14ac:dyDescent="0.3"/>
    <row r="327" s="3" customFormat="1" x14ac:dyDescent="0.3"/>
    <row r="328" s="3" customFormat="1" x14ac:dyDescent="0.3"/>
    <row r="329" s="3" customFormat="1" x14ac:dyDescent="0.3"/>
    <row r="330" s="3" customFormat="1" x14ac:dyDescent="0.3"/>
    <row r="331" s="3" customFormat="1" x14ac:dyDescent="0.3"/>
    <row r="332" s="3" customFormat="1" x14ac:dyDescent="0.3"/>
    <row r="333" s="3" customFormat="1" x14ac:dyDescent="0.3"/>
    <row r="334" s="3" customFormat="1" x14ac:dyDescent="0.3"/>
    <row r="335" s="3" customFormat="1" x14ac:dyDescent="0.3"/>
    <row r="336" s="3" customFormat="1" x14ac:dyDescent="0.3"/>
    <row r="337" s="3" customFormat="1" x14ac:dyDescent="0.3"/>
    <row r="338" s="3" customFormat="1" x14ac:dyDescent="0.3"/>
    <row r="339" s="3" customFormat="1" x14ac:dyDescent="0.3"/>
    <row r="340" s="3" customFormat="1" x14ac:dyDescent="0.3"/>
    <row r="341" s="3" customFormat="1" x14ac:dyDescent="0.3"/>
    <row r="342" s="3" customFormat="1" x14ac:dyDescent="0.3"/>
    <row r="343" s="3" customFormat="1" x14ac:dyDescent="0.3"/>
    <row r="344" s="3" customFormat="1" x14ac:dyDescent="0.3"/>
    <row r="345" s="3" customFormat="1" x14ac:dyDescent="0.3"/>
    <row r="346" s="3" customFormat="1" x14ac:dyDescent="0.3"/>
    <row r="347" s="3" customFormat="1" x14ac:dyDescent="0.3"/>
    <row r="348" s="3" customFormat="1" x14ac:dyDescent="0.3"/>
    <row r="349" s="3" customFormat="1" x14ac:dyDescent="0.3"/>
    <row r="350" s="3" customFormat="1" x14ac:dyDescent="0.3"/>
    <row r="351" s="3" customFormat="1" x14ac:dyDescent="0.3"/>
    <row r="352" s="3" customFormat="1" x14ac:dyDescent="0.3"/>
    <row r="353" s="3" customFormat="1" x14ac:dyDescent="0.3"/>
    <row r="354" s="3" customFormat="1" x14ac:dyDescent="0.3"/>
    <row r="355" s="3" customFormat="1" x14ac:dyDescent="0.3"/>
    <row r="356" s="3" customFormat="1" x14ac:dyDescent="0.3"/>
    <row r="357" s="3" customFormat="1" x14ac:dyDescent="0.3"/>
    <row r="358" s="3" customFormat="1" x14ac:dyDescent="0.3"/>
    <row r="359" s="3" customFormat="1" x14ac:dyDescent="0.3"/>
    <row r="360" s="3" customFormat="1" x14ac:dyDescent="0.3"/>
    <row r="361" s="3" customFormat="1" x14ac:dyDescent="0.3"/>
    <row r="362" s="3" customFormat="1" x14ac:dyDescent="0.3"/>
    <row r="363" s="3" customFormat="1" x14ac:dyDescent="0.3"/>
    <row r="364" s="3" customFormat="1" x14ac:dyDescent="0.3"/>
    <row r="365" s="3" customFormat="1" x14ac:dyDescent="0.3"/>
    <row r="366" s="3" customFormat="1" x14ac:dyDescent="0.3"/>
    <row r="367" s="3" customFormat="1" x14ac:dyDescent="0.3"/>
    <row r="368" s="3" customFormat="1" x14ac:dyDescent="0.3"/>
    <row r="369" s="3" customFormat="1" x14ac:dyDescent="0.3"/>
    <row r="370" s="3" customFormat="1" x14ac:dyDescent="0.3"/>
    <row r="371" s="3" customFormat="1" x14ac:dyDescent="0.3"/>
    <row r="372" s="3" customFormat="1" x14ac:dyDescent="0.3"/>
    <row r="373" s="3" customFormat="1" x14ac:dyDescent="0.3"/>
    <row r="374" s="3" customFormat="1" x14ac:dyDescent="0.3"/>
    <row r="375" s="3" customFormat="1" x14ac:dyDescent="0.3"/>
    <row r="376" s="3" customFormat="1" x14ac:dyDescent="0.3"/>
    <row r="377" s="3" customFormat="1" x14ac:dyDescent="0.3"/>
    <row r="378" s="3" customFormat="1" x14ac:dyDescent="0.3"/>
    <row r="379" s="3" customFormat="1" x14ac:dyDescent="0.3"/>
    <row r="380" s="3" customFormat="1" x14ac:dyDescent="0.3"/>
    <row r="381" s="3" customFormat="1" x14ac:dyDescent="0.3"/>
    <row r="382" s="3" customFormat="1" x14ac:dyDescent="0.3"/>
    <row r="383" s="3" customFormat="1" x14ac:dyDescent="0.3"/>
    <row r="384" s="3" customFormat="1" x14ac:dyDescent="0.3"/>
    <row r="385" s="3" customFormat="1" x14ac:dyDescent="0.3"/>
    <row r="386" s="3" customFormat="1" x14ac:dyDescent="0.3"/>
    <row r="387" s="3" customFormat="1" x14ac:dyDescent="0.3"/>
    <row r="388" s="3" customFormat="1" x14ac:dyDescent="0.3"/>
    <row r="389" s="3" customFormat="1" x14ac:dyDescent="0.3"/>
    <row r="390" s="3" customFormat="1" x14ac:dyDescent="0.3"/>
    <row r="391" s="3" customFormat="1" x14ac:dyDescent="0.3"/>
    <row r="392" s="3" customFormat="1" x14ac:dyDescent="0.3"/>
    <row r="393" s="3" customFormat="1" x14ac:dyDescent="0.3"/>
    <row r="394" s="3" customFormat="1" x14ac:dyDescent="0.3"/>
    <row r="395" s="3" customFormat="1" x14ac:dyDescent="0.3"/>
    <row r="396" s="3" customFormat="1" x14ac:dyDescent="0.3"/>
    <row r="397" s="3" customFormat="1" x14ac:dyDescent="0.3"/>
    <row r="398" s="3" customFormat="1" x14ac:dyDescent="0.3"/>
    <row r="399" s="3" customFormat="1" x14ac:dyDescent="0.3"/>
    <row r="400" s="3" customFormat="1" x14ac:dyDescent="0.3"/>
    <row r="401" s="3" customFormat="1" x14ac:dyDescent="0.3"/>
    <row r="402" s="3" customFormat="1" x14ac:dyDescent="0.3"/>
    <row r="403" s="3" customFormat="1" x14ac:dyDescent="0.3"/>
    <row r="404" s="3" customFormat="1" x14ac:dyDescent="0.3"/>
    <row r="405" s="3" customFormat="1" x14ac:dyDescent="0.3"/>
    <row r="406" s="3" customFormat="1" x14ac:dyDescent="0.3"/>
    <row r="407" s="3" customFormat="1" x14ac:dyDescent="0.3"/>
    <row r="408" s="3" customFormat="1" x14ac:dyDescent="0.3"/>
    <row r="409" s="3" customFormat="1" x14ac:dyDescent="0.3"/>
    <row r="410" s="3" customFormat="1" x14ac:dyDescent="0.3"/>
    <row r="411" s="3" customFormat="1" x14ac:dyDescent="0.3"/>
    <row r="412" s="3" customFormat="1" x14ac:dyDescent="0.3"/>
    <row r="413" s="3" customFormat="1" x14ac:dyDescent="0.3"/>
    <row r="414" s="3" customFormat="1" x14ac:dyDescent="0.3"/>
    <row r="415" s="3" customFormat="1" x14ac:dyDescent="0.3"/>
    <row r="416" s="3" customFormat="1" x14ac:dyDescent="0.3"/>
    <row r="417" s="3" customFormat="1" x14ac:dyDescent="0.3"/>
    <row r="418" s="3" customFormat="1" x14ac:dyDescent="0.3"/>
    <row r="419" s="3" customFormat="1" x14ac:dyDescent="0.3"/>
    <row r="420" s="3" customFormat="1" x14ac:dyDescent="0.3"/>
    <row r="421" s="3" customFormat="1" x14ac:dyDescent="0.3"/>
    <row r="422" s="3" customFormat="1" x14ac:dyDescent="0.3"/>
    <row r="423" s="3" customFormat="1" x14ac:dyDescent="0.3"/>
    <row r="424" s="3" customFormat="1" x14ac:dyDescent="0.3"/>
    <row r="425" s="3" customFormat="1" x14ac:dyDescent="0.3"/>
    <row r="426" s="3" customFormat="1" x14ac:dyDescent="0.3"/>
    <row r="427" s="3" customFormat="1" x14ac:dyDescent="0.3"/>
    <row r="428" s="3" customFormat="1" x14ac:dyDescent="0.3"/>
    <row r="429" s="3" customFormat="1" x14ac:dyDescent="0.3"/>
    <row r="430" s="3" customFormat="1" x14ac:dyDescent="0.3"/>
    <row r="431" s="3" customFormat="1" x14ac:dyDescent="0.3"/>
    <row r="432" s="3" customFormat="1" x14ac:dyDescent="0.3"/>
    <row r="433" s="3" customFormat="1" x14ac:dyDescent="0.3"/>
    <row r="434" s="3" customFormat="1" x14ac:dyDescent="0.3"/>
    <row r="435" s="3" customFormat="1" x14ac:dyDescent="0.3"/>
    <row r="436" s="3" customFormat="1" x14ac:dyDescent="0.3"/>
    <row r="437" s="3" customFormat="1" x14ac:dyDescent="0.3"/>
    <row r="438" s="3" customFormat="1" x14ac:dyDescent="0.3"/>
    <row r="439" s="3" customFormat="1" x14ac:dyDescent="0.3"/>
    <row r="440" s="3" customFormat="1" x14ac:dyDescent="0.3"/>
    <row r="441" s="3" customFormat="1" x14ac:dyDescent="0.3"/>
    <row r="442" s="3" customFormat="1" x14ac:dyDescent="0.3"/>
    <row r="443" s="3" customFormat="1" x14ac:dyDescent="0.3"/>
    <row r="444" s="3" customFormat="1" x14ac:dyDescent="0.3"/>
    <row r="445" s="3" customFormat="1" x14ac:dyDescent="0.3"/>
    <row r="446" s="3" customFormat="1" x14ac:dyDescent="0.3"/>
    <row r="447" s="3" customFormat="1" x14ac:dyDescent="0.3"/>
    <row r="448" s="3" customFormat="1" x14ac:dyDescent="0.3"/>
    <row r="449" s="3" customFormat="1" x14ac:dyDescent="0.3"/>
    <row r="450" s="3" customFormat="1" x14ac:dyDescent="0.3"/>
    <row r="451" s="3" customFormat="1" x14ac:dyDescent="0.3"/>
    <row r="452" s="3" customFormat="1" x14ac:dyDescent="0.3"/>
    <row r="453" s="3" customFormat="1" x14ac:dyDescent="0.3"/>
    <row r="454" s="3" customFormat="1" x14ac:dyDescent="0.3"/>
    <row r="455" s="3" customFormat="1" x14ac:dyDescent="0.3"/>
    <row r="456" s="3" customFormat="1" x14ac:dyDescent="0.3"/>
    <row r="457" s="3" customFormat="1" x14ac:dyDescent="0.3"/>
    <row r="458" s="3" customFormat="1" x14ac:dyDescent="0.3"/>
    <row r="459" s="3" customFormat="1" x14ac:dyDescent="0.3"/>
    <row r="460" s="3" customFormat="1" x14ac:dyDescent="0.3"/>
    <row r="461" s="3" customFormat="1" x14ac:dyDescent="0.3"/>
    <row r="462" s="3" customFormat="1" x14ac:dyDescent="0.3"/>
    <row r="463" s="3" customFormat="1" x14ac:dyDescent="0.3"/>
    <row r="464" s="3" customFormat="1" x14ac:dyDescent="0.3"/>
    <row r="465" s="3" customFormat="1" x14ac:dyDescent="0.3"/>
    <row r="466" s="3" customFormat="1" x14ac:dyDescent="0.3"/>
    <row r="467" s="3" customFormat="1" x14ac:dyDescent="0.3"/>
    <row r="468" s="3" customFormat="1" x14ac:dyDescent="0.3"/>
    <row r="469" s="3" customFormat="1" x14ac:dyDescent="0.3"/>
    <row r="470" s="3" customFormat="1" x14ac:dyDescent="0.3"/>
    <row r="471" s="3" customFormat="1" x14ac:dyDescent="0.3"/>
    <row r="472" s="3" customFormat="1" x14ac:dyDescent="0.3"/>
    <row r="473" s="3" customFormat="1" x14ac:dyDescent="0.3"/>
    <row r="474" s="3" customFormat="1" x14ac:dyDescent="0.3"/>
    <row r="475" s="3" customFormat="1" x14ac:dyDescent="0.3"/>
    <row r="476" s="3" customFormat="1" x14ac:dyDescent="0.3"/>
    <row r="477" s="3" customFormat="1" x14ac:dyDescent="0.3"/>
    <row r="478" s="3" customFormat="1" x14ac:dyDescent="0.3"/>
    <row r="479" s="3" customFormat="1" x14ac:dyDescent="0.3"/>
    <row r="480" s="3" customFormat="1" x14ac:dyDescent="0.3"/>
    <row r="481" s="3" customFormat="1" x14ac:dyDescent="0.3"/>
    <row r="482" s="3" customFormat="1" x14ac:dyDescent="0.3"/>
    <row r="483" s="3" customFormat="1" x14ac:dyDescent="0.3"/>
    <row r="484" s="3" customFormat="1" x14ac:dyDescent="0.3"/>
    <row r="485" s="3" customFormat="1" x14ac:dyDescent="0.3"/>
    <row r="486" s="3" customFormat="1" x14ac:dyDescent="0.3"/>
    <row r="487" s="3" customFormat="1" x14ac:dyDescent="0.3"/>
    <row r="488" s="3" customFormat="1" x14ac:dyDescent="0.3"/>
    <row r="489" s="3" customFormat="1" x14ac:dyDescent="0.3"/>
    <row r="490" s="3" customFormat="1" x14ac:dyDescent="0.3"/>
    <row r="491" s="3" customFormat="1" x14ac:dyDescent="0.3"/>
    <row r="492" s="3" customFormat="1" x14ac:dyDescent="0.3"/>
    <row r="493" s="3" customFormat="1" x14ac:dyDescent="0.3"/>
    <row r="494" s="3" customFormat="1" x14ac:dyDescent="0.3"/>
    <row r="495" s="3" customFormat="1" x14ac:dyDescent="0.3"/>
    <row r="496" s="3" customFormat="1" x14ac:dyDescent="0.3"/>
    <row r="497" s="3" customFormat="1" x14ac:dyDescent="0.3"/>
    <row r="498" s="3" customFormat="1" x14ac:dyDescent="0.3"/>
    <row r="499" s="3" customFormat="1" x14ac:dyDescent="0.3"/>
    <row r="500" s="3" customFormat="1" x14ac:dyDescent="0.3"/>
    <row r="501" s="3" customFormat="1" x14ac:dyDescent="0.3"/>
    <row r="502" s="3" customFormat="1" x14ac:dyDescent="0.3"/>
    <row r="503" s="3" customFormat="1" x14ac:dyDescent="0.3"/>
    <row r="504" s="3" customFormat="1" x14ac:dyDescent="0.3"/>
    <row r="505" s="3" customFormat="1" x14ac:dyDescent="0.3"/>
    <row r="506" s="3" customFormat="1" x14ac:dyDescent="0.3"/>
    <row r="507" s="3" customFormat="1" x14ac:dyDescent="0.3"/>
    <row r="508" s="3" customFormat="1" x14ac:dyDescent="0.3"/>
    <row r="509" s="3" customFormat="1" x14ac:dyDescent="0.3"/>
    <row r="510" s="3" customFormat="1" x14ac:dyDescent="0.3"/>
    <row r="511" s="3" customFormat="1" x14ac:dyDescent="0.3"/>
    <row r="512" s="3" customFormat="1" x14ac:dyDescent="0.3"/>
    <row r="513" s="3" customFormat="1" x14ac:dyDescent="0.3"/>
    <row r="514" s="3" customFormat="1" x14ac:dyDescent="0.3"/>
    <row r="515" s="3" customFormat="1" x14ac:dyDescent="0.3"/>
    <row r="516" s="3" customFormat="1" x14ac:dyDescent="0.3"/>
    <row r="517" s="3" customFormat="1" x14ac:dyDescent="0.3"/>
    <row r="518" s="3" customFormat="1" x14ac:dyDescent="0.3"/>
    <row r="519" s="3" customFormat="1" x14ac:dyDescent="0.3"/>
    <row r="520" s="3" customFormat="1" x14ac:dyDescent="0.3"/>
    <row r="521" s="3" customFormat="1" x14ac:dyDescent="0.3"/>
    <row r="522" s="3" customFormat="1" x14ac:dyDescent="0.3"/>
    <row r="523" s="3" customFormat="1" x14ac:dyDescent="0.3"/>
    <row r="524" s="3" customFormat="1" x14ac:dyDescent="0.3"/>
    <row r="525" s="3" customFormat="1" x14ac:dyDescent="0.3"/>
    <row r="526" s="3" customFormat="1" x14ac:dyDescent="0.3"/>
    <row r="527" s="3" customFormat="1" x14ac:dyDescent="0.3"/>
    <row r="528" s="3" customFormat="1" x14ac:dyDescent="0.3"/>
    <row r="529" s="3" customFormat="1" x14ac:dyDescent="0.3"/>
    <row r="530" s="3" customFormat="1" x14ac:dyDescent="0.3"/>
    <row r="531" s="3" customFormat="1" x14ac:dyDescent="0.3"/>
    <row r="532" s="3" customFormat="1" x14ac:dyDescent="0.3"/>
    <row r="533" s="3" customFormat="1" x14ac:dyDescent="0.3"/>
    <row r="534" s="3" customFormat="1" x14ac:dyDescent="0.3"/>
    <row r="535" s="3" customFormat="1" x14ac:dyDescent="0.3"/>
    <row r="536" s="3" customFormat="1" x14ac:dyDescent="0.3"/>
    <row r="537" s="3" customFormat="1" x14ac:dyDescent="0.3"/>
    <row r="538" s="3" customFormat="1" x14ac:dyDescent="0.3"/>
    <row r="539" s="3" customFormat="1" x14ac:dyDescent="0.3"/>
    <row r="540" s="3" customFormat="1" x14ac:dyDescent="0.3"/>
    <row r="541" s="3" customFormat="1" x14ac:dyDescent="0.3"/>
    <row r="542" s="3" customFormat="1" x14ac:dyDescent="0.3"/>
    <row r="543" s="3" customFormat="1" x14ac:dyDescent="0.3"/>
    <row r="544" s="3" customFormat="1" x14ac:dyDescent="0.3"/>
    <row r="545" s="3" customFormat="1" x14ac:dyDescent="0.3"/>
    <row r="546" s="3" customFormat="1" x14ac:dyDescent="0.3"/>
    <row r="547" s="3" customFormat="1" x14ac:dyDescent="0.3"/>
    <row r="548" s="3" customFormat="1" x14ac:dyDescent="0.3"/>
    <row r="549" s="3" customFormat="1" x14ac:dyDescent="0.3"/>
    <row r="550" s="3" customFormat="1" x14ac:dyDescent="0.3"/>
    <row r="551" s="3" customFormat="1" x14ac:dyDescent="0.3"/>
    <row r="552" s="3" customFormat="1" x14ac:dyDescent="0.3"/>
    <row r="553" s="3" customFormat="1" x14ac:dyDescent="0.3"/>
    <row r="554" s="3" customFormat="1" x14ac:dyDescent="0.3"/>
    <row r="555" s="3" customFormat="1" x14ac:dyDescent="0.3"/>
    <row r="556" s="3" customFormat="1" x14ac:dyDescent="0.3"/>
    <row r="557" s="3" customFormat="1" x14ac:dyDescent="0.3"/>
    <row r="558" s="3" customFormat="1" x14ac:dyDescent="0.3"/>
    <row r="559" s="3" customFormat="1" x14ac:dyDescent="0.3"/>
    <row r="560" s="3" customFormat="1" x14ac:dyDescent="0.3"/>
    <row r="561" s="3" customFormat="1" x14ac:dyDescent="0.3"/>
    <row r="562" s="3" customFormat="1" x14ac:dyDescent="0.3"/>
    <row r="563" s="3" customFormat="1" x14ac:dyDescent="0.3"/>
    <row r="564" s="3" customFormat="1" x14ac:dyDescent="0.3"/>
    <row r="565" s="3" customFormat="1" x14ac:dyDescent="0.3"/>
    <row r="566" s="3" customFormat="1" x14ac:dyDescent="0.3"/>
    <row r="567" s="3" customFormat="1" x14ac:dyDescent="0.3"/>
    <row r="568" s="3" customFormat="1" x14ac:dyDescent="0.3"/>
    <row r="569" s="3" customFormat="1" x14ac:dyDescent="0.3"/>
    <row r="570" s="3" customFormat="1" x14ac:dyDescent="0.3"/>
    <row r="571" s="3" customFormat="1" x14ac:dyDescent="0.3"/>
    <row r="572" s="3" customFormat="1" x14ac:dyDescent="0.3"/>
    <row r="573" s="3" customFormat="1" x14ac:dyDescent="0.3"/>
    <row r="574" s="3" customFormat="1" x14ac:dyDescent="0.3"/>
    <row r="575" s="3" customFormat="1" x14ac:dyDescent="0.3"/>
    <row r="576" s="3" customFormat="1" x14ac:dyDescent="0.3"/>
    <row r="577" s="3" customFormat="1" x14ac:dyDescent="0.3"/>
    <row r="578" s="3" customFormat="1" x14ac:dyDescent="0.3"/>
    <row r="579" s="3" customFormat="1" x14ac:dyDescent="0.3"/>
    <row r="580" s="3" customFormat="1" x14ac:dyDescent="0.3"/>
    <row r="581" s="3" customFormat="1" x14ac:dyDescent="0.3"/>
    <row r="582" s="3" customFormat="1" x14ac:dyDescent="0.3"/>
    <row r="583" s="3" customFormat="1" x14ac:dyDescent="0.3"/>
    <row r="584" s="3" customFormat="1" x14ac:dyDescent="0.3"/>
    <row r="585" s="3" customFormat="1" x14ac:dyDescent="0.3"/>
    <row r="586" s="3" customFormat="1" x14ac:dyDescent="0.3"/>
    <row r="587" s="3" customFormat="1" x14ac:dyDescent="0.3"/>
    <row r="588" s="3" customFormat="1" x14ac:dyDescent="0.3"/>
    <row r="589" s="3" customFormat="1" x14ac:dyDescent="0.3"/>
    <row r="590" s="3" customFormat="1" x14ac:dyDescent="0.3"/>
    <row r="591" s="3" customFormat="1" x14ac:dyDescent="0.3"/>
    <row r="592" s="3" customFormat="1" x14ac:dyDescent="0.3"/>
    <row r="593" s="3" customFormat="1" x14ac:dyDescent="0.3"/>
    <row r="594" s="3" customFormat="1" x14ac:dyDescent="0.3"/>
    <row r="595" s="3" customFormat="1" x14ac:dyDescent="0.3"/>
    <row r="596" s="3" customFormat="1" x14ac:dyDescent="0.3"/>
    <row r="597" s="3" customFormat="1" x14ac:dyDescent="0.3"/>
    <row r="598" s="3" customFormat="1" x14ac:dyDescent="0.3"/>
    <row r="599" s="3" customFormat="1" x14ac:dyDescent="0.3"/>
    <row r="600" s="3" customFormat="1" x14ac:dyDescent="0.3"/>
    <row r="601" s="3" customFormat="1" x14ac:dyDescent="0.3"/>
    <row r="602" s="3" customFormat="1" x14ac:dyDescent="0.3"/>
    <row r="603" s="3" customFormat="1" x14ac:dyDescent="0.3"/>
    <row r="604" s="3" customFormat="1" x14ac:dyDescent="0.3"/>
    <row r="605" s="3" customFormat="1" x14ac:dyDescent="0.3"/>
    <row r="606" s="3" customFormat="1" x14ac:dyDescent="0.3"/>
    <row r="607" s="3" customFormat="1" x14ac:dyDescent="0.3"/>
    <row r="608" s="3" customFormat="1" x14ac:dyDescent="0.3"/>
    <row r="609" s="3" customFormat="1" x14ac:dyDescent="0.3"/>
    <row r="610" s="3" customFormat="1" x14ac:dyDescent="0.3"/>
    <row r="611" s="3" customFormat="1" x14ac:dyDescent="0.3"/>
    <row r="612" s="3" customFormat="1" x14ac:dyDescent="0.3"/>
    <row r="613" s="3" customFormat="1" x14ac:dyDescent="0.3"/>
    <row r="614" s="3" customFormat="1" x14ac:dyDescent="0.3"/>
    <row r="615" s="3" customFormat="1" x14ac:dyDescent="0.3"/>
    <row r="616" s="3" customFormat="1" x14ac:dyDescent="0.3"/>
    <row r="617" s="3" customFormat="1" x14ac:dyDescent="0.3"/>
    <row r="618" s="3" customFormat="1" x14ac:dyDescent="0.3"/>
    <row r="619" s="3" customFormat="1" x14ac:dyDescent="0.3"/>
    <row r="620" s="3" customFormat="1" x14ac:dyDescent="0.3"/>
    <row r="621" s="3" customFormat="1" x14ac:dyDescent="0.3"/>
    <row r="622" s="3" customFormat="1" x14ac:dyDescent="0.3"/>
    <row r="623" s="3" customFormat="1" x14ac:dyDescent="0.3"/>
    <row r="624" s="3" customFormat="1" x14ac:dyDescent="0.3"/>
    <row r="625" s="3" customFormat="1" x14ac:dyDescent="0.3"/>
    <row r="626" s="3" customFormat="1" x14ac:dyDescent="0.3"/>
    <row r="627" s="3" customFormat="1" x14ac:dyDescent="0.3"/>
    <row r="628" s="3" customFormat="1" x14ac:dyDescent="0.3"/>
    <row r="629" s="3" customFormat="1" x14ac:dyDescent="0.3"/>
    <row r="630" s="3" customFormat="1" x14ac:dyDescent="0.3"/>
    <row r="631" s="3" customFormat="1" x14ac:dyDescent="0.3"/>
    <row r="632" s="3" customFormat="1" x14ac:dyDescent="0.3"/>
    <row r="633" s="3" customFormat="1" x14ac:dyDescent="0.3"/>
    <row r="634" s="3" customFormat="1" x14ac:dyDescent="0.3"/>
    <row r="635" s="3" customFormat="1" x14ac:dyDescent="0.3"/>
    <row r="636" s="3" customFormat="1" x14ac:dyDescent="0.3"/>
    <row r="637" s="3" customFormat="1" x14ac:dyDescent="0.3"/>
    <row r="638" s="3" customFormat="1" x14ac:dyDescent="0.3"/>
    <row r="639" s="3" customFormat="1" x14ac:dyDescent="0.3"/>
    <row r="640" s="3" customFormat="1" x14ac:dyDescent="0.3"/>
    <row r="641" s="3" customFormat="1" x14ac:dyDescent="0.3"/>
    <row r="642" s="3" customFormat="1" x14ac:dyDescent="0.3"/>
    <row r="643" s="3" customFormat="1" x14ac:dyDescent="0.3"/>
    <row r="644" s="3" customFormat="1" x14ac:dyDescent="0.3"/>
    <row r="645" s="3" customFormat="1" x14ac:dyDescent="0.3"/>
    <row r="646" s="3" customFormat="1" x14ac:dyDescent="0.3"/>
    <row r="647" s="3" customFormat="1" x14ac:dyDescent="0.3"/>
    <row r="648" s="3" customFormat="1" x14ac:dyDescent="0.3"/>
    <row r="649" s="3" customFormat="1" x14ac:dyDescent="0.3"/>
    <row r="650" s="3" customFormat="1" x14ac:dyDescent="0.3"/>
    <row r="651" s="3" customFormat="1" x14ac:dyDescent="0.3"/>
    <row r="652" s="3" customFormat="1" x14ac:dyDescent="0.3"/>
    <row r="653" s="3" customFormat="1" x14ac:dyDescent="0.3"/>
    <row r="654" s="3" customFormat="1" x14ac:dyDescent="0.3"/>
    <row r="655" s="3" customFormat="1" x14ac:dyDescent="0.3"/>
    <row r="656" s="3" customFormat="1" x14ac:dyDescent="0.3"/>
    <row r="657" s="3" customFormat="1" x14ac:dyDescent="0.3"/>
    <row r="658" s="3" customFormat="1" x14ac:dyDescent="0.3"/>
    <row r="659" s="3" customFormat="1" x14ac:dyDescent="0.3"/>
    <row r="660" s="3" customFormat="1" x14ac:dyDescent="0.3"/>
    <row r="661" s="3" customFormat="1" x14ac:dyDescent="0.3"/>
    <row r="662" s="3" customFormat="1" x14ac:dyDescent="0.3"/>
    <row r="663" s="3" customFormat="1" x14ac:dyDescent="0.3"/>
    <row r="664" s="3" customFormat="1" x14ac:dyDescent="0.3"/>
    <row r="665" s="3" customFormat="1" x14ac:dyDescent="0.3"/>
    <row r="666" s="3" customFormat="1" x14ac:dyDescent="0.3"/>
    <row r="667" s="3" customFormat="1" x14ac:dyDescent="0.3"/>
    <row r="668" s="3" customFormat="1" x14ac:dyDescent="0.3"/>
    <row r="669" s="3" customFormat="1" x14ac:dyDescent="0.3"/>
    <row r="670" s="3" customFormat="1" x14ac:dyDescent="0.3"/>
    <row r="671" s="3" customFormat="1" x14ac:dyDescent="0.3"/>
    <row r="672" s="3" customFormat="1" x14ac:dyDescent="0.3"/>
    <row r="673" s="3" customFormat="1" x14ac:dyDescent="0.3"/>
    <row r="674" s="3" customFormat="1" x14ac:dyDescent="0.3"/>
    <row r="675" s="3" customFormat="1" x14ac:dyDescent="0.3"/>
    <row r="676" s="3" customFormat="1" x14ac:dyDescent="0.3"/>
    <row r="677" s="3" customFormat="1" x14ac:dyDescent="0.3"/>
    <row r="678" s="3" customFormat="1" x14ac:dyDescent="0.3"/>
    <row r="679" s="3" customFormat="1" x14ac:dyDescent="0.3"/>
    <row r="680" s="3" customFormat="1" x14ac:dyDescent="0.3"/>
    <row r="681" s="3" customFormat="1" x14ac:dyDescent="0.3"/>
    <row r="682" s="3" customFormat="1" x14ac:dyDescent="0.3"/>
    <row r="683" s="3" customFormat="1" x14ac:dyDescent="0.3"/>
    <row r="684" s="3" customFormat="1" x14ac:dyDescent="0.3"/>
    <row r="685" s="3" customFormat="1" x14ac:dyDescent="0.3"/>
    <row r="686" s="3" customFormat="1" x14ac:dyDescent="0.3"/>
    <row r="687" s="3" customFormat="1" x14ac:dyDescent="0.3"/>
    <row r="688" s="3" customFormat="1" x14ac:dyDescent="0.3"/>
    <row r="689" s="3" customFormat="1" x14ac:dyDescent="0.3"/>
    <row r="690" s="3" customFormat="1" x14ac:dyDescent="0.3"/>
    <row r="691" s="3" customFormat="1" x14ac:dyDescent="0.3"/>
    <row r="692" s="3" customFormat="1" x14ac:dyDescent="0.3"/>
    <row r="693" s="3" customFormat="1" x14ac:dyDescent="0.3"/>
    <row r="694" s="3" customFormat="1" x14ac:dyDescent="0.3"/>
    <row r="695" s="3" customFormat="1" x14ac:dyDescent="0.3"/>
    <row r="696" s="3" customFormat="1" x14ac:dyDescent="0.3"/>
    <row r="697" s="3" customFormat="1" x14ac:dyDescent="0.3"/>
    <row r="698" s="3" customFormat="1" x14ac:dyDescent="0.3"/>
    <row r="699" s="3" customFormat="1" x14ac:dyDescent="0.3"/>
    <row r="700" s="3" customFormat="1" x14ac:dyDescent="0.3"/>
    <row r="701" s="3" customFormat="1" x14ac:dyDescent="0.3"/>
    <row r="702" s="3" customFormat="1" x14ac:dyDescent="0.3"/>
    <row r="703" s="3" customFormat="1" x14ac:dyDescent="0.3"/>
    <row r="704" s="3" customFormat="1" x14ac:dyDescent="0.3"/>
    <row r="705" s="3" customFormat="1" x14ac:dyDescent="0.3"/>
    <row r="706" s="3" customFormat="1" x14ac:dyDescent="0.3"/>
    <row r="707" s="3" customFormat="1" x14ac:dyDescent="0.3"/>
    <row r="708" s="3" customFormat="1" x14ac:dyDescent="0.3"/>
    <row r="709" s="3" customFormat="1" x14ac:dyDescent="0.3"/>
    <row r="710" s="3" customFormat="1" x14ac:dyDescent="0.3"/>
    <row r="711" s="3" customFormat="1" x14ac:dyDescent="0.3"/>
    <row r="712" s="3" customFormat="1" x14ac:dyDescent="0.3"/>
    <row r="713" s="3" customFormat="1" x14ac:dyDescent="0.3"/>
    <row r="714" s="3" customFormat="1" x14ac:dyDescent="0.3"/>
    <row r="715" s="3" customFormat="1" x14ac:dyDescent="0.3"/>
    <row r="716" s="3" customFormat="1" x14ac:dyDescent="0.3"/>
    <row r="717" s="3" customFormat="1" x14ac:dyDescent="0.3"/>
    <row r="718" s="3" customFormat="1" x14ac:dyDescent="0.3"/>
    <row r="719" s="3" customFormat="1" x14ac:dyDescent="0.3"/>
    <row r="720" s="3" customFormat="1" x14ac:dyDescent="0.3"/>
    <row r="721" s="3" customFormat="1" x14ac:dyDescent="0.3"/>
    <row r="722" s="3" customFormat="1" x14ac:dyDescent="0.3"/>
    <row r="723" s="3" customFormat="1" x14ac:dyDescent="0.3"/>
    <row r="724" s="3" customFormat="1" x14ac:dyDescent="0.3"/>
    <row r="725" s="3" customFormat="1" x14ac:dyDescent="0.3"/>
    <row r="726" s="3" customFormat="1" x14ac:dyDescent="0.3"/>
    <row r="727" s="3" customFormat="1" x14ac:dyDescent="0.3"/>
    <row r="728" s="3" customFormat="1" x14ac:dyDescent="0.3"/>
    <row r="729" s="3" customFormat="1" x14ac:dyDescent="0.3"/>
    <row r="730" s="3" customFormat="1" x14ac:dyDescent="0.3"/>
    <row r="731" s="3" customFormat="1" x14ac:dyDescent="0.3"/>
    <row r="732" s="3" customFormat="1" x14ac:dyDescent="0.3"/>
    <row r="733" s="3" customFormat="1" x14ac:dyDescent="0.3"/>
    <row r="734" s="3" customFormat="1" x14ac:dyDescent="0.3"/>
    <row r="735" s="3" customFormat="1" x14ac:dyDescent="0.3"/>
    <row r="736" s="3" customFormat="1" x14ac:dyDescent="0.3"/>
    <row r="737" s="3" customFormat="1" x14ac:dyDescent="0.3"/>
    <row r="738" s="3" customFormat="1" x14ac:dyDescent="0.3"/>
    <row r="739" s="3" customFormat="1" x14ac:dyDescent="0.3"/>
    <row r="740" s="3" customFormat="1" x14ac:dyDescent="0.3"/>
    <row r="741" s="3" customFormat="1" x14ac:dyDescent="0.3"/>
    <row r="742" s="3" customFormat="1" x14ac:dyDescent="0.3"/>
    <row r="743" s="3" customFormat="1" x14ac:dyDescent="0.3"/>
    <row r="744" s="3" customFormat="1" x14ac:dyDescent="0.3"/>
    <row r="745" s="3" customFormat="1" x14ac:dyDescent="0.3"/>
    <row r="746" s="3" customFormat="1" x14ac:dyDescent="0.3"/>
    <row r="747" s="3" customFormat="1" x14ac:dyDescent="0.3"/>
    <row r="748" s="3" customFormat="1" x14ac:dyDescent="0.3"/>
    <row r="749" s="3" customFormat="1" x14ac:dyDescent="0.3"/>
    <row r="750" s="3" customFormat="1" x14ac:dyDescent="0.3"/>
    <row r="751" s="3" customFormat="1" x14ac:dyDescent="0.3"/>
    <row r="752" s="3" customFormat="1" x14ac:dyDescent="0.3"/>
    <row r="753" s="3" customFormat="1" x14ac:dyDescent="0.3"/>
    <row r="754" s="3" customFormat="1" x14ac:dyDescent="0.3"/>
    <row r="755" s="3" customFormat="1" x14ac:dyDescent="0.3"/>
    <row r="756" s="3" customFormat="1" x14ac:dyDescent="0.3"/>
    <row r="757" s="3" customFormat="1" x14ac:dyDescent="0.3"/>
    <row r="758" s="3" customFormat="1" x14ac:dyDescent="0.3"/>
    <row r="759" s="3" customFormat="1" x14ac:dyDescent="0.3"/>
    <row r="760" s="3" customFormat="1" x14ac:dyDescent="0.3"/>
    <row r="761" s="3" customFormat="1" x14ac:dyDescent="0.3"/>
    <row r="762" s="3" customFormat="1" x14ac:dyDescent="0.3"/>
    <row r="763" s="3" customFormat="1" x14ac:dyDescent="0.3"/>
    <row r="764" s="3" customFormat="1" x14ac:dyDescent="0.3"/>
    <row r="765" s="3" customFormat="1" x14ac:dyDescent="0.3"/>
    <row r="766" s="3" customFormat="1" x14ac:dyDescent="0.3"/>
    <row r="767" s="3" customFormat="1" x14ac:dyDescent="0.3"/>
    <row r="768" s="3" customFormat="1" x14ac:dyDescent="0.3"/>
    <row r="769" s="3" customFormat="1" x14ac:dyDescent="0.3"/>
    <row r="770" s="3" customFormat="1" x14ac:dyDescent="0.3"/>
    <row r="771" s="3" customFormat="1" x14ac:dyDescent="0.3"/>
    <row r="772" s="3" customFormat="1" x14ac:dyDescent="0.3"/>
    <row r="773" s="3" customFormat="1" x14ac:dyDescent="0.3"/>
    <row r="774" s="3" customFormat="1" x14ac:dyDescent="0.3"/>
    <row r="775" s="3" customFormat="1" x14ac:dyDescent="0.3"/>
    <row r="776" s="3" customFormat="1" x14ac:dyDescent="0.3"/>
    <row r="777" s="3" customFormat="1" x14ac:dyDescent="0.3"/>
    <row r="778" s="3" customFormat="1" x14ac:dyDescent="0.3"/>
    <row r="779" s="3" customFormat="1" x14ac:dyDescent="0.3"/>
    <row r="780" s="3" customFormat="1" x14ac:dyDescent="0.3"/>
    <row r="781" s="3" customFormat="1" x14ac:dyDescent="0.3"/>
    <row r="782" s="3" customFormat="1" x14ac:dyDescent="0.3"/>
    <row r="783" s="3" customFormat="1" x14ac:dyDescent="0.3"/>
    <row r="784" s="3" customFormat="1" x14ac:dyDescent="0.3"/>
    <row r="785" s="3" customFormat="1" x14ac:dyDescent="0.3"/>
    <row r="786" s="3" customFormat="1" x14ac:dyDescent="0.3"/>
    <row r="787" s="3" customFormat="1" x14ac:dyDescent="0.3"/>
    <row r="788" s="3" customFormat="1" x14ac:dyDescent="0.3"/>
    <row r="789" s="3" customFormat="1" x14ac:dyDescent="0.3"/>
    <row r="790" s="3" customFormat="1" x14ac:dyDescent="0.3"/>
    <row r="791" s="3" customFormat="1" x14ac:dyDescent="0.3"/>
    <row r="792" s="3" customFormat="1" x14ac:dyDescent="0.3"/>
    <row r="793" s="3" customFormat="1" x14ac:dyDescent="0.3"/>
    <row r="794" s="3" customFormat="1" x14ac:dyDescent="0.3"/>
    <row r="795" s="3" customFormat="1" x14ac:dyDescent="0.3"/>
    <row r="796" s="3" customFormat="1" x14ac:dyDescent="0.3"/>
    <row r="797" s="3" customFormat="1" x14ac:dyDescent="0.3"/>
    <row r="798" s="3" customFormat="1" x14ac:dyDescent="0.3"/>
    <row r="799" s="3" customFormat="1" x14ac:dyDescent="0.3"/>
    <row r="800" s="3" customFormat="1" x14ac:dyDescent="0.3"/>
    <row r="801" s="3" customFormat="1" x14ac:dyDescent="0.3"/>
    <row r="802" s="3" customFormat="1" x14ac:dyDescent="0.3"/>
    <row r="803" s="3" customFormat="1" x14ac:dyDescent="0.3"/>
    <row r="804" s="3" customFormat="1" x14ac:dyDescent="0.3"/>
    <row r="805" s="3" customFormat="1" x14ac:dyDescent="0.3"/>
    <row r="806" s="3" customFormat="1" x14ac:dyDescent="0.3"/>
    <row r="807" s="3" customFormat="1" x14ac:dyDescent="0.3"/>
    <row r="808" s="3" customFormat="1" x14ac:dyDescent="0.3"/>
    <row r="809" s="3" customFormat="1" x14ac:dyDescent="0.3"/>
    <row r="810" s="3" customFormat="1" x14ac:dyDescent="0.3"/>
    <row r="811" s="3" customFormat="1" x14ac:dyDescent="0.3"/>
    <row r="812" s="3" customFormat="1" x14ac:dyDescent="0.3"/>
    <row r="813" s="3" customFormat="1" x14ac:dyDescent="0.3"/>
    <row r="814" s="3" customFormat="1" x14ac:dyDescent="0.3"/>
    <row r="815" s="3" customFormat="1" x14ac:dyDescent="0.3"/>
    <row r="816" s="3" customFormat="1" x14ac:dyDescent="0.3"/>
    <row r="817" s="3" customFormat="1" x14ac:dyDescent="0.3"/>
    <row r="818" s="3" customFormat="1" x14ac:dyDescent="0.3"/>
    <row r="819" s="3" customFormat="1" x14ac:dyDescent="0.3"/>
    <row r="820" s="3" customFormat="1" x14ac:dyDescent="0.3"/>
    <row r="821" s="3" customFormat="1" x14ac:dyDescent="0.3"/>
    <row r="822" s="3" customFormat="1" x14ac:dyDescent="0.3"/>
    <row r="823" s="3" customFormat="1" x14ac:dyDescent="0.3"/>
    <row r="824" s="3" customFormat="1" x14ac:dyDescent="0.3"/>
    <row r="825" s="3" customFormat="1" x14ac:dyDescent="0.3"/>
    <row r="826" s="3" customFormat="1" x14ac:dyDescent="0.3"/>
    <row r="827" s="3" customFormat="1" x14ac:dyDescent="0.3"/>
    <row r="828" s="3" customFormat="1" x14ac:dyDescent="0.3"/>
    <row r="829" s="3" customFormat="1" x14ac:dyDescent="0.3"/>
    <row r="830" s="3" customFormat="1" x14ac:dyDescent="0.3"/>
    <row r="831" s="3" customFormat="1" x14ac:dyDescent="0.3"/>
    <row r="832" s="3" customFormat="1" x14ac:dyDescent="0.3"/>
    <row r="833" s="3" customFormat="1" x14ac:dyDescent="0.3"/>
    <row r="834" s="3" customFormat="1" x14ac:dyDescent="0.3"/>
    <row r="835" s="3" customFormat="1" x14ac:dyDescent="0.3"/>
    <row r="836" s="3" customFormat="1" x14ac:dyDescent="0.3"/>
    <row r="837" s="3" customFormat="1" x14ac:dyDescent="0.3"/>
    <row r="838" s="3" customFormat="1" x14ac:dyDescent="0.3"/>
    <row r="839" s="3" customFormat="1" x14ac:dyDescent="0.3"/>
    <row r="840" s="3" customFormat="1" x14ac:dyDescent="0.3"/>
    <row r="841" s="3" customFormat="1" x14ac:dyDescent="0.3"/>
    <row r="842" s="3" customFormat="1" x14ac:dyDescent="0.3"/>
    <row r="843" s="3" customFormat="1" x14ac:dyDescent="0.3"/>
    <row r="844" s="3" customFormat="1" x14ac:dyDescent="0.3"/>
    <row r="845" s="3" customFormat="1" x14ac:dyDescent="0.3"/>
    <row r="846" s="3" customFormat="1" x14ac:dyDescent="0.3"/>
    <row r="847" s="3" customFormat="1" x14ac:dyDescent="0.3"/>
    <row r="848" s="3" customFormat="1" x14ac:dyDescent="0.3"/>
    <row r="849" s="3" customFormat="1" x14ac:dyDescent="0.3"/>
    <row r="850" s="3" customFormat="1" x14ac:dyDescent="0.3"/>
    <row r="851" s="3" customFormat="1" x14ac:dyDescent="0.3"/>
    <row r="852" s="3" customFormat="1" x14ac:dyDescent="0.3"/>
    <row r="853" s="3" customFormat="1" x14ac:dyDescent="0.3"/>
    <row r="854" s="3" customFormat="1" x14ac:dyDescent="0.3"/>
    <row r="855" s="3" customFormat="1" x14ac:dyDescent="0.3"/>
    <row r="856" s="3" customFormat="1" x14ac:dyDescent="0.3"/>
    <row r="857" s="3" customFormat="1" x14ac:dyDescent="0.3"/>
    <row r="858" s="3" customFormat="1" x14ac:dyDescent="0.3"/>
    <row r="859" s="3" customFormat="1" x14ac:dyDescent="0.3"/>
    <row r="860" s="3" customFormat="1" x14ac:dyDescent="0.3"/>
    <row r="861" s="3" customFormat="1" x14ac:dyDescent="0.3"/>
    <row r="862" s="3" customFormat="1" x14ac:dyDescent="0.3"/>
    <row r="863" s="3" customFormat="1" x14ac:dyDescent="0.3"/>
    <row r="864" s="3" customFormat="1" x14ac:dyDescent="0.3"/>
    <row r="865" spans="3:121" s="3" customFormat="1" x14ac:dyDescent="0.3"/>
    <row r="866" spans="3:121" s="3" customFormat="1" x14ac:dyDescent="0.3"/>
    <row r="867" spans="3:121" s="3" customFormat="1" x14ac:dyDescent="0.3"/>
    <row r="868" spans="3:121" s="3" customFormat="1" x14ac:dyDescent="0.3"/>
    <row r="869" spans="3:121" s="3" customFormat="1" x14ac:dyDescent="0.3"/>
    <row r="870" spans="3:121" s="3" customFormat="1" x14ac:dyDescent="0.3"/>
    <row r="871" spans="3:121" s="3" customFormat="1" x14ac:dyDescent="0.3"/>
    <row r="872" spans="3:121" s="3" customFormat="1" x14ac:dyDescent="0.3"/>
    <row r="873" spans="3:121" s="3" customFormat="1" x14ac:dyDescent="0.3"/>
    <row r="874" spans="3:121" s="3" customFormat="1" x14ac:dyDescent="0.3"/>
    <row r="875" spans="3:121" s="3" customFormat="1" x14ac:dyDescent="0.3"/>
    <row r="876" spans="3:121" s="3" customFormat="1" x14ac:dyDescent="0.3"/>
    <row r="877" spans="3:121" x14ac:dyDescent="0.3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3:121" x14ac:dyDescent="0.3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3:121" x14ac:dyDescent="0.3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  <row r="880" spans="3:121" x14ac:dyDescent="0.3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</row>
    <row r="881" spans="3:121" x14ac:dyDescent="0.3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</row>
  </sheetData>
  <sheetProtection algorithmName="SHA-512" hashValue="r7y50fEsTAleac83BRfN1IJn+ljmurDM3Qw61JngIIasqAwE87lJspfL7Txe5HpG3TCcjENh5BBtJOQfg94Pwg==" saltValue="3TOSG8IuqxkBQBJ4UESABg==" spinCount="100000" sheet="1" objects="1" scenarios="1"/>
  <mergeCells count="4">
    <mergeCell ref="A1:B1"/>
    <mergeCell ref="A3:B3"/>
    <mergeCell ref="A15:B15"/>
    <mergeCell ref="A10:B10"/>
  </mergeCells>
  <hyperlinks>
    <hyperlink ref="B13" r:id="rId1" xr:uid="{C036EDEA-7059-4559-A168-441BD1F84E0B}"/>
  </hyperlinks>
  <pageMargins left="0.7" right="0.7" top="0.75" bottom="0.75" header="0.3" footer="0.3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AN166"/>
  <sheetViews>
    <sheetView tabSelected="1" zoomScaleNormal="100" zoomScaleSheetLayoutView="85" workbookViewId="0">
      <selection activeCell="D29" sqref="D29"/>
    </sheetView>
  </sheetViews>
  <sheetFormatPr defaultColWidth="9.109375" defaultRowHeight="14.4" x14ac:dyDescent="0.3"/>
  <cols>
    <col min="1" max="1" width="3.88671875" style="1" bestFit="1" customWidth="1"/>
    <col min="2" max="3" width="43" style="1" customWidth="1"/>
    <col min="4" max="4" width="38.109375" style="1" customWidth="1"/>
    <col min="5" max="5" width="30.88671875" style="1" customWidth="1"/>
    <col min="6" max="6" width="19.5546875" style="1" customWidth="1"/>
    <col min="7" max="13" width="9.109375" style="1"/>
    <col min="14" max="40" width="9.109375" style="8"/>
    <col min="41" max="16384" width="9.109375" style="1"/>
  </cols>
  <sheetData>
    <row r="1" spans="1:13" ht="23.4" x14ac:dyDescent="0.45">
      <c r="A1" s="26"/>
      <c r="B1" s="117" t="s">
        <v>38</v>
      </c>
      <c r="C1" s="117"/>
      <c r="D1" s="117"/>
      <c r="E1" s="117"/>
      <c r="F1" s="117"/>
      <c r="G1" s="8"/>
      <c r="H1" s="8"/>
      <c r="I1" s="8"/>
      <c r="J1" s="8"/>
      <c r="K1" s="8"/>
      <c r="L1" s="8"/>
      <c r="M1" s="8"/>
    </row>
    <row r="2" spans="1:13" ht="23.4" x14ac:dyDescent="0.45">
      <c r="A2" s="27"/>
      <c r="B2" s="28" t="s">
        <v>50</v>
      </c>
      <c r="C2" s="29"/>
      <c r="D2" s="29"/>
      <c r="E2" s="29"/>
      <c r="F2" s="29"/>
      <c r="G2" s="8"/>
      <c r="H2" s="8"/>
      <c r="I2" s="8"/>
      <c r="J2" s="8"/>
      <c r="K2" s="8"/>
      <c r="L2" s="8"/>
      <c r="M2" s="8"/>
    </row>
    <row r="3" spans="1:13" ht="23.4" x14ac:dyDescent="0.45">
      <c r="A3" s="27"/>
      <c r="B3" s="28"/>
      <c r="C3" s="29"/>
      <c r="D3" s="29"/>
      <c r="E3" s="29"/>
      <c r="F3" s="29"/>
      <c r="G3" s="8"/>
      <c r="H3" s="8"/>
      <c r="I3" s="8"/>
      <c r="J3" s="8"/>
      <c r="K3" s="8"/>
      <c r="L3" s="8"/>
      <c r="M3" s="8"/>
    </row>
    <row r="4" spans="1:13" ht="33.75" customHeight="1" x14ac:dyDescent="0.45">
      <c r="A4" s="27"/>
      <c r="B4" s="28"/>
      <c r="C4" s="29"/>
      <c r="D4" s="29"/>
      <c r="E4" s="29"/>
      <c r="F4" s="29"/>
      <c r="G4" s="8"/>
      <c r="H4" s="8"/>
      <c r="I4" s="8"/>
      <c r="J4" s="8"/>
      <c r="K4" s="8"/>
      <c r="L4" s="8"/>
      <c r="M4" s="8"/>
    </row>
    <row r="5" spans="1:13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6" x14ac:dyDescent="0.3">
      <c r="A6" s="30"/>
      <c r="B6" s="33" t="s">
        <v>118</v>
      </c>
      <c r="C6" s="33" t="s">
        <v>121</v>
      </c>
      <c r="D6" s="34" t="s">
        <v>125</v>
      </c>
      <c r="E6" s="34" t="s">
        <v>132</v>
      </c>
      <c r="F6" s="35" t="s">
        <v>133</v>
      </c>
      <c r="G6" s="8"/>
      <c r="H6" s="8"/>
      <c r="I6" s="8"/>
      <c r="J6" s="8"/>
      <c r="K6" s="8"/>
      <c r="L6" s="8"/>
      <c r="M6" s="8"/>
    </row>
    <row r="7" spans="1:13" x14ac:dyDescent="0.3">
      <c r="A7" s="31" t="s">
        <v>69</v>
      </c>
      <c r="B7" s="2" t="s">
        <v>1</v>
      </c>
      <c r="C7" s="110">
        <v>1500000</v>
      </c>
      <c r="D7" s="81">
        <f>'1. Chromebooks'!C10</f>
        <v>0</v>
      </c>
      <c r="E7" s="106">
        <f>SUM(C7*D7)</f>
        <v>0</v>
      </c>
      <c r="F7" s="82">
        <f>SUM(C7+E7)</f>
        <v>1500000</v>
      </c>
      <c r="G7" s="8"/>
      <c r="H7" s="8"/>
      <c r="I7" s="8"/>
      <c r="J7" s="8"/>
      <c r="K7" s="8"/>
      <c r="L7" s="8"/>
      <c r="M7" s="8"/>
    </row>
    <row r="8" spans="1:13" x14ac:dyDescent="0.3">
      <c r="A8" s="31" t="s">
        <v>70</v>
      </c>
      <c r="B8" s="2" t="str">
        <f>'1. Chromebooks'!B12</f>
        <v>Oplaadkarren Chromebooks</v>
      </c>
      <c r="C8" s="110">
        <v>50000</v>
      </c>
      <c r="D8" s="81">
        <f>'1. Chromebooks'!C21</f>
        <v>0</v>
      </c>
      <c r="E8" s="106">
        <f t="shared" ref="E8:E15" si="0">SUM(C8*D8)</f>
        <v>0</v>
      </c>
      <c r="F8" s="82">
        <f t="shared" ref="F8:F15" si="1">SUM(C8+E8)</f>
        <v>50000</v>
      </c>
      <c r="G8" s="8"/>
      <c r="H8" s="8"/>
      <c r="I8" s="8"/>
      <c r="J8" s="8"/>
      <c r="K8" s="8"/>
      <c r="L8" s="8"/>
      <c r="M8" s="8"/>
    </row>
    <row r="9" spans="1:13" x14ac:dyDescent="0.3">
      <c r="A9" s="31" t="s">
        <v>72</v>
      </c>
      <c r="B9" s="14" t="str">
        <f>'2. Windows'!B3</f>
        <v>Laptops</v>
      </c>
      <c r="C9" s="111">
        <v>200000</v>
      </c>
      <c r="D9" s="81">
        <f>'2. Windows'!C10</f>
        <v>0</v>
      </c>
      <c r="E9" s="106">
        <f t="shared" si="0"/>
        <v>0</v>
      </c>
      <c r="F9" s="82">
        <f t="shared" si="1"/>
        <v>200000</v>
      </c>
      <c r="G9" s="8"/>
      <c r="H9" s="8"/>
      <c r="I9" s="8"/>
      <c r="J9" s="8"/>
      <c r="K9" s="8"/>
      <c r="L9" s="8"/>
      <c r="M9" s="8"/>
    </row>
    <row r="10" spans="1:13" x14ac:dyDescent="0.3">
      <c r="A10" s="31" t="s">
        <v>129</v>
      </c>
      <c r="B10" s="14" t="s">
        <v>145</v>
      </c>
      <c r="C10" s="111">
        <v>60000</v>
      </c>
      <c r="D10" s="81">
        <f>'2. Windows'!C19</f>
        <v>0</v>
      </c>
      <c r="E10" s="106">
        <f t="shared" si="0"/>
        <v>0</v>
      </c>
      <c r="F10" s="82">
        <f t="shared" si="1"/>
        <v>60000</v>
      </c>
      <c r="G10" s="8"/>
      <c r="H10" s="8"/>
      <c r="I10" s="8"/>
      <c r="J10" s="8"/>
      <c r="K10" s="8"/>
      <c r="L10" s="8"/>
      <c r="M10" s="8"/>
    </row>
    <row r="11" spans="1:13" x14ac:dyDescent="0.3">
      <c r="A11" s="31" t="s">
        <v>130</v>
      </c>
      <c r="B11" s="2" t="str">
        <f>'2. Windows'!B21</f>
        <v>Desktops</v>
      </c>
      <c r="C11" s="110">
        <v>200000</v>
      </c>
      <c r="D11" s="81">
        <f>'2. Windows'!C29</f>
        <v>0</v>
      </c>
      <c r="E11" s="106">
        <f t="shared" si="0"/>
        <v>0</v>
      </c>
      <c r="F11" s="82">
        <f t="shared" si="1"/>
        <v>200000</v>
      </c>
      <c r="G11" s="8"/>
      <c r="H11" s="8"/>
      <c r="I11" s="8"/>
      <c r="J11" s="8"/>
      <c r="K11" s="8"/>
      <c r="L11" s="8"/>
      <c r="M11" s="8"/>
    </row>
    <row r="12" spans="1:13" x14ac:dyDescent="0.3">
      <c r="A12" s="31" t="s">
        <v>144</v>
      </c>
      <c r="B12" s="2" t="str">
        <f>'2. Windows'!B31</f>
        <v>Monitoren Desktop</v>
      </c>
      <c r="C12" s="110">
        <v>50000</v>
      </c>
      <c r="D12" s="81">
        <f>'2. Windows'!C40</f>
        <v>0</v>
      </c>
      <c r="E12" s="106">
        <f t="shared" si="0"/>
        <v>0</v>
      </c>
      <c r="F12" s="82">
        <f t="shared" si="1"/>
        <v>50000</v>
      </c>
      <c r="G12" s="8"/>
      <c r="H12" s="8"/>
      <c r="I12" s="8"/>
      <c r="J12" s="8"/>
      <c r="K12" s="8"/>
      <c r="L12" s="8"/>
      <c r="M12" s="8"/>
    </row>
    <row r="13" spans="1:13" x14ac:dyDescent="0.3">
      <c r="A13" s="32" t="s">
        <v>74</v>
      </c>
      <c r="B13" s="2" t="str">
        <f>'3. Apple'!B3</f>
        <v>iPads</v>
      </c>
      <c r="C13" s="110">
        <v>65000</v>
      </c>
      <c r="D13" s="81">
        <f>'3. Apple'!C9</f>
        <v>0</v>
      </c>
      <c r="E13" s="106">
        <f t="shared" si="0"/>
        <v>0</v>
      </c>
      <c r="F13" s="82">
        <f>SUM(C13-E13)</f>
        <v>65000</v>
      </c>
      <c r="G13" s="8"/>
      <c r="H13" s="8"/>
      <c r="I13" s="8"/>
      <c r="J13" s="8"/>
      <c r="K13" s="8"/>
      <c r="L13" s="8"/>
      <c r="M13" s="8"/>
    </row>
    <row r="14" spans="1:13" x14ac:dyDescent="0.3">
      <c r="A14" s="32" t="s">
        <v>75</v>
      </c>
      <c r="B14" s="2" t="str">
        <f>'3. Apple'!B12</f>
        <v>Oplaadkasten iPads</v>
      </c>
      <c r="C14" s="110">
        <v>50000</v>
      </c>
      <c r="D14" s="81">
        <f>'3. Apple'!C21</f>
        <v>0</v>
      </c>
      <c r="E14" s="106">
        <f t="shared" si="0"/>
        <v>0</v>
      </c>
      <c r="F14" s="82">
        <f t="shared" si="1"/>
        <v>50000</v>
      </c>
      <c r="G14" s="8"/>
      <c r="H14" s="8"/>
      <c r="I14" s="8"/>
      <c r="J14" s="8"/>
      <c r="K14" s="8"/>
      <c r="L14" s="8"/>
      <c r="M14" s="8"/>
    </row>
    <row r="15" spans="1:13" x14ac:dyDescent="0.3">
      <c r="A15" s="32" t="s">
        <v>76</v>
      </c>
      <c r="B15" s="2" t="str">
        <f>'4. Accessoires'!B3</f>
        <v>Accessoires</v>
      </c>
      <c r="C15" s="110">
        <v>50000</v>
      </c>
      <c r="D15" s="81">
        <f>'4. Accessoires'!B7</f>
        <v>0</v>
      </c>
      <c r="E15" s="106">
        <f t="shared" si="0"/>
        <v>0</v>
      </c>
      <c r="F15" s="82">
        <f t="shared" si="1"/>
        <v>50000</v>
      </c>
      <c r="G15" s="8"/>
      <c r="H15" s="8"/>
      <c r="I15" s="8"/>
      <c r="J15" s="8"/>
      <c r="K15" s="8"/>
      <c r="L15" s="8"/>
      <c r="M15" s="8"/>
    </row>
    <row r="16" spans="1:13" ht="15.6" x14ac:dyDescent="0.3">
      <c r="A16" s="30"/>
      <c r="B16" s="33" t="s">
        <v>119</v>
      </c>
      <c r="C16" s="33"/>
      <c r="D16" s="34"/>
      <c r="E16" s="34"/>
      <c r="F16" s="35" t="s">
        <v>133</v>
      </c>
      <c r="G16" s="8"/>
      <c r="H16" s="8"/>
      <c r="I16" s="8"/>
      <c r="J16" s="8"/>
      <c r="K16" s="8"/>
      <c r="L16" s="8"/>
      <c r="M16" s="8"/>
    </row>
    <row r="17" spans="1:13" x14ac:dyDescent="0.3">
      <c r="A17" s="32" t="s">
        <v>105</v>
      </c>
      <c r="B17" s="2" t="str">
        <f>'5. Reparatietarieven'!B3</f>
        <v>Reparatietarieven</v>
      </c>
      <c r="C17" s="83"/>
      <c r="D17" s="84"/>
      <c r="E17" s="84"/>
      <c r="F17" s="82">
        <f>'5. Reparatietarieven'!E8</f>
        <v>10000</v>
      </c>
      <c r="G17" s="8"/>
      <c r="H17" s="8"/>
      <c r="I17" s="8"/>
      <c r="J17" s="8"/>
      <c r="K17" s="8"/>
      <c r="L17" s="8"/>
      <c r="M17" s="8"/>
    </row>
    <row r="18" spans="1:13" x14ac:dyDescent="0.3">
      <c r="A18" s="32" t="s">
        <v>114</v>
      </c>
      <c r="B18" s="2" t="str">
        <f>'6. Overige diensten'!B3</f>
        <v>Overige diensten</v>
      </c>
      <c r="C18" s="83"/>
      <c r="D18" s="85"/>
      <c r="E18" s="85"/>
      <c r="F18" s="82">
        <f>'6. Overige diensten'!E7</f>
        <v>0</v>
      </c>
      <c r="G18" s="8"/>
      <c r="H18" s="8"/>
      <c r="I18" s="8"/>
      <c r="J18" s="8"/>
      <c r="K18" s="8"/>
      <c r="L18" s="8"/>
      <c r="M18" s="8"/>
    </row>
    <row r="19" spans="1:13" x14ac:dyDescent="0.3">
      <c r="A19" s="8"/>
      <c r="B19" s="8"/>
      <c r="C19" s="15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8" x14ac:dyDescent="0.35">
      <c r="A20" s="8"/>
      <c r="B20" s="8"/>
      <c r="C20" s="8"/>
      <c r="D20" s="36" t="s">
        <v>131</v>
      </c>
      <c r="E20" s="36"/>
      <c r="F20" s="37" cm="1">
        <f t="array" ref="F20:F21">SUM(F7:F15)+(F17:F18)</f>
        <v>2235000</v>
      </c>
      <c r="G20" s="8"/>
      <c r="H20" s="8"/>
      <c r="I20" s="8"/>
      <c r="J20" s="8"/>
      <c r="K20" s="8"/>
      <c r="L20" s="8"/>
      <c r="M20" s="8"/>
    </row>
    <row r="21" spans="1:13" hidden="1" x14ac:dyDescent="0.3">
      <c r="A21" s="8"/>
      <c r="B21" s="8"/>
      <c r="C21" s="8"/>
      <c r="D21" s="8"/>
      <c r="E21" s="8"/>
      <c r="F21" s="8">
        <v>2225000</v>
      </c>
      <c r="G21" s="8"/>
      <c r="H21" s="8"/>
      <c r="I21" s="8"/>
      <c r="J21" s="8"/>
      <c r="K21" s="8"/>
      <c r="L21" s="8"/>
      <c r="M21" s="8"/>
    </row>
    <row r="22" spans="1:13" ht="18" x14ac:dyDescent="0.35">
      <c r="A22" s="8"/>
      <c r="B22" s="8"/>
      <c r="C22" s="8"/>
      <c r="D22" s="11"/>
      <c r="E22" s="11"/>
      <c r="F22" s="12"/>
      <c r="G22" s="8"/>
      <c r="H22" s="8"/>
      <c r="I22" s="8"/>
      <c r="J22" s="8"/>
      <c r="K22" s="8"/>
      <c r="L22" s="8"/>
      <c r="M22" s="8"/>
    </row>
    <row r="23" spans="1:13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3">
      <c r="A32" s="8"/>
      <c r="B32" s="3" t="s">
        <v>79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8" customFormat="1" x14ac:dyDescent="0.3"/>
    <row r="41" spans="1:13" s="8" customFormat="1" x14ac:dyDescent="0.3"/>
    <row r="42" spans="1:13" s="8" customFormat="1" x14ac:dyDescent="0.3"/>
    <row r="43" spans="1:13" s="8" customFormat="1" x14ac:dyDescent="0.3"/>
    <row r="44" spans="1:13" s="8" customFormat="1" x14ac:dyDescent="0.3"/>
    <row r="45" spans="1:13" s="8" customFormat="1" x14ac:dyDescent="0.3"/>
    <row r="46" spans="1:13" s="8" customFormat="1" x14ac:dyDescent="0.3"/>
    <row r="47" spans="1:13" s="8" customFormat="1" x14ac:dyDescent="0.3"/>
    <row r="48" spans="1:13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="8" customFormat="1" x14ac:dyDescent="0.3"/>
    <row r="114" s="8" customFormat="1" x14ac:dyDescent="0.3"/>
    <row r="115" s="8" customFormat="1" x14ac:dyDescent="0.3"/>
    <row r="116" s="8" customFormat="1" x14ac:dyDescent="0.3"/>
    <row r="117" s="8" customFormat="1" x14ac:dyDescent="0.3"/>
    <row r="118" s="8" customFormat="1" x14ac:dyDescent="0.3"/>
    <row r="119" s="8" customFormat="1" x14ac:dyDescent="0.3"/>
    <row r="120" s="8" customFormat="1" x14ac:dyDescent="0.3"/>
    <row r="121" s="8" customFormat="1" x14ac:dyDescent="0.3"/>
    <row r="122" s="8" customFormat="1" x14ac:dyDescent="0.3"/>
    <row r="123" s="8" customFormat="1" x14ac:dyDescent="0.3"/>
    <row r="124" s="8" customFormat="1" x14ac:dyDescent="0.3"/>
    <row r="125" s="8" customFormat="1" x14ac:dyDescent="0.3"/>
    <row r="126" s="8" customFormat="1" x14ac:dyDescent="0.3"/>
    <row r="127" s="8" customFormat="1" x14ac:dyDescent="0.3"/>
    <row r="128" s="8" customFormat="1" x14ac:dyDescent="0.3"/>
    <row r="129" s="8" customFormat="1" x14ac:dyDescent="0.3"/>
    <row r="130" s="8" customFormat="1" x14ac:dyDescent="0.3"/>
    <row r="131" s="8" customFormat="1" x14ac:dyDescent="0.3"/>
    <row r="132" s="8" customFormat="1" x14ac:dyDescent="0.3"/>
    <row r="133" s="8" customFormat="1" x14ac:dyDescent="0.3"/>
    <row r="134" s="8" customFormat="1" x14ac:dyDescent="0.3"/>
    <row r="135" s="8" customFormat="1" x14ac:dyDescent="0.3"/>
    <row r="136" s="8" customFormat="1" x14ac:dyDescent="0.3"/>
    <row r="137" s="8" customFormat="1" x14ac:dyDescent="0.3"/>
    <row r="138" s="8" customFormat="1" x14ac:dyDescent="0.3"/>
    <row r="139" s="8" customFormat="1" x14ac:dyDescent="0.3"/>
    <row r="140" s="8" customFormat="1" x14ac:dyDescent="0.3"/>
    <row r="141" s="8" customFormat="1" x14ac:dyDescent="0.3"/>
    <row r="142" s="8" customFormat="1" x14ac:dyDescent="0.3"/>
    <row r="143" s="8" customFormat="1" x14ac:dyDescent="0.3"/>
    <row r="14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  <row r="156" s="8" customFormat="1" x14ac:dyDescent="0.3"/>
    <row r="157" s="8" customFormat="1" x14ac:dyDescent="0.3"/>
    <row r="158" s="8" customFormat="1" x14ac:dyDescent="0.3"/>
    <row r="159" s="8" customFormat="1" x14ac:dyDescent="0.3"/>
    <row r="160" s="8" customFormat="1" x14ac:dyDescent="0.3"/>
    <row r="161" s="8" customFormat="1" x14ac:dyDescent="0.3"/>
    <row r="162" s="8" customFormat="1" x14ac:dyDescent="0.3"/>
    <row r="163" s="8" customFormat="1" x14ac:dyDescent="0.3"/>
    <row r="164" s="8" customFormat="1" x14ac:dyDescent="0.3"/>
    <row r="165" s="8" customFormat="1" x14ac:dyDescent="0.3"/>
    <row r="166" s="8" customFormat="1" x14ac:dyDescent="0.3"/>
  </sheetData>
  <sheetProtection algorithmName="SHA-512" hashValue="jRyXV+CVYSwsWRZt4FzBL6l5djUmmXRZB4iDbQqOEo0pN7HgGeHK1KaQwFgxage/DGHoZkS56vyJxx3L3Zjy4g==" saltValue="NdRAHXLchySYxvfvjIaFHw==" spinCount="100000" sheet="1" objects="1" scenarios="1"/>
  <mergeCells count="1">
    <mergeCell ref="B1:F1"/>
  </mergeCells>
  <phoneticPr fontId="17" type="noConversion"/>
  <pageMargins left="0.7" right="0.7" top="0.75" bottom="0.75" header="0.3" footer="0.3"/>
  <pageSetup paperSize="9" orientation="landscape" r:id="rId1"/>
  <headerFooter>
    <oddFooter>&amp;L&amp;X1)&amp;X aantallen zijn indicatief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2E76B"/>
  </sheetPr>
  <dimension ref="A1:BB176"/>
  <sheetViews>
    <sheetView zoomScale="90" zoomScaleNormal="90" workbookViewId="0">
      <selection activeCell="F22" sqref="F22"/>
    </sheetView>
  </sheetViews>
  <sheetFormatPr defaultRowHeight="14.4" x14ac:dyDescent="0.3"/>
  <cols>
    <col min="1" max="1" width="4.5546875" bestFit="1" customWidth="1"/>
    <col min="2" max="2" width="39" bestFit="1" customWidth="1"/>
    <col min="3" max="3" width="64.6640625" bestFit="1" customWidth="1"/>
    <col min="20" max="54" width="9.109375" style="3"/>
  </cols>
  <sheetData>
    <row r="1" spans="1:19" ht="23.4" x14ac:dyDescent="0.45">
      <c r="A1" s="39"/>
      <c r="B1" s="117" t="s">
        <v>1</v>
      </c>
      <c r="C1" s="11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32.25" customHeight="1" x14ac:dyDescent="0.45">
      <c r="A2" s="40" t="s">
        <v>69</v>
      </c>
      <c r="B2" s="91" t="s">
        <v>1</v>
      </c>
      <c r="C2" s="4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">
      <c r="A3" s="31"/>
      <c r="B3" s="90" t="s">
        <v>2</v>
      </c>
      <c r="C3" s="43" t="s">
        <v>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3">
      <c r="A4" s="44"/>
      <c r="B4" s="2" t="s">
        <v>4</v>
      </c>
      <c r="C4" s="9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3">
      <c r="A5" s="44"/>
      <c r="B5" s="2" t="s">
        <v>6</v>
      </c>
      <c r="C5" s="9" t="s">
        <v>37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x14ac:dyDescent="0.3">
      <c r="A6" s="44"/>
      <c r="B6" s="2" t="s">
        <v>8</v>
      </c>
      <c r="C6" s="9" t="s">
        <v>36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">
      <c r="A7" s="44"/>
      <c r="B7" s="2" t="s">
        <v>52</v>
      </c>
      <c r="C7" s="61" t="s">
        <v>102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44"/>
      <c r="B8" s="2" t="s">
        <v>13</v>
      </c>
      <c r="C8" s="9" t="s">
        <v>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8" x14ac:dyDescent="0.35">
      <c r="A9" s="45"/>
      <c r="B9" s="92" t="s">
        <v>9</v>
      </c>
      <c r="C9" s="4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21" x14ac:dyDescent="0.4">
      <c r="A10" s="48"/>
      <c r="B10" s="2" t="s">
        <v>0</v>
      </c>
      <c r="C10" s="10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3.4" x14ac:dyDescent="0.45">
      <c r="A12" s="50" t="s">
        <v>73</v>
      </c>
      <c r="B12" s="51" t="s">
        <v>71</v>
      </c>
      <c r="C12" s="5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3">
      <c r="A13" s="31"/>
      <c r="B13" s="90" t="s">
        <v>2</v>
      </c>
      <c r="C13" s="43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3">
      <c r="A14" s="64"/>
      <c r="B14" s="62" t="s">
        <v>10</v>
      </c>
      <c r="C14" s="6" t="s">
        <v>84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3">
      <c r="A15" s="64"/>
      <c r="B15" s="62" t="s">
        <v>11</v>
      </c>
      <c r="C15" s="6" t="s">
        <v>85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3">
      <c r="A16" s="64"/>
      <c r="B16" s="63" t="s">
        <v>12</v>
      </c>
      <c r="C16" s="6" t="s">
        <v>86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3">
      <c r="A17" s="64"/>
      <c r="B17" s="63" t="s">
        <v>13</v>
      </c>
      <c r="C17" s="6" t="s">
        <v>88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28.8" x14ac:dyDescent="0.3">
      <c r="A18" s="64"/>
      <c r="B18" s="63" t="s">
        <v>14</v>
      </c>
      <c r="C18" s="7" t="s">
        <v>87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3">
      <c r="A19" s="64"/>
      <c r="B19" s="63" t="s">
        <v>15</v>
      </c>
      <c r="C19" s="6" t="s">
        <v>89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8" x14ac:dyDescent="0.35">
      <c r="A20" s="64"/>
      <c r="B20" s="92" t="s">
        <v>16</v>
      </c>
      <c r="C20" s="48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21" x14ac:dyDescent="0.4">
      <c r="A21" s="48"/>
      <c r="B21" s="62" t="s">
        <v>51</v>
      </c>
      <c r="C21" s="10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3">
      <c r="A39" s="3"/>
      <c r="B39" s="3"/>
      <c r="C39" s="3"/>
    </row>
    <row r="40" spans="1:19" s="3" customFormat="1" x14ac:dyDescent="0.3"/>
    <row r="41" spans="1:19" s="3" customFormat="1" x14ac:dyDescent="0.3"/>
    <row r="42" spans="1:19" s="3" customFormat="1" x14ac:dyDescent="0.3"/>
    <row r="43" spans="1:19" s="3" customFormat="1" x14ac:dyDescent="0.3"/>
    <row r="44" spans="1:19" s="3" customFormat="1" x14ac:dyDescent="0.3"/>
    <row r="45" spans="1:19" s="3" customFormat="1" x14ac:dyDescent="0.3"/>
    <row r="46" spans="1:19" s="3" customFormat="1" x14ac:dyDescent="0.3"/>
    <row r="47" spans="1:19" s="3" customFormat="1" x14ac:dyDescent="0.3"/>
    <row r="48" spans="1:19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</sheetData>
  <sheetProtection algorithmName="SHA-512" hashValue="niPEe4/6XfdaQa2RxhqvZkDfsvuIjp7m51VMnnRhUW/ZPqeyC0nMUUJp5Bm9QJd8LtToSrK0Nkfb7MHQJ78OyQ==" saltValue="LMk7doLnsSMKIpv6X+Sg5w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P50"/>
  <sheetViews>
    <sheetView zoomScale="90" zoomScaleNormal="90" workbookViewId="0">
      <selection activeCell="C19" sqref="C19"/>
    </sheetView>
  </sheetViews>
  <sheetFormatPr defaultRowHeight="14.4" x14ac:dyDescent="0.3"/>
  <cols>
    <col min="1" max="1" width="4.5546875" bestFit="1" customWidth="1"/>
    <col min="2" max="2" width="39" bestFit="1" customWidth="1"/>
    <col min="3" max="3" width="64.6640625" bestFit="1" customWidth="1"/>
    <col min="4" max="4" width="69.109375" customWidth="1"/>
  </cols>
  <sheetData>
    <row r="1" spans="1:16" ht="23.4" x14ac:dyDescent="0.45">
      <c r="A1" s="39"/>
      <c r="B1" s="117" t="s">
        <v>128</v>
      </c>
      <c r="C1" s="11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s="3" customFormat="1" ht="23.4" x14ac:dyDescent="0.45">
      <c r="A2" s="98"/>
      <c r="B2" s="99"/>
      <c r="C2" s="100"/>
    </row>
    <row r="3" spans="1:16" ht="23.4" x14ac:dyDescent="0.45">
      <c r="A3" s="40" t="s">
        <v>72</v>
      </c>
      <c r="B3" s="91" t="s">
        <v>80</v>
      </c>
      <c r="C3" s="4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3">
      <c r="A4" s="31"/>
      <c r="B4" s="90" t="s">
        <v>2</v>
      </c>
      <c r="C4" s="43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x14ac:dyDescent="0.3">
      <c r="A5" s="44"/>
      <c r="B5" s="2" t="s">
        <v>39</v>
      </c>
      <c r="C5" s="9" t="s">
        <v>93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x14ac:dyDescent="0.3">
      <c r="A6" s="44"/>
      <c r="B6" s="2" t="s">
        <v>6</v>
      </c>
      <c r="C6" s="9" t="s">
        <v>122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x14ac:dyDescent="0.3">
      <c r="A7" s="44"/>
      <c r="B7" s="2" t="s">
        <v>52</v>
      </c>
      <c r="C7" s="9" t="s">
        <v>102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x14ac:dyDescent="0.3">
      <c r="A8" s="44"/>
      <c r="B8" s="10" t="s">
        <v>13</v>
      </c>
      <c r="C8" s="94" t="s">
        <v>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ht="18" x14ac:dyDescent="0.35">
      <c r="A9" s="45"/>
      <c r="B9" s="49" t="s">
        <v>43</v>
      </c>
      <c r="C9" s="9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ht="21" x14ac:dyDescent="0.4">
      <c r="A10" s="47"/>
      <c r="B10" s="2" t="s">
        <v>0</v>
      </c>
      <c r="C10" s="10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3.4" x14ac:dyDescent="0.45">
      <c r="A12" s="40" t="s">
        <v>129</v>
      </c>
      <c r="B12" s="91" t="s">
        <v>143</v>
      </c>
      <c r="C12" s="4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">
      <c r="A13" s="31"/>
      <c r="B13" s="90" t="s">
        <v>2</v>
      </c>
      <c r="C13" s="43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">
      <c r="A14" s="44"/>
      <c r="B14" s="2" t="s">
        <v>39</v>
      </c>
      <c r="C14" s="9" t="s">
        <v>93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">
      <c r="A15" s="44"/>
      <c r="B15" s="2" t="s">
        <v>6</v>
      </c>
      <c r="C15" s="9" t="s">
        <v>122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A16" s="44"/>
      <c r="B16" s="2" t="s">
        <v>52</v>
      </c>
      <c r="C16" s="9" t="s">
        <v>102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44"/>
      <c r="B17" s="10" t="s">
        <v>13</v>
      </c>
      <c r="C17" s="94" t="s">
        <v>42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8" x14ac:dyDescent="0.35">
      <c r="A18" s="45"/>
      <c r="B18" s="49" t="s">
        <v>43</v>
      </c>
      <c r="C18" s="9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1" x14ac:dyDescent="0.4">
      <c r="A19" s="47"/>
      <c r="B19" s="2" t="s">
        <v>0</v>
      </c>
      <c r="C19" s="10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3.4" x14ac:dyDescent="0.45">
      <c r="A21" s="40" t="s">
        <v>130</v>
      </c>
      <c r="B21" s="91" t="s">
        <v>81</v>
      </c>
      <c r="C21" s="4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1"/>
      <c r="B22" s="90" t="s">
        <v>2</v>
      </c>
      <c r="C22" s="43" t="s">
        <v>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44"/>
      <c r="B23" s="2" t="s">
        <v>39</v>
      </c>
      <c r="C23" s="9" t="s">
        <v>54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3">
      <c r="A24" s="44"/>
      <c r="B24" s="2" t="s">
        <v>6</v>
      </c>
      <c r="C24" s="9" t="s">
        <v>122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">
      <c r="A25" s="44"/>
      <c r="B25" s="2" t="s">
        <v>52</v>
      </c>
      <c r="C25" s="61" t="s">
        <v>102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">
      <c r="A26" s="44"/>
      <c r="B26" s="2" t="s">
        <v>40</v>
      </c>
      <c r="C26" s="9" t="s">
        <v>41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44"/>
      <c r="B27" s="10" t="s">
        <v>13</v>
      </c>
      <c r="C27" s="94" t="s">
        <v>42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8" x14ac:dyDescent="0.35">
      <c r="A28" s="45"/>
      <c r="B28" s="49" t="s">
        <v>53</v>
      </c>
      <c r="C28" s="9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1" x14ac:dyDescent="0.4">
      <c r="A29" s="47"/>
      <c r="B29" s="2" t="s">
        <v>0</v>
      </c>
      <c r="C29" s="10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3.4" x14ac:dyDescent="0.45">
      <c r="A31" s="50" t="s">
        <v>144</v>
      </c>
      <c r="B31" s="51" t="s">
        <v>82</v>
      </c>
      <c r="C31" s="6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3">
      <c r="A32" s="31"/>
      <c r="B32" s="90" t="s">
        <v>2</v>
      </c>
      <c r="C32" s="43" t="s">
        <v>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3">
      <c r="A33" s="44"/>
      <c r="B33" s="2" t="s">
        <v>44</v>
      </c>
      <c r="C33" s="9" t="s">
        <v>92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3">
      <c r="A34" s="44"/>
      <c r="B34" s="2" t="s">
        <v>7</v>
      </c>
      <c r="C34" s="9" t="s">
        <v>45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3">
      <c r="A35" s="44"/>
      <c r="B35" s="2" t="s">
        <v>52</v>
      </c>
      <c r="C35" s="9" t="s">
        <v>102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3">
      <c r="A36" s="44"/>
      <c r="B36" s="16" t="s">
        <v>14</v>
      </c>
      <c r="C36" s="95" t="s">
        <v>103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3">
      <c r="A37" s="44"/>
      <c r="B37" s="2" t="s">
        <v>46</v>
      </c>
      <c r="C37" s="9" t="s">
        <v>96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3">
      <c r="A38" s="44"/>
      <c r="B38" s="2" t="s">
        <v>47</v>
      </c>
      <c r="C38" s="9" t="s">
        <v>48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8" x14ac:dyDescent="0.35">
      <c r="A39" s="45"/>
      <c r="B39" s="49" t="s">
        <v>49</v>
      </c>
      <c r="C39" s="9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21" x14ac:dyDescent="0.4">
      <c r="A40" s="47"/>
      <c r="B40" s="2" t="s">
        <v>0</v>
      </c>
      <c r="C40" s="10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3" x14ac:dyDescent="0.3">
      <c r="A49" s="3"/>
      <c r="B49" s="3"/>
      <c r="C49" s="3"/>
    </row>
    <row r="50" spans="1:3" x14ac:dyDescent="0.3">
      <c r="A50" s="3"/>
      <c r="B50" s="3"/>
    </row>
  </sheetData>
  <sheetProtection algorithmName="SHA-512" hashValue="UURlvfPFay9tpb4LLP/nJwpDERYUUfy5JlSNMVbF+W8JFy5IOX7I+sdPOCtxO8f1MulH1nUEJdKreg/AIwqWgw==" saltValue="hVWnAJfni9nA7s3NbsDIkQ==" spinCount="100000" sheet="1" objects="1" scenarios="1"/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E76B"/>
  </sheetPr>
  <dimension ref="A1:BC60"/>
  <sheetViews>
    <sheetView zoomScale="80" zoomScaleNormal="80" workbookViewId="0">
      <selection activeCell="A13" sqref="A13"/>
    </sheetView>
  </sheetViews>
  <sheetFormatPr defaultRowHeight="14.4" x14ac:dyDescent="0.3"/>
  <cols>
    <col min="1" max="1" width="5.33203125" customWidth="1"/>
    <col min="2" max="2" width="39" bestFit="1" customWidth="1"/>
    <col min="3" max="3" width="72.6640625" bestFit="1" customWidth="1"/>
    <col min="4" max="4" width="34.44140625" customWidth="1"/>
    <col min="17" max="55" width="9.109375" style="3"/>
  </cols>
  <sheetData>
    <row r="1" spans="1:16" ht="23.4" x14ac:dyDescent="0.45">
      <c r="A1" s="39"/>
      <c r="B1" s="117" t="s">
        <v>127</v>
      </c>
      <c r="C1" s="11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3" customFormat="1" ht="23.4" x14ac:dyDescent="0.45">
      <c r="A2" s="98"/>
      <c r="B2" s="99"/>
      <c r="C2" s="100"/>
    </row>
    <row r="3" spans="1:16" ht="32.25" customHeight="1" x14ac:dyDescent="0.45">
      <c r="A3" s="40" t="s">
        <v>74</v>
      </c>
      <c r="B3" s="91" t="s">
        <v>55</v>
      </c>
      <c r="C3" s="4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">
      <c r="A4" s="31"/>
      <c r="B4" s="90" t="s">
        <v>2</v>
      </c>
      <c r="C4" s="43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8.8" x14ac:dyDescent="0.3">
      <c r="A5" s="96"/>
      <c r="B5" s="62" t="s">
        <v>56</v>
      </c>
      <c r="C5" s="9" t="s">
        <v>57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">
      <c r="A6" s="96"/>
      <c r="B6" s="62" t="s">
        <v>58</v>
      </c>
      <c r="C6" s="4" t="s">
        <v>117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">
      <c r="A7" s="96"/>
      <c r="B7" s="62" t="s">
        <v>59</v>
      </c>
      <c r="C7" s="4" t="s">
        <v>60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8" x14ac:dyDescent="0.35">
      <c r="A8" s="64"/>
      <c r="B8" s="92" t="s">
        <v>61</v>
      </c>
      <c r="C8" s="4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1" x14ac:dyDescent="0.4">
      <c r="A9" s="48"/>
      <c r="B9" s="89" t="s">
        <v>126</v>
      </c>
      <c r="C9" s="10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3.4" x14ac:dyDescent="0.45">
      <c r="A12" s="50" t="s">
        <v>75</v>
      </c>
      <c r="B12" s="51" t="s">
        <v>83</v>
      </c>
      <c r="C12" s="5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">
      <c r="A13" s="31"/>
      <c r="B13" s="53" t="s">
        <v>2</v>
      </c>
      <c r="C13" s="54" t="s">
        <v>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">
      <c r="A14" s="97"/>
      <c r="B14" t="s">
        <v>10</v>
      </c>
      <c r="C14" s="13" t="s">
        <v>62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">
      <c r="A15" s="97"/>
      <c r="B15" s="63" t="s">
        <v>12</v>
      </c>
      <c r="C15" s="6" t="s">
        <v>63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A16" s="97"/>
      <c r="B16" s="63" t="s">
        <v>64</v>
      </c>
      <c r="C16" s="6" t="s">
        <v>90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97"/>
      <c r="B17" s="63" t="s">
        <v>13</v>
      </c>
      <c r="C17" s="6" t="s">
        <v>65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8.8" x14ac:dyDescent="0.3">
      <c r="A18" s="97"/>
      <c r="B18" s="63" t="s">
        <v>14</v>
      </c>
      <c r="C18" s="7" t="s">
        <v>66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">
      <c r="A19" s="97"/>
      <c r="B19" s="63" t="s">
        <v>15</v>
      </c>
      <c r="C19" s="6" t="s">
        <v>91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8" x14ac:dyDescent="0.35">
      <c r="A20" s="64"/>
      <c r="B20" s="92" t="s">
        <v>16</v>
      </c>
      <c r="C20" s="4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3.4" x14ac:dyDescent="0.45">
      <c r="A21" s="48"/>
      <c r="B21" s="66" t="s">
        <v>67</v>
      </c>
      <c r="C21" s="10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"/>
      <c r="B22" s="3" t="s">
        <v>68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33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3">
      <c r="A58" s="3"/>
      <c r="B58" s="3"/>
      <c r="C58" s="3"/>
    </row>
    <row r="59" spans="1:16" x14ac:dyDescent="0.3">
      <c r="A59" s="3"/>
      <c r="B59" s="3"/>
      <c r="C59" s="3"/>
    </row>
    <row r="60" spans="1:16" x14ac:dyDescent="0.3">
      <c r="A60" s="3"/>
      <c r="B60" s="3"/>
      <c r="C60" s="3"/>
    </row>
  </sheetData>
  <sheetProtection algorithmName="SHA-512" hashValue="SvhVOvyU62RHAcGnY/06g5YVbxgRZWwU8vVxDpo4Z56T7a4RHHTYc70YQVbp+lkO9aN0QpEwZhD+DHEetuGNEQ==" saltValue="tbX+ABzpSMguKQnvmhrAhQ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E76B"/>
  </sheetPr>
  <dimension ref="A1:AT116"/>
  <sheetViews>
    <sheetView zoomScale="80" zoomScaleNormal="80" workbookViewId="0">
      <selection activeCell="B7" sqref="B7"/>
    </sheetView>
  </sheetViews>
  <sheetFormatPr defaultRowHeight="14.4" x14ac:dyDescent="0.3"/>
  <cols>
    <col min="1" max="1" width="6.109375" customWidth="1"/>
    <col min="2" max="2" width="86" bestFit="1" customWidth="1"/>
    <col min="3" max="3" width="69.109375" customWidth="1"/>
    <col min="16" max="46" width="9.109375" style="3"/>
  </cols>
  <sheetData>
    <row r="1" spans="1:15" ht="23.4" x14ac:dyDescent="0.45">
      <c r="A1" s="39"/>
      <c r="B1" s="88" t="s">
        <v>78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23.4" x14ac:dyDescent="0.45">
      <c r="A2" s="98"/>
      <c r="B2" s="99"/>
    </row>
    <row r="3" spans="1:15" ht="23.4" x14ac:dyDescent="0.45">
      <c r="A3" s="50" t="s">
        <v>76</v>
      </c>
      <c r="B3" s="10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51" customHeight="1" x14ac:dyDescent="0.3">
      <c r="A4" s="45"/>
      <c r="B4" s="68" t="s">
        <v>120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3" customHeight="1" x14ac:dyDescent="0.3">
      <c r="A5" s="45"/>
      <c r="B5" s="9" t="s">
        <v>95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 x14ac:dyDescent="0.35">
      <c r="A6" s="45"/>
      <c r="B6" s="104" t="s">
        <v>94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" customHeight="1" x14ac:dyDescent="0.4">
      <c r="A7" s="47"/>
      <c r="B7" s="10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3" customFormat="1" x14ac:dyDescent="0.3"/>
    <row r="35" spans="1:15" s="3" customFormat="1" x14ac:dyDescent="0.3"/>
    <row r="36" spans="1:15" s="3" customFormat="1" x14ac:dyDescent="0.3"/>
    <row r="37" spans="1:15" s="3" customFormat="1" x14ac:dyDescent="0.3"/>
    <row r="38" spans="1:15" s="3" customFormat="1" x14ac:dyDescent="0.3"/>
    <row r="39" spans="1:15" s="3" customFormat="1" x14ac:dyDescent="0.3"/>
    <row r="40" spans="1:15" s="3" customFormat="1" x14ac:dyDescent="0.3"/>
    <row r="41" spans="1:15" s="3" customFormat="1" x14ac:dyDescent="0.3"/>
    <row r="42" spans="1:15" s="3" customFormat="1" x14ac:dyDescent="0.3"/>
    <row r="43" spans="1:15" s="3" customFormat="1" x14ac:dyDescent="0.3"/>
    <row r="44" spans="1:15" s="3" customFormat="1" x14ac:dyDescent="0.3"/>
    <row r="45" spans="1:15" s="3" customFormat="1" x14ac:dyDescent="0.3"/>
    <row r="46" spans="1:15" s="3" customFormat="1" x14ac:dyDescent="0.3"/>
    <row r="47" spans="1:15" s="3" customFormat="1" x14ac:dyDescent="0.3"/>
    <row r="48" spans="1:15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</sheetData>
  <sheetProtection algorithmName="SHA-512" hashValue="BIaA9k2RK7c1Z7UBPeL71lSkchu0B5CButveUdE3P39RM67AbT19wYyt7H3t02sFHUsSeIDBPILSb2dvyZa/WQ==" saltValue="LQ+TMgpAfX8KUFZ4Bq+CZ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0C29-8746-4F5C-A86D-2E4E5CF13EE5}">
  <sheetPr>
    <tabColor rgb="FFC2E76B"/>
  </sheetPr>
  <dimension ref="A1:AO110"/>
  <sheetViews>
    <sheetView zoomScale="90" zoomScaleNormal="90" workbookViewId="0">
      <pane ySplit="2" topLeftCell="A3" activePane="bottomLeft" state="frozen"/>
      <selection activeCell="C33" sqref="C33"/>
      <selection pane="bottomLeft" activeCell="D21" sqref="D21"/>
    </sheetView>
  </sheetViews>
  <sheetFormatPr defaultColWidth="9.109375" defaultRowHeight="14.4" x14ac:dyDescent="0.3"/>
  <cols>
    <col min="1" max="1" width="6.109375" customWidth="1"/>
    <col min="2" max="2" width="39" bestFit="1" customWidth="1"/>
    <col min="3" max="3" width="40.33203125" bestFit="1" customWidth="1"/>
    <col min="4" max="4" width="28" customWidth="1"/>
    <col min="5" max="5" width="30.44140625" customWidth="1"/>
    <col min="17" max="41" width="9.109375" style="3"/>
  </cols>
  <sheetData>
    <row r="1" spans="1:41" ht="23.4" x14ac:dyDescent="0.45">
      <c r="A1" s="119" t="s">
        <v>104</v>
      </c>
      <c r="B1" s="120"/>
      <c r="C1" s="120"/>
      <c r="D1" s="120"/>
      <c r="E1" s="120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2" customHeight="1" x14ac:dyDescent="0.3">
      <c r="A2" s="3"/>
      <c r="B2" s="3"/>
      <c r="C2" s="6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74" customFormat="1" ht="15.6" x14ac:dyDescent="0.3">
      <c r="A3" s="70" t="s">
        <v>77</v>
      </c>
      <c r="B3" s="71" t="s">
        <v>104</v>
      </c>
      <c r="C3" s="72" t="s">
        <v>106</v>
      </c>
      <c r="D3" s="72" t="s">
        <v>107</v>
      </c>
      <c r="E3" s="72" t="s">
        <v>108</v>
      </c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</row>
    <row r="4" spans="1:41" x14ac:dyDescent="0.3">
      <c r="A4" s="41"/>
      <c r="B4" s="68" t="s">
        <v>109</v>
      </c>
      <c r="C4" s="6">
        <v>100</v>
      </c>
      <c r="D4" s="75"/>
      <c r="E4" s="107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3">
      <c r="A5" s="41"/>
      <c r="B5" s="68" t="s">
        <v>110</v>
      </c>
      <c r="C5" s="6">
        <v>100</v>
      </c>
      <c r="D5" s="75"/>
      <c r="E5" s="107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ht="15.6" x14ac:dyDescent="0.3">
      <c r="A6" s="41"/>
      <c r="B6" s="32"/>
      <c r="C6" s="72" t="s">
        <v>111</v>
      </c>
      <c r="D6" s="32" t="s">
        <v>0</v>
      </c>
      <c r="E6" s="76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x14ac:dyDescent="0.3">
      <c r="A7" s="41"/>
      <c r="B7" s="9" t="s">
        <v>112</v>
      </c>
      <c r="C7" s="114">
        <v>10000</v>
      </c>
      <c r="D7" s="77"/>
      <c r="E7" s="108">
        <f>SUM(C7*D7)+C7</f>
        <v>10000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41" x14ac:dyDescent="0.3">
      <c r="A8" s="3"/>
      <c r="B8" s="3"/>
      <c r="C8" s="3"/>
      <c r="D8" s="32" t="s">
        <v>17</v>
      </c>
      <c r="E8" s="78">
        <f>SUM(E4:E7)</f>
        <v>10000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4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4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4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4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4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4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4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3" customFormat="1" x14ac:dyDescent="0.3"/>
    <row r="37" spans="1:16" s="3" customFormat="1" x14ac:dyDescent="0.3"/>
    <row r="38" spans="1:16" s="3" customFormat="1" x14ac:dyDescent="0.3"/>
    <row r="39" spans="1:16" s="3" customFormat="1" x14ac:dyDescent="0.3"/>
    <row r="40" spans="1:16" s="3" customFormat="1" x14ac:dyDescent="0.3"/>
    <row r="41" spans="1:16" s="3" customFormat="1" x14ac:dyDescent="0.3"/>
    <row r="42" spans="1:16" s="3" customFormat="1" x14ac:dyDescent="0.3"/>
    <row r="43" spans="1:16" s="3" customFormat="1" x14ac:dyDescent="0.3"/>
    <row r="44" spans="1:16" s="3" customFormat="1" x14ac:dyDescent="0.3"/>
    <row r="45" spans="1:16" s="3" customFormat="1" x14ac:dyDescent="0.3"/>
    <row r="46" spans="1:16" s="3" customFormat="1" x14ac:dyDescent="0.3"/>
    <row r="47" spans="1:16" s="3" customFormat="1" x14ac:dyDescent="0.3"/>
    <row r="48" spans="1:16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</sheetData>
  <sheetProtection algorithmName="SHA-512" hashValue="FUNMHOBqMwwleOakzKtM5gO0s/rLPjl/HxhNIlsYD+zriITxyoC1KenrUd3Id/UhR3xnK9FGaQIfiDfwxcPflQ==" saltValue="lpNlR2r3Zf3w58XDp88agw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E2DC-89F5-47B9-B512-61D36693B64C}">
  <sheetPr>
    <tabColor rgb="FFC2E76B"/>
  </sheetPr>
  <dimension ref="A1:AO109"/>
  <sheetViews>
    <sheetView zoomScale="90" zoomScaleNormal="90" workbookViewId="0">
      <pane ySplit="2" topLeftCell="A3" activePane="bottomLeft" state="frozen"/>
      <selection activeCell="A39" sqref="A39"/>
      <selection pane="bottomLeft" activeCell="B21" sqref="B21"/>
    </sheetView>
  </sheetViews>
  <sheetFormatPr defaultColWidth="9.109375" defaultRowHeight="14.4" x14ac:dyDescent="0.3"/>
  <cols>
    <col min="1" max="1" width="6.109375" customWidth="1"/>
    <col min="2" max="2" width="76.109375" customWidth="1"/>
    <col min="3" max="3" width="19.88671875" customWidth="1"/>
    <col min="4" max="4" width="28" customWidth="1"/>
    <col min="5" max="5" width="30.44140625" customWidth="1"/>
    <col min="17" max="41" width="9.109375" style="3"/>
  </cols>
  <sheetData>
    <row r="1" spans="1:41" ht="23.4" x14ac:dyDescent="0.45">
      <c r="A1" s="119" t="s">
        <v>135</v>
      </c>
      <c r="B1" s="120"/>
      <c r="C1" s="120"/>
      <c r="D1" s="120"/>
      <c r="E1" s="120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1.25" customHeight="1" x14ac:dyDescent="0.3">
      <c r="A2" s="3"/>
      <c r="B2" s="3"/>
      <c r="C2" s="6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74" customFormat="1" ht="15.6" x14ac:dyDescent="0.3">
      <c r="A3" s="70" t="s">
        <v>105</v>
      </c>
      <c r="B3" s="71" t="s">
        <v>113</v>
      </c>
      <c r="C3" s="72" t="s">
        <v>115</v>
      </c>
      <c r="D3" s="72" t="s">
        <v>116</v>
      </c>
      <c r="E3" s="72" t="s">
        <v>108</v>
      </c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</row>
    <row r="4" spans="1:41" x14ac:dyDescent="0.3">
      <c r="A4" s="41"/>
      <c r="B4" s="79" t="s">
        <v>123</v>
      </c>
      <c r="C4" s="112">
        <v>500</v>
      </c>
      <c r="D4" s="80"/>
      <c r="E4" s="109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3">
      <c r="A5" s="46"/>
      <c r="B5" s="9" t="s">
        <v>124</v>
      </c>
      <c r="C5" s="113">
        <v>500</v>
      </c>
      <c r="D5" s="75"/>
      <c r="E5" s="109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x14ac:dyDescent="0.3">
      <c r="A6" s="46"/>
      <c r="B6" s="9" t="s">
        <v>134</v>
      </c>
      <c r="C6" s="113">
        <v>500</v>
      </c>
      <c r="D6" s="75"/>
      <c r="E6" s="109">
        <f t="shared" ref="E6" si="0">SUM(C6*D6)</f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s="3" customFormat="1" x14ac:dyDescent="0.3">
      <c r="D7" s="86" t="s">
        <v>108</v>
      </c>
      <c r="E7" s="87">
        <f>SUM(E4:E6)</f>
        <v>0</v>
      </c>
    </row>
    <row r="8" spans="1:41" s="3" customFormat="1" x14ac:dyDescent="0.3"/>
    <row r="9" spans="1:41" s="3" customFormat="1" x14ac:dyDescent="0.3"/>
    <row r="10" spans="1:41" s="3" customFormat="1" x14ac:dyDescent="0.3"/>
    <row r="11" spans="1:41" s="3" customFormat="1" x14ac:dyDescent="0.3"/>
    <row r="12" spans="1:41" s="3" customFormat="1" x14ac:dyDescent="0.3"/>
    <row r="13" spans="1:41" s="3" customFormat="1" x14ac:dyDescent="0.3"/>
    <row r="14" spans="1:41" s="3" customFormat="1" x14ac:dyDescent="0.3"/>
    <row r="15" spans="1:41" s="3" customFormat="1" x14ac:dyDescent="0.3"/>
    <row r="16" spans="1:41" s="3" customFormat="1" x14ac:dyDescent="0.3"/>
    <row r="17" s="3" customFormat="1" x14ac:dyDescent="0.3"/>
    <row r="18" s="3" customFormat="1" x14ac:dyDescent="0.3"/>
    <row r="19" s="3" customFormat="1" x14ac:dyDescent="0.3"/>
    <row r="20" s="3" customFormat="1" x14ac:dyDescent="0.3"/>
    <row r="21" s="3" customFormat="1" x14ac:dyDescent="0.3"/>
    <row r="22" s="3" customFormat="1" x14ac:dyDescent="0.3"/>
    <row r="23" s="3" customFormat="1" x14ac:dyDescent="0.3"/>
    <row r="24" s="3" customFormat="1" x14ac:dyDescent="0.3"/>
    <row r="25" s="3" customFormat="1" x14ac:dyDescent="0.3"/>
    <row r="26" s="3" customFormat="1" x14ac:dyDescent="0.3"/>
    <row r="27" s="3" customFormat="1" x14ac:dyDescent="0.3"/>
    <row r="28" s="3" customFormat="1" x14ac:dyDescent="0.3"/>
    <row r="29" s="3" customFormat="1" x14ac:dyDescent="0.3"/>
    <row r="30" s="3" customFormat="1" x14ac:dyDescent="0.3"/>
    <row r="31" s="3" customFormat="1" x14ac:dyDescent="0.3"/>
    <row r="32" s="3" customFormat="1" x14ac:dyDescent="0.3"/>
    <row r="33" s="3" customFormat="1" x14ac:dyDescent="0.3"/>
    <row r="34" s="3" customFormat="1" x14ac:dyDescent="0.3"/>
    <row r="35" s="3" customFormat="1" x14ac:dyDescent="0.3"/>
    <row r="36" s="3" customFormat="1" x14ac:dyDescent="0.3"/>
    <row r="37" s="3" customFormat="1" x14ac:dyDescent="0.3"/>
    <row r="38" s="3" customFormat="1" x14ac:dyDescent="0.3"/>
    <row r="39" s="3" customFormat="1" x14ac:dyDescent="0.3"/>
    <row r="40" s="3" customFormat="1" x14ac:dyDescent="0.3"/>
    <row r="41" s="3" customFormat="1" x14ac:dyDescent="0.3"/>
    <row r="42" s="3" customFormat="1" x14ac:dyDescent="0.3"/>
    <row r="43" s="3" customFormat="1" x14ac:dyDescent="0.3"/>
    <row r="44" s="3" customFormat="1" x14ac:dyDescent="0.3"/>
    <row r="45" s="3" customFormat="1" x14ac:dyDescent="0.3"/>
    <row r="46" s="3" customFormat="1" x14ac:dyDescent="0.3"/>
    <row r="47" s="3" customFormat="1" x14ac:dyDescent="0.3"/>
    <row r="48" s="3" customFormat="1" x14ac:dyDescent="0.3"/>
    <row r="49" s="3" customFormat="1" x14ac:dyDescent="0.3"/>
    <row r="50" s="3" customFormat="1" x14ac:dyDescent="0.3"/>
    <row r="51" s="3" customFormat="1" x14ac:dyDescent="0.3"/>
    <row r="52" s="3" customFormat="1" x14ac:dyDescent="0.3"/>
    <row r="53" s="3" customFormat="1" x14ac:dyDescent="0.3"/>
    <row r="54" s="3" customFormat="1" x14ac:dyDescent="0.3"/>
    <row r="55" s="3" customFormat="1" x14ac:dyDescent="0.3"/>
    <row r="56" s="3" customFormat="1" x14ac:dyDescent="0.3"/>
    <row r="57" s="3" customFormat="1" x14ac:dyDescent="0.3"/>
    <row r="58" s="3" customFormat="1" x14ac:dyDescent="0.3"/>
    <row r="59" s="3" customFormat="1" x14ac:dyDescent="0.3"/>
    <row r="60" s="3" customFormat="1" x14ac:dyDescent="0.3"/>
    <row r="61" s="3" customFormat="1" x14ac:dyDescent="0.3"/>
    <row r="62" s="3" customFormat="1" x14ac:dyDescent="0.3"/>
    <row r="63" s="3" customFormat="1" x14ac:dyDescent="0.3"/>
    <row r="64" s="3" customFormat="1" x14ac:dyDescent="0.3"/>
    <row r="65" s="3" customFormat="1" x14ac:dyDescent="0.3"/>
    <row r="66" s="3" customFormat="1" x14ac:dyDescent="0.3"/>
    <row r="67" s="3" customFormat="1" x14ac:dyDescent="0.3"/>
    <row r="68" s="3" customFormat="1" x14ac:dyDescent="0.3"/>
    <row r="69" s="3" customFormat="1" x14ac:dyDescent="0.3"/>
    <row r="70" s="3" customFormat="1" x14ac:dyDescent="0.3"/>
    <row r="71" s="3" customFormat="1" x14ac:dyDescent="0.3"/>
    <row r="72" s="3" customFormat="1" x14ac:dyDescent="0.3"/>
    <row r="73" s="3" customFormat="1" x14ac:dyDescent="0.3"/>
    <row r="74" s="3" customFormat="1" x14ac:dyDescent="0.3"/>
    <row r="75" s="3" customFormat="1" x14ac:dyDescent="0.3"/>
    <row r="76" s="3" customFormat="1" x14ac:dyDescent="0.3"/>
    <row r="77" s="3" customFormat="1" x14ac:dyDescent="0.3"/>
    <row r="78" s="3" customFormat="1" x14ac:dyDescent="0.3"/>
    <row r="79" s="3" customFormat="1" x14ac:dyDescent="0.3"/>
    <row r="80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</sheetData>
  <sheetProtection algorithmName="SHA-512" hashValue="9Anaa10BA6OVH1RX5PjqTov6J9ZbpdNwgiWpN3SjMudeBCGqz22DEfdrgyBXk4lIqlDNs+CamLDKoAyioJOVPg==" saltValue="uU9tir6G/zt/dS1GTCAv7A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A99EDA174D4BBB0937BDC745980D" ma:contentTypeVersion="2" ma:contentTypeDescription="Een nieuw document maken." ma:contentTypeScope="" ma:versionID="ce08f530361a55e69155ac939ebd7c24">
  <xsd:schema xmlns:xsd="http://www.w3.org/2001/XMLSchema" xmlns:xs="http://www.w3.org/2001/XMLSchema" xmlns:p="http://schemas.microsoft.com/office/2006/metadata/properties" xmlns:ns2="dfec79fd-c3e8-4b59-9c52-eb47915f85aa" targetNamespace="http://schemas.microsoft.com/office/2006/metadata/properties" ma:root="true" ma:fieldsID="33f9456ddf24f1ebc1444dbd771ac6ee" ns2:_="">
    <xsd:import namespace="dfec79fd-c3e8-4b59-9c52-eb47915f8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c79fd-c3e8-4b59-9c52-eb47915f8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CF842F-853E-4999-A220-EDD036C0A7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24E48C-2F85-4010-9035-44F29089F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c79fd-c3e8-4b59-9c52-eb47915f8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EC3760-860E-4644-BA2F-A8906B982732}">
  <ds:schemaRefs>
    <ds:schemaRef ds:uri="dfec79fd-c3e8-4b59-9c52-eb47915f85a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Basisgegevens</vt:lpstr>
      <vt:lpstr>Totaalblad</vt:lpstr>
      <vt:lpstr>1. Chromebooks</vt:lpstr>
      <vt:lpstr>2. Windows</vt:lpstr>
      <vt:lpstr>3. Apple</vt:lpstr>
      <vt:lpstr>4. Accessoires</vt:lpstr>
      <vt:lpstr>5. Reparatietarieven</vt:lpstr>
      <vt:lpstr>6. Overige 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Mitchel Vos</cp:lastModifiedBy>
  <dcterms:created xsi:type="dcterms:W3CDTF">2019-02-13T14:17:08Z</dcterms:created>
  <dcterms:modified xsi:type="dcterms:W3CDTF">2023-10-04T11:43:23Z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0x010100FB3AA99EDA174D4BBB0937BDC745980D</vt:lpwstr>
  </property>
</Properties>
</file>