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NF-Administraasje en Belestingen\Verzekeringen\Gemeente Dantumadiel\Opstal IM 641124402\Overzicht gebouwen en mutaties\Jaar 2023\"/>
    </mc:Choice>
  </mc:AlternateContent>
  <xr:revisionPtr revIDLastSave="0" documentId="8_{6C36C32E-BBFC-492B-B7D0-6BD1C3FA0AAE}" xr6:coauthVersionLast="47" xr6:coauthVersionMax="47" xr10:uidLastSave="{00000000-0000-0000-0000-000000000000}"/>
  <bookViews>
    <workbookView xWindow="28680" yWindow="-120" windowWidth="29040" windowHeight="15840" xr2:uid="{00000000-000D-0000-FFFF-FFFF00000000}"/>
  </bookViews>
  <sheets>
    <sheet name="gemeente Dantumadiel" sheetId="11" r:id="rId1"/>
    <sheet name="BTW jaar 2021" sheetId="14" state="hidden" r:id="rId2"/>
    <sheet name="BTW jaar 2022" sheetId="15"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5" i="11" l="1"/>
  <c r="W55" i="11"/>
  <c r="R55" i="11"/>
  <c r="Q8" i="11"/>
  <c r="R8" i="11"/>
  <c r="V8" i="11"/>
  <c r="W8" i="11"/>
  <c r="Y8" i="11"/>
  <c r="Q31" i="11"/>
  <c r="R31" i="11"/>
  <c r="V31" i="11"/>
  <c r="W31" i="11"/>
  <c r="R9" i="11"/>
  <c r="V9" i="11"/>
  <c r="W9" i="11"/>
  <c r="V18" i="11"/>
  <c r="W18" i="11"/>
  <c r="Q18" i="11"/>
  <c r="R18" i="11"/>
  <c r="V17" i="11"/>
  <c r="W17" i="11"/>
  <c r="Q17" i="11"/>
  <c r="R17" i="11"/>
  <c r="Q11" i="11"/>
  <c r="R11" i="11"/>
  <c r="V11" i="11"/>
  <c r="W11" i="11"/>
  <c r="Q23" i="11"/>
  <c r="R23" i="11"/>
  <c r="V23" i="11"/>
  <c r="W23" i="11"/>
  <c r="Q24" i="11"/>
  <c r="R24" i="11"/>
  <c r="V24" i="11"/>
  <c r="W24" i="11"/>
  <c r="Q35" i="11"/>
  <c r="R35" i="11"/>
  <c r="V35" i="11"/>
  <c r="W35" i="11"/>
  <c r="R36" i="11"/>
  <c r="V36" i="11"/>
  <c r="W36" i="11"/>
  <c r="R39" i="11"/>
  <c r="V39" i="11"/>
  <c r="W39" i="11"/>
  <c r="R10" i="11"/>
  <c r="V10" i="11"/>
  <c r="W10" i="11"/>
  <c r="Q42" i="11"/>
  <c r="R42" i="11"/>
  <c r="V42" i="11"/>
  <c r="W42" i="11"/>
  <c r="Q43" i="11"/>
  <c r="R43" i="11"/>
  <c r="V43" i="11"/>
  <c r="W43" i="11"/>
  <c r="Q44" i="11"/>
  <c r="R44" i="11"/>
  <c r="V44" i="11"/>
  <c r="W44" i="11"/>
  <c r="Q45" i="11"/>
  <c r="R45" i="11"/>
  <c r="V45" i="11"/>
  <c r="W45" i="11"/>
  <c r="Q46" i="11"/>
  <c r="R46" i="11"/>
  <c r="V46" i="11"/>
  <c r="W46" i="11"/>
  <c r="Q47" i="11"/>
  <c r="R47" i="11"/>
  <c r="V47" i="11"/>
  <c r="W47" i="11"/>
  <c r="Q48" i="11"/>
  <c r="R48" i="11"/>
  <c r="V48" i="11"/>
  <c r="W48" i="11"/>
  <c r="Q49" i="11"/>
  <c r="R49" i="11"/>
  <c r="V49" i="11"/>
  <c r="W49" i="11"/>
  <c r="Q50" i="11"/>
  <c r="R50" i="11"/>
  <c r="V50" i="11"/>
  <c r="W50" i="11"/>
  <c r="Q51" i="11"/>
  <c r="R51" i="11"/>
  <c r="V51" i="11"/>
  <c r="W51" i="11"/>
  <c r="Q12" i="11"/>
  <c r="R12" i="11"/>
  <c r="V12" i="11"/>
  <c r="W12" i="11"/>
  <c r="Q13" i="11"/>
  <c r="R13" i="11"/>
  <c r="V13" i="11"/>
  <c r="W13" i="11"/>
  <c r="Q14" i="11"/>
  <c r="R14" i="11"/>
  <c r="V14" i="11"/>
  <c r="W14" i="11"/>
  <c r="Q15" i="11"/>
  <c r="R15" i="11"/>
  <c r="V15" i="11"/>
  <c r="W15" i="11"/>
  <c r="Q16" i="11"/>
  <c r="R16" i="11"/>
  <c r="V16" i="11"/>
  <c r="W16" i="11"/>
  <c r="Q7" i="11"/>
  <c r="R7" i="11"/>
  <c r="V7" i="11"/>
  <c r="W7" i="11"/>
  <c r="Q19" i="11"/>
  <c r="R19" i="11"/>
  <c r="V19" i="11"/>
  <c r="W19" i="11"/>
  <c r="Q20" i="11"/>
  <c r="R20" i="11"/>
  <c r="V20" i="11"/>
  <c r="W20" i="11"/>
  <c r="Q21" i="11"/>
  <c r="R21" i="11"/>
  <c r="V21" i="11"/>
  <c r="W21" i="11"/>
  <c r="Q22" i="11"/>
  <c r="R22" i="11"/>
  <c r="V22" i="11"/>
  <c r="W22" i="11"/>
  <c r="Q25" i="11"/>
  <c r="R25" i="11"/>
  <c r="V25" i="11"/>
  <c r="W25" i="11"/>
  <c r="Q26" i="11"/>
  <c r="R26" i="11"/>
  <c r="Q27" i="11"/>
  <c r="R27" i="11"/>
  <c r="V27" i="11"/>
  <c r="W27" i="11"/>
  <c r="Q28" i="11"/>
  <c r="R28" i="11"/>
  <c r="V28" i="11"/>
  <c r="W28" i="11"/>
  <c r="Q29" i="11"/>
  <c r="R29" i="11"/>
  <c r="V29" i="11"/>
  <c r="W29" i="11"/>
  <c r="Q30" i="11"/>
  <c r="R30" i="11"/>
  <c r="V30" i="11"/>
  <c r="W30" i="11"/>
  <c r="Q32" i="11"/>
  <c r="R32" i="11"/>
  <c r="V32" i="11"/>
  <c r="W32" i="11"/>
  <c r="Q33" i="11"/>
  <c r="R33" i="11"/>
  <c r="V33" i="11"/>
  <c r="W33" i="11"/>
  <c r="Q37" i="11"/>
  <c r="R37" i="11"/>
  <c r="V37" i="11"/>
  <c r="W37" i="11"/>
  <c r="Q34" i="11"/>
  <c r="R34" i="11"/>
  <c r="V34" i="11"/>
  <c r="W34" i="11"/>
  <c r="Q38" i="11"/>
  <c r="R38" i="11"/>
  <c r="V38" i="11"/>
  <c r="W38" i="11"/>
  <c r="Q40" i="11"/>
  <c r="R40" i="11"/>
  <c r="V40" i="11"/>
  <c r="W40" i="11"/>
  <c r="Q41" i="11"/>
  <c r="R41" i="11"/>
  <c r="V41" i="11"/>
  <c r="W41" i="11"/>
  <c r="Q52" i="11"/>
  <c r="R52" i="11"/>
  <c r="V52" i="11"/>
  <c r="W52" i="11"/>
  <c r="Q53" i="11"/>
  <c r="R53" i="11"/>
  <c r="V53" i="11"/>
  <c r="W53" i="11"/>
  <c r="V26" i="11"/>
  <c r="W26" i="11"/>
  <c r="Y31" i="11"/>
  <c r="Y13" i="11"/>
  <c r="Y42" i="11"/>
  <c r="Y18" i="11"/>
  <c r="Y34" i="11"/>
  <c r="Y32" i="11"/>
  <c r="Y30" i="11"/>
  <c r="Y29" i="11"/>
  <c r="Y27" i="11"/>
  <c r="Y25" i="11"/>
  <c r="Y21" i="11"/>
  <c r="Y19" i="11"/>
  <c r="Y16" i="11"/>
  <c r="Y12" i="11"/>
  <c r="Y51" i="11"/>
  <c r="Y49" i="11"/>
  <c r="Y48" i="11"/>
  <c r="Y47" i="11"/>
  <c r="Y46" i="11"/>
  <c r="Y45" i="11"/>
  <c r="Y44" i="11"/>
  <c r="Y43" i="11"/>
  <c r="Y10" i="11"/>
  <c r="Y23" i="11"/>
  <c r="Y11" i="11"/>
  <c r="Y17" i="11"/>
  <c r="Y36" i="11"/>
  <c r="Y14" i="11"/>
  <c r="Y52" i="11"/>
  <c r="Y40" i="11"/>
  <c r="Y38" i="11"/>
  <c r="Y37" i="11"/>
  <c r="Y20" i="11"/>
  <c r="Y50" i="11"/>
  <c r="Y39" i="11"/>
  <c r="Y35" i="11"/>
  <c r="Y24" i="11"/>
  <c r="Y9" i="11"/>
  <c r="Y22" i="11"/>
  <c r="Y53" i="11"/>
  <c r="Y41" i="11"/>
  <c r="Y33" i="11"/>
  <c r="Y26" i="11"/>
  <c r="Y7" i="11"/>
  <c r="Y15" i="11"/>
  <c r="Y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Bruin de, Jan Bart</author>
    <author>JBBruin</author>
  </authors>
  <commentList>
    <comment ref="C7" authorId="0" shapeId="0" xr:uid="{00000000-0006-0000-0000-000001000000}">
      <text>
        <r>
          <rPr>
            <b/>
            <sz val="12"/>
            <color indexed="81"/>
            <rFont val="Arial"/>
            <family val="2"/>
          </rPr>
          <t xml:space="preserve">Marco Feenstra 27/01/21:
</t>
        </r>
        <r>
          <rPr>
            <sz val="12"/>
            <color indexed="81"/>
            <rFont val="Arial"/>
            <family val="2"/>
          </rPr>
          <t>Vm De Fontein staat deels leeg, PCBO heeft in twee/drie lokalen opslag en gebruikt keuken nog + deel school als werk- en opslagruimte, kerk gebruikt zondags lokaal voor kinderen. Gebouw is in principe verkocht maar levering is pas na bestemmingsplanwijziging, duurt nog wel 6-9 maanden verwacht ik.</t>
        </r>
        <r>
          <rPr>
            <b/>
            <sz val="12"/>
            <color indexed="81"/>
            <rFont val="Arial"/>
            <family val="2"/>
          </rPr>
          <t xml:space="preserve">
Marco Feenstra 03/02/21:</t>
        </r>
        <r>
          <rPr>
            <sz val="12"/>
            <color indexed="81"/>
            <rFont val="Arial"/>
            <family val="2"/>
          </rPr>
          <t xml:space="preserve">
De Fontein hebben we op 1 dec 2020 overgenomen, toen was lokaal al in gebruik voor zondagsschool en bij PCBO voor opslag meubilair etc. Toen nog geen vernielingen, concierge is er bijna dagelijks en voert controles uit.De Bron en Fontein zijn beide al verkocht, het wachten is nu op het def. Indienen van de kopersplannen tbv bestemmingsplanwijziging. De verwachting is dat overdracht dit jaar kan plaatsvinden als bestemmingsplanwijzing is doorgevoerd, daar zijn we dus afhankelijk van. Vm Fontein is voor 313.500,- verkocht en pand blijft grotendeels staan tbv ombouw naar appartementen. Casco moet dus goed verzekerd blijven. Levering na bestemmingsplanwijziging dus eind dit jaar op zijn snelst.
</t>
        </r>
        <r>
          <rPr>
            <b/>
            <sz val="12"/>
            <color indexed="81"/>
            <rFont val="Arial"/>
            <family val="2"/>
          </rPr>
          <t>Marco 18/03/22</t>
        </r>
        <r>
          <rPr>
            <sz val="12"/>
            <color indexed="81"/>
            <rFont val="Arial"/>
            <family val="2"/>
          </rPr>
          <t xml:space="preserve">
De Bron en Botke zit leegstandsbeheer middels bewoning in. Geen inventaris van waarde voor ons. De Bron zal sloop worden, Botke weten we nog niet dus die moet op waarde casco blijven staan, dat kan ook verbouw worden misschien.
De Fontein stond leeg maar komt opvang vluchtelingen in dus daar moeten we naast gebouw binnenkort ook inventaris verzekeren. Neem maar een bedrag, 100K? komt misschien 500 m2 vloerbedekking in en inrichting kamers en keuken en douches etc. Fontein en De Bron worden verkocht na bestemmingsplanwijziging. Fontein wordt mogelijk 31 maart 23 verkocht als einddatum als best. Plan gewijzigd is en dan niet meer nodig voor opvang.
</t>
        </r>
        <r>
          <rPr>
            <b/>
            <sz val="12"/>
            <color indexed="81"/>
            <rFont val="Arial"/>
            <family val="2"/>
          </rPr>
          <t>Marco 28/03/22</t>
        </r>
        <r>
          <rPr>
            <sz val="12"/>
            <color indexed="81"/>
            <rFont val="Arial"/>
            <family val="2"/>
          </rPr>
          <t xml:space="preserve">
Vandaag gestart met wat aanpassingen voormalige school Foarwei 54 in Damwâld. Voornamelijk installatiewerk met maken 2 douches en keuken voor opvanglocatie vluchtelingen Oekraine. Daarnaast onderhoud en updaten installaties met onderhoud etc. Nog iets voor onze verzekering qua melden Of CAR? Ik heb geen budget geraamd oid. Misschien ergens tussen de 10 en 25k. Er staan ook weer wat materialen en gereedschap van de werkmensen en vanaf deze of volgende week ook weer wat meubilair en inrichting. Vloerbedekking blijft deels in gebruik wat er nu ligt hoop ik al is het niet meer super schoon. Lokalen hebben rolgordijnen en buitenzonwering. Het komende jaar nog wel weer van belangrijke waarde om te behouden en misschien te verzekeren? Totaal ca 13 lokalen en nevenruimten in te richten als opvanglocatie. 
</t>
        </r>
        <r>
          <rPr>
            <b/>
            <sz val="12"/>
            <color indexed="81"/>
            <rFont val="Arial"/>
            <family val="2"/>
          </rPr>
          <t>JB de Bruin 28/03/22</t>
        </r>
        <r>
          <rPr>
            <sz val="12"/>
            <color indexed="81"/>
            <rFont val="Arial"/>
            <family val="2"/>
          </rPr>
          <t xml:space="preserve">
Hoi Marco, Pand Foarwei 54 te Damwâld staat nog in onze boeken voor een verzekerde waarde van 3 miljoen. Inventaris plaats ik wel op de mutatielijst jaar 2022 en vraag eind dit jaar Marco de totale inventariswaarde. 
Ik zie een kleine verbouwing waarvan geen bestek nodig is. CAR-verzekering kunnen wij er dan buiten laten. 
</t>
        </r>
        <r>
          <rPr>
            <b/>
            <sz val="12"/>
            <color indexed="81"/>
            <rFont val="Arial"/>
            <family val="2"/>
          </rPr>
          <t>Marco 01/06/22</t>
        </r>
        <r>
          <rPr>
            <sz val="12"/>
            <color indexed="81"/>
            <rFont val="Arial"/>
            <family val="2"/>
          </rPr>
          <t xml:space="preserve">
De Fontein staat nog op gebouwenlijst volgens mij, nu als opvanglocatie in gebruik. Inventariswaarde is beperkt ivm ook veel huisraad van de kringloop maar bedden, gordijnen en vloerbedekking en keukenspullen etc. telt eea wel op.
Opstal goed te verzekeren lijkt me en inventaris 200k-250k ??? al kan ik dat eigenlijk niet inschatten.
Maar 1000-1200 m2 vloerbedekking is al snel 50-60k denk ik, alle lokalen gordijnen/rolgordijnen of dubbel en buitenzonwering.</t>
        </r>
        <r>
          <rPr>
            <sz val="14"/>
            <color indexed="81"/>
            <rFont val="Tahoma"/>
            <family val="2"/>
          </rPr>
          <t xml:space="preserve">
</t>
        </r>
        <r>
          <rPr>
            <sz val="12"/>
            <color indexed="81"/>
            <rFont val="Arial"/>
            <family val="2"/>
          </rPr>
          <t xml:space="preserve">Aanschaf bedden valt mee, 50*100,-
</t>
        </r>
        <r>
          <rPr>
            <b/>
            <sz val="12"/>
            <color indexed="81"/>
            <rFont val="Arial"/>
            <family val="2"/>
          </rPr>
          <t>Marco 21/08/23</t>
        </r>
        <r>
          <rPr>
            <sz val="12"/>
            <color indexed="81"/>
            <rFont val="Arial"/>
            <family val="2"/>
          </rPr>
          <t xml:space="preserve">
Controlelijst notitie staat planning verkoop jaar 2023. Even afwachten wat Frans Hettema zegt.
</t>
        </r>
        <r>
          <rPr>
            <sz val="14"/>
            <color indexed="81"/>
            <rFont val="Tahoma"/>
            <family val="2"/>
          </rPr>
          <t xml:space="preserve">
</t>
        </r>
        <r>
          <rPr>
            <sz val="9"/>
            <color indexed="81"/>
            <rFont val="Tahoma"/>
            <family val="2"/>
          </rPr>
          <t xml:space="preserve">
</t>
        </r>
      </text>
    </comment>
    <comment ref="C8" authorId="0" shapeId="0" xr:uid="{00000000-0006-0000-0000-000002000000}">
      <text>
        <r>
          <rPr>
            <b/>
            <sz val="14"/>
            <color indexed="81"/>
            <rFont val="Tahoma"/>
            <family val="2"/>
          </rPr>
          <t>Frans Hettema 14/02/23</t>
        </r>
        <r>
          <rPr>
            <sz val="14"/>
            <color indexed="81"/>
            <rFont val="Tahoma"/>
            <family val="2"/>
          </rPr>
          <t xml:space="preserve">
• De gemeente heeft de vm kleuterschool aan de Nijewei 20A te Damwâld gekocht. Is dit waar? Ja Zo ja, wanneer? 2001 Wat is de bestemming? Maatschappelijk. Wordt het weer verkocht? Ja, is aangekocht t.b.v. ontwikkeling (zelf of door ontwikkelaar) Zit er preventie in het gebouw (alarmering?) Leegstandsbeheer,  i.c.m. Botke. Voor welk bedrag moet ik het verzekeren (sloopwaarde of verkoopwaarde of werkelijke hoge herbouwwaarde?) Geen idee, sloopwaarde. WOZ-waarde aanhouden?
• De CBS De Sprankeling (vm BBS De Bron) Wyger Martensstrjitte 22 te Damwâld is verkocht?. Ja. Zo ja, wanneer? December 2022
</t>
        </r>
        <r>
          <rPr>
            <b/>
            <sz val="14"/>
            <color indexed="81"/>
            <rFont val="Tahoma"/>
            <family val="2"/>
          </rPr>
          <t>Jenne Houtstra 14/02/23</t>
        </r>
        <r>
          <rPr>
            <sz val="14"/>
            <color indexed="81"/>
            <rFont val="Tahoma"/>
            <family val="2"/>
          </rPr>
          <t xml:space="preserve">
Vanaf 2023 maak ik voor de vm kleuterschool aan de Nijewei 20A te Damwâld een nieuwe fcl aan. Dit wordt 6.003.108 . Dus heb jij voor de verzekering in 2023 voor dit pand een factuur, dan graag boeken op 6.003.108 ecl. 380.602.
</t>
        </r>
        <r>
          <rPr>
            <b/>
            <sz val="14"/>
            <color indexed="81"/>
            <rFont val="Tahoma"/>
            <family val="2"/>
          </rPr>
          <t>Marco Feenstra 14/02/23</t>
        </r>
        <r>
          <rPr>
            <sz val="14"/>
            <color indexed="81"/>
            <rFont val="Tahoma"/>
            <family val="2"/>
          </rPr>
          <t xml:space="preserve">
Als ik even grof naar plattegrond kijk dan is Nijewei 20a deel ca 1/5 of 1/6e van Botskeskoalle dus dat lijkt me qua sloopwaarde dan ook wel bruikbaar als verzekerde waarde.
</t>
        </r>
        <r>
          <rPr>
            <b/>
            <sz val="14"/>
            <color indexed="81"/>
            <rFont val="Tahoma"/>
            <family val="2"/>
          </rPr>
          <t>Marco 21/08/23</t>
        </r>
        <r>
          <rPr>
            <sz val="14"/>
            <color indexed="81"/>
            <rFont val="Tahoma"/>
            <family val="2"/>
          </rPr>
          <t xml:space="preserve">
Controlelijst staat leeg, zit wel aan vm schoolgebouw vast waar tijdelijke bewoning in zit van Oranje Steengoed.</t>
        </r>
      </text>
    </comment>
    <comment ref="C14" authorId="0" shapeId="0" xr:uid="{00000000-0006-0000-0000-000003000000}">
      <text>
        <r>
          <rPr>
            <b/>
            <sz val="14"/>
            <color indexed="81"/>
            <rFont val="Tahoma"/>
            <family val="2"/>
          </rPr>
          <t>Bruin de, Jan Bart:</t>
        </r>
        <r>
          <rPr>
            <sz val="14"/>
            <color indexed="81"/>
            <rFont val="Tahoma"/>
            <family val="2"/>
          </rPr>
          <t xml:space="preserve">
Bruikleenovereenkomst 4 objecten met Rijksdienst voor het Cultureel Erfgoed. 1x € 2.000,- 2x € 6.500,- 1x € 7.500,-. </t>
        </r>
      </text>
    </comment>
    <comment ref="C15" authorId="0" shapeId="0" xr:uid="{00000000-0006-0000-0000-000004000000}">
      <text>
        <r>
          <rPr>
            <b/>
            <sz val="14"/>
            <color indexed="81"/>
            <rFont val="Tahoma"/>
            <family val="2"/>
          </rPr>
          <t>Bruin de, Jan Bart:</t>
        </r>
        <r>
          <rPr>
            <sz val="14"/>
            <color indexed="81"/>
            <rFont val="Tahoma"/>
            <family val="2"/>
          </rPr>
          <t xml:space="preserve">
Meelifter, waarde is op 5 september 2009 vastgesteld op € 56.410,-. Waarde jaar 2018 € 63.441,- (118,2/105,1)</t>
        </r>
      </text>
    </comment>
    <comment ref="C16" authorId="0" shapeId="0" xr:uid="{00000000-0006-0000-0000-000005000000}">
      <text>
        <r>
          <rPr>
            <b/>
            <sz val="14"/>
            <color indexed="8"/>
            <rFont val="Calibri"/>
            <family val="2"/>
          </rPr>
          <t xml:space="preserve">Printers en kopieerapparaten worden geleasd bij RICOH. Leasecontract is incl. verzekeringen. Computers zijn van SSL, deze instantie heeft zijn eigen verzekering. Bedrag vastgesteld op 11/09/18 samen met A. Brouwer.
Anne Brouwer, 31-01-2020
</t>
        </r>
        <r>
          <rPr>
            <sz val="14"/>
            <color indexed="8"/>
            <rFont val="Calibri"/>
            <family val="2"/>
          </rPr>
          <t>Dat zijn bedragen die flink naar beneden kunnen want er bestaat weinig meer.
Er staat wel spul van Leeuwarden maar ik weet niet of wij dat moeten verzekeren, in de officiële stukken kan ik daarover geen afspraken vinden daarom laat ik deze spullen buiten beschouwing.
Er staan in Kollum en Ferwert geen servers meer aan, alleen wat netwerk componenten en een telefonie controller.
Daarnaast is alles oud waardoor de actuele waarde lager is dan een paar jaar terug.
In gemeentehuis te Damwoude € 68.000,-  € 15.000
In gemeentehuis te Dokkum € 95.000,- € 25.000
In gemeentehuis te Ferwert € 12.000,-  € 3.000
In gemeentehuis Kollum € 25.000,-  € 3.000</t>
        </r>
        <r>
          <rPr>
            <sz val="8"/>
            <color indexed="8"/>
            <rFont val="Calibri"/>
            <family val="2"/>
          </rPr>
          <t xml:space="preserve">
</t>
        </r>
      </text>
    </comment>
    <comment ref="C17" authorId="0" shapeId="0" xr:uid="{00000000-0006-0000-0000-000006000000}">
      <text>
        <r>
          <rPr>
            <b/>
            <sz val="16"/>
            <color indexed="81"/>
            <rFont val="Tahoma"/>
            <family val="2"/>
          </rPr>
          <t>Margrit 19/01/23</t>
        </r>
        <r>
          <rPr>
            <sz val="16"/>
            <color indexed="81"/>
            <rFont val="Tahoma"/>
            <family val="2"/>
          </rPr>
          <t xml:space="preserve">
Hallo Jan Bart,
Hierbij een tekening met de actuele stand van zaken m.b.t. de verhuur van ruimten op de verdieping van de Saad. Op de door Renske aangeleverde tekening stonden een aantal ?. Die ruimten zijn officieel niet verhuurd maar worden incidenteel door de Wingerd gebruikt.
</t>
        </r>
        <r>
          <rPr>
            <sz val="9"/>
            <color indexed="81"/>
            <rFont val="Tahoma"/>
            <family val="2"/>
          </rPr>
          <t xml:space="preserve">
</t>
        </r>
      </text>
    </comment>
    <comment ref="C19" authorId="0" shapeId="0" xr:uid="{00000000-0006-0000-0000-000007000000}">
      <text>
        <r>
          <rPr>
            <b/>
            <sz val="14"/>
            <color indexed="81"/>
            <rFont val="Tahoma"/>
            <family val="2"/>
          </rPr>
          <t>Marco Feenstra 03/02/21:</t>
        </r>
        <r>
          <rPr>
            <sz val="14"/>
            <color indexed="81"/>
            <rFont val="Tahoma"/>
            <family val="2"/>
          </rPr>
          <t xml:space="preserve">
VM Botkeskoalle aan de Ds Germswei is in december gestart met bewoning, dit is alleen 18+ en geen gezinnen, dit ook irt geen huurrechten opbouwen, er is alleen sprake van een gebruiksvergoeding. En bewoners moeten binnen een maand weer kunnen vertrekken als wij de overeenkomsten voor dit tijdelijke beheer opzeggen.
Tav brandveiligheid zie bijgaande reactiemail van Oranje Steengoed.
Beste Marco,
Klopt. De ruimten die we aanbieden op basis van een bruikleen overeenkomst kunnen geen gezinnen of inwonende kinderen onder de 18 wonen. Dit heeft met name te maken met het tijdelijke karakter van de overeenkomsten (opzegtermijnen van 28 dagen). Alle bewoners kopen bij ons een brandpreventiepakket, deze bestaat uit een 2-tal rookmelders, handblusser en een blusdeken. De rookmelders hebben we zelf geplaatst en zijn gekoppeld met elkaar. Een hangt in de hal en de ander in de unit. Mbt de keuring van de aanwezige blusmiddelen en vluchtwegenaanduiding ligt dit bij de opdrachtgever.
Mocht je verder aanvullende vragen hebben hoor ik dat graag.
Met vriendelijke groet,
Robert Dijkstra
06 11151903
Botkeskoalle
Gebouw van Sisa wordt zo mogelijk aangekocht dit jaar maar kan tzt wel toegevoegd worden aan polis als er overeenstemming is met curator. College is akkoord voor aankoop van dit stukje gebouw ivm planontwikkeling van Botkeskoalle, wat dit wordt, sloop of verkoop is  nog niet bekend. Casco moet dus goed verzekerd blijven tegen  herbouw waarde lijkt me al zal de school nooit in huidige vorm herbouwd worden.
</t>
        </r>
        <r>
          <rPr>
            <b/>
            <sz val="14"/>
            <color indexed="81"/>
            <rFont val="Tahoma"/>
            <family val="2"/>
          </rPr>
          <t>Marco 18/03/22</t>
        </r>
        <r>
          <rPr>
            <sz val="14"/>
            <color indexed="81"/>
            <rFont val="Tahoma"/>
            <family val="2"/>
          </rPr>
          <t xml:space="preserve">
De Bron en Botke zit leegstandsbeheer middels bewoning in. Geen inventaris van waarde voor ons.
De Bron zal sloop worden, Botke weten we nog niet dus die moet op waarde casco blijven staan, dat kan ook verbouw worden misschien.
De Fontein stond leeg maar komt opvang vluchtelingen in dus daar moeten we naast gebouw binnenkort ook inventaris verzekeren. Neem maar een bedrag, 100K? komt misschien 500 m2 vloerbedekking in en inrichting kamers en keuken en douches etc.
Fontein en De Bron worden verkocht na bestemmingsplanwijziging. 
Fontein wordt mogelijk 31 maart 23 verkocht als einddatum als best. Plan gewijzigd is en dan niet meer nodig voor opvang
</t>
        </r>
      </text>
    </comment>
    <comment ref="C20" authorId="1" shapeId="0" xr:uid="{00000000-0006-0000-0000-000008000000}">
      <text>
        <r>
          <rPr>
            <b/>
            <sz val="14"/>
            <color indexed="8"/>
            <rFont val="Calibri"/>
            <family val="2"/>
          </rPr>
          <t xml:space="preserve">Functies:
</t>
        </r>
        <r>
          <rPr>
            <sz val="14"/>
            <color indexed="8"/>
            <rFont val="Calibri"/>
            <family val="2"/>
          </rPr>
          <t>consultatiebureau, kinderfysiotherapie, kinderopvang, logopedie, peuterspeelzaal</t>
        </r>
        <r>
          <rPr>
            <sz val="9"/>
            <color indexed="8"/>
            <rFont val="Calibri"/>
            <family val="2"/>
          </rPr>
          <t xml:space="preserve">
</t>
        </r>
      </text>
    </comment>
    <comment ref="C32" authorId="0" shapeId="0" xr:uid="{00000000-0006-0000-0000-000009000000}">
      <text>
        <r>
          <rPr>
            <b/>
            <sz val="14"/>
            <color indexed="81"/>
            <rFont val="Tahoma"/>
            <family val="2"/>
          </rPr>
          <t xml:space="preserve">Frans Hettema:
</t>
        </r>
        <r>
          <rPr>
            <sz val="14"/>
            <color indexed="81"/>
            <rFont val="Tahoma"/>
            <family val="2"/>
          </rPr>
          <t>brandweerkazerne wordt verhuurd. Inventaris kan op 0.</t>
        </r>
        <r>
          <rPr>
            <sz val="9"/>
            <color indexed="81"/>
            <rFont val="Tahoma"/>
            <family val="2"/>
          </rPr>
          <t xml:space="preserve">
</t>
        </r>
      </text>
    </comment>
    <comment ref="C37" authorId="0" shapeId="0" xr:uid="{00000000-0006-0000-0000-00000A000000}">
      <text>
        <r>
          <rPr>
            <b/>
            <sz val="12"/>
            <color indexed="81"/>
            <rFont val="Arial"/>
            <family val="2"/>
          </rPr>
          <t xml:space="preserve">12/02/20 </t>
        </r>
        <r>
          <rPr>
            <sz val="12"/>
            <color indexed="81"/>
            <rFont val="Arial"/>
            <family val="2"/>
          </rPr>
          <t xml:space="preserve">
We hebben momenteel geen zonnepanelen op het dak, maar er zijn wel ontwikkelingen op dit gebied. Ik veracht dat we in de nabij toekomst wel zonnepanelen op het dak krijgen. Met vriendelijke groet, Rudolf de Vreeze directeur CBS de Tarissing
</t>
        </r>
        <r>
          <rPr>
            <b/>
            <sz val="12"/>
            <color indexed="81"/>
            <rFont val="Arial"/>
            <family val="2"/>
          </rPr>
          <t>01-11-22</t>
        </r>
        <r>
          <rPr>
            <sz val="12"/>
            <color indexed="81"/>
            <rFont val="Arial"/>
            <family val="2"/>
          </rPr>
          <t xml:space="preserve"> 
Vrijstaand schoolgebouw met berging thans in gebruik bij Peuterspeelzaal de oesterke en cbs de Tarissing
</t>
        </r>
        <r>
          <rPr>
            <b/>
            <sz val="12"/>
            <color indexed="81"/>
            <rFont val="Arial"/>
            <family val="2"/>
          </rPr>
          <t>04/08/23</t>
        </r>
        <r>
          <rPr>
            <sz val="12"/>
            <color indexed="81"/>
            <rFont val="Arial"/>
            <family val="2"/>
          </rPr>
          <t xml:space="preserve"> 
School heeft niet gemeld maar JBdB telt 168 zonnepanelen. Oesterke heeft eigen inventaris verzekerd.</t>
        </r>
      </text>
    </comment>
    <comment ref="C51" authorId="1" shapeId="0" xr:uid="{00000000-0006-0000-0000-00000B000000}">
      <text>
        <r>
          <rPr>
            <b/>
            <sz val="16"/>
            <color indexed="8"/>
            <rFont val="Calibri"/>
            <family val="2"/>
          </rPr>
          <t>Herbouwwaarde MFA exclusief 2 scholen (scholen staan apart vermeld):
BTW 87,9%</t>
        </r>
        <r>
          <rPr>
            <sz val="14"/>
            <color indexed="8"/>
            <rFont val="Calibri"/>
            <family val="2"/>
          </rPr>
          <t xml:space="preserve">
* OBS 't Pompeblêd, Sportloane 2, 9271 VN De Westereen 
* BBS De Boustien, Sportloane 2a, 9271 VN De Westereen
Jongerencentrum, Sportloane 2b, 9271 VN De Westereen
Voetbalver. Zwaagwesteinde, Sportloane 4, 9271 VN De Westereen
Bibliotheek, Badhûswei 1, 9271 VA De Westereen
Peuterspeelzaal, Badhûswei 1d, 9271 VA De WestereenEerst gehele gebouw niet naar alle gebruikers splitsen. Laten zoals het is, scholen en de rest (zie ook mail van Petra Westra 29 oktober 2021 (mailbox JBdB MFA De Hege Seis)
</t>
        </r>
        <r>
          <rPr>
            <b/>
            <sz val="14"/>
            <color indexed="8"/>
            <rFont val="Calibri"/>
            <family val="2"/>
          </rPr>
          <t>Meindert Pander (08-02-22)</t>
        </r>
        <r>
          <rPr>
            <sz val="14"/>
            <color indexed="8"/>
            <rFont val="Calibri"/>
            <family val="2"/>
          </rPr>
          <t xml:space="preserve">
Kleedboxen worden waarschijnlijk verkocht aan VVZ.
</t>
        </r>
        <r>
          <rPr>
            <b/>
            <sz val="14"/>
            <color indexed="8"/>
            <rFont val="Calibri"/>
            <family val="2"/>
          </rPr>
          <t>Meindert Pander 30/01/23</t>
        </r>
        <r>
          <rPr>
            <sz val="14"/>
            <color indexed="8"/>
            <rFont val="Calibri"/>
            <family val="2"/>
          </rPr>
          <t xml:space="preserve">
De opstalovereenkomst is nog niet geregeld (ligt bij TRIP-advocaten). Zodra ik van Frans Hettema hoor dat het gebouw over is geef ik het aan je door.
</t>
        </r>
        <r>
          <rPr>
            <b/>
            <sz val="14"/>
            <color indexed="8"/>
            <rFont val="Calibri"/>
            <family val="2"/>
          </rPr>
          <t>RTV NOF 26/04/23</t>
        </r>
        <r>
          <rPr>
            <sz val="14"/>
            <color indexed="8"/>
            <rFont val="Calibri"/>
            <family val="2"/>
          </rPr>
          <t xml:space="preserve">
Dantumadiel doet kleedaccommodatie van 2 ton cadeau aan voetbalvereniging De Westereen
</t>
        </r>
        <r>
          <rPr>
            <b/>
            <sz val="14"/>
            <color indexed="8"/>
            <rFont val="Calibri"/>
            <family val="2"/>
          </rPr>
          <t>Frans Hettema 22/08/23</t>
        </r>
        <r>
          <rPr>
            <sz val="14"/>
            <color indexed="8"/>
            <rFont val="Calibri"/>
            <family val="2"/>
          </rPr>
          <t xml:space="preserve">
We streven er nog steeds naar dat de overdracht dit jaar plaats zal vinden.
FH
</t>
        </r>
      </text>
    </comment>
    <comment ref="C52" authorId="0" shapeId="0" xr:uid="{00000000-0006-0000-0000-00000C000000}">
      <text>
        <r>
          <rPr>
            <b/>
            <sz val="14"/>
            <color indexed="81"/>
            <rFont val="Tahoma"/>
            <family val="2"/>
          </rPr>
          <t>Jan Lautenbach 10/02/21:</t>
        </r>
        <r>
          <rPr>
            <sz val="14"/>
            <color indexed="81"/>
            <rFont val="Tahoma"/>
            <family val="2"/>
          </rPr>
          <t xml:space="preserve">
Dag Jan Bart,
Ik weet niet hoe de waarde wordt bepaald maar voor het kunstgrasveld zou ik zeker 200.000 ramen.
</t>
        </r>
      </text>
    </comment>
    <comment ref="C53" authorId="0" shapeId="0" xr:uid="{00000000-0006-0000-0000-00000D000000}">
      <text>
        <r>
          <rPr>
            <b/>
            <sz val="12"/>
            <color indexed="81"/>
            <rFont val="Tahoma"/>
            <family val="2"/>
          </rPr>
          <t>Bruin de, Jan Bart:</t>
        </r>
        <r>
          <rPr>
            <sz val="12"/>
            <color indexed="81"/>
            <rFont val="Tahoma"/>
            <family val="2"/>
          </rPr>
          <t xml:space="preserve">
Dezelfde waarde als hertenkamp te Damwâld aangehouden. Zie taxatierapport hertenkamp Damwâld</t>
        </r>
      </text>
    </comment>
  </commentList>
</comments>
</file>

<file path=xl/sharedStrings.xml><?xml version="1.0" encoding="utf-8"?>
<sst xmlns="http://schemas.openxmlformats.org/spreadsheetml/2006/main" count="844" uniqueCount="284">
  <si>
    <t>Adres</t>
  </si>
  <si>
    <t>Totaal</t>
  </si>
  <si>
    <t>Plaats</t>
  </si>
  <si>
    <t>Omschrijving</t>
  </si>
  <si>
    <t>Brandweerkazerne</t>
  </si>
  <si>
    <t>Kerktoren</t>
  </si>
  <si>
    <t>Postcode</t>
  </si>
  <si>
    <t>Hertenkamp + nachtverblijf</t>
  </si>
  <si>
    <t xml:space="preserve">Kerktoren </t>
  </si>
  <si>
    <t>Cultureel centrum " De Schierstins"</t>
  </si>
  <si>
    <t>Sporthal "De Hoantserid"</t>
  </si>
  <si>
    <t>Sporthal "Sikkemahal"</t>
  </si>
  <si>
    <t>BBS "De Frissel"</t>
  </si>
  <si>
    <t>BBS "De Wynroas"</t>
  </si>
  <si>
    <t>BBS CNS</t>
  </si>
  <si>
    <t>Haadwei 42</t>
  </si>
  <si>
    <t>De Moarrewei 24</t>
  </si>
  <si>
    <t>Doniawei 76</t>
  </si>
  <si>
    <t>Hynsteblom 4</t>
  </si>
  <si>
    <t>Van Sytzamawei 8</t>
  </si>
  <si>
    <t>Juckemawei 3</t>
  </si>
  <si>
    <t>Haadstrjitte 6</t>
  </si>
  <si>
    <t xml:space="preserve">Haadstrjitte 1                  </t>
  </si>
  <si>
    <t>Ljurkstrjitte 4</t>
  </si>
  <si>
    <t>Nijewei 1</t>
  </si>
  <si>
    <t>Sportloane 2a</t>
  </si>
  <si>
    <t>Spoartloane 2</t>
  </si>
  <si>
    <t>Ds. Germswei 3</t>
  </si>
  <si>
    <t>Foarwei 54</t>
  </si>
  <si>
    <t>Joh.Prinsstrjitte 30</t>
  </si>
  <si>
    <t>Foarwei 23</t>
  </si>
  <si>
    <t>Foarwei 39</t>
  </si>
  <si>
    <t>Damwâld</t>
  </si>
  <si>
    <t>Driezum</t>
  </si>
  <si>
    <t>Rinsumageast</t>
  </si>
  <si>
    <t>Feanwâlden</t>
  </si>
  <si>
    <t>De Westereen</t>
  </si>
  <si>
    <t>Broeksterwoude</t>
  </si>
  <si>
    <t>Feanwalden</t>
  </si>
  <si>
    <t>Walterswald</t>
  </si>
  <si>
    <t>9104 BG</t>
  </si>
  <si>
    <t>9104 DX</t>
  </si>
  <si>
    <t>9104 LA</t>
  </si>
  <si>
    <t>9104 GP</t>
  </si>
  <si>
    <t>9104 BR</t>
  </si>
  <si>
    <t>9114 RW</t>
  </si>
  <si>
    <t>9105 KA</t>
  </si>
  <si>
    <t>9269 SZ</t>
  </si>
  <si>
    <t>9269 SW</t>
  </si>
  <si>
    <t>9269 NB</t>
  </si>
  <si>
    <t>9271 VN</t>
  </si>
  <si>
    <t>9104 DK</t>
  </si>
  <si>
    <t>9104 DM</t>
  </si>
  <si>
    <t>9104 BX</t>
  </si>
  <si>
    <t>9104 JT</t>
  </si>
  <si>
    <t>9105 KG</t>
  </si>
  <si>
    <t>9269 SN</t>
  </si>
  <si>
    <t>9269 NZ</t>
  </si>
  <si>
    <t>9113 PA</t>
  </si>
  <si>
    <t>9113 PB</t>
  </si>
  <si>
    <t>Kunstgrasveld VV Zwaagwesteinde</t>
  </si>
  <si>
    <t>Sportloane 4</t>
  </si>
  <si>
    <t>Servers en netwerkapparatuur</t>
  </si>
  <si>
    <t>brand/inbraak</t>
  </si>
  <si>
    <t>inbraak</t>
  </si>
  <si>
    <t>Peuterspeelzalen</t>
  </si>
  <si>
    <t>Sportvelden en terreinen</t>
  </si>
  <si>
    <t>M</t>
  </si>
  <si>
    <t>Badhúswei 31</t>
  </si>
  <si>
    <t>9104 DZ</t>
  </si>
  <si>
    <t>Bdf</t>
  </si>
  <si>
    <t>Gbknr</t>
  </si>
  <si>
    <t>Omschr</t>
  </si>
  <si>
    <t>Openbare toiletgebouwen</t>
  </si>
  <si>
    <t>Onderwijshuisvesting</t>
  </si>
  <si>
    <t>Huisvesting speciaal onderwijs</t>
  </si>
  <si>
    <t>Huisvesting voortgezet onderwijs</t>
  </si>
  <si>
    <t>De Klimmer 21/23</t>
  </si>
  <si>
    <t>Sportloane 6</t>
  </si>
  <si>
    <t>De Wylgen 1</t>
  </si>
  <si>
    <t>ONDERWIJS</t>
  </si>
  <si>
    <t>nvt</t>
  </si>
  <si>
    <t>Toelichting percentages in de tabel:</t>
  </si>
  <si>
    <t>FISC: het percentage van de BTW welke de gemeente op aangifte terugkrijgt van de belastingdienst en dus niet meeverzekerd hoeft te worden</t>
  </si>
  <si>
    <t>BCF:  het percentage van de BTW welke de gemeente via het BTW-compensatiefonds terugkrijgt van de belastingdienst en dus niet meeverzekerd hoeft te worden</t>
  </si>
  <si>
    <r>
      <t xml:space="preserve">KVH: het percentage van de BTW welke de gemeente </t>
    </r>
    <r>
      <rPr>
        <u/>
        <sz val="12"/>
        <color indexed="10"/>
        <rFont val="Arial"/>
        <family val="2"/>
      </rPr>
      <t>NIET</t>
    </r>
    <r>
      <rPr>
        <sz val="12"/>
        <color indexed="10"/>
        <rFont val="Arial"/>
        <family val="2"/>
      </rPr>
      <t xml:space="preserve"> terugkrijgt en dus meeverzekerd moet worden</t>
    </r>
  </si>
  <si>
    <t>Div.adressen</t>
  </si>
  <si>
    <t>MFA "De Hege Seis" = BBS "De Boustien"</t>
  </si>
  <si>
    <t>MFA "De Hege Seis" = OBS "t Pompeblêd"</t>
  </si>
  <si>
    <t xml:space="preserve">9113 PA </t>
  </si>
  <si>
    <t>Ds. Feitsmawei 1</t>
  </si>
  <si>
    <t xml:space="preserve">9108 NE </t>
  </si>
  <si>
    <t>Broeksterwald</t>
  </si>
  <si>
    <t>FCL</t>
  </si>
  <si>
    <t>ECL</t>
  </si>
  <si>
    <t>380602</t>
  </si>
  <si>
    <t>MFC Damwâld</t>
  </si>
  <si>
    <t>6505610</t>
  </si>
  <si>
    <t>6402000</t>
  </si>
  <si>
    <t xml:space="preserve">Onderwijshuisvesting </t>
  </si>
  <si>
    <t>6402010</t>
  </si>
  <si>
    <t>Huisvesting S0</t>
  </si>
  <si>
    <t>6505620</t>
  </si>
  <si>
    <t>6502610</t>
  </si>
  <si>
    <t>Sporthal Hoantserid</t>
  </si>
  <si>
    <t>6505630</t>
  </si>
  <si>
    <t>De Schierstins</t>
  </si>
  <si>
    <t>6502620</t>
  </si>
  <si>
    <t>Sporthal Sikkemahal</t>
  </si>
  <si>
    <t>6402600</t>
  </si>
  <si>
    <t>MFC De Westereen</t>
  </si>
  <si>
    <t>6004600</t>
  </si>
  <si>
    <t>Gemeenteknt Damwâld</t>
  </si>
  <si>
    <t>6403050</t>
  </si>
  <si>
    <t>6004601</t>
  </si>
  <si>
    <t>Werf Moarrewei 24, Damwâld</t>
  </si>
  <si>
    <t>6201200</t>
  </si>
  <si>
    <t>Gladheidsbestrijding</t>
  </si>
  <si>
    <t>6101110</t>
  </si>
  <si>
    <t>Huisvesting brandweer</t>
  </si>
  <si>
    <t>6507000</t>
  </si>
  <si>
    <t>Openbaar Groen</t>
  </si>
  <si>
    <t>6502000</t>
  </si>
  <si>
    <t>Gym.inven.sporthal&amp;gymzalen&amp;MFC&amp;Dorphuizen</t>
  </si>
  <si>
    <t>6502630</t>
  </si>
  <si>
    <t>Kindcentrum "De Wel"</t>
  </si>
  <si>
    <t>Btw-grondslagdocument Dantumadiel</t>
  </si>
  <si>
    <t>Kosten/
Opbr.Soort</t>
  </si>
  <si>
    <t>I/U</t>
  </si>
  <si>
    <t>Huidig label</t>
  </si>
  <si>
    <t>Fisc</t>
  </si>
  <si>
    <t>Bcf</t>
  </si>
  <si>
    <t>Kvh</t>
  </si>
  <si>
    <t>Gebouw  Sportloane 1 De Westereen (vm. Zwembad De Frosk)</t>
  </si>
  <si>
    <t>U</t>
  </si>
  <si>
    <t>Gebouw De Wylgen 1+2 Feanwâlden (vm. Bibliotheekgebouw)</t>
  </si>
  <si>
    <t>Gebouw Ds. Germswei 3 Dâmwald (vm. OBS "Dr. Botke")</t>
  </si>
  <si>
    <t>Gebouw Wyger Martensstrjitte 22 Dâmwald (vm.BBS "De Bron")</t>
  </si>
  <si>
    <t>Gebouw Nijewei 1 Dâmwald (vm. Schoolgebouw De Saad)</t>
  </si>
  <si>
    <t>Gebouw  Foarwei 54 Damwâld (vm. BBS "De Fontein")</t>
  </si>
  <si>
    <t>Gebouw Skriesstrjitte 5 De Westereen (vm. Bibliotheekgebouw)</t>
  </si>
  <si>
    <t>Gebouw Van Harinxmaloane 9 De Westereen (woonhuis)</t>
  </si>
  <si>
    <t>Gemeentekantoor Damwald, Hynsteblom 4</t>
  </si>
  <si>
    <t>Moarrewei 24 Damwald (gemeentewerf + kantoor)</t>
  </si>
  <si>
    <t>Garage en opslag Moarrewei 24 Damwald (wagenloods, garage, stalling)</t>
  </si>
  <si>
    <t>Huisvesting brandweer (Moarrewei 24 Damwâld)</t>
  </si>
  <si>
    <t>- Moarrewei 24 (opslagtank zout)</t>
  </si>
  <si>
    <t>- Moarrewei 24 (tank/pomp/menginstallatie)</t>
  </si>
  <si>
    <t>- Feanwâlden, Joh.Prinsstrjitte 30 (OBS "Th. De Vriesskoalle")</t>
  </si>
  <si>
    <t>- Feanwâlden, De Wilgen 1-3 (BBS "De Frissel")</t>
  </si>
  <si>
    <t>- Broeksterwâld, Master Hamstrjitte 1 (BBS "De Wel")</t>
  </si>
  <si>
    <t>- Rinsumageast, Tjaerdawei  42a (BBS "De Tarissing")</t>
  </si>
  <si>
    <t>- Walterswâld, Foarwei 23 (BBS "De Wynroas")</t>
  </si>
  <si>
    <t>- Walterswâld, Foarwei 39 (BBS CNS)</t>
  </si>
  <si>
    <t>Campus Damwâld</t>
  </si>
  <si>
    <t xml:space="preserve">- De Klimmer 21 Damwâld (Chr.ZMLK School  "De Wingerd") </t>
  </si>
  <si>
    <t xml:space="preserve">MFC De Westereen "De hege seis" </t>
  </si>
  <si>
    <t>- Badhûswei 1: stichting openbare bibliotheken NOF</t>
  </si>
  <si>
    <t>- Badhûswei 1d: stichting Kids First</t>
  </si>
  <si>
    <t>- Sportloane 2: stichting ROOBOL/OBS "It Pompeblêd"</t>
  </si>
  <si>
    <t>- Sportloane 2a: logopediepraktijk I. Meijwaard-Fransen</t>
  </si>
  <si>
    <t>- Sportloane 2a: stichting PCBO/CBS "De Boustien"</t>
  </si>
  <si>
    <t>- Damwâld, Badhûswei 31b: stichting "Kids First" (kindcentrum "De Blokkedoaze")</t>
  </si>
  <si>
    <t>Sporthal De Boppeslach Damwâld, Badhûswei 31</t>
  </si>
  <si>
    <t>Sporthal De Hoantserid Feanwâlden, Ljurkstrjitte 4</t>
  </si>
  <si>
    <t>Sporthal Sikkemahal De Westereen, Sportloane 5</t>
  </si>
  <si>
    <t>Speeltoestellen Sporthal Damwâld</t>
  </si>
  <si>
    <t>Speeltoestellen Sporthal Feanwâlden</t>
  </si>
  <si>
    <t>Speeltoestellen Sporthal De Westereen</t>
  </si>
  <si>
    <t>Kerktorens Damwald en Rinsumageast</t>
  </si>
  <si>
    <t>Kerktorens Driezum en Feanwalden</t>
  </si>
  <si>
    <t>De Schierstins, Feanwâlden Haadstrjitte 1</t>
  </si>
  <si>
    <t>MFC Damwâld (Kruisweg), Haadwei 42</t>
  </si>
  <si>
    <t>MFC Feanwâlden</t>
  </si>
  <si>
    <t>MFC De Beijer Rinsumageast</t>
  </si>
  <si>
    <t>Dorpshuis De Pipegael Broeksterwâld</t>
  </si>
  <si>
    <t>Gronden en gebouwen zonder bestemming (btw-vrijgesteld gebruik)</t>
  </si>
  <si>
    <t>Gronden en gebouwen zonder bestemming (btw-belast gebruik)</t>
  </si>
  <si>
    <t>Gemeentewerf Moarrewei 24 Damwald (Wagenloods, garage, stalling, kantoor,zoutopslag, tank/pompinstallatie)</t>
  </si>
  <si>
    <t xml:space="preserve">- De Klimmer 21 + 23 Damwâld (Chr.ZMLK School  "De Wingerd") </t>
  </si>
  <si>
    <t>- Nijewei 1 Dâmwald (vm. Schoolgebouw De Saad)</t>
  </si>
  <si>
    <t>Kindcentrum "De Blokkedoaze" Damwâld</t>
  </si>
  <si>
    <t>- Damwâld, Badhûswei 31b: stichting "Kids First" peuteropvang</t>
  </si>
  <si>
    <t>- Damwâld, Badhûswei 31b: stichting "Kids First" kinderopvang</t>
  </si>
  <si>
    <t>- Damwâld, Badhûswei 31b: logopediepraktijk I. Meijwaard-Fransen</t>
  </si>
  <si>
    <t>- Damwâld, Badhûswei 31b: VRF, consultatiebureau</t>
  </si>
  <si>
    <t>- Damwâld, Badhûswei 31b: maatschap fysiotherapie Dokkum- Damwâld</t>
  </si>
  <si>
    <t>- Sportloane 4, kunstgrasveld VV Zwaagwesteinde</t>
  </si>
  <si>
    <t>Skeelerbaan De Westereen</t>
  </si>
  <si>
    <t>Gymnastiekinventaris sporthallen, gymzalen MFC's en dorpshuizen</t>
  </si>
  <si>
    <t>Musea</t>
  </si>
  <si>
    <t>Historische gebouwen, monumenten en dorpsgezichten</t>
  </si>
  <si>
    <t>Openbaar groen</t>
  </si>
  <si>
    <t>- Lange Reed De Westereen (hertenkamp en nachtverblijf)</t>
  </si>
  <si>
    <t>- Badhûswei Damwâld (hertenkamp en nachtverblijf)</t>
  </si>
  <si>
    <t>Dag- en openluchttrecreatie</t>
  </si>
  <si>
    <t>- Tussenmeren recreatiegebied Rinsumageast (sanitair en douchegebouw)</t>
  </si>
  <si>
    <t>- Lange Reed De Westereen (passantenhaven aan de Swemmer)</t>
  </si>
  <si>
    <t>Begraafplaatsen</t>
  </si>
  <si>
    <t>Kerktorens Damwâld, Driezum en Feanwâlden</t>
  </si>
  <si>
    <t>Kerktorens Rinsumageast</t>
  </si>
  <si>
    <t>9000240</t>
  </si>
  <si>
    <t>Opvanglocatie De Fontein vluchtelingen Oekraïne</t>
  </si>
  <si>
    <t xml:space="preserve">Opvanglocatie De Wynbrekker vluchtelingen Oekraïne </t>
  </si>
  <si>
    <t>Nije Hale 51</t>
  </si>
  <si>
    <t>9104 DS</t>
  </si>
  <si>
    <t>9000250</t>
  </si>
  <si>
    <t>6003102</t>
  </si>
  <si>
    <t>Dag en openluchtrecreatie</t>
  </si>
  <si>
    <t>Gebouw Ds. Germswei 3 Damwâld (vm Botke Skoalle)</t>
  </si>
  <si>
    <t>brand</t>
  </si>
  <si>
    <t>Preventie / alarmering</t>
  </si>
  <si>
    <t>brand/inbraak/camera's</t>
  </si>
  <si>
    <t>Kavelwei 13 A</t>
  </si>
  <si>
    <t>9108 MC</t>
  </si>
  <si>
    <t>Tjaerdawei 42-B</t>
  </si>
  <si>
    <t>Foarwei 31-A,  Walterswald</t>
  </si>
  <si>
    <t>Tjaerdawei  42-A</t>
  </si>
  <si>
    <t>Sanitair en douche gebouw Eeltjemeer</t>
  </si>
  <si>
    <t xml:space="preserve">Tuskenmarren 3 </t>
  </si>
  <si>
    <t>9105 AR</t>
  </si>
  <si>
    <t>Oekraïne</t>
  </si>
  <si>
    <t>MFA "De Hege Seis" = Jongerenc./Voetbalv./Bibliotheek/Peutersp./incl. 5 zonnepanelen</t>
  </si>
  <si>
    <t>Gemeentewûrken, Kantoor</t>
  </si>
  <si>
    <t>Gemeentewûrken, Overkapping Zout</t>
  </si>
  <si>
    <t>meelifter</t>
  </si>
  <si>
    <t>Tijdelijk vluchtelingenopvang "De Wynbrekker" (huurpand)</t>
  </si>
  <si>
    <t>Nijewei 20 A</t>
  </si>
  <si>
    <t>9104 DL</t>
  </si>
  <si>
    <t>v.m. OBS "Dr. Botke"  (leegstandsbeheer/bewoning)</t>
  </si>
  <si>
    <t>6003108</t>
  </si>
  <si>
    <t>6507015</t>
  </si>
  <si>
    <t>Gebouw Nijewei 20A Damwâld (vm kleuterschool)</t>
  </si>
  <si>
    <t>Gymlokaal MFC "De Beijer" (alleen inventaris)</t>
  </si>
  <si>
    <t>Gymlokaal dorpshuis de Pipegael Broeksterwâld (alleen inventaris)</t>
  </si>
  <si>
    <t>Gymlokaal dorpshuis 'de Nije Warf' Wâlterswâld (alleen inventaris)</t>
  </si>
  <si>
    <t>Kindcentrum De Blokkedoaze Damwâld</t>
  </si>
  <si>
    <t>Sporthal Campus Damwâld (De Boppeslach)</t>
  </si>
  <si>
    <t>Lange Reed 5A</t>
  </si>
  <si>
    <t>9271 GE</t>
  </si>
  <si>
    <t>Badhúswei 21</t>
  </si>
  <si>
    <t>9104 KA</t>
  </si>
  <si>
    <t>Zonnepanelen</t>
  </si>
  <si>
    <t>nee</t>
  </si>
  <si>
    <t>ja</t>
  </si>
  <si>
    <t>Chr.ZMLK School  "De Wingerd"  (vm VO Chr.Mavo De Saad, verhuur)</t>
  </si>
  <si>
    <t>Gemeentehuis Dantumadiel (incl. 495 zonnepanelen)</t>
  </si>
  <si>
    <t>Eetcafé zalencentrum/St.Doarpshûs "De Kruisweg" verhuur (incl. 20 zonnepanelen)</t>
  </si>
  <si>
    <t>Gymlokaal Chr.ZMLK School  "De Wingerd"  (vm VO Chr.Mavo De Saad, verhuur)</t>
  </si>
  <si>
    <t>Kindcentrum "De Blokkedoaze" div.gebruikers, verhuur</t>
  </si>
  <si>
    <t>Badhúswei 31b</t>
  </si>
  <si>
    <t>Gebouw van derden</t>
  </si>
  <si>
    <t xml:space="preserve">OBS "Th. de Vriesskoalle" (incl. 86 zonnepanelen jaar 2018)                </t>
  </si>
  <si>
    <t>Chr.ZMLK School  "De Wingerd"(incl. 606 zonnepanelen jaar 2018)</t>
  </si>
  <si>
    <t>Campus Damwâld = OBS Botke/CBS Sprankeling (incl. zonnepanelen)</t>
  </si>
  <si>
    <t>Campus Damwâld = sporthal De Boppeslach (incl. zonnepanelen)</t>
  </si>
  <si>
    <t>Gemeentewûrken, Wagenloods (incl. 40 zonnepanelen)</t>
  </si>
  <si>
    <t>Gemeentewûrken, Garage (incl. 36 zonnepanelen)</t>
  </si>
  <si>
    <t>Gemeentewûrken, Stalling (incl. 250 zonnepanelen)</t>
  </si>
  <si>
    <t>Gemeentewûrken, Opslagloods Groen (incl. 40 zonnepanelen)</t>
  </si>
  <si>
    <t xml:space="preserve">Gemeentewûrken, Tank/pomp/menginstallatie </t>
  </si>
  <si>
    <t>Hertaxatie</t>
  </si>
  <si>
    <t>Thorbecke 03-11-2021</t>
  </si>
  <si>
    <t>Thorbecke 01-11-2022</t>
  </si>
  <si>
    <t>ATMP 21-06-2023</t>
  </si>
  <si>
    <t>ATMP 05-10-2020</t>
  </si>
  <si>
    <t>Thorbecke 02-11-2021</t>
  </si>
  <si>
    <t>ATMP 24-03-2021</t>
  </si>
  <si>
    <t>Kunstvoorwerpen incl. bruikleen Cult.Erfgoed (inventaris)</t>
  </si>
  <si>
    <t>Kunstvoorwerpen bruikleen Cult.Erfgoed (inventaris)</t>
  </si>
  <si>
    <t>Kunstvoorwerpen Van Sytzamastichting (inventaris)</t>
  </si>
  <si>
    <t>jaar 2026</t>
  </si>
  <si>
    <t xml:space="preserve">jaar 2025 </t>
  </si>
  <si>
    <t>jaar 2028</t>
  </si>
  <si>
    <t>jaar 2024</t>
  </si>
  <si>
    <t>jaar 2027</t>
  </si>
  <si>
    <t xml:space="preserve">Tijdelijk vluchtelingenopvang (v.m. BBS "De Fontein") (Carex) </t>
  </si>
  <si>
    <t>v.m. peuterspeelzaal/SISA (leegstandsbeheer/bewoning/sloopwaarde)</t>
  </si>
  <si>
    <t>BBS "De Tarissing"/peuterspeelz. De Oesterke (incl. 168 zonnepanelen)</t>
  </si>
  <si>
    <t>KVH (=BTW die de gemeente niet terugkrijgt en meeverzekerd moet worden)</t>
  </si>
  <si>
    <t>Opstal 11-9-2023</t>
  </si>
  <si>
    <t>Inventaris 11-9-2023</t>
  </si>
  <si>
    <t>TAXATIERAPPORT Opstal</t>
  </si>
  <si>
    <t>TAXATIERAPPORT Inventaris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</si>
</sst>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0.\-"/>
    <numFmt numFmtId="167" formatCode="_-* #,##0.00_-;_-* #,##0.00\-;_-* &quot;-&quot;??_-;_-@_-"/>
    <numFmt numFmtId="168" formatCode="_ * #,##0.\-_ ;_ * \-#,##0.\-_ ;_ * &quot;-&quot;?_ ;_ @_ "/>
  </numFmts>
  <fonts count="41"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MS Sans Serif"/>
      <family val="2"/>
    </font>
    <font>
      <sz val="9"/>
      <color indexed="8"/>
      <name val="Calibri"/>
      <family val="2"/>
    </font>
    <font>
      <sz val="8"/>
      <color indexed="8"/>
      <name val="Calibri"/>
      <family val="2"/>
    </font>
    <font>
      <sz val="10"/>
      <name val="Arial"/>
      <family val="2"/>
    </font>
    <font>
      <sz val="12"/>
      <name val="Arial"/>
      <family val="2"/>
    </font>
    <font>
      <b/>
      <sz val="12"/>
      <name val="Arial"/>
      <family val="2"/>
    </font>
    <font>
      <sz val="12"/>
      <color indexed="8"/>
      <name val="Arial"/>
      <family val="2"/>
    </font>
    <font>
      <b/>
      <sz val="12"/>
      <color indexed="8"/>
      <name val="Arial"/>
      <family val="2"/>
    </font>
    <font>
      <b/>
      <sz val="12"/>
      <color indexed="10"/>
      <name val="Arial"/>
      <family val="2"/>
    </font>
    <font>
      <sz val="9"/>
      <color indexed="81"/>
      <name val="Tahoma"/>
      <family val="2"/>
    </font>
    <font>
      <sz val="8"/>
      <name val="Calibri"/>
      <family val="2"/>
    </font>
    <font>
      <b/>
      <sz val="14"/>
      <color indexed="81"/>
      <name val="Tahoma"/>
      <family val="2"/>
    </font>
    <font>
      <sz val="14"/>
      <color indexed="81"/>
      <name val="Tahoma"/>
      <family val="2"/>
    </font>
    <font>
      <b/>
      <sz val="14"/>
      <color indexed="8"/>
      <name val="Calibri"/>
      <family val="2"/>
    </font>
    <font>
      <sz val="14"/>
      <color indexed="8"/>
      <name val="Calibri"/>
      <family val="2"/>
    </font>
    <font>
      <b/>
      <sz val="16"/>
      <color indexed="8"/>
      <name val="Calibri"/>
      <family val="2"/>
    </font>
    <font>
      <sz val="12"/>
      <color indexed="10"/>
      <name val="Arial"/>
      <family val="2"/>
    </font>
    <font>
      <u/>
      <sz val="12"/>
      <color indexed="10"/>
      <name val="Arial"/>
      <family val="2"/>
    </font>
    <font>
      <b/>
      <i/>
      <sz val="12"/>
      <name val="Arial"/>
      <family val="2"/>
    </font>
    <font>
      <sz val="12"/>
      <color indexed="81"/>
      <name val="Arial"/>
      <family val="2"/>
    </font>
    <font>
      <b/>
      <sz val="12"/>
      <color indexed="81"/>
      <name val="Arial"/>
      <family val="2"/>
    </font>
    <font>
      <b/>
      <sz val="12"/>
      <color indexed="81"/>
      <name val="Tahoma"/>
      <family val="2"/>
    </font>
    <font>
      <sz val="12"/>
      <color indexed="81"/>
      <name val="Tahoma"/>
      <family val="2"/>
    </font>
    <font>
      <b/>
      <sz val="16"/>
      <color indexed="81"/>
      <name val="Tahoma"/>
      <family val="2"/>
    </font>
    <font>
      <sz val="16"/>
      <color indexed="81"/>
      <name val="Tahoma"/>
      <family val="2"/>
    </font>
    <font>
      <strike/>
      <sz val="12"/>
      <name val="Arial"/>
      <family val="2"/>
    </font>
    <font>
      <sz val="11"/>
      <color theme="1"/>
      <name val="Calibri"/>
      <family val="2"/>
      <scheme val="minor"/>
    </font>
    <font>
      <sz val="11"/>
      <color rgb="FF9C6500"/>
      <name val="Calibri"/>
      <family val="2"/>
      <scheme val="minor"/>
    </font>
    <font>
      <sz val="11"/>
      <color rgb="FFFF0000"/>
      <name val="Calibri"/>
      <family val="2"/>
      <scheme val="minor"/>
    </font>
    <font>
      <i/>
      <sz val="11"/>
      <color rgb="FFC00000"/>
      <name val="Calibri"/>
      <family val="2"/>
      <scheme val="minor"/>
    </font>
    <font>
      <sz val="11"/>
      <name val="Calibri"/>
      <family val="2"/>
      <scheme val="minor"/>
    </font>
    <font>
      <sz val="11"/>
      <color rgb="FFC00000"/>
      <name val="Calibri"/>
      <family val="2"/>
      <scheme val="minor"/>
    </font>
    <font>
      <b/>
      <sz val="12"/>
      <color rgb="FF000000"/>
      <name val="Arial"/>
      <family val="2"/>
    </font>
    <font>
      <sz val="12"/>
      <color rgb="FFFF0000"/>
      <name val="Arial"/>
      <family val="2"/>
    </font>
    <font>
      <b/>
      <sz val="16"/>
      <color rgb="FFC00000"/>
      <name val="Calibri"/>
      <family val="2"/>
      <scheme val="minor"/>
    </font>
    <font>
      <b/>
      <sz val="12"/>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5" tint="0.79998168889431442"/>
        <bgColor indexed="65"/>
      </patternFill>
    </fill>
    <fill>
      <patternFill patternType="solid">
        <fgColor rgb="FFFFEB9C"/>
      </patternFill>
    </fill>
    <fill>
      <patternFill patternType="solid">
        <fgColor theme="2"/>
        <bgColor indexed="64"/>
      </patternFill>
    </fill>
    <fill>
      <patternFill patternType="solid">
        <fgColor theme="0"/>
        <bgColor indexed="64"/>
      </patternFill>
    </fill>
    <fill>
      <patternFill patternType="solid">
        <fgColor rgb="FF67EFFD"/>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5">
    <xf numFmtId="0" fontId="0" fillId="0" borderId="0"/>
    <xf numFmtId="0" fontId="31" fillId="4" borderId="0" applyNumberFormat="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0" fontId="32" fillId="5" borderId="0" applyNumberFormat="0" applyBorder="0" applyAlignment="0" applyProtection="0"/>
    <xf numFmtId="0" fontId="31" fillId="0" borderId="0"/>
    <xf numFmtId="0" fontId="2" fillId="0" borderId="0"/>
    <xf numFmtId="0" fontId="5" fillId="0" borderId="0"/>
    <xf numFmtId="0" fontId="2" fillId="0" borderId="0"/>
    <xf numFmtId="0" fontId="2" fillId="0" borderId="0"/>
    <xf numFmtId="0" fontId="5" fillId="0" borderId="0"/>
    <xf numFmtId="0" fontId="5" fillId="0" borderId="0"/>
    <xf numFmtId="0" fontId="31" fillId="0" borderId="0"/>
    <xf numFmtId="0" fontId="3" fillId="0" borderId="0"/>
    <xf numFmtId="0" fontId="8" fillId="0" borderId="0"/>
    <xf numFmtId="0" fontId="31" fillId="0" borderId="0"/>
  </cellStyleXfs>
  <cellXfs count="107">
    <xf numFmtId="0" fontId="0" fillId="0" borderId="0" xfId="0"/>
    <xf numFmtId="0" fontId="0" fillId="6" borderId="0" xfId="0" applyFill="1"/>
    <xf numFmtId="0" fontId="34" fillId="6" borderId="0" xfId="0" quotePrefix="1" applyFont="1" applyFill="1" applyAlignment="1">
      <alignment horizontal="left"/>
    </xf>
    <xf numFmtId="0" fontId="35" fillId="0" borderId="0" xfId="0" applyFont="1"/>
    <xf numFmtId="0" fontId="35" fillId="0" borderId="0" xfId="0" quotePrefix="1" applyFont="1" applyAlignment="1">
      <alignment horizontal="left" wrapText="1"/>
    </xf>
    <xf numFmtId="0" fontId="0" fillId="0" borderId="0" xfId="0" quotePrefix="1" applyAlignment="1">
      <alignment horizontal="left"/>
    </xf>
    <xf numFmtId="0" fontId="35" fillId="0" borderId="0" xfId="0" quotePrefix="1" applyFont="1" applyAlignment="1">
      <alignment horizontal="left"/>
    </xf>
    <xf numFmtId="0" fontId="36" fillId="0" borderId="0" xfId="0" applyFont="1"/>
    <xf numFmtId="0" fontId="34" fillId="0" borderId="0" xfId="0" quotePrefix="1" applyFont="1" applyAlignment="1">
      <alignment horizontal="left"/>
    </xf>
    <xf numFmtId="0" fontId="33" fillId="0" borderId="0" xfId="0" applyFont="1"/>
    <xf numFmtId="0" fontId="37" fillId="0" borderId="0" xfId="0" applyFont="1"/>
    <xf numFmtId="0" fontId="38" fillId="0" borderId="0" xfId="0" applyFont="1"/>
    <xf numFmtId="0" fontId="9" fillId="2" borderId="1" xfId="0" applyFont="1" applyFill="1" applyBorder="1"/>
    <xf numFmtId="0" fontId="9" fillId="0" borderId="1" xfId="0" applyFont="1" applyBorder="1" applyAlignment="1"/>
    <xf numFmtId="0" fontId="11" fillId="0" borderId="1" xfId="0" applyFont="1" applyBorder="1"/>
    <xf numFmtId="0" fontId="9" fillId="0" borderId="1" xfId="0" applyFont="1" applyBorder="1" applyAlignment="1">
      <alignment horizontal="center"/>
    </xf>
    <xf numFmtId="44" fontId="11" fillId="0" borderId="1" xfId="0" applyNumberFormat="1" applyFont="1" applyBorder="1" applyAlignment="1">
      <alignment horizontal="right"/>
    </xf>
    <xf numFmtId="168" fontId="38" fillId="2" borderId="1" xfId="0" applyNumberFormat="1" applyFont="1" applyFill="1" applyBorder="1" applyAlignment="1">
      <alignment horizontal="right"/>
    </xf>
    <xf numFmtId="44" fontId="10" fillId="0" borderId="1" xfId="0" applyNumberFormat="1" applyFont="1" applyBorder="1" applyAlignment="1">
      <alignment horizontal="right"/>
    </xf>
    <xf numFmtId="44" fontId="13" fillId="0" borderId="1" xfId="0" applyNumberFormat="1" applyFont="1" applyBorder="1" applyAlignment="1">
      <alignment horizontal="right"/>
    </xf>
    <xf numFmtId="166" fontId="9" fillId="0" borderId="1" xfId="0" applyNumberFormat="1" applyFont="1" applyBorder="1" applyAlignment="1">
      <alignment horizontal="right"/>
    </xf>
    <xf numFmtId="44" fontId="11" fillId="7" borderId="1" xfId="0" applyNumberFormat="1" applyFont="1" applyFill="1" applyBorder="1" applyAlignment="1">
      <alignment horizontal="right"/>
    </xf>
    <xf numFmtId="166" fontId="11" fillId="0" borderId="1" xfId="0" applyNumberFormat="1" applyFont="1" applyBorder="1" applyAlignment="1">
      <alignment horizontal="right"/>
    </xf>
    <xf numFmtId="0" fontId="9" fillId="0" borderId="1" xfId="0" applyFont="1" applyBorder="1"/>
    <xf numFmtId="14" fontId="10" fillId="7" borderId="1" xfId="0" applyNumberFormat="1" applyFont="1" applyFill="1" applyBorder="1" applyAlignment="1">
      <alignment horizontal="center" wrapText="1"/>
    </xf>
    <xf numFmtId="0" fontId="10" fillId="2" borderId="1" xfId="0" applyFont="1" applyFill="1" applyBorder="1" applyAlignment="1">
      <alignment horizontal="center"/>
    </xf>
    <xf numFmtId="0" fontId="12" fillId="2" borderId="1" xfId="0" applyFont="1" applyFill="1" applyBorder="1" applyAlignment="1">
      <alignment horizontal="center"/>
    </xf>
    <xf numFmtId="0" fontId="10" fillId="2" borderId="1" xfId="0" applyFont="1" applyFill="1" applyBorder="1" applyAlignment="1">
      <alignment horizontal="center" wrapText="1"/>
    </xf>
    <xf numFmtId="14" fontId="10" fillId="3" borderId="1" xfId="0" applyNumberFormat="1" applyFont="1" applyFill="1" applyBorder="1" applyAlignment="1">
      <alignment horizontal="center" wrapText="1"/>
    </xf>
    <xf numFmtId="14" fontId="12" fillId="8" borderId="1" xfId="0" applyNumberFormat="1" applyFont="1" applyFill="1" applyBorder="1" applyAlignment="1">
      <alignment horizontal="center"/>
    </xf>
    <xf numFmtId="14" fontId="10" fillId="8" borderId="1" xfId="0" applyNumberFormat="1" applyFont="1" applyFill="1" applyBorder="1" applyAlignment="1">
      <alignment horizontal="center"/>
    </xf>
    <xf numFmtId="14" fontId="10" fillId="9" borderId="1" xfId="0" applyNumberFormat="1" applyFont="1" applyFill="1" applyBorder="1" applyAlignment="1">
      <alignment horizontal="center"/>
    </xf>
    <xf numFmtId="0" fontId="12" fillId="0" borderId="1" xfId="0" applyFont="1" applyBorder="1" applyAlignment="1">
      <alignment horizontal="center"/>
    </xf>
    <xf numFmtId="4" fontId="9" fillId="7" borderId="1" xfId="0" applyNumberFormat="1" applyFont="1" applyFill="1" applyBorder="1" applyAlignment="1" applyProtection="1">
      <alignment vertical="top" wrapText="1"/>
    </xf>
    <xf numFmtId="4" fontId="9" fillId="7" borderId="1" xfId="15" applyNumberFormat="1" applyFont="1" applyFill="1" applyBorder="1" applyAlignment="1">
      <alignment vertical="top"/>
    </xf>
    <xf numFmtId="0" fontId="9" fillId="7" borderId="1" xfId="0" applyFont="1" applyFill="1" applyBorder="1"/>
    <xf numFmtId="4" fontId="9" fillId="7" borderId="1" xfId="15" applyNumberFormat="1" applyFont="1" applyFill="1" applyBorder="1" applyAlignment="1">
      <alignment horizontal="left" vertical="top"/>
    </xf>
    <xf numFmtId="4" fontId="9" fillId="7" borderId="1" xfId="15" applyNumberFormat="1" applyFont="1" applyFill="1" applyBorder="1" applyAlignment="1">
      <alignment horizontal="center" vertical="top"/>
    </xf>
    <xf numFmtId="166" fontId="9" fillId="7" borderId="1" xfId="5" applyNumberFormat="1" applyFont="1" applyFill="1" applyBorder="1" applyAlignment="1">
      <alignment horizontal="right" vertical="top"/>
    </xf>
    <xf numFmtId="166" fontId="9" fillId="7" borderId="1" xfId="0" applyNumberFormat="1" applyFont="1" applyFill="1" applyBorder="1" applyAlignment="1" applyProtection="1">
      <alignment horizontal="right" vertical="top"/>
    </xf>
    <xf numFmtId="166" fontId="10" fillId="7" borderId="1" xfId="0" applyNumberFormat="1" applyFont="1" applyFill="1" applyBorder="1" applyAlignment="1">
      <alignment horizontal="center" wrapText="1"/>
    </xf>
    <xf numFmtId="166" fontId="9" fillId="7" borderId="1" xfId="0" applyNumberFormat="1" applyFont="1" applyFill="1" applyBorder="1" applyAlignment="1" applyProtection="1">
      <alignment horizontal="right"/>
    </xf>
    <xf numFmtId="0" fontId="10" fillId="7" borderId="1" xfId="0" applyFont="1" applyFill="1" applyBorder="1"/>
    <xf numFmtId="4" fontId="9" fillId="7" borderId="1" xfId="5" applyNumberFormat="1" applyFont="1" applyFill="1" applyBorder="1" applyAlignment="1">
      <alignment vertical="top"/>
    </xf>
    <xf numFmtId="4" fontId="9" fillId="7" borderId="1" xfId="5" applyNumberFormat="1" applyFont="1" applyFill="1" applyBorder="1" applyAlignment="1">
      <alignment horizontal="left" vertical="top" wrapText="1"/>
    </xf>
    <xf numFmtId="4" fontId="9" fillId="7" borderId="1" xfId="5" applyNumberFormat="1" applyFont="1" applyFill="1" applyBorder="1" applyAlignment="1">
      <alignment horizontal="center" vertical="top" wrapText="1"/>
    </xf>
    <xf numFmtId="4" fontId="9" fillId="7" borderId="1" xfId="0" applyNumberFormat="1" applyFont="1" applyFill="1" applyBorder="1" applyAlignment="1" applyProtection="1">
      <alignment horizontal="center" vertical="top" wrapText="1"/>
    </xf>
    <xf numFmtId="0" fontId="10" fillId="0" borderId="1" xfId="0" applyFont="1" applyBorder="1" applyAlignment="1">
      <alignment horizontal="left"/>
    </xf>
    <xf numFmtId="0" fontId="9" fillId="7" borderId="1" xfId="0" applyFont="1" applyFill="1" applyBorder="1" applyAlignment="1">
      <alignment vertical="top"/>
    </xf>
    <xf numFmtId="4" fontId="9" fillId="7" borderId="1" xfId="0" applyNumberFormat="1" applyFont="1" applyFill="1" applyBorder="1" applyAlignment="1" applyProtection="1">
      <alignment vertical="top"/>
    </xf>
    <xf numFmtId="166" fontId="9" fillId="7" borderId="1" xfId="0" applyNumberFormat="1" applyFont="1" applyFill="1" applyBorder="1" applyAlignment="1">
      <alignment horizontal="right"/>
    </xf>
    <xf numFmtId="166" fontId="9" fillId="7" borderId="2" xfId="0" applyNumberFormat="1" applyFont="1" applyFill="1" applyBorder="1"/>
    <xf numFmtId="14" fontId="10" fillId="7" borderId="1" xfId="0" applyNumberFormat="1" applyFont="1" applyFill="1" applyBorder="1" applyAlignment="1">
      <alignment horizontal="center"/>
    </xf>
    <xf numFmtId="14" fontId="10" fillId="7" borderId="1" xfId="0" applyNumberFormat="1" applyFont="1" applyFill="1" applyBorder="1" applyAlignment="1">
      <alignment horizontal="left"/>
    </xf>
    <xf numFmtId="0" fontId="39" fillId="0" borderId="0" xfId="0" applyFont="1"/>
    <xf numFmtId="0" fontId="33" fillId="6" borderId="0" xfId="0" applyFont="1" applyFill="1"/>
    <xf numFmtId="43" fontId="0" fillId="0" borderId="0" xfId="0" applyNumberFormat="1"/>
    <xf numFmtId="43" fontId="33" fillId="0" borderId="0" xfId="0" quotePrefix="1" applyNumberFormat="1" applyFont="1" applyAlignment="1">
      <alignment horizontal="left"/>
    </xf>
    <xf numFmtId="0" fontId="0" fillId="0" borderId="0" xfId="0" quotePrefix="1" applyAlignment="1">
      <alignment horizontal="left" wrapText="1"/>
    </xf>
    <xf numFmtId="43" fontId="0" fillId="0" borderId="0" xfId="0" quotePrefix="1" applyNumberFormat="1" applyAlignment="1">
      <alignment horizontal="left"/>
    </xf>
    <xf numFmtId="0" fontId="0" fillId="10" borderId="0" xfId="0" applyFill="1"/>
    <xf numFmtId="4" fontId="9" fillId="7" borderId="1" xfId="0" applyNumberFormat="1" applyFont="1" applyFill="1" applyBorder="1" applyAlignment="1">
      <alignment vertical="top" wrapText="1"/>
    </xf>
    <xf numFmtId="4" fontId="9" fillId="7" borderId="1" xfId="0" applyNumberFormat="1" applyFont="1" applyFill="1" applyBorder="1" applyAlignment="1">
      <alignment horizontal="left" vertical="top" wrapText="1"/>
    </xf>
    <xf numFmtId="0" fontId="10" fillId="7" borderId="1" xfId="0" applyFont="1" applyFill="1" applyBorder="1" applyAlignment="1">
      <alignment horizontal="left"/>
    </xf>
    <xf numFmtId="0" fontId="9" fillId="7" borderId="1" xfId="0" applyFont="1" applyFill="1" applyBorder="1" applyProtection="1">
      <protection locked="0"/>
    </xf>
    <xf numFmtId="166" fontId="10" fillId="7" borderId="1" xfId="0" applyNumberFormat="1" applyFont="1" applyFill="1" applyBorder="1"/>
    <xf numFmtId="14" fontId="9" fillId="0" borderId="1" xfId="0" applyNumberFormat="1" applyFont="1" applyBorder="1" applyAlignment="1">
      <alignment horizontal="left"/>
    </xf>
    <xf numFmtId="14" fontId="9" fillId="7" borderId="1" xfId="15" applyNumberFormat="1" applyFont="1" applyFill="1" applyBorder="1" applyAlignment="1">
      <alignment horizontal="left" vertical="top"/>
    </xf>
    <xf numFmtId="166" fontId="10" fillId="7" borderId="1" xfId="5" applyNumberFormat="1" applyFont="1" applyFill="1" applyBorder="1" applyAlignment="1">
      <alignment horizontal="right" vertical="top"/>
    </xf>
    <xf numFmtId="0" fontId="10" fillId="2" borderId="3" xfId="0" applyFont="1" applyFill="1" applyBorder="1" applyAlignment="1">
      <alignment horizontal="center"/>
    </xf>
    <xf numFmtId="0" fontId="10" fillId="2" borderId="4" xfId="0" applyFont="1" applyFill="1" applyBorder="1" applyAlignment="1">
      <alignment horizontal="left"/>
    </xf>
    <xf numFmtId="49" fontId="9" fillId="7" borderId="1" xfId="5" applyNumberFormat="1" applyFont="1" applyFill="1" applyBorder="1" applyAlignment="1">
      <alignment horizontal="center"/>
    </xf>
    <xf numFmtId="0" fontId="9" fillId="7" borderId="1" xfId="0" applyFont="1" applyFill="1" applyBorder="1" applyAlignment="1">
      <alignment horizontal="center"/>
    </xf>
    <xf numFmtId="0" fontId="40" fillId="0" borderId="1" xfId="0" applyFont="1" applyBorder="1"/>
    <xf numFmtId="0" fontId="9" fillId="7" borderId="2" xfId="0" applyFont="1" applyFill="1" applyBorder="1"/>
    <xf numFmtId="166" fontId="9" fillId="7" borderId="1" xfId="0" applyNumberFormat="1" applyFont="1" applyFill="1" applyBorder="1"/>
    <xf numFmtId="0" fontId="23" fillId="7" borderId="1" xfId="0" applyFont="1" applyFill="1" applyBorder="1" applyAlignment="1">
      <alignment horizontal="left"/>
    </xf>
    <xf numFmtId="0" fontId="9" fillId="7" borderId="1" xfId="0" applyFont="1" applyFill="1" applyBorder="1" applyAlignment="1">
      <alignment horizontal="center" wrapText="1"/>
    </xf>
    <xf numFmtId="14" fontId="9" fillId="7" borderId="1" xfId="0" applyNumberFormat="1" applyFont="1" applyFill="1" applyBorder="1" applyAlignment="1">
      <alignment horizontal="center" wrapText="1"/>
    </xf>
    <xf numFmtId="0" fontId="9" fillId="7" borderId="1" xfId="0" applyNumberFormat="1" applyFont="1" applyFill="1" applyBorder="1" applyAlignment="1">
      <alignment horizontal="center"/>
    </xf>
    <xf numFmtId="0" fontId="9" fillId="7" borderId="1" xfId="15" applyNumberFormat="1" applyFont="1" applyFill="1" applyBorder="1" applyAlignment="1">
      <alignment horizontal="center" vertical="top"/>
    </xf>
    <xf numFmtId="0" fontId="9" fillId="7" borderId="1" xfId="0" applyNumberFormat="1" applyFont="1" applyFill="1" applyBorder="1" applyAlignment="1" applyProtection="1">
      <alignment horizontal="center" vertical="top" wrapText="1"/>
    </xf>
    <xf numFmtId="0" fontId="9" fillId="7" borderId="1" xfId="5" applyNumberFormat="1" applyFont="1" applyFill="1" applyBorder="1" applyAlignment="1">
      <alignment horizontal="center" vertical="top" wrapText="1"/>
    </xf>
    <xf numFmtId="0" fontId="9" fillId="7" borderId="1" xfId="0" applyNumberFormat="1" applyFont="1" applyFill="1" applyBorder="1" applyAlignment="1">
      <alignment horizontal="center" wrapText="1"/>
    </xf>
    <xf numFmtId="14" fontId="12" fillId="8" borderId="1" xfId="0" applyNumberFormat="1" applyFont="1" applyFill="1" applyBorder="1" applyAlignment="1"/>
    <xf numFmtId="0" fontId="10" fillId="7" borderId="1" xfId="0" applyNumberFormat="1" applyFont="1" applyFill="1" applyBorder="1" applyAlignment="1">
      <alignment horizontal="center" wrapText="1"/>
    </xf>
    <xf numFmtId="14" fontId="12" fillId="7" borderId="1" xfId="0" applyNumberFormat="1" applyFont="1" applyFill="1" applyBorder="1" applyAlignment="1">
      <alignment horizontal="left"/>
    </xf>
    <xf numFmtId="4" fontId="9" fillId="7" borderId="1" xfId="0" applyNumberFormat="1" applyFont="1" applyFill="1" applyBorder="1" applyAlignment="1">
      <alignment horizontal="center" vertical="top" wrapText="1"/>
    </xf>
    <xf numFmtId="4" fontId="10" fillId="7" borderId="1" xfId="15" applyNumberFormat="1" applyFont="1" applyFill="1" applyBorder="1" applyAlignment="1">
      <alignment horizontal="center" vertical="top"/>
    </xf>
    <xf numFmtId="166" fontId="10" fillId="7" borderId="1" xfId="0" applyNumberFormat="1" applyFont="1" applyFill="1" applyBorder="1" applyAlignment="1" applyProtection="1">
      <alignment horizontal="right" vertical="top"/>
    </xf>
    <xf numFmtId="0" fontId="10" fillId="7" borderId="1" xfId="0" applyFont="1" applyFill="1" applyBorder="1" applyAlignment="1">
      <alignment horizontal="left" wrapText="1"/>
    </xf>
    <xf numFmtId="0" fontId="30" fillId="7" borderId="1" xfId="0" applyFont="1" applyFill="1" applyBorder="1"/>
    <xf numFmtId="44" fontId="11" fillId="0" borderId="2" xfId="0" applyNumberFormat="1" applyFont="1" applyBorder="1" applyAlignment="1">
      <alignment horizontal="right"/>
    </xf>
    <xf numFmtId="44" fontId="13" fillId="0" borderId="5" xfId="0" applyNumberFormat="1" applyFont="1" applyBorder="1" applyAlignment="1">
      <alignment horizontal="right"/>
    </xf>
    <xf numFmtId="44" fontId="10" fillId="0" borderId="3" xfId="0" applyNumberFormat="1" applyFont="1" applyBorder="1" applyAlignment="1">
      <alignment horizontal="right"/>
    </xf>
    <xf numFmtId="44" fontId="10" fillId="10" borderId="6" xfId="0" applyNumberFormat="1" applyFont="1" applyFill="1" applyBorder="1" applyAlignment="1">
      <alignment horizontal="right"/>
    </xf>
    <xf numFmtId="166" fontId="9" fillId="0" borderId="2" xfId="0" applyNumberFormat="1" applyFont="1" applyBorder="1" applyAlignment="1">
      <alignment horizontal="right"/>
    </xf>
    <xf numFmtId="166" fontId="9" fillId="0" borderId="3" xfId="0" applyNumberFormat="1" applyFont="1" applyBorder="1" applyAlignment="1">
      <alignment horizontal="right"/>
    </xf>
    <xf numFmtId="166" fontId="10" fillId="10" borderId="6" xfId="0" applyNumberFormat="1" applyFont="1" applyFill="1" applyBorder="1" applyAlignment="1">
      <alignment horizontal="right"/>
    </xf>
    <xf numFmtId="166" fontId="11" fillId="0" borderId="7" xfId="0" applyNumberFormat="1" applyFont="1" applyBorder="1" applyAlignment="1">
      <alignment horizontal="right"/>
    </xf>
    <xf numFmtId="0" fontId="9" fillId="0" borderId="5" xfId="0" applyFont="1" applyBorder="1" applyAlignment="1">
      <alignment horizontal="center"/>
    </xf>
    <xf numFmtId="0" fontId="40" fillId="0" borderId="8" xfId="0" applyFont="1" applyBorder="1"/>
    <xf numFmtId="0" fontId="40" fillId="0" borderId="3" xfId="0" applyFont="1" applyBorder="1"/>
    <xf numFmtId="166" fontId="10" fillId="10" borderId="6" xfId="0" applyNumberFormat="1" applyFont="1" applyFill="1" applyBorder="1"/>
    <xf numFmtId="14" fontId="40" fillId="7" borderId="1" xfId="0" applyNumberFormat="1" applyFont="1" applyFill="1" applyBorder="1" applyAlignment="1">
      <alignment horizontal="center"/>
    </xf>
    <xf numFmtId="166" fontId="38" fillId="7" borderId="1" xfId="5" applyNumberFormat="1" applyFont="1" applyFill="1" applyBorder="1" applyAlignment="1">
      <alignment horizontal="right" vertical="top"/>
    </xf>
    <xf numFmtId="0" fontId="0" fillId="6" borderId="0" xfId="0" applyFill="1" applyAlignment="1">
      <alignment horizontal="center"/>
    </xf>
  </cellXfs>
  <cellStyles count="25">
    <cellStyle name="20% - Accent2 2" xfId="1" xr:uid="{00000000-0005-0000-0000-000000000000}"/>
    <cellStyle name="Euro" xfId="2" xr:uid="{00000000-0005-0000-0000-000001000000}"/>
    <cellStyle name="Euro 2" xfId="3" xr:uid="{00000000-0005-0000-0000-000002000000}"/>
    <cellStyle name="Euro 2 2" xfId="4" xr:uid="{00000000-0005-0000-0000-000003000000}"/>
    <cellStyle name="Komma 2" xfId="5" xr:uid="{00000000-0005-0000-0000-000004000000}"/>
    <cellStyle name="Komma 2 2" xfId="6" xr:uid="{00000000-0005-0000-0000-000005000000}"/>
    <cellStyle name="Komma 2 3" xfId="7" xr:uid="{00000000-0005-0000-0000-000006000000}"/>
    <cellStyle name="Komma 2_gemeente NEF" xfId="8" xr:uid="{00000000-0005-0000-0000-000007000000}"/>
    <cellStyle name="Komma 3" xfId="9" xr:uid="{00000000-0005-0000-0000-000008000000}"/>
    <cellStyle name="Komma 4" xfId="10" xr:uid="{00000000-0005-0000-0000-000009000000}"/>
    <cellStyle name="Komma 5" xfId="11" xr:uid="{00000000-0005-0000-0000-00000A000000}"/>
    <cellStyle name="Komma 6" xfId="12" xr:uid="{00000000-0005-0000-0000-00000B000000}"/>
    <cellStyle name="Neutraal 2" xfId="13" xr:uid="{00000000-0005-0000-0000-00000C000000}"/>
    <cellStyle name="Standaard" xfId="0" builtinId="0"/>
    <cellStyle name="Standaard 15" xfId="14" xr:uid="{00000000-0005-0000-0000-00000E000000}"/>
    <cellStyle name="Standaard 2" xfId="15" xr:uid="{00000000-0005-0000-0000-00000F000000}"/>
    <cellStyle name="Standaard 2 2" xfId="16" xr:uid="{00000000-0005-0000-0000-000010000000}"/>
    <cellStyle name="Standaard 2 3" xfId="17" xr:uid="{00000000-0005-0000-0000-000011000000}"/>
    <cellStyle name="Standaard 3" xfId="18" xr:uid="{00000000-0005-0000-0000-000012000000}"/>
    <cellStyle name="Standaard 4" xfId="19" xr:uid="{00000000-0005-0000-0000-000013000000}"/>
    <cellStyle name="Standaard 5" xfId="20" xr:uid="{00000000-0005-0000-0000-000014000000}"/>
    <cellStyle name="Standaard 6" xfId="21" xr:uid="{00000000-0005-0000-0000-000015000000}"/>
    <cellStyle name="Standaard 7" xfId="22" xr:uid="{00000000-0005-0000-0000-000016000000}"/>
    <cellStyle name="Standaard 8" xfId="23" xr:uid="{00000000-0005-0000-0000-000017000000}"/>
    <cellStyle name="Standaard 9" xfId="24" xr:uid="{00000000-0005-0000-0000-000018000000}"/>
  </cellStyles>
  <dxfs count="5">
    <dxf>
      <fill>
        <patternFill>
          <bgColor theme="6" tint="0.79998168889431442"/>
        </patternFill>
      </fill>
      <border>
        <left style="thin">
          <color auto="1"/>
        </left>
        <right style="thin">
          <color auto="1"/>
        </right>
        <top style="thin">
          <color auto="1"/>
        </top>
        <bottom style="thin">
          <color auto="1"/>
        </bottom>
      </border>
    </dxf>
    <dxf>
      <font>
        <b/>
        <i val="0"/>
      </font>
    </dxf>
    <dxf>
      <font>
        <color theme="0"/>
      </font>
      <fill>
        <patternFill>
          <bgColor theme="4" tint="0.39994506668294322"/>
        </patternFill>
      </fill>
    </dxf>
    <dxf>
      <fill>
        <patternFill>
          <bgColor theme="6" tint="0.79998168889431442"/>
        </patternFill>
      </fill>
      <border>
        <left style="thin">
          <color auto="1"/>
        </left>
        <right style="thin">
          <color auto="1"/>
        </right>
        <top style="thin">
          <color auto="1"/>
        </top>
        <bottom style="thin">
          <color auto="1"/>
        </bottom>
      </border>
    </dxf>
    <dxf>
      <border>
        <left style="thin">
          <color theme="0" tint="-0.34998626667073579"/>
        </left>
        <right style="thin">
          <color theme="0" tint="-0.34998626667073579"/>
        </right>
        <vertical style="thin">
          <color theme="0" tint="-0.34998626667073579"/>
        </vertical>
        <horizontal style="thin">
          <color theme="0" tint="-0.34998626667073579"/>
        </horizontal>
      </border>
    </dxf>
  </dxfs>
  <tableStyles count="1" defaultTableStyle="TableStyleMedium2" defaultPivotStyle="PivotStyleLight16">
    <tableStyle name="Draaitabelstijl 1" table="0" count="5" xr9:uid="{00000000-0011-0000-FFFF-FFFF00000000}">
      <tableStyleElement type="wholeTable" dxfId="4"/>
      <tableStyleElement type="headerRow" dxfId="3"/>
      <tableStyleElement type="totalRow" dxfId="2"/>
      <tableStyleElement type="firstSubtotalRow" dxfId="1"/>
      <tableStyleElement type="pageFieldLabel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518</xdr:rowOff>
    </xdr:from>
    <xdr:ext cx="9191625" cy="655885"/>
    <xdr:sp macro="" textlink="">
      <xdr:nvSpPr>
        <xdr:cNvPr id="3" name="Tekstvak 2">
          <a:extLst>
            <a:ext uri="{FF2B5EF4-FFF2-40B4-BE49-F238E27FC236}">
              <a16:creationId xmlns:a16="http://schemas.microsoft.com/office/drawing/2014/main" id="{9C3DA37E-28C7-F6AB-D371-F623D3B8B9A7}"/>
            </a:ext>
          </a:extLst>
        </xdr:cNvPr>
        <xdr:cNvSpPr txBox="1"/>
      </xdr:nvSpPr>
      <xdr:spPr>
        <a:xfrm>
          <a:off x="2143125" y="202924"/>
          <a:ext cx="9191625" cy="655885"/>
        </a:xfrm>
        <a:prstGeom prst="rect">
          <a:avLst/>
        </a:prstGeom>
        <a:solidFill>
          <a:srgbClr val="1E09B7"/>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3600" b="1">
              <a:solidFill>
                <a:schemeClr val="bg1"/>
              </a:solidFill>
            </a:rPr>
            <a:t>Gemeente Dantumadiel </a:t>
          </a:r>
          <a:r>
            <a:rPr lang="nl-NL" sz="1200" b="1">
              <a:solidFill>
                <a:schemeClr val="bg1"/>
              </a:solidFill>
            </a:rPr>
            <a:t> </a:t>
          </a:r>
          <a:r>
            <a:rPr lang="nl-NL" sz="2000" b="1">
              <a:solidFill>
                <a:schemeClr val="bg1"/>
              </a:solidFill>
            </a:rPr>
            <a:t>-&gt; objectenstand per</a:t>
          </a:r>
          <a:r>
            <a:rPr lang="nl-NL" sz="2000" b="1" baseline="0">
              <a:solidFill>
                <a:schemeClr val="bg1"/>
              </a:solidFill>
            </a:rPr>
            <a:t> 11 september 2023 </a:t>
          </a:r>
          <a:endParaRPr lang="nl-NL" sz="2000" b="1">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161925</xdr:colOff>
      <xdr:row>8</xdr:row>
      <xdr:rowOff>161925</xdr:rowOff>
    </xdr:from>
    <xdr:to>
      <xdr:col>25</xdr:col>
      <xdr:colOff>333375</xdr:colOff>
      <xdr:row>15</xdr:row>
      <xdr:rowOff>152400</xdr:rowOff>
    </xdr:to>
    <xdr:pic>
      <xdr:nvPicPr>
        <xdr:cNvPr id="18683" name="Afbeelding 1">
          <a:extLst>
            <a:ext uri="{FF2B5EF4-FFF2-40B4-BE49-F238E27FC236}">
              <a16:creationId xmlns:a16="http://schemas.microsoft.com/office/drawing/2014/main" id="{1E37107B-2B4B-2A3A-D726-968407E41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1475" y="1800225"/>
          <a:ext cx="1021080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2:AB56"/>
  <sheetViews>
    <sheetView tabSelected="1" zoomScale="80" zoomScaleNormal="80" workbookViewId="0"/>
  </sheetViews>
  <sheetFormatPr defaultColWidth="23.28515625" defaultRowHeight="15.75" x14ac:dyDescent="0.25"/>
  <cols>
    <col min="1" max="1" width="7.42578125" style="47" customWidth="1"/>
    <col min="2" max="2" width="24.5703125" style="63" customWidth="1"/>
    <col min="3" max="3" width="95.5703125" style="12" bestFit="1" customWidth="1"/>
    <col min="4" max="4" width="30.28515625" style="13" bestFit="1" customWidth="1"/>
    <col min="5" max="5" width="11.7109375" style="14" bestFit="1" customWidth="1"/>
    <col min="6" max="6" width="18" style="14" bestFit="1" customWidth="1"/>
    <col min="7" max="7" width="33.42578125" style="13" bestFit="1" customWidth="1"/>
    <col min="8" max="8" width="13" style="66" bestFit="1" customWidth="1"/>
    <col min="9" max="9" width="38" style="66" bestFit="1" customWidth="1"/>
    <col min="10" max="10" width="13" style="66" bestFit="1" customWidth="1"/>
    <col min="11" max="11" width="27.28515625" style="15" bestFit="1" customWidth="1"/>
    <col min="12" max="12" width="1.5703125" style="15" hidden="1" customWidth="1"/>
    <col min="13" max="13" width="17.7109375" style="72" bestFit="1" customWidth="1"/>
    <col min="14" max="14" width="51.42578125" style="79" bestFit="1" customWidth="1"/>
    <col min="15" max="15" width="14.28515625" style="16" hidden="1" customWidth="1"/>
    <col min="16" max="16" width="3.85546875" style="17" hidden="1" customWidth="1"/>
    <col min="17" max="17" width="14.28515625" style="16" hidden="1" customWidth="1"/>
    <col min="18" max="18" width="20.85546875" style="18" bestFit="1" customWidth="1"/>
    <col min="19" max="19" width="3.85546875" style="19" bestFit="1" customWidth="1"/>
    <col min="20" max="20" width="12.85546875" style="20" hidden="1" customWidth="1"/>
    <col min="21" max="21" width="10.85546875" style="17" hidden="1" customWidth="1"/>
    <col min="22" max="22" width="12.85546875" style="20" hidden="1" customWidth="1"/>
    <col min="23" max="23" width="23.7109375" style="20" bestFit="1" customWidth="1"/>
    <col min="24" max="24" width="3.85546875" style="22" bestFit="1" customWidth="1"/>
    <col min="25" max="25" width="15.5703125" style="73" bestFit="1" customWidth="1"/>
    <col min="26" max="26" width="10.28515625" style="15" bestFit="1" customWidth="1"/>
    <col min="27" max="27" width="9" style="15" bestFit="1" customWidth="1"/>
    <col min="28" max="28" width="59.28515625" style="23" bestFit="1" customWidth="1"/>
    <col min="29" max="16384" width="23.28515625" style="14"/>
  </cols>
  <sheetData>
    <row r="2" spans="1:28" x14ac:dyDescent="0.25">
      <c r="W2" s="21"/>
    </row>
    <row r="4" spans="1:28" x14ac:dyDescent="0.25">
      <c r="X4" s="14"/>
    </row>
    <row r="6" spans="1:28" s="32" customFormat="1" ht="47.25" x14ac:dyDescent="0.25">
      <c r="A6" s="47"/>
      <c r="B6" s="63"/>
      <c r="C6" s="25" t="s">
        <v>3</v>
      </c>
      <c r="D6" s="25" t="s">
        <v>0</v>
      </c>
      <c r="E6" s="26" t="s">
        <v>6</v>
      </c>
      <c r="F6" s="26" t="s">
        <v>2</v>
      </c>
      <c r="G6" s="84" t="s">
        <v>282</v>
      </c>
      <c r="H6" s="86" t="s">
        <v>261</v>
      </c>
      <c r="I6" s="31" t="s">
        <v>283</v>
      </c>
      <c r="J6" s="53" t="s">
        <v>261</v>
      </c>
      <c r="K6" s="27" t="s">
        <v>211</v>
      </c>
      <c r="L6" s="28"/>
      <c r="M6" s="24" t="s">
        <v>242</v>
      </c>
      <c r="N6" s="85" t="s">
        <v>279</v>
      </c>
      <c r="O6" s="30">
        <v>44927</v>
      </c>
      <c r="P6" s="104" t="s">
        <v>67</v>
      </c>
      <c r="Q6" s="29">
        <v>45180</v>
      </c>
      <c r="R6" s="30" t="s">
        <v>280</v>
      </c>
      <c r="S6" s="28"/>
      <c r="T6" s="31">
        <v>44927</v>
      </c>
      <c r="U6" s="104" t="s">
        <v>67</v>
      </c>
      <c r="V6" s="31">
        <v>45180</v>
      </c>
      <c r="W6" s="31" t="s">
        <v>281</v>
      </c>
      <c r="X6" s="28"/>
      <c r="Y6" s="25" t="s">
        <v>1</v>
      </c>
      <c r="Z6" s="69" t="s">
        <v>93</v>
      </c>
      <c r="AA6" s="69" t="s">
        <v>94</v>
      </c>
      <c r="AB6" s="70" t="s">
        <v>3</v>
      </c>
    </row>
    <row r="7" spans="1:28" s="42" customFormat="1" x14ac:dyDescent="0.25">
      <c r="B7" s="63" t="s">
        <v>221</v>
      </c>
      <c r="C7" s="61" t="s">
        <v>276</v>
      </c>
      <c r="D7" s="34" t="s">
        <v>28</v>
      </c>
      <c r="E7" s="35" t="s">
        <v>53</v>
      </c>
      <c r="F7" s="36" t="s">
        <v>32</v>
      </c>
      <c r="G7" s="34" t="s">
        <v>81</v>
      </c>
      <c r="H7" s="34" t="s">
        <v>274</v>
      </c>
      <c r="I7" s="36" t="s">
        <v>81</v>
      </c>
      <c r="J7" s="36" t="s">
        <v>274</v>
      </c>
      <c r="K7" s="37" t="s">
        <v>63</v>
      </c>
      <c r="L7" s="37"/>
      <c r="M7" s="37" t="s">
        <v>243</v>
      </c>
      <c r="N7" s="80">
        <v>100</v>
      </c>
      <c r="O7" s="38">
        <v>3036987.0456944448</v>
      </c>
      <c r="P7" s="105">
        <v>0</v>
      </c>
      <c r="Q7" s="38">
        <f>O7+P7</f>
        <v>3036987.0456944448</v>
      </c>
      <c r="R7" s="38">
        <f>Q7</f>
        <v>3036987.0456944448</v>
      </c>
      <c r="S7" s="38"/>
      <c r="T7" s="38">
        <v>200000</v>
      </c>
      <c r="U7" s="105">
        <v>0</v>
      </c>
      <c r="V7" s="38">
        <f>T7+U7</f>
        <v>200000</v>
      </c>
      <c r="W7" s="38">
        <f>V7</f>
        <v>200000</v>
      </c>
      <c r="X7" s="38"/>
      <c r="Y7" s="65">
        <f>R7+W7</f>
        <v>3236987.0456944448</v>
      </c>
      <c r="Z7" s="71" t="s">
        <v>201</v>
      </c>
      <c r="AA7" s="71" t="s">
        <v>95</v>
      </c>
      <c r="AB7" s="51" t="s">
        <v>202</v>
      </c>
    </row>
    <row r="8" spans="1:28" s="35" customFormat="1" x14ac:dyDescent="0.25">
      <c r="B8" s="63"/>
      <c r="C8" s="61" t="s">
        <v>277</v>
      </c>
      <c r="D8" s="34" t="s">
        <v>227</v>
      </c>
      <c r="E8" s="35" t="s">
        <v>228</v>
      </c>
      <c r="F8" s="36" t="s">
        <v>32</v>
      </c>
      <c r="G8" s="34" t="s">
        <v>81</v>
      </c>
      <c r="H8" s="67" t="s">
        <v>81</v>
      </c>
      <c r="I8" s="36" t="s">
        <v>81</v>
      </c>
      <c r="J8" s="67" t="s">
        <v>81</v>
      </c>
      <c r="K8" s="37"/>
      <c r="L8" s="37"/>
      <c r="M8" s="37" t="s">
        <v>243</v>
      </c>
      <c r="N8" s="80">
        <v>100</v>
      </c>
      <c r="O8" s="38">
        <v>150000</v>
      </c>
      <c r="P8" s="105">
        <v>0</v>
      </c>
      <c r="Q8" s="38">
        <f>O8+P8</f>
        <v>150000</v>
      </c>
      <c r="R8" s="38">
        <f>Q8</f>
        <v>150000</v>
      </c>
      <c r="S8" s="38"/>
      <c r="T8" s="38">
        <v>0</v>
      </c>
      <c r="U8" s="105">
        <v>0</v>
      </c>
      <c r="V8" s="38">
        <f>T8+U8</f>
        <v>0</v>
      </c>
      <c r="W8" s="38">
        <f>V8</f>
        <v>0</v>
      </c>
      <c r="X8" s="38"/>
      <c r="Y8" s="65">
        <f>R8+W8</f>
        <v>150000</v>
      </c>
      <c r="Z8" s="71" t="s">
        <v>230</v>
      </c>
      <c r="AA8" s="71" t="s">
        <v>95</v>
      </c>
      <c r="AB8" s="51" t="s">
        <v>232</v>
      </c>
    </row>
    <row r="9" spans="1:28" s="42" customFormat="1" x14ac:dyDescent="0.25">
      <c r="B9" s="63" t="s">
        <v>221</v>
      </c>
      <c r="C9" s="33" t="s">
        <v>226</v>
      </c>
      <c r="D9" s="34" t="s">
        <v>204</v>
      </c>
      <c r="E9" s="35" t="s">
        <v>205</v>
      </c>
      <c r="F9" s="36" t="s">
        <v>32</v>
      </c>
      <c r="G9" s="34" t="s">
        <v>81</v>
      </c>
      <c r="H9" s="67" t="s">
        <v>81</v>
      </c>
      <c r="I9" s="36" t="s">
        <v>81</v>
      </c>
      <c r="J9" s="67" t="s">
        <v>81</v>
      </c>
      <c r="K9" s="88"/>
      <c r="L9" s="88"/>
      <c r="M9" s="37" t="s">
        <v>243</v>
      </c>
      <c r="N9" s="80">
        <v>100</v>
      </c>
      <c r="O9" s="38">
        <v>0</v>
      </c>
      <c r="P9" s="105">
        <v>0</v>
      </c>
      <c r="Q9" s="38">
        <v>0</v>
      </c>
      <c r="R9" s="38">
        <f>Q9</f>
        <v>0</v>
      </c>
      <c r="S9" s="68"/>
      <c r="T9" s="38">
        <v>10000</v>
      </c>
      <c r="U9" s="105">
        <v>0</v>
      </c>
      <c r="V9" s="38">
        <f>T9+U9</f>
        <v>10000</v>
      </c>
      <c r="W9" s="38">
        <f>V9</f>
        <v>10000</v>
      </c>
      <c r="X9" s="89"/>
      <c r="Y9" s="65">
        <f>R9+W9</f>
        <v>10000</v>
      </c>
      <c r="Z9" s="71" t="s">
        <v>206</v>
      </c>
      <c r="AA9" s="71" t="s">
        <v>95</v>
      </c>
      <c r="AB9" s="51" t="s">
        <v>203</v>
      </c>
    </row>
    <row r="10" spans="1:28" s="35" customFormat="1" x14ac:dyDescent="0.25">
      <c r="B10" s="76" t="s">
        <v>251</v>
      </c>
      <c r="C10" s="35" t="s">
        <v>235</v>
      </c>
      <c r="D10" s="35" t="s">
        <v>216</v>
      </c>
      <c r="E10" s="35" t="s">
        <v>89</v>
      </c>
      <c r="F10" s="35" t="s">
        <v>39</v>
      </c>
      <c r="G10" s="34" t="s">
        <v>81</v>
      </c>
      <c r="H10" s="67" t="s">
        <v>81</v>
      </c>
      <c r="I10" s="36" t="s">
        <v>81</v>
      </c>
      <c r="J10" s="36" t="s">
        <v>274</v>
      </c>
      <c r="K10" s="37" t="s">
        <v>81</v>
      </c>
      <c r="L10" s="90"/>
      <c r="M10" s="77" t="s">
        <v>81</v>
      </c>
      <c r="N10" s="83">
        <v>100</v>
      </c>
      <c r="O10" s="50">
        <v>0</v>
      </c>
      <c r="P10" s="105">
        <v>0</v>
      </c>
      <c r="Q10" s="50">
        <v>0</v>
      </c>
      <c r="R10" s="50">
        <f>Q10</f>
        <v>0</v>
      </c>
      <c r="S10" s="52"/>
      <c r="T10" s="50">
        <v>80000</v>
      </c>
      <c r="U10" s="105">
        <v>0</v>
      </c>
      <c r="V10" s="50">
        <f>T10+U10</f>
        <v>80000</v>
      </c>
      <c r="W10" s="50">
        <f>V10</f>
        <v>80000</v>
      </c>
      <c r="X10" s="52"/>
      <c r="Y10" s="65">
        <f>R10+W10</f>
        <v>80000</v>
      </c>
      <c r="Z10" s="71">
        <v>6502680</v>
      </c>
      <c r="AA10" s="71">
        <v>380602</v>
      </c>
      <c r="AB10" s="51" t="s">
        <v>123</v>
      </c>
    </row>
    <row r="11" spans="1:28" s="35" customFormat="1" x14ac:dyDescent="0.25">
      <c r="A11" s="63"/>
      <c r="B11" s="63"/>
      <c r="C11" s="33" t="s">
        <v>247</v>
      </c>
      <c r="D11" s="34" t="s">
        <v>15</v>
      </c>
      <c r="E11" s="35" t="s">
        <v>40</v>
      </c>
      <c r="F11" s="36" t="s">
        <v>32</v>
      </c>
      <c r="G11" s="34" t="s">
        <v>262</v>
      </c>
      <c r="H11" s="67" t="s">
        <v>275</v>
      </c>
      <c r="I11" s="34" t="s">
        <v>262</v>
      </c>
      <c r="J11" s="67" t="s">
        <v>274</v>
      </c>
      <c r="K11" s="37" t="s">
        <v>63</v>
      </c>
      <c r="L11" s="37"/>
      <c r="M11" s="37" t="s">
        <v>244</v>
      </c>
      <c r="N11" s="80">
        <v>0</v>
      </c>
      <c r="O11" s="38">
        <v>2223534.6777875326</v>
      </c>
      <c r="P11" s="105">
        <v>0</v>
      </c>
      <c r="Q11" s="38">
        <f t="shared" ref="Q11:Q35" si="0">O11+P11</f>
        <v>2223534.6777875326</v>
      </c>
      <c r="R11" s="38">
        <f t="shared" ref="R11:R53" si="1">Q11</f>
        <v>2223534.6777875326</v>
      </c>
      <c r="S11" s="38"/>
      <c r="T11" s="39">
        <v>0</v>
      </c>
      <c r="U11" s="105">
        <v>0</v>
      </c>
      <c r="V11" s="38">
        <f t="shared" ref="V11:V53" si="2">T11+U11</f>
        <v>0</v>
      </c>
      <c r="W11" s="38">
        <f t="shared" ref="W11:W53" si="3">V11</f>
        <v>0</v>
      </c>
      <c r="X11" s="40"/>
      <c r="Y11" s="65">
        <f t="shared" ref="Y11:Y53" si="4">R11+W11</f>
        <v>2223534.6777875326</v>
      </c>
      <c r="Z11" s="71">
        <v>6601610</v>
      </c>
      <c r="AA11" s="71" t="s">
        <v>95</v>
      </c>
      <c r="AB11" s="51" t="s">
        <v>96</v>
      </c>
    </row>
    <row r="12" spans="1:28" s="35" customFormat="1" x14ac:dyDescent="0.25">
      <c r="A12" s="63"/>
      <c r="B12" s="63"/>
      <c r="C12" s="61" t="s">
        <v>246</v>
      </c>
      <c r="D12" s="34" t="s">
        <v>18</v>
      </c>
      <c r="E12" s="35" t="s">
        <v>44</v>
      </c>
      <c r="F12" s="36" t="s">
        <v>32</v>
      </c>
      <c r="G12" s="34" t="s">
        <v>263</v>
      </c>
      <c r="H12" s="67" t="s">
        <v>273</v>
      </c>
      <c r="I12" s="34" t="s">
        <v>263</v>
      </c>
      <c r="J12" s="67" t="s">
        <v>272</v>
      </c>
      <c r="K12" s="37" t="s">
        <v>212</v>
      </c>
      <c r="L12" s="37"/>
      <c r="M12" s="37" t="s">
        <v>244</v>
      </c>
      <c r="N12" s="80">
        <v>86</v>
      </c>
      <c r="O12" s="38">
        <v>14757500.235690238</v>
      </c>
      <c r="P12" s="105">
        <v>0</v>
      </c>
      <c r="Q12" s="38">
        <f t="shared" si="0"/>
        <v>14757500.235690238</v>
      </c>
      <c r="R12" s="38">
        <f t="shared" si="1"/>
        <v>14757500.235690238</v>
      </c>
      <c r="S12" s="38"/>
      <c r="T12" s="38">
        <v>2361200.3591351346</v>
      </c>
      <c r="U12" s="105">
        <v>0</v>
      </c>
      <c r="V12" s="38">
        <f t="shared" si="2"/>
        <v>2361200.3591351346</v>
      </c>
      <c r="W12" s="38">
        <f t="shared" si="3"/>
        <v>2361200.3591351346</v>
      </c>
      <c r="X12" s="38"/>
      <c r="Y12" s="65">
        <f t="shared" si="4"/>
        <v>17118700.594825372</v>
      </c>
      <c r="Z12" s="71" t="s">
        <v>111</v>
      </c>
      <c r="AA12" s="71" t="s">
        <v>95</v>
      </c>
      <c r="AB12" s="74" t="s">
        <v>112</v>
      </c>
    </row>
    <row r="13" spans="1:28" s="35" customFormat="1" x14ac:dyDescent="0.25">
      <c r="A13" s="63"/>
      <c r="B13" s="63"/>
      <c r="C13" s="61" t="s">
        <v>268</v>
      </c>
      <c r="D13" s="34" t="s">
        <v>18</v>
      </c>
      <c r="E13" s="35" t="s">
        <v>44</v>
      </c>
      <c r="F13" s="36" t="s">
        <v>32</v>
      </c>
      <c r="G13" s="34" t="s">
        <v>81</v>
      </c>
      <c r="H13" s="67" t="s">
        <v>81</v>
      </c>
      <c r="I13" s="36" t="s">
        <v>264</v>
      </c>
      <c r="J13" s="67" t="s">
        <v>271</v>
      </c>
      <c r="K13" s="37" t="s">
        <v>212</v>
      </c>
      <c r="L13" s="24"/>
      <c r="M13" s="78" t="s">
        <v>244</v>
      </c>
      <c r="N13" s="83">
        <v>100</v>
      </c>
      <c r="O13" s="41">
        <v>0</v>
      </c>
      <c r="P13" s="105">
        <v>0</v>
      </c>
      <c r="Q13" s="38">
        <f t="shared" si="0"/>
        <v>0</v>
      </c>
      <c r="R13" s="38">
        <f t="shared" si="1"/>
        <v>0</v>
      </c>
      <c r="S13" s="40"/>
      <c r="T13" s="38">
        <v>47224.208121827411</v>
      </c>
      <c r="U13" s="105">
        <v>122876</v>
      </c>
      <c r="V13" s="38">
        <f t="shared" si="2"/>
        <v>170100.2081218274</v>
      </c>
      <c r="W13" s="38">
        <f t="shared" si="3"/>
        <v>170100.2081218274</v>
      </c>
      <c r="X13" s="40"/>
      <c r="Y13" s="65">
        <f t="shared" si="4"/>
        <v>170100.2081218274</v>
      </c>
      <c r="Z13" s="71" t="s">
        <v>111</v>
      </c>
      <c r="AA13" s="71" t="s">
        <v>95</v>
      </c>
      <c r="AB13" s="74" t="s">
        <v>112</v>
      </c>
    </row>
    <row r="14" spans="1:28" s="35" customFormat="1" x14ac:dyDescent="0.25">
      <c r="A14" s="63"/>
      <c r="B14" s="63"/>
      <c r="C14" s="61" t="s">
        <v>269</v>
      </c>
      <c r="D14" s="34" t="s">
        <v>18</v>
      </c>
      <c r="E14" s="35" t="s">
        <v>44</v>
      </c>
      <c r="F14" s="36" t="s">
        <v>32</v>
      </c>
      <c r="G14" s="34" t="s">
        <v>81</v>
      </c>
      <c r="H14" s="67" t="s">
        <v>81</v>
      </c>
      <c r="I14" s="36" t="s">
        <v>264</v>
      </c>
      <c r="J14" s="67" t="s">
        <v>271</v>
      </c>
      <c r="K14" s="37" t="s">
        <v>212</v>
      </c>
      <c r="L14" s="24"/>
      <c r="M14" s="78" t="s">
        <v>244</v>
      </c>
      <c r="N14" s="83">
        <v>100</v>
      </c>
      <c r="O14" s="41">
        <v>0</v>
      </c>
      <c r="P14" s="105">
        <v>0</v>
      </c>
      <c r="Q14" s="38">
        <f t="shared" si="0"/>
        <v>0</v>
      </c>
      <c r="R14" s="38">
        <f t="shared" si="1"/>
        <v>0</v>
      </c>
      <c r="S14" s="40"/>
      <c r="T14" s="38">
        <v>41321.487309644668</v>
      </c>
      <c r="U14" s="105">
        <v>-41321</v>
      </c>
      <c r="V14" s="38">
        <f t="shared" si="2"/>
        <v>0.4873096446681302</v>
      </c>
      <c r="W14" s="38">
        <f t="shared" si="3"/>
        <v>0.4873096446681302</v>
      </c>
      <c r="X14" s="40"/>
      <c r="Y14" s="65">
        <f t="shared" si="4"/>
        <v>0.4873096446681302</v>
      </c>
      <c r="Z14" s="71" t="s">
        <v>111</v>
      </c>
      <c r="AA14" s="71" t="s">
        <v>95</v>
      </c>
      <c r="AB14" s="74" t="s">
        <v>112</v>
      </c>
    </row>
    <row r="15" spans="1:28" s="35" customFormat="1" x14ac:dyDescent="0.25">
      <c r="A15" s="63"/>
      <c r="B15" s="63" t="s">
        <v>225</v>
      </c>
      <c r="C15" s="61" t="s">
        <v>270</v>
      </c>
      <c r="D15" s="34" t="s">
        <v>18</v>
      </c>
      <c r="E15" s="35" t="s">
        <v>44</v>
      </c>
      <c r="F15" s="36" t="s">
        <v>32</v>
      </c>
      <c r="G15" s="34" t="s">
        <v>81</v>
      </c>
      <c r="H15" s="67" t="s">
        <v>81</v>
      </c>
      <c r="I15" s="36" t="s">
        <v>264</v>
      </c>
      <c r="J15" s="67" t="s">
        <v>271</v>
      </c>
      <c r="K15" s="37" t="s">
        <v>212</v>
      </c>
      <c r="L15" s="24"/>
      <c r="M15" s="78" t="s">
        <v>244</v>
      </c>
      <c r="N15" s="83" t="s">
        <v>81</v>
      </c>
      <c r="O15" s="41">
        <v>0</v>
      </c>
      <c r="P15" s="105">
        <v>0</v>
      </c>
      <c r="Q15" s="38">
        <f t="shared" si="0"/>
        <v>0</v>
      </c>
      <c r="R15" s="38">
        <f t="shared" si="1"/>
        <v>0</v>
      </c>
      <c r="S15" s="40"/>
      <c r="T15" s="38">
        <v>106253.53721827411</v>
      </c>
      <c r="U15" s="105">
        <v>-47424</v>
      </c>
      <c r="V15" s="38">
        <f t="shared" si="2"/>
        <v>58829.537218274112</v>
      </c>
      <c r="W15" s="38">
        <f t="shared" si="3"/>
        <v>58829.537218274112</v>
      </c>
      <c r="X15" s="40"/>
      <c r="Y15" s="65">
        <f t="shared" si="4"/>
        <v>58829.537218274112</v>
      </c>
      <c r="Z15" s="71" t="s">
        <v>111</v>
      </c>
      <c r="AA15" s="71" t="s">
        <v>95</v>
      </c>
      <c r="AB15" s="74" t="s">
        <v>112</v>
      </c>
    </row>
    <row r="16" spans="1:28" s="35" customFormat="1" x14ac:dyDescent="0.25">
      <c r="A16" s="63"/>
      <c r="B16" s="63"/>
      <c r="C16" s="61" t="s">
        <v>62</v>
      </c>
      <c r="D16" s="34" t="s">
        <v>18</v>
      </c>
      <c r="E16" s="35" t="s">
        <v>44</v>
      </c>
      <c r="F16" s="36" t="s">
        <v>32</v>
      </c>
      <c r="G16" s="34" t="s">
        <v>263</v>
      </c>
      <c r="H16" s="67" t="s">
        <v>273</v>
      </c>
      <c r="I16" s="34" t="s">
        <v>263</v>
      </c>
      <c r="J16" s="67" t="s">
        <v>272</v>
      </c>
      <c r="K16" s="37" t="s">
        <v>212</v>
      </c>
      <c r="L16" s="37"/>
      <c r="M16" s="37" t="s">
        <v>244</v>
      </c>
      <c r="N16" s="80">
        <v>86</v>
      </c>
      <c r="O16" s="38">
        <v>82642.049594594602</v>
      </c>
      <c r="P16" s="105">
        <v>0</v>
      </c>
      <c r="Q16" s="38">
        <f t="shared" si="0"/>
        <v>82642.049594594602</v>
      </c>
      <c r="R16" s="38">
        <f t="shared" si="1"/>
        <v>82642.049594594602</v>
      </c>
      <c r="S16" s="38"/>
      <c r="T16" s="38">
        <v>0</v>
      </c>
      <c r="U16" s="105">
        <v>0</v>
      </c>
      <c r="V16" s="38">
        <f t="shared" si="2"/>
        <v>0</v>
      </c>
      <c r="W16" s="38">
        <f t="shared" si="3"/>
        <v>0</v>
      </c>
      <c r="X16" s="38"/>
      <c r="Y16" s="65">
        <f t="shared" si="4"/>
        <v>82642.049594594602</v>
      </c>
      <c r="Z16" s="71" t="s">
        <v>111</v>
      </c>
      <c r="AA16" s="71" t="s">
        <v>95</v>
      </c>
      <c r="AB16" s="74" t="s">
        <v>112</v>
      </c>
    </row>
    <row r="17" spans="1:28" s="35" customFormat="1" x14ac:dyDescent="0.25">
      <c r="A17" s="63"/>
      <c r="B17" s="63" t="s">
        <v>80</v>
      </c>
      <c r="C17" s="61" t="s">
        <v>245</v>
      </c>
      <c r="D17" s="34" t="s">
        <v>24</v>
      </c>
      <c r="E17" s="35" t="s">
        <v>51</v>
      </c>
      <c r="F17" s="36" t="s">
        <v>32</v>
      </c>
      <c r="G17" s="34" t="s">
        <v>263</v>
      </c>
      <c r="H17" s="67" t="s">
        <v>273</v>
      </c>
      <c r="I17" s="34" t="s">
        <v>263</v>
      </c>
      <c r="J17" s="67" t="s">
        <v>272</v>
      </c>
      <c r="K17" s="37" t="s">
        <v>63</v>
      </c>
      <c r="L17" s="37"/>
      <c r="M17" s="37" t="s">
        <v>243</v>
      </c>
      <c r="N17" s="80">
        <v>100</v>
      </c>
      <c r="O17" s="38">
        <v>9680000.000861112</v>
      </c>
      <c r="P17" s="105">
        <v>0</v>
      </c>
      <c r="Q17" s="38">
        <f t="shared" si="0"/>
        <v>9680000.000861112</v>
      </c>
      <c r="R17" s="38">
        <f t="shared" si="1"/>
        <v>9680000.000861112</v>
      </c>
      <c r="S17" s="38"/>
      <c r="T17" s="38">
        <v>435600</v>
      </c>
      <c r="U17" s="105">
        <v>0</v>
      </c>
      <c r="V17" s="38">
        <f t="shared" si="2"/>
        <v>435600</v>
      </c>
      <c r="W17" s="38">
        <f t="shared" si="3"/>
        <v>435600</v>
      </c>
      <c r="X17" s="38"/>
      <c r="Y17" s="65">
        <f t="shared" si="4"/>
        <v>10115600.000861112</v>
      </c>
      <c r="Z17" s="71" t="s">
        <v>100</v>
      </c>
      <c r="AA17" s="71" t="s">
        <v>95</v>
      </c>
      <c r="AB17" s="51" t="s">
        <v>101</v>
      </c>
    </row>
    <row r="18" spans="1:28" s="35" customFormat="1" x14ac:dyDescent="0.25">
      <c r="A18" s="63"/>
      <c r="B18" s="63" t="s">
        <v>80</v>
      </c>
      <c r="C18" s="61" t="s">
        <v>248</v>
      </c>
      <c r="D18" s="34" t="s">
        <v>24</v>
      </c>
      <c r="E18" s="35" t="s">
        <v>51</v>
      </c>
      <c r="F18" s="36" t="s">
        <v>32</v>
      </c>
      <c r="G18" s="34" t="s">
        <v>263</v>
      </c>
      <c r="H18" s="67" t="s">
        <v>273</v>
      </c>
      <c r="I18" s="34" t="s">
        <v>263</v>
      </c>
      <c r="J18" s="67" t="s">
        <v>272</v>
      </c>
      <c r="K18" s="37"/>
      <c r="L18" s="37"/>
      <c r="M18" s="37" t="s">
        <v>243</v>
      </c>
      <c r="N18" s="80">
        <v>100</v>
      </c>
      <c r="O18" s="38">
        <v>1585099.8766666667</v>
      </c>
      <c r="P18" s="105">
        <v>0</v>
      </c>
      <c r="Q18" s="38">
        <f t="shared" si="0"/>
        <v>1585099.8766666667</v>
      </c>
      <c r="R18" s="38">
        <f t="shared" si="1"/>
        <v>1585099.8766666667</v>
      </c>
      <c r="S18" s="38"/>
      <c r="T18" s="38">
        <v>90750</v>
      </c>
      <c r="U18" s="105">
        <v>0</v>
      </c>
      <c r="V18" s="38">
        <f t="shared" si="2"/>
        <v>90750</v>
      </c>
      <c r="W18" s="38">
        <f t="shared" si="3"/>
        <v>90750</v>
      </c>
      <c r="X18" s="38"/>
      <c r="Y18" s="65">
        <f t="shared" si="4"/>
        <v>1675849.8766666667</v>
      </c>
      <c r="Z18" s="71" t="s">
        <v>100</v>
      </c>
      <c r="AA18" s="71" t="s">
        <v>95</v>
      </c>
      <c r="AB18" s="51" t="s">
        <v>101</v>
      </c>
    </row>
    <row r="19" spans="1:28" s="35" customFormat="1" x14ac:dyDescent="0.25">
      <c r="A19" s="63"/>
      <c r="B19" s="63"/>
      <c r="C19" s="61" t="s">
        <v>229</v>
      </c>
      <c r="D19" s="34" t="s">
        <v>27</v>
      </c>
      <c r="E19" s="35" t="s">
        <v>52</v>
      </c>
      <c r="F19" s="36" t="s">
        <v>32</v>
      </c>
      <c r="G19" s="34" t="s">
        <v>263</v>
      </c>
      <c r="H19" s="67" t="s">
        <v>273</v>
      </c>
      <c r="I19" s="34" t="s">
        <v>263</v>
      </c>
      <c r="J19" s="67" t="s">
        <v>272</v>
      </c>
      <c r="K19" s="37" t="s">
        <v>63</v>
      </c>
      <c r="L19" s="37"/>
      <c r="M19" s="37" t="s">
        <v>243</v>
      </c>
      <c r="N19" s="80">
        <v>100</v>
      </c>
      <c r="O19" s="38">
        <v>3037099.7526944447</v>
      </c>
      <c r="P19" s="105">
        <v>0</v>
      </c>
      <c r="Q19" s="38">
        <f t="shared" si="0"/>
        <v>3037099.7526944447</v>
      </c>
      <c r="R19" s="38">
        <f t="shared" si="1"/>
        <v>3037099.7526944447</v>
      </c>
      <c r="S19" s="38"/>
      <c r="T19" s="38">
        <v>0</v>
      </c>
      <c r="U19" s="105">
        <v>0</v>
      </c>
      <c r="V19" s="38">
        <f t="shared" si="2"/>
        <v>0</v>
      </c>
      <c r="W19" s="38">
        <f t="shared" si="3"/>
        <v>0</v>
      </c>
      <c r="X19" s="38"/>
      <c r="Y19" s="65">
        <f t="shared" si="4"/>
        <v>3037099.7526944447</v>
      </c>
      <c r="Z19" s="71" t="s">
        <v>207</v>
      </c>
      <c r="AA19" s="71" t="s">
        <v>95</v>
      </c>
      <c r="AB19" s="51" t="s">
        <v>209</v>
      </c>
    </row>
    <row r="20" spans="1:28" s="35" customFormat="1" x14ac:dyDescent="0.25">
      <c r="A20" s="63"/>
      <c r="B20" s="63"/>
      <c r="C20" s="35" t="s">
        <v>249</v>
      </c>
      <c r="D20" s="34" t="s">
        <v>250</v>
      </c>
      <c r="E20" s="35" t="s">
        <v>41</v>
      </c>
      <c r="F20" s="36" t="s">
        <v>32</v>
      </c>
      <c r="G20" s="34" t="s">
        <v>263</v>
      </c>
      <c r="H20" s="67" t="s">
        <v>273</v>
      </c>
      <c r="I20" s="34" t="s">
        <v>263</v>
      </c>
      <c r="J20" s="67" t="s">
        <v>81</v>
      </c>
      <c r="K20" s="37" t="s">
        <v>63</v>
      </c>
      <c r="L20" s="37"/>
      <c r="M20" s="37" t="s">
        <v>243</v>
      </c>
      <c r="N20" s="80">
        <v>100</v>
      </c>
      <c r="O20" s="38">
        <v>1742399.8181818184</v>
      </c>
      <c r="P20" s="105">
        <v>0</v>
      </c>
      <c r="Q20" s="38">
        <f t="shared" si="0"/>
        <v>1742399.8181818184</v>
      </c>
      <c r="R20" s="38">
        <f t="shared" si="1"/>
        <v>1742399.8181818184</v>
      </c>
      <c r="S20" s="38"/>
      <c r="T20" s="38">
        <v>0</v>
      </c>
      <c r="U20" s="105">
        <v>0</v>
      </c>
      <c r="V20" s="38">
        <f t="shared" si="2"/>
        <v>0</v>
      </c>
      <c r="W20" s="38">
        <f t="shared" si="3"/>
        <v>0</v>
      </c>
      <c r="X20" s="38"/>
      <c r="Y20" s="65">
        <f t="shared" si="4"/>
        <v>1742399.8181818184</v>
      </c>
      <c r="Z20" s="71" t="s">
        <v>113</v>
      </c>
      <c r="AA20" s="71" t="s">
        <v>95</v>
      </c>
      <c r="AB20" s="51" t="s">
        <v>236</v>
      </c>
    </row>
    <row r="21" spans="1:28" s="91" customFormat="1" x14ac:dyDescent="0.25">
      <c r="A21" s="63"/>
      <c r="B21" s="63" t="s">
        <v>80</v>
      </c>
      <c r="C21" s="35" t="s">
        <v>254</v>
      </c>
      <c r="D21" s="34" t="s">
        <v>68</v>
      </c>
      <c r="E21" s="35" t="s">
        <v>69</v>
      </c>
      <c r="F21" s="36" t="s">
        <v>32</v>
      </c>
      <c r="G21" s="34" t="s">
        <v>265</v>
      </c>
      <c r="H21" s="67" t="s">
        <v>271</v>
      </c>
      <c r="I21" s="34" t="s">
        <v>265</v>
      </c>
      <c r="J21" s="67" t="s">
        <v>274</v>
      </c>
      <c r="K21" s="37" t="s">
        <v>63</v>
      </c>
      <c r="L21" s="46"/>
      <c r="M21" s="46" t="s">
        <v>244</v>
      </c>
      <c r="N21" s="81">
        <v>100</v>
      </c>
      <c r="O21" s="38">
        <v>7370257.3148148153</v>
      </c>
      <c r="P21" s="105">
        <v>0</v>
      </c>
      <c r="Q21" s="38">
        <f t="shared" si="0"/>
        <v>7370257.3148148153</v>
      </c>
      <c r="R21" s="38">
        <f t="shared" si="1"/>
        <v>7370257.3148148153</v>
      </c>
      <c r="S21" s="38"/>
      <c r="T21" s="38">
        <v>2325930.9758454105</v>
      </c>
      <c r="U21" s="105">
        <v>0</v>
      </c>
      <c r="V21" s="38">
        <f t="shared" si="2"/>
        <v>2325930.9758454105</v>
      </c>
      <c r="W21" s="38">
        <f t="shared" si="3"/>
        <v>2325930.9758454105</v>
      </c>
      <c r="X21" s="38"/>
      <c r="Y21" s="65">
        <f t="shared" si="4"/>
        <v>9696188.2906602249</v>
      </c>
      <c r="Z21" s="71" t="s">
        <v>98</v>
      </c>
      <c r="AA21" s="71" t="s">
        <v>95</v>
      </c>
      <c r="AB21" s="51" t="s">
        <v>99</v>
      </c>
    </row>
    <row r="22" spans="1:28" s="35" customFormat="1" x14ac:dyDescent="0.25">
      <c r="A22" s="63"/>
      <c r="B22" s="63" t="s">
        <v>80</v>
      </c>
      <c r="C22" s="35" t="s">
        <v>255</v>
      </c>
      <c r="D22" s="34" t="s">
        <v>68</v>
      </c>
      <c r="E22" s="35" t="s">
        <v>69</v>
      </c>
      <c r="F22" s="36" t="s">
        <v>32</v>
      </c>
      <c r="G22" s="34" t="s">
        <v>265</v>
      </c>
      <c r="H22" s="67" t="s">
        <v>271</v>
      </c>
      <c r="I22" s="34" t="s">
        <v>265</v>
      </c>
      <c r="J22" s="67" t="s">
        <v>274</v>
      </c>
      <c r="K22" s="37" t="s">
        <v>63</v>
      </c>
      <c r="L22" s="45"/>
      <c r="M22" s="45" t="s">
        <v>244</v>
      </c>
      <c r="N22" s="82">
        <v>100</v>
      </c>
      <c r="O22" s="38">
        <v>6976085.277777778</v>
      </c>
      <c r="P22" s="105">
        <v>0</v>
      </c>
      <c r="Q22" s="38">
        <f t="shared" si="0"/>
        <v>6976085.277777778</v>
      </c>
      <c r="R22" s="38">
        <f t="shared" si="1"/>
        <v>6976085.277777778</v>
      </c>
      <c r="S22" s="38"/>
      <c r="T22" s="38">
        <v>2325930.9758454105</v>
      </c>
      <c r="U22" s="105">
        <v>0</v>
      </c>
      <c r="V22" s="38">
        <f t="shared" si="2"/>
        <v>2325930.9758454105</v>
      </c>
      <c r="W22" s="38">
        <f t="shared" si="3"/>
        <v>2325930.9758454105</v>
      </c>
      <c r="X22" s="38"/>
      <c r="Y22" s="65">
        <f t="shared" si="4"/>
        <v>9302016.2536231875</v>
      </c>
      <c r="Z22" s="71" t="s">
        <v>124</v>
      </c>
      <c r="AA22" s="71" t="s">
        <v>95</v>
      </c>
      <c r="AB22" s="51" t="s">
        <v>237</v>
      </c>
    </row>
    <row r="23" spans="1:28" s="35" customFormat="1" x14ac:dyDescent="0.25">
      <c r="A23" s="63"/>
      <c r="B23" s="63"/>
      <c r="C23" s="33" t="s">
        <v>5</v>
      </c>
      <c r="D23" s="34" t="s">
        <v>17</v>
      </c>
      <c r="E23" s="35" t="s">
        <v>43</v>
      </c>
      <c r="F23" s="36" t="s">
        <v>32</v>
      </c>
      <c r="G23" s="34" t="s">
        <v>267</v>
      </c>
      <c r="H23" s="67" t="s">
        <v>271</v>
      </c>
      <c r="I23" s="34" t="s">
        <v>267</v>
      </c>
      <c r="J23" s="67" t="s">
        <v>274</v>
      </c>
      <c r="K23" s="37"/>
      <c r="L23" s="37"/>
      <c r="M23" s="37" t="s">
        <v>243</v>
      </c>
      <c r="N23" s="80">
        <v>0.6</v>
      </c>
      <c r="O23" s="38">
        <v>1483757.8191395963</v>
      </c>
      <c r="P23" s="105">
        <v>0</v>
      </c>
      <c r="Q23" s="38">
        <f t="shared" si="0"/>
        <v>1483757.8191395963</v>
      </c>
      <c r="R23" s="38">
        <f t="shared" si="1"/>
        <v>1483757.8191395963</v>
      </c>
      <c r="S23" s="38"/>
      <c r="T23" s="39">
        <v>0</v>
      </c>
      <c r="U23" s="105">
        <v>0</v>
      </c>
      <c r="V23" s="38">
        <f t="shared" si="2"/>
        <v>0</v>
      </c>
      <c r="W23" s="38">
        <f t="shared" si="3"/>
        <v>0</v>
      </c>
      <c r="X23" s="38"/>
      <c r="Y23" s="65">
        <f t="shared" si="4"/>
        <v>1483757.8191395963</v>
      </c>
      <c r="Z23" s="71" t="s">
        <v>102</v>
      </c>
      <c r="AA23" s="71" t="s">
        <v>95</v>
      </c>
      <c r="AB23" s="51" t="s">
        <v>199</v>
      </c>
    </row>
    <row r="24" spans="1:28" s="35" customFormat="1" x14ac:dyDescent="0.25">
      <c r="A24" s="63"/>
      <c r="B24" s="63" t="s">
        <v>80</v>
      </c>
      <c r="C24" s="33" t="s">
        <v>253</v>
      </c>
      <c r="D24" s="34" t="s">
        <v>77</v>
      </c>
      <c r="E24" s="35" t="s">
        <v>54</v>
      </c>
      <c r="F24" s="36" t="s">
        <v>32</v>
      </c>
      <c r="G24" s="34" t="s">
        <v>262</v>
      </c>
      <c r="H24" s="67" t="s">
        <v>275</v>
      </c>
      <c r="I24" s="36" t="s">
        <v>262</v>
      </c>
      <c r="J24" s="67" t="s">
        <v>274</v>
      </c>
      <c r="K24" s="37" t="s">
        <v>63</v>
      </c>
      <c r="L24" s="24"/>
      <c r="M24" s="78" t="s">
        <v>244</v>
      </c>
      <c r="N24" s="83">
        <v>100</v>
      </c>
      <c r="O24" s="41">
        <v>10772080.77260755</v>
      </c>
      <c r="P24" s="105">
        <v>0</v>
      </c>
      <c r="Q24" s="38">
        <f t="shared" si="0"/>
        <v>10772080.77260755</v>
      </c>
      <c r="R24" s="38">
        <f t="shared" si="1"/>
        <v>10772080.77260755</v>
      </c>
      <c r="S24" s="40"/>
      <c r="T24" s="38">
        <v>1778744.2181684982</v>
      </c>
      <c r="U24" s="105">
        <v>0</v>
      </c>
      <c r="V24" s="38">
        <f t="shared" si="2"/>
        <v>1778744.2181684982</v>
      </c>
      <c r="W24" s="38">
        <f t="shared" si="3"/>
        <v>1778744.2181684982</v>
      </c>
      <c r="X24" s="40"/>
      <c r="Y24" s="65">
        <f t="shared" si="4"/>
        <v>12550824.990776049</v>
      </c>
      <c r="Z24" s="71" t="s">
        <v>100</v>
      </c>
      <c r="AA24" s="71" t="s">
        <v>95</v>
      </c>
      <c r="AB24" s="51" t="s">
        <v>101</v>
      </c>
    </row>
    <row r="25" spans="1:28" s="35" customFormat="1" x14ac:dyDescent="0.25">
      <c r="A25" s="63"/>
      <c r="B25" s="63"/>
      <c r="C25" s="61" t="s">
        <v>256</v>
      </c>
      <c r="D25" s="34" t="s">
        <v>16</v>
      </c>
      <c r="E25" s="35" t="s">
        <v>42</v>
      </c>
      <c r="F25" s="36" t="s">
        <v>32</v>
      </c>
      <c r="G25" s="34" t="s">
        <v>263</v>
      </c>
      <c r="H25" s="67" t="s">
        <v>273</v>
      </c>
      <c r="I25" s="34" t="s">
        <v>263</v>
      </c>
      <c r="J25" s="67" t="s">
        <v>272</v>
      </c>
      <c r="K25" s="37" t="s">
        <v>81</v>
      </c>
      <c r="L25" s="24"/>
      <c r="M25" s="78" t="s">
        <v>244</v>
      </c>
      <c r="N25" s="83">
        <v>100</v>
      </c>
      <c r="O25" s="41">
        <v>114949.65</v>
      </c>
      <c r="P25" s="105">
        <v>0</v>
      </c>
      <c r="Q25" s="38">
        <f t="shared" si="0"/>
        <v>114949.65</v>
      </c>
      <c r="R25" s="38">
        <f t="shared" si="1"/>
        <v>114949.65</v>
      </c>
      <c r="S25" s="40"/>
      <c r="T25" s="38">
        <v>0</v>
      </c>
      <c r="U25" s="105">
        <v>0</v>
      </c>
      <c r="V25" s="38">
        <f t="shared" si="2"/>
        <v>0</v>
      </c>
      <c r="W25" s="38">
        <f t="shared" si="3"/>
        <v>0</v>
      </c>
      <c r="X25" s="40"/>
      <c r="Y25" s="65">
        <f t="shared" si="4"/>
        <v>114949.65</v>
      </c>
      <c r="Z25" s="71" t="s">
        <v>114</v>
      </c>
      <c r="AA25" s="71" t="s">
        <v>95</v>
      </c>
      <c r="AB25" s="51" t="s">
        <v>115</v>
      </c>
    </row>
    <row r="26" spans="1:28" s="91" customFormat="1" x14ac:dyDescent="0.25">
      <c r="A26" s="63"/>
      <c r="B26" s="63"/>
      <c r="C26" s="61" t="s">
        <v>257</v>
      </c>
      <c r="D26" s="34" t="s">
        <v>16</v>
      </c>
      <c r="E26" s="35" t="s">
        <v>42</v>
      </c>
      <c r="F26" s="36" t="s">
        <v>32</v>
      </c>
      <c r="G26" s="34" t="s">
        <v>263</v>
      </c>
      <c r="H26" s="67" t="s">
        <v>273</v>
      </c>
      <c r="I26" s="34" t="s">
        <v>263</v>
      </c>
      <c r="J26" s="67" t="s">
        <v>272</v>
      </c>
      <c r="K26" s="37" t="s">
        <v>63</v>
      </c>
      <c r="L26" s="24"/>
      <c r="M26" s="78" t="s">
        <v>244</v>
      </c>
      <c r="N26" s="83">
        <v>100</v>
      </c>
      <c r="O26" s="41">
        <v>592899.80000000005</v>
      </c>
      <c r="P26" s="105">
        <v>0</v>
      </c>
      <c r="Q26" s="38">
        <f t="shared" si="0"/>
        <v>592899.80000000005</v>
      </c>
      <c r="R26" s="38">
        <f t="shared" si="1"/>
        <v>592899.80000000005</v>
      </c>
      <c r="S26" s="40"/>
      <c r="T26" s="38">
        <v>90749.671999999962</v>
      </c>
      <c r="U26" s="105">
        <v>0</v>
      </c>
      <c r="V26" s="38">
        <f t="shared" si="2"/>
        <v>90749.671999999962</v>
      </c>
      <c r="W26" s="38">
        <f t="shared" si="3"/>
        <v>90749.671999999962</v>
      </c>
      <c r="X26" s="40"/>
      <c r="Y26" s="65">
        <f t="shared" si="4"/>
        <v>683649.47200000007</v>
      </c>
      <c r="Z26" s="71" t="s">
        <v>114</v>
      </c>
      <c r="AA26" s="71" t="s">
        <v>95</v>
      </c>
      <c r="AB26" s="51" t="s">
        <v>115</v>
      </c>
    </row>
    <row r="27" spans="1:28" s="35" customFormat="1" x14ac:dyDescent="0.25">
      <c r="A27" s="63"/>
      <c r="B27" s="63"/>
      <c r="C27" s="61" t="s">
        <v>258</v>
      </c>
      <c r="D27" s="34" t="s">
        <v>16</v>
      </c>
      <c r="E27" s="35" t="s">
        <v>42</v>
      </c>
      <c r="F27" s="36" t="s">
        <v>32</v>
      </c>
      <c r="G27" s="34" t="s">
        <v>263</v>
      </c>
      <c r="H27" s="67" t="s">
        <v>273</v>
      </c>
      <c r="I27" s="34" t="s">
        <v>263</v>
      </c>
      <c r="J27" s="67" t="s">
        <v>272</v>
      </c>
      <c r="K27" s="37" t="s">
        <v>63</v>
      </c>
      <c r="L27" s="24"/>
      <c r="M27" s="78" t="s">
        <v>244</v>
      </c>
      <c r="N27" s="83">
        <v>100</v>
      </c>
      <c r="O27" s="41">
        <v>1234199.6000000001</v>
      </c>
      <c r="P27" s="105">
        <v>0</v>
      </c>
      <c r="Q27" s="38">
        <f t="shared" si="0"/>
        <v>1234199.6000000001</v>
      </c>
      <c r="R27" s="38">
        <f t="shared" si="1"/>
        <v>1234199.6000000001</v>
      </c>
      <c r="S27" s="40"/>
      <c r="T27" s="38">
        <v>181499.72</v>
      </c>
      <c r="U27" s="105">
        <v>0</v>
      </c>
      <c r="V27" s="38">
        <f t="shared" si="2"/>
        <v>181499.72</v>
      </c>
      <c r="W27" s="38">
        <f t="shared" si="3"/>
        <v>181499.72</v>
      </c>
      <c r="X27" s="40"/>
      <c r="Y27" s="65">
        <f t="shared" si="4"/>
        <v>1415699.32</v>
      </c>
      <c r="Z27" s="71" t="s">
        <v>114</v>
      </c>
      <c r="AA27" s="71" t="s">
        <v>95</v>
      </c>
      <c r="AB27" s="51" t="s">
        <v>115</v>
      </c>
    </row>
    <row r="28" spans="1:28" s="35" customFormat="1" x14ac:dyDescent="0.25">
      <c r="A28" s="63"/>
      <c r="B28" s="63"/>
      <c r="C28" s="61" t="s">
        <v>223</v>
      </c>
      <c r="D28" s="34" t="s">
        <v>16</v>
      </c>
      <c r="E28" s="35" t="s">
        <v>42</v>
      </c>
      <c r="F28" s="36" t="s">
        <v>32</v>
      </c>
      <c r="G28" s="34" t="s">
        <v>263</v>
      </c>
      <c r="H28" s="67" t="s">
        <v>273</v>
      </c>
      <c r="I28" s="34" t="s">
        <v>263</v>
      </c>
      <c r="J28" s="67" t="s">
        <v>272</v>
      </c>
      <c r="K28" s="37" t="s">
        <v>64</v>
      </c>
      <c r="L28" s="24"/>
      <c r="M28" s="78" t="s">
        <v>243</v>
      </c>
      <c r="N28" s="83">
        <v>100</v>
      </c>
      <c r="O28" s="41">
        <v>937750.06200000027</v>
      </c>
      <c r="P28" s="105">
        <v>0</v>
      </c>
      <c r="Q28" s="38">
        <f t="shared" si="0"/>
        <v>937750.06200000027</v>
      </c>
      <c r="R28" s="38">
        <f t="shared" si="1"/>
        <v>937750.06200000027</v>
      </c>
      <c r="S28" s="40"/>
      <c r="T28" s="38">
        <v>151249.85599999997</v>
      </c>
      <c r="U28" s="105">
        <v>0</v>
      </c>
      <c r="V28" s="38">
        <f t="shared" si="2"/>
        <v>151249.85599999997</v>
      </c>
      <c r="W28" s="38">
        <f t="shared" si="3"/>
        <v>151249.85599999997</v>
      </c>
      <c r="X28" s="40"/>
      <c r="Y28" s="65">
        <f t="shared" si="4"/>
        <v>1088999.9180000003</v>
      </c>
      <c r="Z28" s="71" t="s">
        <v>114</v>
      </c>
      <c r="AA28" s="71" t="s">
        <v>95</v>
      </c>
      <c r="AB28" s="51" t="s">
        <v>115</v>
      </c>
    </row>
    <row r="29" spans="1:28" s="35" customFormat="1" x14ac:dyDescent="0.25">
      <c r="A29" s="63"/>
      <c r="B29" s="63"/>
      <c r="C29" s="61" t="s">
        <v>224</v>
      </c>
      <c r="D29" s="34" t="s">
        <v>16</v>
      </c>
      <c r="E29" s="35" t="s">
        <v>42</v>
      </c>
      <c r="F29" s="36" t="s">
        <v>32</v>
      </c>
      <c r="G29" s="34" t="s">
        <v>263</v>
      </c>
      <c r="H29" s="67" t="s">
        <v>273</v>
      </c>
      <c r="I29" s="34" t="s">
        <v>263</v>
      </c>
      <c r="J29" s="67" t="s">
        <v>272</v>
      </c>
      <c r="K29" s="37" t="s">
        <v>81</v>
      </c>
      <c r="L29" s="37"/>
      <c r="M29" s="37" t="s">
        <v>243</v>
      </c>
      <c r="N29" s="80">
        <v>0</v>
      </c>
      <c r="O29" s="38">
        <v>48399.828000000009</v>
      </c>
      <c r="P29" s="105">
        <v>0</v>
      </c>
      <c r="Q29" s="38">
        <f t="shared" si="0"/>
        <v>48399.828000000009</v>
      </c>
      <c r="R29" s="38">
        <f t="shared" si="1"/>
        <v>48399.828000000009</v>
      </c>
      <c r="S29" s="38"/>
      <c r="T29" s="38">
        <v>0</v>
      </c>
      <c r="U29" s="105">
        <v>0</v>
      </c>
      <c r="V29" s="38">
        <f t="shared" si="2"/>
        <v>0</v>
      </c>
      <c r="W29" s="38">
        <f t="shared" si="3"/>
        <v>0</v>
      </c>
      <c r="X29" s="38"/>
      <c r="Y29" s="65">
        <f t="shared" si="4"/>
        <v>48399.828000000009</v>
      </c>
      <c r="Z29" s="71" t="s">
        <v>116</v>
      </c>
      <c r="AA29" s="71" t="s">
        <v>95</v>
      </c>
      <c r="AB29" s="51" t="s">
        <v>117</v>
      </c>
    </row>
    <row r="30" spans="1:28" s="35" customFormat="1" x14ac:dyDescent="0.25">
      <c r="A30" s="63"/>
      <c r="B30" s="63"/>
      <c r="C30" s="61" t="s">
        <v>260</v>
      </c>
      <c r="D30" s="34" t="s">
        <v>16</v>
      </c>
      <c r="E30" s="35" t="s">
        <v>42</v>
      </c>
      <c r="F30" s="36" t="s">
        <v>32</v>
      </c>
      <c r="G30" s="34" t="s">
        <v>263</v>
      </c>
      <c r="H30" s="67" t="s">
        <v>273</v>
      </c>
      <c r="I30" s="34" t="s">
        <v>263</v>
      </c>
      <c r="J30" s="67" t="s">
        <v>272</v>
      </c>
      <c r="K30" s="37" t="s">
        <v>81</v>
      </c>
      <c r="L30" s="37"/>
      <c r="M30" s="37" t="s">
        <v>243</v>
      </c>
      <c r="N30" s="80">
        <v>0</v>
      </c>
      <c r="O30" s="39">
        <v>60500.19</v>
      </c>
      <c r="P30" s="105">
        <v>0</v>
      </c>
      <c r="Q30" s="38">
        <f t="shared" si="0"/>
        <v>60500.19</v>
      </c>
      <c r="R30" s="38">
        <f t="shared" si="1"/>
        <v>60500.19</v>
      </c>
      <c r="S30" s="38"/>
      <c r="T30" s="38">
        <v>0</v>
      </c>
      <c r="U30" s="105">
        <v>0</v>
      </c>
      <c r="V30" s="38">
        <f t="shared" si="2"/>
        <v>0</v>
      </c>
      <c r="W30" s="38">
        <f t="shared" si="3"/>
        <v>0</v>
      </c>
      <c r="X30" s="38"/>
      <c r="Y30" s="65">
        <f t="shared" si="4"/>
        <v>60500.19</v>
      </c>
      <c r="Z30" s="71" t="s">
        <v>116</v>
      </c>
      <c r="AA30" s="71" t="s">
        <v>95</v>
      </c>
      <c r="AB30" s="51" t="s">
        <v>117</v>
      </c>
    </row>
    <row r="31" spans="1:28" s="35" customFormat="1" x14ac:dyDescent="0.25">
      <c r="A31" s="63"/>
      <c r="B31" s="63"/>
      <c r="C31" s="61" t="s">
        <v>259</v>
      </c>
      <c r="D31" s="34" t="s">
        <v>16</v>
      </c>
      <c r="E31" s="35" t="s">
        <v>42</v>
      </c>
      <c r="F31" s="36" t="s">
        <v>32</v>
      </c>
      <c r="G31" s="34" t="s">
        <v>263</v>
      </c>
      <c r="H31" s="67" t="s">
        <v>273</v>
      </c>
      <c r="I31" s="34" t="s">
        <v>263</v>
      </c>
      <c r="J31" s="67" t="s">
        <v>272</v>
      </c>
      <c r="K31" s="37" t="s">
        <v>63</v>
      </c>
      <c r="L31" s="37"/>
      <c r="M31" s="37" t="s">
        <v>244</v>
      </c>
      <c r="N31" s="80">
        <v>100</v>
      </c>
      <c r="O31" s="39">
        <v>127050</v>
      </c>
      <c r="P31" s="105">
        <v>0</v>
      </c>
      <c r="Q31" s="38">
        <f t="shared" si="0"/>
        <v>127050</v>
      </c>
      <c r="R31" s="38">
        <f t="shared" si="1"/>
        <v>127050</v>
      </c>
      <c r="S31" s="38"/>
      <c r="T31" s="38">
        <v>0</v>
      </c>
      <c r="U31" s="105">
        <v>0</v>
      </c>
      <c r="V31" s="38">
        <f t="shared" si="2"/>
        <v>0</v>
      </c>
      <c r="W31" s="38">
        <f t="shared" si="3"/>
        <v>0</v>
      </c>
      <c r="X31" s="38"/>
      <c r="Y31" s="65">
        <f t="shared" si="4"/>
        <v>127050</v>
      </c>
      <c r="Z31" s="71" t="s">
        <v>114</v>
      </c>
      <c r="AA31" s="71" t="s">
        <v>95</v>
      </c>
      <c r="AB31" s="51" t="s">
        <v>115</v>
      </c>
    </row>
    <row r="32" spans="1:28" s="35" customFormat="1" x14ac:dyDescent="0.25">
      <c r="A32" s="63"/>
      <c r="B32" s="63"/>
      <c r="C32" s="61" t="s">
        <v>4</v>
      </c>
      <c r="D32" s="34" t="s">
        <v>16</v>
      </c>
      <c r="E32" s="35" t="s">
        <v>42</v>
      </c>
      <c r="F32" s="36" t="s">
        <v>32</v>
      </c>
      <c r="G32" s="34" t="s">
        <v>263</v>
      </c>
      <c r="H32" s="67" t="s">
        <v>273</v>
      </c>
      <c r="I32" s="34" t="s">
        <v>263</v>
      </c>
      <c r="J32" s="67" t="s">
        <v>272</v>
      </c>
      <c r="K32" s="37" t="s">
        <v>64</v>
      </c>
      <c r="L32" s="37"/>
      <c r="M32" s="37" t="s">
        <v>243</v>
      </c>
      <c r="N32" s="80">
        <v>100</v>
      </c>
      <c r="O32" s="39">
        <v>496099.96600000031</v>
      </c>
      <c r="P32" s="105">
        <v>0</v>
      </c>
      <c r="Q32" s="38">
        <f t="shared" si="0"/>
        <v>496099.96600000031</v>
      </c>
      <c r="R32" s="38">
        <f t="shared" si="1"/>
        <v>496099.96600000031</v>
      </c>
      <c r="S32" s="38"/>
      <c r="T32" s="38">
        <v>0</v>
      </c>
      <c r="U32" s="105">
        <v>0</v>
      </c>
      <c r="V32" s="38">
        <f t="shared" si="2"/>
        <v>0</v>
      </c>
      <c r="W32" s="38">
        <f t="shared" si="3"/>
        <v>0</v>
      </c>
      <c r="X32" s="38"/>
      <c r="Y32" s="65">
        <f t="shared" si="4"/>
        <v>496099.96600000031</v>
      </c>
      <c r="Z32" s="71" t="s">
        <v>118</v>
      </c>
      <c r="AA32" s="71" t="s">
        <v>95</v>
      </c>
      <c r="AB32" s="51" t="s">
        <v>119</v>
      </c>
    </row>
    <row r="33" spans="1:28" s="35" customFormat="1" x14ac:dyDescent="0.25">
      <c r="A33" s="63"/>
      <c r="B33" s="63"/>
      <c r="C33" s="62" t="s">
        <v>7</v>
      </c>
      <c r="D33" s="34" t="s">
        <v>240</v>
      </c>
      <c r="E33" s="35" t="s">
        <v>241</v>
      </c>
      <c r="F33" s="44" t="s">
        <v>32</v>
      </c>
      <c r="G33" s="34" t="s">
        <v>263</v>
      </c>
      <c r="H33" s="67" t="s">
        <v>273</v>
      </c>
      <c r="I33" s="34" t="s">
        <v>263</v>
      </c>
      <c r="J33" s="67" t="s">
        <v>272</v>
      </c>
      <c r="K33" s="45" t="s">
        <v>81</v>
      </c>
      <c r="L33" s="37"/>
      <c r="M33" s="37" t="s">
        <v>243</v>
      </c>
      <c r="N33" s="80">
        <v>0</v>
      </c>
      <c r="O33" s="38">
        <v>50000.282000000014</v>
      </c>
      <c r="P33" s="105">
        <v>0</v>
      </c>
      <c r="Q33" s="38">
        <f t="shared" si="0"/>
        <v>50000.282000000014</v>
      </c>
      <c r="R33" s="38">
        <f t="shared" si="1"/>
        <v>50000.282000000014</v>
      </c>
      <c r="S33" s="38"/>
      <c r="T33" s="38">
        <v>0</v>
      </c>
      <c r="U33" s="105">
        <v>0</v>
      </c>
      <c r="V33" s="38">
        <f t="shared" si="2"/>
        <v>0</v>
      </c>
      <c r="W33" s="38">
        <f t="shared" si="3"/>
        <v>0</v>
      </c>
      <c r="X33" s="38"/>
      <c r="Y33" s="65">
        <f t="shared" si="4"/>
        <v>50000.282000000014</v>
      </c>
      <c r="Z33" s="71" t="s">
        <v>120</v>
      </c>
      <c r="AA33" s="71" t="s">
        <v>95</v>
      </c>
      <c r="AB33" s="51" t="s">
        <v>121</v>
      </c>
    </row>
    <row r="34" spans="1:28" s="35" customFormat="1" x14ac:dyDescent="0.25">
      <c r="A34" s="63"/>
      <c r="B34" s="63"/>
      <c r="C34" s="61" t="s">
        <v>218</v>
      </c>
      <c r="D34" s="34" t="s">
        <v>219</v>
      </c>
      <c r="E34" s="35" t="s">
        <v>220</v>
      </c>
      <c r="F34" s="36" t="s">
        <v>34</v>
      </c>
      <c r="G34" s="34" t="s">
        <v>263</v>
      </c>
      <c r="H34" s="67" t="s">
        <v>273</v>
      </c>
      <c r="I34" s="34" t="s">
        <v>263</v>
      </c>
      <c r="J34" s="67" t="s">
        <v>272</v>
      </c>
      <c r="K34" s="37" t="s">
        <v>81</v>
      </c>
      <c r="L34" s="37"/>
      <c r="M34" s="37" t="s">
        <v>243</v>
      </c>
      <c r="N34" s="80">
        <v>0</v>
      </c>
      <c r="O34" s="38">
        <v>45000.202000000019</v>
      </c>
      <c r="P34" s="105">
        <v>0</v>
      </c>
      <c r="Q34" s="38">
        <f t="shared" si="0"/>
        <v>45000.202000000019</v>
      </c>
      <c r="R34" s="38">
        <f t="shared" si="1"/>
        <v>45000.202000000019</v>
      </c>
      <c r="S34" s="38"/>
      <c r="T34" s="38">
        <v>0</v>
      </c>
      <c r="U34" s="105">
        <v>0</v>
      </c>
      <c r="V34" s="38">
        <f t="shared" si="2"/>
        <v>0</v>
      </c>
      <c r="W34" s="38">
        <f t="shared" si="3"/>
        <v>0</v>
      </c>
      <c r="X34" s="38"/>
      <c r="Y34" s="65">
        <f t="shared" si="4"/>
        <v>45000.202000000019</v>
      </c>
      <c r="Z34" s="71" t="s">
        <v>231</v>
      </c>
      <c r="AA34" s="71" t="s">
        <v>95</v>
      </c>
      <c r="AB34" s="51" t="s">
        <v>208</v>
      </c>
    </row>
    <row r="35" spans="1:28" s="35" customFormat="1" x14ac:dyDescent="0.25">
      <c r="A35" s="63"/>
      <c r="B35" s="63"/>
      <c r="C35" s="33" t="s">
        <v>8</v>
      </c>
      <c r="D35" s="34" t="s">
        <v>20</v>
      </c>
      <c r="E35" s="35" t="s">
        <v>46</v>
      </c>
      <c r="F35" s="36" t="s">
        <v>34</v>
      </c>
      <c r="G35" s="34" t="s">
        <v>267</v>
      </c>
      <c r="H35" s="67" t="s">
        <v>271</v>
      </c>
      <c r="I35" s="34" t="s">
        <v>267</v>
      </c>
      <c r="J35" s="67" t="s">
        <v>274</v>
      </c>
      <c r="K35" s="37"/>
      <c r="L35" s="37"/>
      <c r="M35" s="37" t="s">
        <v>243</v>
      </c>
      <c r="N35" s="80">
        <v>0.6</v>
      </c>
      <c r="O35" s="38">
        <v>2048727.090430202</v>
      </c>
      <c r="P35" s="105">
        <v>0</v>
      </c>
      <c r="Q35" s="38">
        <f t="shared" si="0"/>
        <v>2048727.090430202</v>
      </c>
      <c r="R35" s="38">
        <f t="shared" si="1"/>
        <v>2048727.090430202</v>
      </c>
      <c r="S35" s="38"/>
      <c r="T35" s="39">
        <v>0</v>
      </c>
      <c r="U35" s="105">
        <v>0</v>
      </c>
      <c r="V35" s="38">
        <f t="shared" si="2"/>
        <v>0</v>
      </c>
      <c r="W35" s="38">
        <f t="shared" si="3"/>
        <v>0</v>
      </c>
      <c r="X35" s="38"/>
      <c r="Y35" s="65">
        <f t="shared" si="4"/>
        <v>2048727.090430202</v>
      </c>
      <c r="Z35" s="71" t="s">
        <v>97</v>
      </c>
      <c r="AA35" s="71" t="s">
        <v>95</v>
      </c>
      <c r="AB35" s="51" t="s">
        <v>200</v>
      </c>
    </row>
    <row r="36" spans="1:28" s="35" customFormat="1" x14ac:dyDescent="0.25">
      <c r="B36" s="76" t="s">
        <v>251</v>
      </c>
      <c r="C36" s="64" t="s">
        <v>233</v>
      </c>
      <c r="D36" s="35" t="s">
        <v>215</v>
      </c>
      <c r="E36" s="35" t="s">
        <v>55</v>
      </c>
      <c r="F36" s="35" t="s">
        <v>34</v>
      </c>
      <c r="G36" s="34" t="s">
        <v>81</v>
      </c>
      <c r="H36" s="67" t="s">
        <v>81</v>
      </c>
      <c r="I36" s="34" t="s">
        <v>263</v>
      </c>
      <c r="J36" s="67" t="s">
        <v>272</v>
      </c>
      <c r="K36" s="37" t="s">
        <v>212</v>
      </c>
      <c r="L36" s="90"/>
      <c r="M36" s="77" t="s">
        <v>81</v>
      </c>
      <c r="N36" s="83">
        <v>100</v>
      </c>
      <c r="O36" s="50">
        <v>0</v>
      </c>
      <c r="P36" s="105">
        <v>0</v>
      </c>
      <c r="Q36" s="50">
        <v>0</v>
      </c>
      <c r="R36" s="50">
        <f t="shared" si="1"/>
        <v>0</v>
      </c>
      <c r="S36" s="52"/>
      <c r="T36" s="50">
        <v>205700</v>
      </c>
      <c r="U36" s="105">
        <v>0</v>
      </c>
      <c r="V36" s="50">
        <f t="shared" si="2"/>
        <v>205700</v>
      </c>
      <c r="W36" s="50">
        <f t="shared" si="3"/>
        <v>205700</v>
      </c>
      <c r="X36" s="52"/>
      <c r="Y36" s="65">
        <f t="shared" si="4"/>
        <v>205700</v>
      </c>
      <c r="Z36" s="71">
        <v>6502680</v>
      </c>
      <c r="AA36" s="71">
        <v>380602</v>
      </c>
      <c r="AB36" s="51" t="s">
        <v>123</v>
      </c>
    </row>
    <row r="37" spans="1:28" s="35" customFormat="1" x14ac:dyDescent="0.25">
      <c r="A37" s="63"/>
      <c r="B37" s="63" t="s">
        <v>80</v>
      </c>
      <c r="C37" s="61" t="s">
        <v>278</v>
      </c>
      <c r="D37" s="34" t="s">
        <v>217</v>
      </c>
      <c r="E37" s="35" t="s">
        <v>55</v>
      </c>
      <c r="F37" s="36" t="s">
        <v>34</v>
      </c>
      <c r="G37" s="34" t="s">
        <v>263</v>
      </c>
      <c r="H37" s="67" t="s">
        <v>273</v>
      </c>
      <c r="I37" s="34" t="s">
        <v>263</v>
      </c>
      <c r="J37" s="67" t="s">
        <v>272</v>
      </c>
      <c r="K37" s="37" t="s">
        <v>63</v>
      </c>
      <c r="L37" s="37"/>
      <c r="M37" s="37" t="s">
        <v>244</v>
      </c>
      <c r="N37" s="80">
        <v>100</v>
      </c>
      <c r="O37" s="38">
        <v>2897949.6336944448</v>
      </c>
      <c r="P37" s="105">
        <v>0</v>
      </c>
      <c r="Q37" s="38">
        <f>O37+P37</f>
        <v>2897949.6336944448</v>
      </c>
      <c r="R37" s="38">
        <f t="shared" si="1"/>
        <v>2897949.6336944448</v>
      </c>
      <c r="S37" s="38"/>
      <c r="T37" s="38">
        <v>272249.68081159418</v>
      </c>
      <c r="U37" s="105">
        <v>0</v>
      </c>
      <c r="V37" s="38">
        <f t="shared" si="2"/>
        <v>272249.68081159418</v>
      </c>
      <c r="W37" s="38">
        <f t="shared" si="3"/>
        <v>272249.68081159418</v>
      </c>
      <c r="X37" s="38"/>
      <c r="Y37" s="65">
        <f t="shared" si="4"/>
        <v>3170199.314506039</v>
      </c>
      <c r="Z37" s="71" t="s">
        <v>98</v>
      </c>
      <c r="AA37" s="71" t="s">
        <v>95</v>
      </c>
      <c r="AB37" s="51" t="s">
        <v>99</v>
      </c>
    </row>
    <row r="38" spans="1:28" s="35" customFormat="1" x14ac:dyDescent="0.25">
      <c r="A38" s="63"/>
      <c r="B38" s="63" t="s">
        <v>80</v>
      </c>
      <c r="C38" s="61" t="s">
        <v>125</v>
      </c>
      <c r="D38" s="34" t="s">
        <v>213</v>
      </c>
      <c r="E38" s="35" t="s">
        <v>214</v>
      </c>
      <c r="F38" s="36" t="s">
        <v>37</v>
      </c>
      <c r="G38" s="34" t="s">
        <v>263</v>
      </c>
      <c r="H38" s="67" t="s">
        <v>273</v>
      </c>
      <c r="I38" s="34" t="s">
        <v>263</v>
      </c>
      <c r="J38" s="67" t="s">
        <v>272</v>
      </c>
      <c r="K38" s="37" t="s">
        <v>63</v>
      </c>
      <c r="L38" s="37"/>
      <c r="M38" s="37" t="s">
        <v>243</v>
      </c>
      <c r="N38" s="80">
        <v>100</v>
      </c>
      <c r="O38" s="38">
        <v>2783000.2384444447</v>
      </c>
      <c r="P38" s="105">
        <v>0</v>
      </c>
      <c r="Q38" s="38">
        <f>O38+P38</f>
        <v>2783000.2384444447</v>
      </c>
      <c r="R38" s="38">
        <f t="shared" si="1"/>
        <v>2783000.2384444447</v>
      </c>
      <c r="S38" s="38"/>
      <c r="T38" s="38">
        <v>290399.8234202899</v>
      </c>
      <c r="U38" s="105">
        <v>0</v>
      </c>
      <c r="V38" s="38">
        <f t="shared" si="2"/>
        <v>290399.8234202899</v>
      </c>
      <c r="W38" s="38">
        <f t="shared" si="3"/>
        <v>290399.8234202899</v>
      </c>
      <c r="X38" s="38"/>
      <c r="Y38" s="65">
        <f t="shared" si="4"/>
        <v>3073400.0618647346</v>
      </c>
      <c r="Z38" s="71" t="s">
        <v>98</v>
      </c>
      <c r="AA38" s="71" t="s">
        <v>95</v>
      </c>
      <c r="AB38" s="51" t="s">
        <v>99</v>
      </c>
    </row>
    <row r="39" spans="1:28" s="35" customFormat="1" ht="15.75" customHeight="1" x14ac:dyDescent="0.25">
      <c r="B39" s="76" t="s">
        <v>251</v>
      </c>
      <c r="C39" s="35" t="s">
        <v>234</v>
      </c>
      <c r="D39" s="35" t="s">
        <v>90</v>
      </c>
      <c r="E39" s="35" t="s">
        <v>91</v>
      </c>
      <c r="F39" s="35" t="s">
        <v>92</v>
      </c>
      <c r="G39" s="34" t="s">
        <v>81</v>
      </c>
      <c r="H39" s="67" t="s">
        <v>81</v>
      </c>
      <c r="I39" s="34" t="s">
        <v>263</v>
      </c>
      <c r="J39" s="67" t="s">
        <v>272</v>
      </c>
      <c r="K39" s="37" t="s">
        <v>210</v>
      </c>
      <c r="L39" s="90"/>
      <c r="M39" s="77" t="s">
        <v>81</v>
      </c>
      <c r="N39" s="83">
        <v>100</v>
      </c>
      <c r="O39" s="50">
        <v>0</v>
      </c>
      <c r="P39" s="105">
        <v>0</v>
      </c>
      <c r="Q39" s="50">
        <v>0</v>
      </c>
      <c r="R39" s="50">
        <f t="shared" si="1"/>
        <v>0</v>
      </c>
      <c r="S39" s="52"/>
      <c r="T39" s="50">
        <v>84700</v>
      </c>
      <c r="U39" s="105">
        <v>0</v>
      </c>
      <c r="V39" s="50">
        <f t="shared" si="2"/>
        <v>84700</v>
      </c>
      <c r="W39" s="50">
        <f t="shared" si="3"/>
        <v>84700</v>
      </c>
      <c r="X39" s="52"/>
      <c r="Y39" s="65">
        <f t="shared" si="4"/>
        <v>84700</v>
      </c>
      <c r="Z39" s="71">
        <v>6502680</v>
      </c>
      <c r="AA39" s="71">
        <v>380602</v>
      </c>
      <c r="AB39" s="51" t="s">
        <v>123</v>
      </c>
    </row>
    <row r="40" spans="1:28" s="35" customFormat="1" x14ac:dyDescent="0.25">
      <c r="A40" s="63"/>
      <c r="B40" s="63" t="s">
        <v>80</v>
      </c>
      <c r="C40" s="61" t="s">
        <v>13</v>
      </c>
      <c r="D40" s="34" t="s">
        <v>30</v>
      </c>
      <c r="E40" s="35" t="s">
        <v>58</v>
      </c>
      <c r="F40" s="36" t="s">
        <v>39</v>
      </c>
      <c r="G40" s="34" t="s">
        <v>263</v>
      </c>
      <c r="H40" s="67" t="s">
        <v>273</v>
      </c>
      <c r="I40" s="34" t="s">
        <v>263</v>
      </c>
      <c r="J40" s="67" t="s">
        <v>272</v>
      </c>
      <c r="K40" s="37" t="s">
        <v>63</v>
      </c>
      <c r="L40" s="37"/>
      <c r="M40" s="37" t="s">
        <v>243</v>
      </c>
      <c r="N40" s="80">
        <v>100</v>
      </c>
      <c r="O40" s="38">
        <v>2129600.2242777776</v>
      </c>
      <c r="P40" s="105">
        <v>0</v>
      </c>
      <c r="Q40" s="38">
        <f t="shared" ref="Q40:Q53" si="5">O40+P40</f>
        <v>2129600.2242777776</v>
      </c>
      <c r="R40" s="38">
        <f t="shared" si="1"/>
        <v>2129600.2242777776</v>
      </c>
      <c r="S40" s="38"/>
      <c r="T40" s="38">
        <v>332750.19443478261</v>
      </c>
      <c r="U40" s="105">
        <v>0</v>
      </c>
      <c r="V40" s="38">
        <f t="shared" si="2"/>
        <v>332750.19443478261</v>
      </c>
      <c r="W40" s="38">
        <f t="shared" si="3"/>
        <v>332750.19443478261</v>
      </c>
      <c r="X40" s="38"/>
      <c r="Y40" s="65">
        <f t="shared" si="4"/>
        <v>2462350.4187125601</v>
      </c>
      <c r="Z40" s="71" t="s">
        <v>98</v>
      </c>
      <c r="AA40" s="71" t="s">
        <v>95</v>
      </c>
      <c r="AB40" s="51" t="s">
        <v>99</v>
      </c>
    </row>
    <row r="41" spans="1:28" s="35" customFormat="1" x14ac:dyDescent="0.25">
      <c r="A41" s="63"/>
      <c r="B41" s="63" t="s">
        <v>80</v>
      </c>
      <c r="C41" s="61" t="s">
        <v>14</v>
      </c>
      <c r="D41" s="34" t="s">
        <v>31</v>
      </c>
      <c r="E41" s="35" t="s">
        <v>59</v>
      </c>
      <c r="F41" s="36" t="s">
        <v>39</v>
      </c>
      <c r="G41" s="34" t="s">
        <v>263</v>
      </c>
      <c r="H41" s="67" t="s">
        <v>273</v>
      </c>
      <c r="I41" s="34" t="s">
        <v>263</v>
      </c>
      <c r="J41" s="67" t="s">
        <v>272</v>
      </c>
      <c r="K41" s="37" t="s">
        <v>63</v>
      </c>
      <c r="L41" s="37"/>
      <c r="M41" s="37" t="s">
        <v>243</v>
      </c>
      <c r="N41" s="80">
        <v>100</v>
      </c>
      <c r="O41" s="38">
        <v>2686200.3166111112</v>
      </c>
      <c r="P41" s="105">
        <v>0</v>
      </c>
      <c r="Q41" s="38">
        <f t="shared" si="5"/>
        <v>2686200.3166111112</v>
      </c>
      <c r="R41" s="38">
        <f t="shared" si="1"/>
        <v>2686200.3166111112</v>
      </c>
      <c r="S41" s="38"/>
      <c r="T41" s="38">
        <v>393250.44023188401</v>
      </c>
      <c r="U41" s="105">
        <v>0</v>
      </c>
      <c r="V41" s="38">
        <f t="shared" si="2"/>
        <v>393250.44023188401</v>
      </c>
      <c r="W41" s="38">
        <f t="shared" si="3"/>
        <v>393250.44023188401</v>
      </c>
      <c r="X41" s="38"/>
      <c r="Y41" s="65">
        <f t="shared" si="4"/>
        <v>3079450.7568429951</v>
      </c>
      <c r="Z41" s="71" t="s">
        <v>98</v>
      </c>
      <c r="AA41" s="71" t="s">
        <v>95</v>
      </c>
      <c r="AB41" s="51" t="s">
        <v>99</v>
      </c>
    </row>
    <row r="42" spans="1:28" s="35" customFormat="1" x14ac:dyDescent="0.25">
      <c r="A42" s="63"/>
      <c r="B42" s="63"/>
      <c r="C42" s="33" t="s">
        <v>5</v>
      </c>
      <c r="D42" s="34" t="s">
        <v>19</v>
      </c>
      <c r="E42" s="35" t="s">
        <v>45</v>
      </c>
      <c r="F42" s="36" t="s">
        <v>33</v>
      </c>
      <c r="G42" s="34" t="s">
        <v>267</v>
      </c>
      <c r="H42" s="67" t="s">
        <v>271</v>
      </c>
      <c r="I42" s="34" t="s">
        <v>267</v>
      </c>
      <c r="J42" s="67" t="s">
        <v>274</v>
      </c>
      <c r="K42" s="37"/>
      <c r="L42" s="37"/>
      <c r="M42" s="37" t="s">
        <v>243</v>
      </c>
      <c r="N42" s="80">
        <v>0.06</v>
      </c>
      <c r="O42" s="38">
        <v>1609306.6830553117</v>
      </c>
      <c r="P42" s="105">
        <v>0</v>
      </c>
      <c r="Q42" s="38">
        <f t="shared" si="5"/>
        <v>1609306.6830553117</v>
      </c>
      <c r="R42" s="38">
        <f t="shared" si="1"/>
        <v>1609306.6830553117</v>
      </c>
      <c r="S42" s="38"/>
      <c r="T42" s="39">
        <v>0</v>
      </c>
      <c r="U42" s="105">
        <v>0</v>
      </c>
      <c r="V42" s="38">
        <f t="shared" si="2"/>
        <v>0</v>
      </c>
      <c r="W42" s="38">
        <f t="shared" si="3"/>
        <v>0</v>
      </c>
      <c r="X42" s="38"/>
      <c r="Y42" s="65">
        <f t="shared" si="4"/>
        <v>1609306.6830553117</v>
      </c>
      <c r="Z42" s="71" t="s">
        <v>102</v>
      </c>
      <c r="AA42" s="71" t="s">
        <v>95</v>
      </c>
      <c r="AB42" s="75" t="s">
        <v>199</v>
      </c>
    </row>
    <row r="43" spans="1:28" s="35" customFormat="1" x14ac:dyDescent="0.25">
      <c r="A43" s="63"/>
      <c r="B43" s="63"/>
      <c r="C43" s="33" t="s">
        <v>10</v>
      </c>
      <c r="D43" s="34" t="s">
        <v>23</v>
      </c>
      <c r="E43" s="35" t="s">
        <v>49</v>
      </c>
      <c r="F43" s="36" t="s">
        <v>35</v>
      </c>
      <c r="G43" s="34" t="s">
        <v>262</v>
      </c>
      <c r="H43" s="67" t="s">
        <v>275</v>
      </c>
      <c r="I43" s="34" t="s">
        <v>262</v>
      </c>
      <c r="J43" s="67" t="s">
        <v>274</v>
      </c>
      <c r="K43" s="37" t="s">
        <v>63</v>
      </c>
      <c r="L43" s="37"/>
      <c r="M43" s="37" t="s">
        <v>243</v>
      </c>
      <c r="N43" s="80">
        <v>100</v>
      </c>
      <c r="O43" s="38">
        <v>3003753.566286216</v>
      </c>
      <c r="P43" s="105">
        <v>0</v>
      </c>
      <c r="Q43" s="38">
        <f t="shared" si="5"/>
        <v>3003753.566286216</v>
      </c>
      <c r="R43" s="38">
        <f t="shared" si="1"/>
        <v>3003753.566286216</v>
      </c>
      <c r="S43" s="38"/>
      <c r="T43" s="39">
        <v>133055.79340659344</v>
      </c>
      <c r="U43" s="105">
        <v>0</v>
      </c>
      <c r="V43" s="38">
        <f t="shared" si="2"/>
        <v>133055.79340659344</v>
      </c>
      <c r="W43" s="38">
        <f t="shared" si="3"/>
        <v>133055.79340659344</v>
      </c>
      <c r="X43" s="38"/>
      <c r="Y43" s="65">
        <f t="shared" si="4"/>
        <v>3136809.3596928096</v>
      </c>
      <c r="Z43" s="71" t="s">
        <v>103</v>
      </c>
      <c r="AA43" s="71" t="s">
        <v>95</v>
      </c>
      <c r="AB43" s="75" t="s">
        <v>104</v>
      </c>
    </row>
    <row r="44" spans="1:28" s="35" customFormat="1" x14ac:dyDescent="0.25">
      <c r="A44" s="63"/>
      <c r="B44" s="63" t="s">
        <v>80</v>
      </c>
      <c r="C44" s="33" t="s">
        <v>252</v>
      </c>
      <c r="D44" s="34" t="s">
        <v>29</v>
      </c>
      <c r="E44" s="35" t="s">
        <v>57</v>
      </c>
      <c r="F44" s="36" t="s">
        <v>38</v>
      </c>
      <c r="G44" s="34" t="s">
        <v>262</v>
      </c>
      <c r="H44" s="67" t="s">
        <v>275</v>
      </c>
      <c r="I44" s="34" t="s">
        <v>262</v>
      </c>
      <c r="J44" s="67" t="s">
        <v>274</v>
      </c>
      <c r="K44" s="37" t="s">
        <v>63</v>
      </c>
      <c r="L44" s="24"/>
      <c r="M44" s="78" t="s">
        <v>244</v>
      </c>
      <c r="N44" s="83">
        <v>100</v>
      </c>
      <c r="O44" s="41">
        <v>2941606.6725197542</v>
      </c>
      <c r="P44" s="105">
        <v>0</v>
      </c>
      <c r="Q44" s="38">
        <f t="shared" si="5"/>
        <v>2941606.6725197542</v>
      </c>
      <c r="R44" s="38">
        <f t="shared" si="1"/>
        <v>2941606.6725197542</v>
      </c>
      <c r="S44" s="40"/>
      <c r="T44" s="38">
        <v>560233.99238095235</v>
      </c>
      <c r="U44" s="105">
        <v>0</v>
      </c>
      <c r="V44" s="38">
        <f t="shared" si="2"/>
        <v>560233.99238095235</v>
      </c>
      <c r="W44" s="38">
        <f t="shared" si="3"/>
        <v>560233.99238095235</v>
      </c>
      <c r="X44" s="40"/>
      <c r="Y44" s="65">
        <f t="shared" si="4"/>
        <v>3501840.6649007066</v>
      </c>
      <c r="Z44" s="71" t="s">
        <v>98</v>
      </c>
      <c r="AA44" s="71" t="s">
        <v>95</v>
      </c>
      <c r="AB44" s="75" t="s">
        <v>99</v>
      </c>
    </row>
    <row r="45" spans="1:28" s="35" customFormat="1" x14ac:dyDescent="0.25">
      <c r="A45" s="63"/>
      <c r="B45" s="63" t="s">
        <v>80</v>
      </c>
      <c r="C45" s="33" t="s">
        <v>12</v>
      </c>
      <c r="D45" s="34" t="s">
        <v>79</v>
      </c>
      <c r="E45" s="35" t="s">
        <v>56</v>
      </c>
      <c r="F45" s="36" t="s">
        <v>38</v>
      </c>
      <c r="G45" s="34" t="s">
        <v>262</v>
      </c>
      <c r="H45" s="67" t="s">
        <v>275</v>
      </c>
      <c r="I45" s="34" t="s">
        <v>262</v>
      </c>
      <c r="J45" s="67" t="s">
        <v>274</v>
      </c>
      <c r="K45" s="37" t="s">
        <v>63</v>
      </c>
      <c r="L45" s="24"/>
      <c r="M45" s="78" t="s">
        <v>243</v>
      </c>
      <c r="N45" s="83">
        <v>100</v>
      </c>
      <c r="O45" s="41">
        <v>3645935.133450395</v>
      </c>
      <c r="P45" s="105">
        <v>0</v>
      </c>
      <c r="Q45" s="38">
        <f t="shared" si="5"/>
        <v>3645935.133450395</v>
      </c>
      <c r="R45" s="38">
        <f t="shared" si="1"/>
        <v>3645935.133450395</v>
      </c>
      <c r="S45" s="40"/>
      <c r="T45" s="38">
        <v>434181.82388278394</v>
      </c>
      <c r="U45" s="105">
        <v>0</v>
      </c>
      <c r="V45" s="38">
        <f t="shared" si="2"/>
        <v>434181.82388278394</v>
      </c>
      <c r="W45" s="38">
        <f t="shared" si="3"/>
        <v>434181.82388278394</v>
      </c>
      <c r="X45" s="40"/>
      <c r="Y45" s="65">
        <f t="shared" si="4"/>
        <v>4080116.9573331787</v>
      </c>
      <c r="Z45" s="71" t="s">
        <v>98</v>
      </c>
      <c r="AA45" s="71" t="s">
        <v>95</v>
      </c>
      <c r="AB45" s="75" t="s">
        <v>99</v>
      </c>
    </row>
    <row r="46" spans="1:28" s="35" customFormat="1" x14ac:dyDescent="0.25">
      <c r="A46" s="63"/>
      <c r="B46" s="63"/>
      <c r="C46" s="33" t="s">
        <v>9</v>
      </c>
      <c r="D46" s="34" t="s">
        <v>22</v>
      </c>
      <c r="E46" s="35" t="s">
        <v>48</v>
      </c>
      <c r="F46" s="36" t="s">
        <v>35</v>
      </c>
      <c r="G46" s="34" t="s">
        <v>267</v>
      </c>
      <c r="H46" s="67" t="s">
        <v>271</v>
      </c>
      <c r="I46" s="34" t="s">
        <v>267</v>
      </c>
      <c r="J46" s="67" t="s">
        <v>274</v>
      </c>
      <c r="K46" s="37" t="s">
        <v>63</v>
      </c>
      <c r="L46" s="37"/>
      <c r="M46" s="37" t="s">
        <v>243</v>
      </c>
      <c r="N46" s="80">
        <v>0</v>
      </c>
      <c r="O46" s="38">
        <v>2539508.4319578586</v>
      </c>
      <c r="P46" s="105">
        <v>0</v>
      </c>
      <c r="Q46" s="38">
        <f t="shared" si="5"/>
        <v>2539508.4319578586</v>
      </c>
      <c r="R46" s="38">
        <f t="shared" si="1"/>
        <v>2539508.4319578586</v>
      </c>
      <c r="S46" s="38"/>
      <c r="T46" s="39">
        <v>0</v>
      </c>
      <c r="U46" s="105">
        <v>0</v>
      </c>
      <c r="V46" s="38">
        <f t="shared" si="2"/>
        <v>0</v>
      </c>
      <c r="W46" s="38">
        <f t="shared" si="3"/>
        <v>0</v>
      </c>
      <c r="X46" s="38"/>
      <c r="Y46" s="65">
        <f t="shared" si="4"/>
        <v>2539508.4319578586</v>
      </c>
      <c r="Z46" s="71" t="s">
        <v>105</v>
      </c>
      <c r="AA46" s="71" t="s">
        <v>95</v>
      </c>
      <c r="AB46" s="75" t="s">
        <v>106</v>
      </c>
    </row>
    <row r="47" spans="1:28" s="35" customFormat="1" x14ac:dyDescent="0.25">
      <c r="A47" s="63"/>
      <c r="B47" s="63"/>
      <c r="C47" s="33" t="s">
        <v>8</v>
      </c>
      <c r="D47" s="34" t="s">
        <v>21</v>
      </c>
      <c r="E47" s="35" t="s">
        <v>47</v>
      </c>
      <c r="F47" s="36" t="s">
        <v>35</v>
      </c>
      <c r="G47" s="34" t="s">
        <v>267</v>
      </c>
      <c r="H47" s="67" t="s">
        <v>271</v>
      </c>
      <c r="I47" s="34" t="s">
        <v>267</v>
      </c>
      <c r="J47" s="67" t="s">
        <v>274</v>
      </c>
      <c r="K47" s="37"/>
      <c r="L47" s="37"/>
      <c r="M47" s="37" t="s">
        <v>243</v>
      </c>
      <c r="N47" s="80">
        <v>0.06</v>
      </c>
      <c r="O47" s="38">
        <v>1244073.748902546</v>
      </c>
      <c r="P47" s="105">
        <v>0</v>
      </c>
      <c r="Q47" s="38">
        <f t="shared" si="5"/>
        <v>1244073.748902546</v>
      </c>
      <c r="R47" s="38">
        <f t="shared" si="1"/>
        <v>1244073.748902546</v>
      </c>
      <c r="S47" s="38"/>
      <c r="T47" s="39">
        <v>0</v>
      </c>
      <c r="U47" s="105">
        <v>0</v>
      </c>
      <c r="V47" s="38">
        <f t="shared" si="2"/>
        <v>0</v>
      </c>
      <c r="W47" s="38">
        <f t="shared" si="3"/>
        <v>0</v>
      </c>
      <c r="X47" s="38"/>
      <c r="Y47" s="65">
        <f t="shared" si="4"/>
        <v>1244073.748902546</v>
      </c>
      <c r="Z47" s="71" t="s">
        <v>102</v>
      </c>
      <c r="AA47" s="71" t="s">
        <v>95</v>
      </c>
      <c r="AB47" s="51" t="s">
        <v>199</v>
      </c>
    </row>
    <row r="48" spans="1:28" s="35" customFormat="1" x14ac:dyDescent="0.25">
      <c r="A48" s="63"/>
      <c r="B48" s="63"/>
      <c r="C48" s="33" t="s">
        <v>11</v>
      </c>
      <c r="D48" s="34" t="s">
        <v>78</v>
      </c>
      <c r="E48" s="35" t="s">
        <v>50</v>
      </c>
      <c r="F48" s="36" t="s">
        <v>36</v>
      </c>
      <c r="G48" s="34" t="s">
        <v>266</v>
      </c>
      <c r="H48" s="67" t="s">
        <v>275</v>
      </c>
      <c r="I48" s="34" t="s">
        <v>266</v>
      </c>
      <c r="J48" s="67" t="s">
        <v>274</v>
      </c>
      <c r="K48" s="37" t="s">
        <v>63</v>
      </c>
      <c r="L48" s="37"/>
      <c r="M48" s="37" t="s">
        <v>243</v>
      </c>
      <c r="N48" s="80">
        <v>100</v>
      </c>
      <c r="O48" s="38">
        <v>3286865.8999122037</v>
      </c>
      <c r="P48" s="105">
        <v>0</v>
      </c>
      <c r="Q48" s="38">
        <f t="shared" si="5"/>
        <v>3286865.8999122037</v>
      </c>
      <c r="R48" s="38">
        <f t="shared" si="1"/>
        <v>3286865.8999122037</v>
      </c>
      <c r="S48" s="38"/>
      <c r="T48" s="39">
        <v>168069.88981684981</v>
      </c>
      <c r="U48" s="105">
        <v>0</v>
      </c>
      <c r="V48" s="38">
        <f t="shared" si="2"/>
        <v>168069.88981684981</v>
      </c>
      <c r="W48" s="38">
        <f t="shared" si="3"/>
        <v>168069.88981684981</v>
      </c>
      <c r="X48" s="38"/>
      <c r="Y48" s="65">
        <f t="shared" si="4"/>
        <v>3454935.7897290536</v>
      </c>
      <c r="Z48" s="71" t="s">
        <v>107</v>
      </c>
      <c r="AA48" s="71" t="s">
        <v>95</v>
      </c>
      <c r="AB48" s="51" t="s">
        <v>108</v>
      </c>
    </row>
    <row r="49" spans="1:28" s="35" customFormat="1" x14ac:dyDescent="0.25">
      <c r="A49" s="63"/>
      <c r="B49" s="63" t="s">
        <v>80</v>
      </c>
      <c r="C49" s="33" t="s">
        <v>87</v>
      </c>
      <c r="D49" s="34" t="s">
        <v>25</v>
      </c>
      <c r="E49" s="35" t="s">
        <v>50</v>
      </c>
      <c r="F49" s="36" t="s">
        <v>36</v>
      </c>
      <c r="G49" s="34" t="s">
        <v>266</v>
      </c>
      <c r="H49" s="67" t="s">
        <v>275</v>
      </c>
      <c r="I49" s="34" t="s">
        <v>266</v>
      </c>
      <c r="J49" s="67" t="s">
        <v>274</v>
      </c>
      <c r="K49" s="37" t="s">
        <v>63</v>
      </c>
      <c r="L49" s="24"/>
      <c r="M49" s="78" t="s">
        <v>243</v>
      </c>
      <c r="N49" s="83">
        <v>87.9</v>
      </c>
      <c r="O49" s="39">
        <v>3650492.2554872697</v>
      </c>
      <c r="P49" s="105">
        <v>0</v>
      </c>
      <c r="Q49" s="38">
        <f t="shared" si="5"/>
        <v>3650492.2554872697</v>
      </c>
      <c r="R49" s="38">
        <f t="shared" si="1"/>
        <v>3650492.2554872697</v>
      </c>
      <c r="S49" s="40"/>
      <c r="T49" s="38">
        <v>644451.5806593406</v>
      </c>
      <c r="U49" s="105">
        <v>0</v>
      </c>
      <c r="V49" s="38">
        <f t="shared" si="2"/>
        <v>644451.5806593406</v>
      </c>
      <c r="W49" s="38">
        <f t="shared" si="3"/>
        <v>644451.5806593406</v>
      </c>
      <c r="X49" s="40"/>
      <c r="Y49" s="65">
        <f t="shared" si="4"/>
        <v>4294943.8361466099</v>
      </c>
      <c r="Z49" s="71" t="s">
        <v>98</v>
      </c>
      <c r="AA49" s="71" t="s">
        <v>95</v>
      </c>
      <c r="AB49" s="51" t="s">
        <v>99</v>
      </c>
    </row>
    <row r="50" spans="1:28" s="35" customFormat="1" x14ac:dyDescent="0.25">
      <c r="A50" s="63"/>
      <c r="B50" s="63" t="s">
        <v>80</v>
      </c>
      <c r="C50" s="33" t="s">
        <v>88</v>
      </c>
      <c r="D50" s="34" t="s">
        <v>26</v>
      </c>
      <c r="E50" s="35" t="s">
        <v>50</v>
      </c>
      <c r="F50" s="36" t="s">
        <v>36</v>
      </c>
      <c r="G50" s="34" t="s">
        <v>266</v>
      </c>
      <c r="H50" s="67" t="s">
        <v>275</v>
      </c>
      <c r="I50" s="34" t="s">
        <v>266</v>
      </c>
      <c r="J50" s="67" t="s">
        <v>274</v>
      </c>
      <c r="K50" s="37" t="s">
        <v>63</v>
      </c>
      <c r="L50" s="24"/>
      <c r="M50" s="78" t="s">
        <v>243</v>
      </c>
      <c r="N50" s="83">
        <v>87.9</v>
      </c>
      <c r="O50" s="39">
        <v>2649986.6321334504</v>
      </c>
      <c r="P50" s="105">
        <v>0</v>
      </c>
      <c r="Q50" s="38">
        <f t="shared" si="5"/>
        <v>2649986.6321334504</v>
      </c>
      <c r="R50" s="38">
        <f t="shared" si="1"/>
        <v>2649986.6321334504</v>
      </c>
      <c r="S50" s="40"/>
      <c r="T50" s="38">
        <v>534758.19970695965</v>
      </c>
      <c r="U50" s="105">
        <v>0</v>
      </c>
      <c r="V50" s="38">
        <f t="shared" si="2"/>
        <v>534758.19970695965</v>
      </c>
      <c r="W50" s="38">
        <f t="shared" si="3"/>
        <v>534758.19970695965</v>
      </c>
      <c r="X50" s="40"/>
      <c r="Y50" s="65">
        <f t="shared" si="4"/>
        <v>3184744.8318404099</v>
      </c>
      <c r="Z50" s="71" t="s">
        <v>98</v>
      </c>
      <c r="AA50" s="71" t="s">
        <v>95</v>
      </c>
      <c r="AB50" s="51" t="s">
        <v>99</v>
      </c>
    </row>
    <row r="51" spans="1:28" s="35" customFormat="1" x14ac:dyDescent="0.25">
      <c r="A51" s="63"/>
      <c r="B51" s="63"/>
      <c r="C51" s="49" t="s">
        <v>222</v>
      </c>
      <c r="D51" s="34" t="s">
        <v>86</v>
      </c>
      <c r="E51" s="48" t="s">
        <v>50</v>
      </c>
      <c r="F51" s="36" t="s">
        <v>36</v>
      </c>
      <c r="G51" s="34" t="s">
        <v>266</v>
      </c>
      <c r="H51" s="67" t="s">
        <v>275</v>
      </c>
      <c r="I51" s="34" t="s">
        <v>266</v>
      </c>
      <c r="J51" s="67" t="s">
        <v>274</v>
      </c>
      <c r="K51" s="37" t="s">
        <v>63</v>
      </c>
      <c r="L51" s="37"/>
      <c r="M51" s="37" t="s">
        <v>244</v>
      </c>
      <c r="N51" s="80">
        <v>87.9</v>
      </c>
      <c r="O51" s="38">
        <v>4698318.1565671554</v>
      </c>
      <c r="P51" s="105">
        <v>0</v>
      </c>
      <c r="Q51" s="38">
        <f t="shared" si="5"/>
        <v>4698318.1565671554</v>
      </c>
      <c r="R51" s="38">
        <f t="shared" si="1"/>
        <v>4698318.1565671554</v>
      </c>
      <c r="S51" s="38"/>
      <c r="T51" s="39">
        <v>0</v>
      </c>
      <c r="U51" s="105">
        <v>0</v>
      </c>
      <c r="V51" s="38">
        <f t="shared" si="2"/>
        <v>0</v>
      </c>
      <c r="W51" s="38">
        <f t="shared" si="3"/>
        <v>0</v>
      </c>
      <c r="X51" s="38"/>
      <c r="Y51" s="65">
        <f t="shared" si="4"/>
        <v>4698318.1565671554</v>
      </c>
      <c r="Z51" s="71" t="s">
        <v>109</v>
      </c>
      <c r="AA51" s="71" t="s">
        <v>95</v>
      </c>
      <c r="AB51" s="51" t="s">
        <v>110</v>
      </c>
    </row>
    <row r="52" spans="1:28" s="35" customFormat="1" x14ac:dyDescent="0.25">
      <c r="A52" s="63"/>
      <c r="B52" s="63"/>
      <c r="C52" s="61" t="s">
        <v>60</v>
      </c>
      <c r="D52" s="61" t="s">
        <v>61</v>
      </c>
      <c r="E52" s="61" t="s">
        <v>50</v>
      </c>
      <c r="F52" s="61" t="s">
        <v>36</v>
      </c>
      <c r="G52" s="34" t="s">
        <v>263</v>
      </c>
      <c r="H52" s="67" t="s">
        <v>273</v>
      </c>
      <c r="I52" s="34" t="s">
        <v>263</v>
      </c>
      <c r="J52" s="67" t="s">
        <v>272</v>
      </c>
      <c r="K52" s="87" t="s">
        <v>81</v>
      </c>
      <c r="L52" s="45"/>
      <c r="M52" s="45" t="s">
        <v>81</v>
      </c>
      <c r="N52" s="82">
        <v>100</v>
      </c>
      <c r="O52" s="38">
        <v>683649.53642213647</v>
      </c>
      <c r="P52" s="105">
        <v>0</v>
      </c>
      <c r="Q52" s="38">
        <f t="shared" si="5"/>
        <v>683649.53642213647</v>
      </c>
      <c r="R52" s="38">
        <f t="shared" si="1"/>
        <v>683649.53642213647</v>
      </c>
      <c r="S52" s="38"/>
      <c r="T52" s="38">
        <v>0</v>
      </c>
      <c r="U52" s="105">
        <v>0</v>
      </c>
      <c r="V52" s="38">
        <f t="shared" si="2"/>
        <v>0</v>
      </c>
      <c r="W52" s="38">
        <f t="shared" si="3"/>
        <v>0</v>
      </c>
      <c r="X52" s="38"/>
      <c r="Y52" s="65">
        <f t="shared" si="4"/>
        <v>683649.53642213647</v>
      </c>
      <c r="Z52" s="71" t="s">
        <v>122</v>
      </c>
      <c r="AA52" s="71" t="s">
        <v>95</v>
      </c>
      <c r="AB52" s="51" t="s">
        <v>66</v>
      </c>
    </row>
    <row r="53" spans="1:28" s="35" customFormat="1" x14ac:dyDescent="0.25">
      <c r="A53" s="63"/>
      <c r="B53" s="63"/>
      <c r="C53" s="62" t="s">
        <v>7</v>
      </c>
      <c r="D53" s="43" t="s">
        <v>238</v>
      </c>
      <c r="E53" s="35" t="s">
        <v>239</v>
      </c>
      <c r="F53" s="44" t="s">
        <v>36</v>
      </c>
      <c r="G53" s="34" t="s">
        <v>81</v>
      </c>
      <c r="H53" s="67" t="s">
        <v>81</v>
      </c>
      <c r="I53" s="34" t="s">
        <v>81</v>
      </c>
      <c r="J53" s="67" t="s">
        <v>274</v>
      </c>
      <c r="K53" s="45" t="s">
        <v>81</v>
      </c>
      <c r="L53" s="24"/>
      <c r="M53" s="78" t="s">
        <v>243</v>
      </c>
      <c r="N53" s="83">
        <v>0</v>
      </c>
      <c r="O53" s="41">
        <v>50000.282000000014</v>
      </c>
      <c r="P53" s="105">
        <v>0</v>
      </c>
      <c r="Q53" s="38">
        <f t="shared" si="5"/>
        <v>50000.282000000014</v>
      </c>
      <c r="R53" s="38">
        <f t="shared" si="1"/>
        <v>50000.282000000014</v>
      </c>
      <c r="S53" s="40"/>
      <c r="T53" s="38">
        <v>0</v>
      </c>
      <c r="U53" s="105">
        <v>0</v>
      </c>
      <c r="V53" s="38">
        <f t="shared" si="2"/>
        <v>0</v>
      </c>
      <c r="W53" s="38">
        <f t="shared" si="3"/>
        <v>0</v>
      </c>
      <c r="X53" s="40"/>
      <c r="Y53" s="65">
        <f t="shared" si="4"/>
        <v>50000.282000000014</v>
      </c>
      <c r="Z53" s="71" t="s">
        <v>120</v>
      </c>
      <c r="AA53" s="71" t="s">
        <v>95</v>
      </c>
      <c r="AB53" s="51" t="s">
        <v>121</v>
      </c>
    </row>
    <row r="54" spans="1:28" ht="16.5" thickBot="1" x14ac:dyDescent="0.3">
      <c r="R54" s="30"/>
      <c r="W54" s="31"/>
      <c r="Y54" s="101"/>
    </row>
    <row r="55" spans="1:28" ht="16.5" thickBot="1" x14ac:dyDescent="0.3">
      <c r="Q55" s="92"/>
      <c r="R55" s="95">
        <f>SUM(R7:R54)</f>
        <v>109153268.72366287</v>
      </c>
      <c r="S55" s="93"/>
      <c r="V55" s="96"/>
      <c r="W55" s="98">
        <f>SUM(W7:W54)</f>
        <v>14314387.428396232</v>
      </c>
      <c r="X55" s="99"/>
      <c r="Y55" s="103">
        <f>SUM(Y7:Y54)</f>
        <v>123467656.15205911</v>
      </c>
      <c r="Z55" s="100"/>
    </row>
    <row r="56" spans="1:28" x14ac:dyDescent="0.25">
      <c r="R56" s="94"/>
      <c r="W56" s="97"/>
      <c r="Y56" s="102"/>
    </row>
  </sheetData>
  <phoneticPr fontId="15"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56"/>
  <sheetViews>
    <sheetView workbookViewId="0">
      <selection activeCell="L11" sqref="L11"/>
    </sheetView>
  </sheetViews>
  <sheetFormatPr defaultColWidth="8.85546875" defaultRowHeight="15" x14ac:dyDescent="0.25"/>
  <cols>
    <col min="1" max="1" width="3.7109375" bestFit="1" customWidth="1"/>
    <col min="2" max="2" width="9" bestFit="1" customWidth="1"/>
    <col min="3" max="3" width="66" bestFit="1" customWidth="1"/>
    <col min="4" max="4" width="17.5703125" bestFit="1" customWidth="1"/>
    <col min="5" max="5" width="2.7109375" customWidth="1"/>
    <col min="6" max="6" width="6.28515625" bestFit="1" customWidth="1"/>
    <col min="7" max="7" width="5.85546875" customWidth="1"/>
    <col min="8" max="8" width="6.28515625" style="9" bestFit="1" customWidth="1"/>
  </cols>
  <sheetData>
    <row r="1" spans="1:13" ht="15.75" x14ac:dyDescent="0.25">
      <c r="B1" s="10" t="s">
        <v>82</v>
      </c>
      <c r="F1" s="9"/>
      <c r="H1"/>
      <c r="M1" s="9"/>
    </row>
    <row r="2" spans="1:13" ht="15.75" x14ac:dyDescent="0.25">
      <c r="B2" s="11" t="s">
        <v>83</v>
      </c>
      <c r="F2" s="9"/>
      <c r="H2"/>
      <c r="M2" s="9"/>
    </row>
    <row r="3" spans="1:13" ht="15.75" x14ac:dyDescent="0.25">
      <c r="B3" s="11" t="s">
        <v>84</v>
      </c>
      <c r="F3" s="9"/>
      <c r="H3"/>
      <c r="M3" s="9"/>
    </row>
    <row r="4" spans="1:13" ht="15.75" x14ac:dyDescent="0.25">
      <c r="B4" s="11" t="s">
        <v>85</v>
      </c>
      <c r="F4" s="9"/>
      <c r="H4"/>
      <c r="M4" s="9"/>
    </row>
    <row r="5" spans="1:13" ht="15.75" x14ac:dyDescent="0.25">
      <c r="B5" s="11"/>
      <c r="F5" s="9"/>
      <c r="H5"/>
      <c r="M5" s="9"/>
    </row>
    <row r="6" spans="1:13" ht="21" x14ac:dyDescent="0.35">
      <c r="A6" s="54" t="s">
        <v>126</v>
      </c>
      <c r="G6">
        <v>2021</v>
      </c>
    </row>
    <row r="7" spans="1:13" x14ac:dyDescent="0.25">
      <c r="A7" s="1" t="s">
        <v>70</v>
      </c>
      <c r="B7" s="1" t="s">
        <v>71</v>
      </c>
      <c r="C7" s="1" t="s">
        <v>72</v>
      </c>
      <c r="D7" s="1" t="s">
        <v>127</v>
      </c>
      <c r="E7" s="1" t="s">
        <v>128</v>
      </c>
      <c r="F7" s="106" t="s">
        <v>129</v>
      </c>
      <c r="G7" s="106"/>
      <c r="H7" s="106"/>
    </row>
    <row r="8" spans="1:13" ht="14.45" customHeight="1" x14ac:dyDescent="0.25">
      <c r="A8" s="1"/>
      <c r="B8" s="2"/>
      <c r="C8" s="1"/>
      <c r="D8" s="1"/>
      <c r="E8" s="1"/>
      <c r="F8" s="1" t="s">
        <v>130</v>
      </c>
      <c r="G8" s="1" t="s">
        <v>131</v>
      </c>
      <c r="H8" s="55" t="s">
        <v>132</v>
      </c>
    </row>
    <row r="9" spans="1:13" x14ac:dyDescent="0.25">
      <c r="A9" s="3">
        <v>70</v>
      </c>
      <c r="B9" s="3">
        <v>6003100</v>
      </c>
      <c r="C9" s="4" t="s">
        <v>133</v>
      </c>
      <c r="D9" s="5"/>
      <c r="E9" t="s">
        <v>134</v>
      </c>
      <c r="F9">
        <v>0</v>
      </c>
      <c r="G9">
        <v>0</v>
      </c>
      <c r="H9" s="9">
        <v>100</v>
      </c>
    </row>
    <row r="10" spans="1:13" x14ac:dyDescent="0.25">
      <c r="A10" s="3">
        <v>70</v>
      </c>
      <c r="B10" s="3">
        <v>6003101</v>
      </c>
      <c r="C10" s="4" t="s">
        <v>135</v>
      </c>
      <c r="E10" t="s">
        <v>134</v>
      </c>
      <c r="F10">
        <v>0</v>
      </c>
      <c r="G10">
        <v>0</v>
      </c>
      <c r="H10" s="9">
        <v>100</v>
      </c>
    </row>
    <row r="11" spans="1:13" x14ac:dyDescent="0.25">
      <c r="A11" s="3">
        <v>70</v>
      </c>
      <c r="B11" s="3">
        <v>6003102</v>
      </c>
      <c r="C11" s="4" t="s">
        <v>136</v>
      </c>
      <c r="D11" s="5"/>
      <c r="E11" t="s">
        <v>134</v>
      </c>
      <c r="F11">
        <v>0</v>
      </c>
      <c r="G11">
        <v>0</v>
      </c>
      <c r="H11" s="9">
        <v>100</v>
      </c>
    </row>
    <row r="12" spans="1:13" x14ac:dyDescent="0.25">
      <c r="A12" s="3">
        <v>70</v>
      </c>
      <c r="B12" s="3">
        <v>6003103</v>
      </c>
      <c r="C12" s="4" t="s">
        <v>137</v>
      </c>
      <c r="D12" s="5"/>
      <c r="E12" t="s">
        <v>134</v>
      </c>
      <c r="F12">
        <v>0</v>
      </c>
      <c r="G12">
        <v>0</v>
      </c>
      <c r="H12" s="9">
        <v>100</v>
      </c>
    </row>
    <row r="13" spans="1:13" x14ac:dyDescent="0.25">
      <c r="A13" s="3">
        <v>70</v>
      </c>
      <c r="B13" s="3">
        <v>6003104</v>
      </c>
      <c r="C13" s="4" t="s">
        <v>138</v>
      </c>
      <c r="D13" s="5"/>
      <c r="E13" t="s">
        <v>134</v>
      </c>
      <c r="F13">
        <v>0</v>
      </c>
      <c r="G13">
        <v>0</v>
      </c>
      <c r="H13" s="9">
        <v>100</v>
      </c>
    </row>
    <row r="14" spans="1:13" x14ac:dyDescent="0.25">
      <c r="A14" s="3">
        <v>70</v>
      </c>
      <c r="B14" s="3">
        <v>6003105</v>
      </c>
      <c r="C14" s="4" t="s">
        <v>139</v>
      </c>
      <c r="D14" s="5"/>
      <c r="E14" t="s">
        <v>134</v>
      </c>
      <c r="F14">
        <v>0</v>
      </c>
      <c r="G14">
        <v>0</v>
      </c>
      <c r="H14" s="9">
        <v>100</v>
      </c>
    </row>
    <row r="15" spans="1:13" x14ac:dyDescent="0.25">
      <c r="A15" s="3">
        <v>70</v>
      </c>
      <c r="B15" s="3">
        <v>6003106</v>
      </c>
      <c r="C15" s="4" t="s">
        <v>140</v>
      </c>
      <c r="E15" t="s">
        <v>134</v>
      </c>
      <c r="F15">
        <v>0</v>
      </c>
      <c r="G15">
        <v>0</v>
      </c>
      <c r="H15" s="9">
        <v>100</v>
      </c>
    </row>
    <row r="16" spans="1:13" x14ac:dyDescent="0.25">
      <c r="A16" s="3">
        <v>70</v>
      </c>
      <c r="B16" s="3">
        <v>6003107</v>
      </c>
      <c r="C16" s="4" t="s">
        <v>141</v>
      </c>
      <c r="E16" t="s">
        <v>134</v>
      </c>
      <c r="F16">
        <v>0</v>
      </c>
      <c r="G16">
        <v>0</v>
      </c>
      <c r="H16" s="9">
        <v>100</v>
      </c>
    </row>
    <row r="17" spans="1:17" x14ac:dyDescent="0.25">
      <c r="A17">
        <v>70</v>
      </c>
      <c r="B17">
        <v>6004600</v>
      </c>
      <c r="C17" s="6" t="s">
        <v>142</v>
      </c>
      <c r="E17" t="s">
        <v>134</v>
      </c>
      <c r="F17">
        <v>0</v>
      </c>
      <c r="G17">
        <v>14</v>
      </c>
      <c r="H17" s="9">
        <v>86</v>
      </c>
    </row>
    <row r="18" spans="1:17" x14ac:dyDescent="0.25">
      <c r="A18">
        <v>70</v>
      </c>
      <c r="B18">
        <v>6004601</v>
      </c>
      <c r="C18" s="6" t="s">
        <v>143</v>
      </c>
      <c r="E18" t="s">
        <v>134</v>
      </c>
      <c r="F18">
        <v>0</v>
      </c>
      <c r="G18">
        <v>0</v>
      </c>
      <c r="H18" s="9">
        <v>100</v>
      </c>
    </row>
    <row r="19" spans="1:17" x14ac:dyDescent="0.25">
      <c r="A19">
        <v>70</v>
      </c>
      <c r="B19">
        <v>6004602</v>
      </c>
      <c r="C19" s="6" t="s">
        <v>144</v>
      </c>
      <c r="E19" t="s">
        <v>134</v>
      </c>
      <c r="F19">
        <v>0</v>
      </c>
      <c r="G19">
        <v>0</v>
      </c>
      <c r="H19" s="9">
        <v>100</v>
      </c>
    </row>
    <row r="20" spans="1:17" x14ac:dyDescent="0.25">
      <c r="A20">
        <v>70</v>
      </c>
      <c r="B20">
        <v>6101110</v>
      </c>
      <c r="C20" s="6" t="s">
        <v>145</v>
      </c>
      <c r="E20" t="s">
        <v>134</v>
      </c>
      <c r="F20">
        <v>0</v>
      </c>
      <c r="G20">
        <v>0</v>
      </c>
      <c r="H20" s="9">
        <v>100</v>
      </c>
    </row>
    <row r="21" spans="1:17" s="7" customFormat="1" x14ac:dyDescent="0.25">
      <c r="A21">
        <v>70</v>
      </c>
      <c r="B21">
        <v>6201200</v>
      </c>
      <c r="C21" t="s">
        <v>117</v>
      </c>
      <c r="D21"/>
      <c r="E21" t="s">
        <v>134</v>
      </c>
      <c r="F21">
        <v>0</v>
      </c>
      <c r="G21">
        <v>100</v>
      </c>
      <c r="H21" s="9">
        <v>0</v>
      </c>
      <c r="I21"/>
      <c r="J21"/>
      <c r="K21"/>
      <c r="L21"/>
      <c r="M21"/>
      <c r="N21"/>
      <c r="O21"/>
      <c r="P21"/>
      <c r="Q21"/>
    </row>
    <row r="22" spans="1:17" s="7" customFormat="1" x14ac:dyDescent="0.25">
      <c r="A22"/>
      <c r="B22" s="8" t="s">
        <v>146</v>
      </c>
      <c r="C22"/>
      <c r="D22"/>
      <c r="E22"/>
      <c r="F22"/>
      <c r="G22"/>
      <c r="H22" s="9"/>
      <c r="I22"/>
      <c r="J22"/>
      <c r="K22"/>
      <c r="L22"/>
      <c r="M22"/>
      <c r="N22"/>
      <c r="O22"/>
      <c r="P22"/>
      <c r="Q22"/>
    </row>
    <row r="23" spans="1:17" s="7" customFormat="1" x14ac:dyDescent="0.25">
      <c r="A23"/>
      <c r="B23" s="8" t="s">
        <v>147</v>
      </c>
      <c r="C23"/>
      <c r="D23"/>
      <c r="E23"/>
      <c r="F23"/>
      <c r="G23"/>
      <c r="H23" s="9"/>
      <c r="I23"/>
      <c r="J23"/>
      <c r="K23"/>
      <c r="L23"/>
      <c r="M23"/>
      <c r="N23"/>
      <c r="O23"/>
      <c r="P23"/>
      <c r="Q23"/>
    </row>
    <row r="24" spans="1:17" x14ac:dyDescent="0.25">
      <c r="A24">
        <v>70</v>
      </c>
      <c r="B24">
        <v>6203100</v>
      </c>
      <c r="C24" s="5" t="s">
        <v>73</v>
      </c>
      <c r="E24" t="s">
        <v>134</v>
      </c>
      <c r="F24">
        <v>0</v>
      </c>
      <c r="G24">
        <v>100</v>
      </c>
      <c r="H24" s="9">
        <v>0</v>
      </c>
    </row>
    <row r="25" spans="1:17" x14ac:dyDescent="0.25">
      <c r="A25">
        <v>70</v>
      </c>
      <c r="B25">
        <v>6402000</v>
      </c>
      <c r="C25" t="s">
        <v>74</v>
      </c>
      <c r="E25" t="s">
        <v>134</v>
      </c>
      <c r="F25">
        <v>0</v>
      </c>
      <c r="G25">
        <v>0</v>
      </c>
      <c r="H25" s="9">
        <v>100</v>
      </c>
    </row>
    <row r="26" spans="1:17" x14ac:dyDescent="0.25">
      <c r="B26" s="8" t="s">
        <v>148</v>
      </c>
    </row>
    <row r="27" spans="1:17" x14ac:dyDescent="0.25">
      <c r="B27" s="8" t="s">
        <v>149</v>
      </c>
    </row>
    <row r="28" spans="1:17" x14ac:dyDescent="0.25">
      <c r="B28" s="8" t="s">
        <v>150</v>
      </c>
    </row>
    <row r="29" spans="1:17" x14ac:dyDescent="0.25">
      <c r="B29" s="8" t="s">
        <v>151</v>
      </c>
    </row>
    <row r="30" spans="1:17" x14ac:dyDescent="0.25">
      <c r="B30" s="8" t="s">
        <v>152</v>
      </c>
    </row>
    <row r="31" spans="1:17" x14ac:dyDescent="0.25">
      <c r="B31" s="8" t="s">
        <v>153</v>
      </c>
    </row>
    <row r="32" spans="1:17" x14ac:dyDescent="0.25">
      <c r="A32">
        <v>70</v>
      </c>
      <c r="B32">
        <v>6402001</v>
      </c>
      <c r="C32" t="s">
        <v>154</v>
      </c>
      <c r="E32" t="s">
        <v>134</v>
      </c>
      <c r="F32">
        <v>0</v>
      </c>
      <c r="G32">
        <v>0</v>
      </c>
      <c r="H32" s="9">
        <v>100</v>
      </c>
    </row>
    <row r="33" spans="1:17" x14ac:dyDescent="0.25">
      <c r="A33">
        <v>70</v>
      </c>
      <c r="B33">
        <v>6402010</v>
      </c>
      <c r="C33" t="s">
        <v>75</v>
      </c>
      <c r="E33" t="s">
        <v>134</v>
      </c>
      <c r="F33">
        <v>0</v>
      </c>
      <c r="G33">
        <v>0</v>
      </c>
      <c r="H33" s="9">
        <v>100</v>
      </c>
    </row>
    <row r="34" spans="1:17" x14ac:dyDescent="0.25">
      <c r="B34" s="8" t="s">
        <v>155</v>
      </c>
    </row>
    <row r="35" spans="1:17" x14ac:dyDescent="0.25">
      <c r="A35">
        <v>70</v>
      </c>
      <c r="B35">
        <v>6402020</v>
      </c>
      <c r="C35" t="s">
        <v>76</v>
      </c>
      <c r="E35" t="s">
        <v>134</v>
      </c>
      <c r="F35">
        <v>0</v>
      </c>
      <c r="G35">
        <v>0</v>
      </c>
      <c r="H35" s="9">
        <v>100</v>
      </c>
    </row>
    <row r="36" spans="1:17" x14ac:dyDescent="0.25">
      <c r="A36">
        <v>70</v>
      </c>
      <c r="B36">
        <v>6402600</v>
      </c>
      <c r="C36" t="s">
        <v>156</v>
      </c>
      <c r="E36" t="s">
        <v>134</v>
      </c>
      <c r="F36" s="56">
        <v>12.1</v>
      </c>
      <c r="G36" s="5">
        <v>0</v>
      </c>
      <c r="H36" s="57">
        <v>87.9</v>
      </c>
    </row>
    <row r="37" spans="1:17" x14ac:dyDescent="0.25">
      <c r="B37" s="8" t="s">
        <v>157</v>
      </c>
    </row>
    <row r="38" spans="1:17" x14ac:dyDescent="0.25">
      <c r="B38" s="8" t="s">
        <v>158</v>
      </c>
      <c r="F38" s="56"/>
      <c r="G38" s="5"/>
      <c r="H38" s="57"/>
    </row>
    <row r="39" spans="1:17" x14ac:dyDescent="0.25">
      <c r="B39" s="8" t="s">
        <v>159</v>
      </c>
      <c r="F39" s="56"/>
      <c r="G39" s="5"/>
      <c r="H39" s="57"/>
    </row>
    <row r="40" spans="1:17" x14ac:dyDescent="0.25">
      <c r="B40" s="8" t="s">
        <v>160</v>
      </c>
      <c r="F40" s="56"/>
      <c r="G40" s="5"/>
      <c r="H40" s="57"/>
    </row>
    <row r="41" spans="1:17" x14ac:dyDescent="0.25">
      <c r="B41" s="8" t="s">
        <v>161</v>
      </c>
      <c r="F41" s="56"/>
      <c r="G41" s="5"/>
      <c r="H41" s="57"/>
    </row>
    <row r="42" spans="1:17" x14ac:dyDescent="0.25">
      <c r="A42">
        <v>70</v>
      </c>
      <c r="B42">
        <v>6403050</v>
      </c>
      <c r="C42" t="s">
        <v>65</v>
      </c>
      <c r="E42" t="s">
        <v>134</v>
      </c>
      <c r="F42">
        <v>0</v>
      </c>
      <c r="G42">
        <v>0</v>
      </c>
      <c r="H42" s="9">
        <v>100</v>
      </c>
    </row>
    <row r="43" spans="1:17" x14ac:dyDescent="0.25">
      <c r="A43" s="3"/>
      <c r="B43" s="8" t="s">
        <v>162</v>
      </c>
    </row>
    <row r="44" spans="1:17" s="9" customFormat="1" x14ac:dyDescent="0.25">
      <c r="A44">
        <v>70</v>
      </c>
      <c r="B44">
        <v>6502600</v>
      </c>
      <c r="C44" s="6" t="s">
        <v>163</v>
      </c>
      <c r="D44"/>
      <c r="E44" t="s">
        <v>134</v>
      </c>
      <c r="F44">
        <v>0</v>
      </c>
      <c r="G44">
        <v>0</v>
      </c>
      <c r="H44" s="9">
        <v>100</v>
      </c>
      <c r="I44"/>
      <c r="J44"/>
      <c r="K44"/>
      <c r="L44"/>
      <c r="M44"/>
      <c r="N44"/>
      <c r="O44"/>
      <c r="P44"/>
      <c r="Q44"/>
    </row>
    <row r="45" spans="1:17" s="9" customFormat="1" x14ac:dyDescent="0.25">
      <c r="A45">
        <v>70</v>
      </c>
      <c r="B45">
        <v>6502610</v>
      </c>
      <c r="C45" s="6" t="s">
        <v>164</v>
      </c>
      <c r="D45"/>
      <c r="E45" t="s">
        <v>134</v>
      </c>
      <c r="F45">
        <v>0</v>
      </c>
      <c r="G45">
        <v>0</v>
      </c>
      <c r="H45" s="9">
        <v>100</v>
      </c>
      <c r="I45"/>
      <c r="J45"/>
      <c r="K45"/>
      <c r="L45"/>
      <c r="M45"/>
      <c r="N45"/>
      <c r="O45"/>
      <c r="P45"/>
      <c r="Q45"/>
    </row>
    <row r="46" spans="1:17" s="9" customFormat="1" x14ac:dyDescent="0.25">
      <c r="A46">
        <v>70</v>
      </c>
      <c r="B46">
        <v>6502620</v>
      </c>
      <c r="C46" s="6" t="s">
        <v>165</v>
      </c>
      <c r="D46"/>
      <c r="E46" t="s">
        <v>134</v>
      </c>
      <c r="F46">
        <v>0</v>
      </c>
      <c r="G46">
        <v>0</v>
      </c>
      <c r="H46" s="9">
        <v>100</v>
      </c>
      <c r="I46"/>
      <c r="J46"/>
      <c r="K46"/>
      <c r="L46"/>
      <c r="M46"/>
      <c r="N46"/>
      <c r="O46"/>
      <c r="P46"/>
      <c r="Q46"/>
    </row>
    <row r="47" spans="1:17" s="9" customFormat="1" x14ac:dyDescent="0.25">
      <c r="A47">
        <v>70</v>
      </c>
      <c r="B47">
        <v>6502650</v>
      </c>
      <c r="C47" s="5" t="s">
        <v>166</v>
      </c>
      <c r="D47"/>
      <c r="E47" t="s">
        <v>134</v>
      </c>
      <c r="F47">
        <v>0</v>
      </c>
      <c r="G47">
        <v>0</v>
      </c>
      <c r="H47" s="9">
        <v>100</v>
      </c>
      <c r="I47"/>
      <c r="J47"/>
      <c r="K47"/>
      <c r="L47"/>
      <c r="M47"/>
      <c r="N47"/>
      <c r="O47"/>
      <c r="P47"/>
      <c r="Q47"/>
    </row>
    <row r="48" spans="1:17" s="9" customFormat="1" x14ac:dyDescent="0.25">
      <c r="A48">
        <v>70</v>
      </c>
      <c r="B48">
        <v>6502660</v>
      </c>
      <c r="C48" s="5" t="s">
        <v>167</v>
      </c>
      <c r="D48"/>
      <c r="E48" t="s">
        <v>134</v>
      </c>
      <c r="F48">
        <v>0</v>
      </c>
      <c r="G48">
        <v>0</v>
      </c>
      <c r="H48" s="9">
        <v>100</v>
      </c>
      <c r="I48"/>
      <c r="J48"/>
      <c r="K48"/>
      <c r="L48"/>
      <c r="M48"/>
      <c r="N48"/>
      <c r="O48"/>
      <c r="P48"/>
      <c r="Q48"/>
    </row>
    <row r="49" spans="1:17" s="9" customFormat="1" x14ac:dyDescent="0.25">
      <c r="A49">
        <v>70</v>
      </c>
      <c r="B49">
        <v>6502670</v>
      </c>
      <c r="C49" s="5" t="s">
        <v>168</v>
      </c>
      <c r="D49"/>
      <c r="E49" t="s">
        <v>134</v>
      </c>
      <c r="F49">
        <v>0</v>
      </c>
      <c r="G49">
        <v>0</v>
      </c>
      <c r="H49" s="9">
        <v>100</v>
      </c>
      <c r="I49"/>
      <c r="J49"/>
      <c r="K49"/>
      <c r="L49"/>
      <c r="M49"/>
      <c r="N49"/>
      <c r="O49"/>
      <c r="P49"/>
      <c r="Q49"/>
    </row>
    <row r="50" spans="1:17" s="9" customFormat="1" x14ac:dyDescent="0.25">
      <c r="A50">
        <v>70</v>
      </c>
      <c r="B50">
        <v>6505610</v>
      </c>
      <c r="C50" s="3" t="s">
        <v>169</v>
      </c>
      <c r="D50"/>
      <c r="E50" t="s">
        <v>134</v>
      </c>
      <c r="F50">
        <v>0</v>
      </c>
      <c r="G50">
        <v>100</v>
      </c>
      <c r="H50" s="9">
        <v>0</v>
      </c>
      <c r="I50"/>
      <c r="J50"/>
      <c r="K50"/>
      <c r="L50"/>
      <c r="M50"/>
      <c r="N50"/>
      <c r="O50"/>
      <c r="P50"/>
      <c r="Q50"/>
    </row>
    <row r="51" spans="1:17" s="9" customFormat="1" x14ac:dyDescent="0.25">
      <c r="A51">
        <v>70</v>
      </c>
      <c r="B51">
        <v>6505620</v>
      </c>
      <c r="C51" s="3" t="s">
        <v>170</v>
      </c>
      <c r="D51"/>
      <c r="E51" t="s">
        <v>134</v>
      </c>
      <c r="F51">
        <v>0</v>
      </c>
      <c r="G51">
        <v>100</v>
      </c>
      <c r="H51" s="9">
        <v>0</v>
      </c>
      <c r="I51"/>
      <c r="J51"/>
      <c r="K51"/>
      <c r="L51"/>
      <c r="M51"/>
      <c r="N51"/>
      <c r="O51"/>
      <c r="P51"/>
      <c r="Q51"/>
    </row>
    <row r="52" spans="1:17" s="9" customFormat="1" x14ac:dyDescent="0.25">
      <c r="A52">
        <v>70</v>
      </c>
      <c r="B52">
        <v>6505630</v>
      </c>
      <c r="C52" s="6" t="s">
        <v>171</v>
      </c>
      <c r="D52"/>
      <c r="E52" t="s">
        <v>134</v>
      </c>
      <c r="F52">
        <v>100</v>
      </c>
      <c r="G52">
        <v>0</v>
      </c>
      <c r="H52" s="9">
        <v>0</v>
      </c>
      <c r="I52"/>
      <c r="J52"/>
      <c r="K52"/>
      <c r="L52"/>
      <c r="M52"/>
      <c r="N52"/>
      <c r="O52"/>
      <c r="P52"/>
      <c r="Q52"/>
    </row>
    <row r="53" spans="1:17" s="9" customFormat="1" x14ac:dyDescent="0.25">
      <c r="A53">
        <v>70</v>
      </c>
      <c r="B53">
        <v>6601610</v>
      </c>
      <c r="C53" s="4" t="s">
        <v>172</v>
      </c>
      <c r="D53"/>
      <c r="E53" t="s">
        <v>134</v>
      </c>
      <c r="F53">
        <v>100</v>
      </c>
      <c r="G53">
        <v>0</v>
      </c>
      <c r="H53" s="9">
        <v>0</v>
      </c>
      <c r="I53"/>
      <c r="J53"/>
      <c r="K53"/>
      <c r="L53"/>
      <c r="M53"/>
      <c r="N53"/>
      <c r="O53"/>
      <c r="P53"/>
      <c r="Q53"/>
    </row>
    <row r="54" spans="1:17" s="9" customFormat="1" x14ac:dyDescent="0.25">
      <c r="A54">
        <v>70</v>
      </c>
      <c r="B54">
        <v>6601620</v>
      </c>
      <c r="C54" s="5" t="s">
        <v>173</v>
      </c>
      <c r="D54"/>
      <c r="E54" s="5" t="s">
        <v>134</v>
      </c>
      <c r="F54">
        <v>0</v>
      </c>
      <c r="G54">
        <v>0</v>
      </c>
      <c r="H54" s="9">
        <v>100</v>
      </c>
      <c r="I54"/>
      <c r="J54"/>
      <c r="K54"/>
      <c r="L54"/>
      <c r="M54"/>
      <c r="N54"/>
      <c r="O54"/>
      <c r="P54"/>
      <c r="Q54"/>
    </row>
    <row r="55" spans="1:17" s="9" customFormat="1" x14ac:dyDescent="0.25">
      <c r="A55">
        <v>70</v>
      </c>
      <c r="B55">
        <v>6601630</v>
      </c>
      <c r="C55" s="5" t="s">
        <v>174</v>
      </c>
      <c r="D55"/>
      <c r="E55" t="s">
        <v>134</v>
      </c>
      <c r="F55">
        <v>0</v>
      </c>
      <c r="G55">
        <v>0</v>
      </c>
      <c r="H55" s="9">
        <v>100</v>
      </c>
      <c r="I55"/>
      <c r="J55"/>
      <c r="K55"/>
      <c r="L55"/>
      <c r="M55"/>
      <c r="N55"/>
      <c r="O55"/>
      <c r="P55"/>
      <c r="Q55"/>
    </row>
    <row r="56" spans="1:17" s="9" customFormat="1" x14ac:dyDescent="0.25">
      <c r="A56">
        <v>70</v>
      </c>
      <c r="B56">
        <v>6601640</v>
      </c>
      <c r="C56" s="5" t="s">
        <v>175</v>
      </c>
      <c r="D56"/>
      <c r="E56" t="s">
        <v>134</v>
      </c>
      <c r="F56">
        <v>0</v>
      </c>
      <c r="G56">
        <v>0</v>
      </c>
      <c r="H56" s="9">
        <v>100</v>
      </c>
      <c r="I56"/>
      <c r="J56"/>
      <c r="K56"/>
      <c r="L56"/>
      <c r="M56"/>
      <c r="N56"/>
      <c r="O56"/>
      <c r="P56"/>
      <c r="Q56"/>
    </row>
  </sheetData>
  <mergeCells count="1">
    <mergeCell ref="F7: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70"/>
  <sheetViews>
    <sheetView topLeftCell="A43" workbookViewId="0">
      <selection activeCell="B62" sqref="B62"/>
    </sheetView>
  </sheetViews>
  <sheetFormatPr defaultColWidth="8.85546875" defaultRowHeight="15" x14ac:dyDescent="0.25"/>
  <cols>
    <col min="1" max="1" width="3.7109375" bestFit="1" customWidth="1"/>
    <col min="2" max="2" width="9" bestFit="1" customWidth="1"/>
    <col min="3" max="3" width="66" bestFit="1" customWidth="1"/>
    <col min="4" max="4" width="17.5703125" bestFit="1" customWidth="1"/>
    <col min="5" max="5" width="2.7109375" customWidth="1"/>
    <col min="6" max="6" width="6.28515625" bestFit="1" customWidth="1"/>
    <col min="7" max="7" width="5.85546875" customWidth="1"/>
    <col min="8" max="8" width="6.28515625" bestFit="1" customWidth="1"/>
  </cols>
  <sheetData>
    <row r="1" spans="1:13" ht="15.75" x14ac:dyDescent="0.25">
      <c r="B1" s="10" t="s">
        <v>82</v>
      </c>
      <c r="F1" s="9"/>
      <c r="M1" s="9"/>
    </row>
    <row r="2" spans="1:13" ht="15.75" x14ac:dyDescent="0.25">
      <c r="B2" s="11" t="s">
        <v>83</v>
      </c>
      <c r="F2" s="9"/>
      <c r="M2" s="9"/>
    </row>
    <row r="3" spans="1:13" ht="15.75" x14ac:dyDescent="0.25">
      <c r="B3" s="11" t="s">
        <v>84</v>
      </c>
      <c r="F3" s="9"/>
      <c r="M3" s="9"/>
    </row>
    <row r="4" spans="1:13" ht="15.75" x14ac:dyDescent="0.25">
      <c r="B4" s="11" t="s">
        <v>85</v>
      </c>
      <c r="F4" s="9"/>
      <c r="M4" s="9"/>
    </row>
    <row r="5" spans="1:13" ht="15.75" x14ac:dyDescent="0.25">
      <c r="B5" s="11"/>
      <c r="F5" s="9"/>
      <c r="M5" s="9"/>
    </row>
    <row r="6" spans="1:13" ht="21" x14ac:dyDescent="0.35">
      <c r="A6" s="54" t="s">
        <v>126</v>
      </c>
      <c r="D6" s="54">
        <v>2022</v>
      </c>
    </row>
    <row r="7" spans="1:13" x14ac:dyDescent="0.25">
      <c r="A7" s="1" t="s">
        <v>70</v>
      </c>
      <c r="B7" s="1" t="s">
        <v>71</v>
      </c>
      <c r="C7" s="1" t="s">
        <v>72</v>
      </c>
      <c r="D7" s="1" t="s">
        <v>127</v>
      </c>
      <c r="E7" s="1" t="s">
        <v>128</v>
      </c>
      <c r="F7" s="106" t="s">
        <v>129</v>
      </c>
      <c r="G7" s="106"/>
      <c r="H7" s="106"/>
    </row>
    <row r="8" spans="1:13" ht="14.45" customHeight="1" x14ac:dyDescent="0.25">
      <c r="A8" s="1"/>
      <c r="B8" s="2"/>
      <c r="C8" s="1"/>
      <c r="D8" s="1"/>
      <c r="E8" s="1"/>
      <c r="F8" s="1" t="s">
        <v>130</v>
      </c>
      <c r="G8" s="1" t="s">
        <v>131</v>
      </c>
      <c r="H8" s="1" t="s">
        <v>132</v>
      </c>
    </row>
    <row r="9" spans="1:13" x14ac:dyDescent="0.25">
      <c r="A9" s="3">
        <v>70</v>
      </c>
      <c r="B9">
        <v>6003000</v>
      </c>
      <c r="C9" s="58" t="s">
        <v>176</v>
      </c>
      <c r="E9" t="s">
        <v>134</v>
      </c>
      <c r="F9">
        <v>0</v>
      </c>
      <c r="G9">
        <v>0</v>
      </c>
      <c r="H9">
        <v>100</v>
      </c>
    </row>
    <row r="10" spans="1:13" x14ac:dyDescent="0.25">
      <c r="A10" s="3">
        <v>70</v>
      </c>
      <c r="B10">
        <v>6003001</v>
      </c>
      <c r="C10" s="58" t="s">
        <v>177</v>
      </c>
      <c r="E10" t="s">
        <v>134</v>
      </c>
      <c r="F10">
        <v>100</v>
      </c>
      <c r="G10">
        <v>0</v>
      </c>
      <c r="H10">
        <v>0</v>
      </c>
    </row>
    <row r="11" spans="1:13" x14ac:dyDescent="0.25">
      <c r="A11" s="3">
        <v>70</v>
      </c>
      <c r="B11" s="3">
        <v>6003100</v>
      </c>
      <c r="C11" s="4" t="s">
        <v>133</v>
      </c>
      <c r="D11" s="5"/>
      <c r="E11" t="s">
        <v>134</v>
      </c>
      <c r="F11">
        <v>0</v>
      </c>
      <c r="G11">
        <v>0</v>
      </c>
      <c r="H11">
        <v>100</v>
      </c>
    </row>
    <row r="12" spans="1:13" x14ac:dyDescent="0.25">
      <c r="A12" s="3">
        <v>70</v>
      </c>
      <c r="B12" s="3">
        <v>6003101</v>
      </c>
      <c r="C12" s="4" t="s">
        <v>135</v>
      </c>
      <c r="E12" t="s">
        <v>134</v>
      </c>
      <c r="F12">
        <v>0</v>
      </c>
      <c r="G12">
        <v>0</v>
      </c>
      <c r="H12">
        <v>100</v>
      </c>
    </row>
    <row r="13" spans="1:13" x14ac:dyDescent="0.25">
      <c r="A13" s="3">
        <v>70</v>
      </c>
      <c r="B13" s="3">
        <v>6003102</v>
      </c>
      <c r="C13" s="4" t="s">
        <v>136</v>
      </c>
      <c r="D13" s="5"/>
      <c r="E13" t="s">
        <v>134</v>
      </c>
      <c r="F13">
        <v>0</v>
      </c>
      <c r="G13">
        <v>0</v>
      </c>
      <c r="H13">
        <v>100</v>
      </c>
    </row>
    <row r="14" spans="1:13" x14ac:dyDescent="0.25">
      <c r="A14" s="3">
        <v>70</v>
      </c>
      <c r="B14" s="3">
        <v>6003103</v>
      </c>
      <c r="C14" s="4" t="s">
        <v>137</v>
      </c>
      <c r="D14" s="5"/>
      <c r="E14" t="s">
        <v>134</v>
      </c>
      <c r="F14">
        <v>0</v>
      </c>
      <c r="G14">
        <v>0</v>
      </c>
      <c r="H14">
        <v>100</v>
      </c>
    </row>
    <row r="15" spans="1:13" x14ac:dyDescent="0.25">
      <c r="A15" s="3">
        <v>70</v>
      </c>
      <c r="B15" s="3">
        <v>6003104</v>
      </c>
      <c r="C15" s="4" t="s">
        <v>138</v>
      </c>
      <c r="D15" s="5"/>
      <c r="E15" t="s">
        <v>134</v>
      </c>
      <c r="F15">
        <v>0</v>
      </c>
      <c r="G15">
        <v>0</v>
      </c>
      <c r="H15">
        <v>100</v>
      </c>
    </row>
    <row r="16" spans="1:13" x14ac:dyDescent="0.25">
      <c r="A16" s="3">
        <v>70</v>
      </c>
      <c r="B16" s="3">
        <v>6003105</v>
      </c>
      <c r="C16" s="4" t="s">
        <v>139</v>
      </c>
      <c r="D16" s="5"/>
      <c r="E16" t="s">
        <v>134</v>
      </c>
      <c r="F16">
        <v>0</v>
      </c>
      <c r="G16">
        <v>0</v>
      </c>
      <c r="H16">
        <v>100</v>
      </c>
    </row>
    <row r="17" spans="1:17" x14ac:dyDescent="0.25">
      <c r="A17" s="3">
        <v>70</v>
      </c>
      <c r="B17" s="3">
        <v>6003106</v>
      </c>
      <c r="C17" s="4" t="s">
        <v>140</v>
      </c>
      <c r="E17" t="s">
        <v>134</v>
      </c>
      <c r="F17">
        <v>0</v>
      </c>
      <c r="G17">
        <v>0</v>
      </c>
      <c r="H17">
        <v>100</v>
      </c>
    </row>
    <row r="18" spans="1:17" x14ac:dyDescent="0.25">
      <c r="A18" s="3">
        <v>70</v>
      </c>
      <c r="B18" s="3">
        <v>6003107</v>
      </c>
      <c r="C18" s="4" t="s">
        <v>141</v>
      </c>
      <c r="E18" t="s">
        <v>134</v>
      </c>
      <c r="F18">
        <v>0</v>
      </c>
      <c r="G18">
        <v>0</v>
      </c>
      <c r="H18">
        <v>100</v>
      </c>
    </row>
    <row r="19" spans="1:17" x14ac:dyDescent="0.25">
      <c r="A19">
        <v>70</v>
      </c>
      <c r="B19">
        <v>6004600</v>
      </c>
      <c r="C19" s="6" t="s">
        <v>142</v>
      </c>
      <c r="E19" t="s">
        <v>134</v>
      </c>
      <c r="F19">
        <v>0</v>
      </c>
      <c r="G19">
        <v>14</v>
      </c>
      <c r="H19">
        <v>86</v>
      </c>
    </row>
    <row r="20" spans="1:17" ht="30" x14ac:dyDescent="0.25">
      <c r="A20">
        <v>70</v>
      </c>
      <c r="B20">
        <v>6004601</v>
      </c>
      <c r="C20" s="4" t="s">
        <v>178</v>
      </c>
      <c r="E20" t="s">
        <v>134</v>
      </c>
      <c r="F20">
        <v>0</v>
      </c>
      <c r="G20">
        <v>0</v>
      </c>
      <c r="H20">
        <v>100</v>
      </c>
    </row>
    <row r="21" spans="1:17" x14ac:dyDescent="0.25">
      <c r="A21">
        <v>70</v>
      </c>
      <c r="B21">
        <v>6101110</v>
      </c>
      <c r="C21" s="6" t="s">
        <v>145</v>
      </c>
      <c r="E21" t="s">
        <v>134</v>
      </c>
      <c r="F21">
        <v>0</v>
      </c>
      <c r="G21">
        <v>0</v>
      </c>
      <c r="H21">
        <v>100</v>
      </c>
    </row>
    <row r="22" spans="1:17" s="7" customFormat="1" x14ac:dyDescent="0.25">
      <c r="A22">
        <v>70</v>
      </c>
      <c r="B22">
        <v>6201200</v>
      </c>
      <c r="C22" t="s">
        <v>117</v>
      </c>
      <c r="D22"/>
      <c r="E22" t="s">
        <v>134</v>
      </c>
      <c r="F22">
        <v>0</v>
      </c>
      <c r="G22">
        <v>100</v>
      </c>
      <c r="H22">
        <v>0</v>
      </c>
      <c r="I22"/>
      <c r="J22"/>
      <c r="K22"/>
      <c r="L22"/>
      <c r="M22"/>
      <c r="N22"/>
      <c r="O22"/>
      <c r="P22"/>
      <c r="Q22"/>
    </row>
    <row r="23" spans="1:17" s="7" customFormat="1" x14ac:dyDescent="0.25">
      <c r="A23"/>
      <c r="B23" s="8" t="s">
        <v>146</v>
      </c>
      <c r="C23"/>
      <c r="D23"/>
      <c r="E23"/>
      <c r="F23"/>
      <c r="G23"/>
      <c r="H23"/>
      <c r="I23"/>
      <c r="J23"/>
      <c r="K23"/>
      <c r="L23"/>
      <c r="M23"/>
      <c r="N23"/>
      <c r="O23"/>
      <c r="P23"/>
      <c r="Q23"/>
    </row>
    <row r="24" spans="1:17" s="7" customFormat="1" x14ac:dyDescent="0.25">
      <c r="A24"/>
      <c r="B24" s="8" t="s">
        <v>147</v>
      </c>
      <c r="C24"/>
      <c r="D24"/>
      <c r="E24"/>
      <c r="F24"/>
      <c r="G24"/>
      <c r="H24"/>
      <c r="I24"/>
      <c r="J24"/>
      <c r="K24"/>
      <c r="L24"/>
      <c r="M24"/>
      <c r="N24"/>
      <c r="O24"/>
      <c r="P24"/>
      <c r="Q24"/>
    </row>
    <row r="25" spans="1:17" s="9" customFormat="1" x14ac:dyDescent="0.25">
      <c r="A25">
        <v>70</v>
      </c>
      <c r="B25">
        <v>6402000</v>
      </c>
      <c r="C25" t="s">
        <v>74</v>
      </c>
      <c r="D25"/>
      <c r="E25" t="s">
        <v>134</v>
      </c>
      <c r="F25">
        <v>0</v>
      </c>
      <c r="G25">
        <v>0</v>
      </c>
      <c r="H25">
        <v>100</v>
      </c>
      <c r="I25"/>
      <c r="J25"/>
      <c r="K25"/>
      <c r="L25"/>
      <c r="M25"/>
      <c r="N25"/>
      <c r="O25"/>
      <c r="P25"/>
      <c r="Q25"/>
    </row>
    <row r="26" spans="1:17" s="9" customFormat="1" x14ac:dyDescent="0.25">
      <c r="A26"/>
      <c r="B26" s="8" t="s">
        <v>148</v>
      </c>
      <c r="C26"/>
      <c r="D26"/>
      <c r="E26"/>
      <c r="F26"/>
      <c r="G26"/>
      <c r="H26"/>
      <c r="I26"/>
      <c r="J26"/>
      <c r="K26"/>
      <c r="L26"/>
      <c r="M26"/>
      <c r="N26"/>
      <c r="O26"/>
      <c r="P26"/>
      <c r="Q26"/>
    </row>
    <row r="27" spans="1:17" s="9" customFormat="1" x14ac:dyDescent="0.25">
      <c r="A27"/>
      <c r="B27" s="8" t="s">
        <v>149</v>
      </c>
      <c r="C27"/>
      <c r="D27"/>
      <c r="E27"/>
      <c r="F27"/>
      <c r="G27"/>
      <c r="H27"/>
      <c r="I27"/>
      <c r="J27"/>
      <c r="K27"/>
      <c r="L27"/>
      <c r="M27"/>
      <c r="N27"/>
      <c r="O27"/>
      <c r="P27"/>
      <c r="Q27"/>
    </row>
    <row r="28" spans="1:17" s="9" customFormat="1" x14ac:dyDescent="0.25">
      <c r="A28"/>
      <c r="B28" s="8" t="s">
        <v>150</v>
      </c>
      <c r="C28"/>
      <c r="D28"/>
      <c r="E28"/>
      <c r="F28"/>
      <c r="G28"/>
      <c r="H28"/>
      <c r="I28"/>
      <c r="J28"/>
      <c r="K28"/>
      <c r="L28"/>
      <c r="M28"/>
      <c r="N28"/>
      <c r="O28"/>
      <c r="P28"/>
      <c r="Q28"/>
    </row>
    <row r="29" spans="1:17" s="9" customFormat="1" x14ac:dyDescent="0.25">
      <c r="A29"/>
      <c r="B29" s="8" t="s">
        <v>151</v>
      </c>
      <c r="C29"/>
      <c r="D29"/>
      <c r="E29"/>
      <c r="F29"/>
      <c r="G29"/>
      <c r="H29"/>
      <c r="I29"/>
      <c r="J29"/>
      <c r="K29"/>
      <c r="L29"/>
      <c r="M29"/>
      <c r="N29"/>
      <c r="O29"/>
      <c r="P29"/>
      <c r="Q29"/>
    </row>
    <row r="30" spans="1:17" s="9" customFormat="1" x14ac:dyDescent="0.25">
      <c r="A30"/>
      <c r="B30" s="8" t="s">
        <v>152</v>
      </c>
      <c r="C30"/>
      <c r="D30"/>
      <c r="E30"/>
      <c r="F30"/>
      <c r="G30"/>
      <c r="H30"/>
      <c r="I30"/>
      <c r="J30"/>
      <c r="K30"/>
      <c r="L30"/>
      <c r="M30"/>
      <c r="N30"/>
      <c r="O30"/>
      <c r="P30"/>
      <c r="Q30"/>
    </row>
    <row r="31" spans="1:17" s="9" customFormat="1" x14ac:dyDescent="0.25">
      <c r="A31"/>
      <c r="B31" s="8" t="s">
        <v>153</v>
      </c>
      <c r="C31"/>
      <c r="D31"/>
      <c r="E31"/>
      <c r="F31"/>
      <c r="G31"/>
      <c r="H31"/>
      <c r="I31"/>
      <c r="J31"/>
      <c r="K31"/>
      <c r="L31"/>
      <c r="M31"/>
      <c r="N31"/>
      <c r="O31"/>
      <c r="P31"/>
      <c r="Q31"/>
    </row>
    <row r="32" spans="1:17" s="9" customFormat="1" x14ac:dyDescent="0.25">
      <c r="A32">
        <v>70</v>
      </c>
      <c r="B32">
        <v>6402001</v>
      </c>
      <c r="C32" s="5" t="s">
        <v>154</v>
      </c>
      <c r="D32"/>
      <c r="E32" t="s">
        <v>134</v>
      </c>
      <c r="F32">
        <v>0</v>
      </c>
      <c r="G32">
        <v>0</v>
      </c>
      <c r="H32">
        <v>100</v>
      </c>
      <c r="I32"/>
      <c r="J32"/>
      <c r="K32"/>
      <c r="L32"/>
      <c r="M32"/>
      <c r="N32"/>
      <c r="O32"/>
      <c r="P32"/>
      <c r="Q32"/>
    </row>
    <row r="33" spans="1:17" s="9" customFormat="1" x14ac:dyDescent="0.25">
      <c r="A33">
        <v>70</v>
      </c>
      <c r="B33">
        <v>6402010</v>
      </c>
      <c r="C33" t="s">
        <v>75</v>
      </c>
      <c r="D33"/>
      <c r="E33" t="s">
        <v>134</v>
      </c>
      <c r="F33">
        <v>0</v>
      </c>
      <c r="G33">
        <v>0</v>
      </c>
      <c r="H33">
        <v>100</v>
      </c>
      <c r="I33"/>
      <c r="J33"/>
      <c r="K33"/>
      <c r="L33"/>
      <c r="M33"/>
      <c r="N33"/>
      <c r="O33"/>
      <c r="P33"/>
      <c r="Q33"/>
    </row>
    <row r="34" spans="1:17" s="9" customFormat="1" x14ac:dyDescent="0.25">
      <c r="A34"/>
      <c r="B34" s="8" t="s">
        <v>179</v>
      </c>
      <c r="C34"/>
      <c r="D34"/>
      <c r="E34"/>
      <c r="F34"/>
      <c r="G34"/>
      <c r="H34"/>
      <c r="I34"/>
      <c r="J34"/>
      <c r="K34"/>
      <c r="L34"/>
      <c r="M34"/>
      <c r="N34"/>
      <c r="O34"/>
      <c r="P34"/>
      <c r="Q34"/>
    </row>
    <row r="35" spans="1:17" s="9" customFormat="1" x14ac:dyDescent="0.25">
      <c r="A35"/>
      <c r="B35" s="8" t="s">
        <v>180</v>
      </c>
      <c r="C35"/>
      <c r="D35"/>
      <c r="E35"/>
      <c r="F35"/>
      <c r="G35"/>
      <c r="H35"/>
      <c r="I35"/>
      <c r="J35"/>
      <c r="K35"/>
      <c r="L35"/>
      <c r="M35"/>
      <c r="N35"/>
      <c r="O35"/>
      <c r="P35"/>
      <c r="Q35"/>
    </row>
    <row r="36" spans="1:17" s="9" customFormat="1" x14ac:dyDescent="0.25">
      <c r="A36">
        <v>70</v>
      </c>
      <c r="B36">
        <v>6402020</v>
      </c>
      <c r="C36" t="s">
        <v>76</v>
      </c>
      <c r="D36"/>
      <c r="E36" t="s">
        <v>134</v>
      </c>
      <c r="F36">
        <v>0</v>
      </c>
      <c r="G36">
        <v>0</v>
      </c>
      <c r="H36">
        <v>100</v>
      </c>
      <c r="I36"/>
      <c r="J36"/>
      <c r="K36"/>
      <c r="L36"/>
      <c r="M36"/>
      <c r="N36"/>
      <c r="O36"/>
      <c r="P36"/>
      <c r="Q36"/>
    </row>
    <row r="37" spans="1:17" x14ac:dyDescent="0.25">
      <c r="A37">
        <v>70</v>
      </c>
      <c r="B37">
        <v>6402600</v>
      </c>
      <c r="C37" t="s">
        <v>156</v>
      </c>
      <c r="E37" t="s">
        <v>134</v>
      </c>
      <c r="F37" s="56">
        <v>12.1</v>
      </c>
      <c r="G37" s="5">
        <v>0</v>
      </c>
      <c r="H37" s="59">
        <v>87.9</v>
      </c>
    </row>
    <row r="38" spans="1:17" x14ac:dyDescent="0.25">
      <c r="B38" s="8" t="s">
        <v>157</v>
      </c>
    </row>
    <row r="39" spans="1:17" x14ac:dyDescent="0.25">
      <c r="B39" s="8" t="s">
        <v>158</v>
      </c>
      <c r="F39" s="56"/>
      <c r="G39" s="5"/>
      <c r="H39" s="59"/>
    </row>
    <row r="40" spans="1:17" x14ac:dyDescent="0.25">
      <c r="B40" s="8" t="s">
        <v>159</v>
      </c>
      <c r="F40" s="56"/>
      <c r="G40" s="5"/>
      <c r="H40" s="59"/>
    </row>
    <row r="41" spans="1:17" x14ac:dyDescent="0.25">
      <c r="B41" s="8" t="s">
        <v>160</v>
      </c>
      <c r="F41" s="56"/>
      <c r="G41" s="5"/>
      <c r="H41" s="59"/>
    </row>
    <row r="42" spans="1:17" x14ac:dyDescent="0.25">
      <c r="B42" s="8" t="s">
        <v>161</v>
      </c>
      <c r="F42" s="56"/>
      <c r="G42" s="5"/>
      <c r="H42" s="59"/>
    </row>
    <row r="43" spans="1:17" x14ac:dyDescent="0.25">
      <c r="A43">
        <v>70</v>
      </c>
      <c r="B43">
        <v>6403050</v>
      </c>
      <c r="C43" s="5" t="s">
        <v>181</v>
      </c>
      <c r="E43" t="s">
        <v>134</v>
      </c>
      <c r="F43">
        <v>0</v>
      </c>
      <c r="G43">
        <v>0</v>
      </c>
      <c r="H43">
        <v>100</v>
      </c>
    </row>
    <row r="44" spans="1:17" x14ac:dyDescent="0.25">
      <c r="A44" s="3"/>
      <c r="B44" s="8" t="s">
        <v>182</v>
      </c>
    </row>
    <row r="45" spans="1:17" x14ac:dyDescent="0.25">
      <c r="A45" s="3"/>
      <c r="B45" s="8" t="s">
        <v>183</v>
      </c>
    </row>
    <row r="46" spans="1:17" x14ac:dyDescent="0.25">
      <c r="A46" s="3"/>
      <c r="B46" s="8" t="s">
        <v>184</v>
      </c>
    </row>
    <row r="47" spans="1:17" x14ac:dyDescent="0.25">
      <c r="A47" s="3"/>
      <c r="B47" s="8" t="s">
        <v>185</v>
      </c>
    </row>
    <row r="48" spans="1:17" x14ac:dyDescent="0.25">
      <c r="A48" s="3"/>
      <c r="B48" s="8" t="s">
        <v>186</v>
      </c>
    </row>
    <row r="49" spans="1:17" x14ac:dyDescent="0.25">
      <c r="A49">
        <v>70</v>
      </c>
      <c r="B49">
        <v>6502000</v>
      </c>
      <c r="C49" s="5" t="s">
        <v>66</v>
      </c>
      <c r="E49" t="s">
        <v>134</v>
      </c>
      <c r="F49">
        <v>0</v>
      </c>
      <c r="G49">
        <v>0</v>
      </c>
      <c r="H49">
        <v>100</v>
      </c>
    </row>
    <row r="50" spans="1:17" x14ac:dyDescent="0.25">
      <c r="B50" s="8" t="s">
        <v>187</v>
      </c>
      <c r="C50" s="5"/>
    </row>
    <row r="51" spans="1:17" x14ac:dyDescent="0.25">
      <c r="A51">
        <v>70</v>
      </c>
      <c r="B51">
        <v>6502002</v>
      </c>
      <c r="C51" s="5" t="s">
        <v>188</v>
      </c>
      <c r="E51" t="s">
        <v>134</v>
      </c>
      <c r="F51">
        <v>0</v>
      </c>
      <c r="G51">
        <v>0</v>
      </c>
      <c r="H51">
        <v>100</v>
      </c>
    </row>
    <row r="52" spans="1:17" x14ac:dyDescent="0.25">
      <c r="A52">
        <v>70</v>
      </c>
      <c r="B52">
        <v>6502610</v>
      </c>
      <c r="C52" s="6" t="s">
        <v>164</v>
      </c>
      <c r="E52" t="s">
        <v>134</v>
      </c>
      <c r="F52">
        <v>0</v>
      </c>
      <c r="G52">
        <v>0</v>
      </c>
      <c r="H52">
        <v>100</v>
      </c>
    </row>
    <row r="53" spans="1:17" x14ac:dyDescent="0.25">
      <c r="A53">
        <v>70</v>
      </c>
      <c r="B53">
        <v>6502620</v>
      </c>
      <c r="C53" s="6" t="s">
        <v>165</v>
      </c>
      <c r="E53" t="s">
        <v>134</v>
      </c>
      <c r="F53">
        <v>0</v>
      </c>
      <c r="G53">
        <v>0</v>
      </c>
      <c r="H53">
        <v>100</v>
      </c>
    </row>
    <row r="54" spans="1:17" x14ac:dyDescent="0.25">
      <c r="A54">
        <v>70</v>
      </c>
      <c r="B54">
        <v>6502650</v>
      </c>
      <c r="C54" s="5" t="s">
        <v>166</v>
      </c>
      <c r="E54" t="s">
        <v>134</v>
      </c>
      <c r="F54">
        <v>0</v>
      </c>
      <c r="G54">
        <v>0</v>
      </c>
      <c r="H54">
        <v>100</v>
      </c>
    </row>
    <row r="55" spans="1:17" x14ac:dyDescent="0.25">
      <c r="A55">
        <v>70</v>
      </c>
      <c r="B55">
        <v>6502680</v>
      </c>
      <c r="C55" s="5" t="s">
        <v>189</v>
      </c>
      <c r="E55" t="s">
        <v>134</v>
      </c>
      <c r="F55">
        <v>0</v>
      </c>
      <c r="G55">
        <v>0</v>
      </c>
      <c r="H55">
        <v>100</v>
      </c>
    </row>
    <row r="56" spans="1:17" s="9" customFormat="1" x14ac:dyDescent="0.25">
      <c r="A56">
        <v>70</v>
      </c>
      <c r="B56">
        <v>6504000</v>
      </c>
      <c r="C56" t="s">
        <v>190</v>
      </c>
      <c r="D56"/>
      <c r="E56" t="s">
        <v>134</v>
      </c>
      <c r="F56">
        <v>0</v>
      </c>
      <c r="G56">
        <v>100</v>
      </c>
      <c r="H56">
        <v>0</v>
      </c>
      <c r="I56"/>
      <c r="J56"/>
      <c r="K56"/>
      <c r="L56"/>
      <c r="M56"/>
      <c r="N56"/>
      <c r="O56"/>
      <c r="P56"/>
      <c r="Q56"/>
    </row>
    <row r="57" spans="1:17" s="9" customFormat="1" x14ac:dyDescent="0.25">
      <c r="A57">
        <v>70</v>
      </c>
      <c r="B57">
        <v>6505000</v>
      </c>
      <c r="C57" t="s">
        <v>191</v>
      </c>
      <c r="D57"/>
      <c r="E57" t="s">
        <v>134</v>
      </c>
      <c r="F57">
        <v>0</v>
      </c>
      <c r="G57">
        <v>100</v>
      </c>
      <c r="H57">
        <v>0</v>
      </c>
      <c r="I57"/>
      <c r="J57"/>
      <c r="K57"/>
      <c r="L57"/>
      <c r="M57"/>
      <c r="N57"/>
      <c r="O57"/>
      <c r="P57"/>
      <c r="Q57"/>
    </row>
    <row r="58" spans="1:17" s="9" customFormat="1" x14ac:dyDescent="0.25">
      <c r="A58">
        <v>70</v>
      </c>
      <c r="B58">
        <v>6505610</v>
      </c>
      <c r="C58" s="3" t="s">
        <v>169</v>
      </c>
      <c r="D58"/>
      <c r="E58" t="s">
        <v>134</v>
      </c>
      <c r="F58">
        <v>0</v>
      </c>
      <c r="G58" s="60">
        <v>100</v>
      </c>
      <c r="H58">
        <v>0</v>
      </c>
      <c r="I58"/>
      <c r="J58"/>
      <c r="K58"/>
      <c r="L58"/>
      <c r="M58"/>
      <c r="N58"/>
      <c r="O58"/>
      <c r="P58"/>
      <c r="Q58"/>
    </row>
    <row r="59" spans="1:17" s="9" customFormat="1" x14ac:dyDescent="0.25">
      <c r="A59">
        <v>70</v>
      </c>
      <c r="B59">
        <v>6505620</v>
      </c>
      <c r="C59" s="3" t="s">
        <v>170</v>
      </c>
      <c r="E59" t="s">
        <v>134</v>
      </c>
      <c r="F59">
        <v>0</v>
      </c>
      <c r="G59" s="60">
        <v>100</v>
      </c>
      <c r="H59">
        <v>0</v>
      </c>
      <c r="I59"/>
      <c r="J59"/>
      <c r="K59"/>
      <c r="L59"/>
      <c r="M59"/>
      <c r="N59"/>
      <c r="O59"/>
      <c r="P59"/>
      <c r="Q59"/>
    </row>
    <row r="60" spans="1:17" s="9" customFormat="1" x14ac:dyDescent="0.25">
      <c r="A60">
        <v>70</v>
      </c>
      <c r="B60">
        <v>6505630</v>
      </c>
      <c r="C60" s="6" t="s">
        <v>171</v>
      </c>
      <c r="D60"/>
      <c r="E60" t="s">
        <v>134</v>
      </c>
      <c r="F60">
        <v>100</v>
      </c>
      <c r="G60">
        <v>0</v>
      </c>
      <c r="H60">
        <v>0</v>
      </c>
      <c r="I60"/>
      <c r="J60"/>
      <c r="K60"/>
      <c r="L60"/>
      <c r="M60"/>
      <c r="N60"/>
      <c r="O60"/>
      <c r="P60"/>
      <c r="Q60"/>
    </row>
    <row r="61" spans="1:17" s="9" customFormat="1" x14ac:dyDescent="0.25">
      <c r="A61">
        <v>70</v>
      </c>
      <c r="B61">
        <v>6507000</v>
      </c>
      <c r="C61" t="s">
        <v>192</v>
      </c>
      <c r="D61"/>
      <c r="E61" t="s">
        <v>134</v>
      </c>
      <c r="F61">
        <v>0</v>
      </c>
      <c r="G61">
        <v>100</v>
      </c>
      <c r="H61">
        <v>0</v>
      </c>
      <c r="I61"/>
      <c r="J61"/>
      <c r="K61"/>
      <c r="L61"/>
      <c r="M61"/>
      <c r="N61"/>
      <c r="O61"/>
      <c r="P61"/>
      <c r="Q61"/>
    </row>
    <row r="62" spans="1:17" s="9" customFormat="1" x14ac:dyDescent="0.25">
      <c r="A62"/>
      <c r="B62" s="8" t="s">
        <v>193</v>
      </c>
      <c r="C62"/>
      <c r="D62"/>
      <c r="E62"/>
      <c r="F62"/>
      <c r="G62"/>
      <c r="H62"/>
      <c r="I62"/>
      <c r="J62"/>
      <c r="K62"/>
      <c r="L62"/>
      <c r="M62"/>
      <c r="N62"/>
      <c r="O62"/>
      <c r="P62"/>
      <c r="Q62"/>
    </row>
    <row r="63" spans="1:17" s="9" customFormat="1" x14ac:dyDescent="0.25">
      <c r="A63"/>
      <c r="B63" s="8" t="s">
        <v>194</v>
      </c>
      <c r="C63"/>
      <c r="D63"/>
      <c r="E63"/>
      <c r="F63"/>
      <c r="G63"/>
      <c r="H63"/>
      <c r="I63"/>
      <c r="J63"/>
      <c r="K63"/>
      <c r="L63"/>
      <c r="M63"/>
      <c r="N63"/>
      <c r="O63"/>
      <c r="P63"/>
      <c r="Q63"/>
    </row>
    <row r="64" spans="1:17" s="9" customFormat="1" x14ac:dyDescent="0.25">
      <c r="A64">
        <v>70</v>
      </c>
      <c r="B64">
        <v>6507010</v>
      </c>
      <c r="C64" t="s">
        <v>195</v>
      </c>
      <c r="D64"/>
      <c r="E64" t="s">
        <v>134</v>
      </c>
      <c r="F64">
        <v>0</v>
      </c>
      <c r="G64">
        <v>100</v>
      </c>
      <c r="H64">
        <v>0</v>
      </c>
      <c r="I64"/>
      <c r="J64"/>
      <c r="K64"/>
      <c r="L64"/>
      <c r="M64"/>
      <c r="N64"/>
      <c r="O64"/>
      <c r="P64"/>
      <c r="Q64"/>
    </row>
    <row r="65" spans="1:17" s="9" customFormat="1" x14ac:dyDescent="0.25">
      <c r="A65"/>
      <c r="B65" s="8" t="s">
        <v>196</v>
      </c>
      <c r="C65"/>
      <c r="D65"/>
      <c r="E65"/>
      <c r="F65"/>
      <c r="G65"/>
      <c r="H65"/>
      <c r="I65"/>
      <c r="J65"/>
      <c r="K65"/>
      <c r="L65"/>
      <c r="M65"/>
      <c r="N65"/>
      <c r="O65"/>
      <c r="P65"/>
      <c r="Q65"/>
    </row>
    <row r="66" spans="1:17" s="9" customFormat="1" x14ac:dyDescent="0.25">
      <c r="A66"/>
      <c r="B66" s="8" t="s">
        <v>197</v>
      </c>
      <c r="C66"/>
      <c r="D66"/>
      <c r="E66"/>
      <c r="F66"/>
      <c r="G66"/>
      <c r="H66"/>
      <c r="I66"/>
      <c r="J66"/>
      <c r="K66"/>
      <c r="L66"/>
      <c r="M66"/>
      <c r="N66"/>
      <c r="O66"/>
      <c r="P66"/>
      <c r="Q66"/>
    </row>
    <row r="67" spans="1:17" s="9" customFormat="1" x14ac:dyDescent="0.25">
      <c r="A67">
        <v>70</v>
      </c>
      <c r="B67">
        <v>6601610</v>
      </c>
      <c r="C67" s="4" t="s">
        <v>172</v>
      </c>
      <c r="D67"/>
      <c r="E67" t="s">
        <v>134</v>
      </c>
      <c r="F67">
        <v>100</v>
      </c>
      <c r="G67">
        <v>0</v>
      </c>
      <c r="H67">
        <v>0</v>
      </c>
      <c r="I67"/>
      <c r="J67"/>
      <c r="K67"/>
      <c r="L67"/>
      <c r="M67"/>
      <c r="N67"/>
      <c r="O67"/>
      <c r="P67"/>
      <c r="Q67"/>
    </row>
    <row r="68" spans="1:17" s="9" customFormat="1" x14ac:dyDescent="0.25">
      <c r="A68">
        <v>70</v>
      </c>
      <c r="B68">
        <v>6601630</v>
      </c>
      <c r="C68" s="5" t="s">
        <v>174</v>
      </c>
      <c r="D68"/>
      <c r="E68" t="s">
        <v>134</v>
      </c>
      <c r="F68">
        <v>0</v>
      </c>
      <c r="G68">
        <v>0</v>
      </c>
      <c r="H68">
        <v>100</v>
      </c>
      <c r="I68"/>
      <c r="J68"/>
      <c r="K68"/>
      <c r="L68"/>
      <c r="M68"/>
      <c r="N68"/>
      <c r="O68"/>
      <c r="P68"/>
      <c r="Q68"/>
    </row>
    <row r="69" spans="1:17" s="9" customFormat="1" x14ac:dyDescent="0.25">
      <c r="A69">
        <v>70</v>
      </c>
      <c r="B69">
        <v>6601640</v>
      </c>
      <c r="C69" s="5" t="s">
        <v>175</v>
      </c>
      <c r="D69"/>
      <c r="E69" t="s">
        <v>134</v>
      </c>
      <c r="F69">
        <v>0</v>
      </c>
      <c r="G69">
        <v>0</v>
      </c>
      <c r="H69">
        <v>100</v>
      </c>
      <c r="I69"/>
      <c r="J69"/>
      <c r="K69"/>
      <c r="L69"/>
      <c r="M69"/>
      <c r="N69"/>
      <c r="O69"/>
      <c r="P69"/>
      <c r="Q69"/>
    </row>
    <row r="70" spans="1:17" x14ac:dyDescent="0.25">
      <c r="A70">
        <v>70</v>
      </c>
      <c r="B70">
        <v>6705000</v>
      </c>
      <c r="C70" t="s">
        <v>198</v>
      </c>
      <c r="E70" t="s">
        <v>134</v>
      </c>
      <c r="F70">
        <v>0</v>
      </c>
      <c r="G70">
        <v>0</v>
      </c>
      <c r="H70">
        <v>100</v>
      </c>
    </row>
  </sheetData>
  <mergeCells count="1">
    <mergeCell ref="F7:H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gemeente Dantumadiel</vt:lpstr>
      <vt:lpstr>BTW jaar 2021</vt:lpstr>
      <vt:lpstr>BTW jaar 2022</vt:lpstr>
    </vt:vector>
  </TitlesOfParts>
  <Company>Gemeente Menameradiel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Bart de Bruin</dc:creator>
  <cp:lastModifiedBy>Bruin de, Jan Bart</cp:lastModifiedBy>
  <cp:lastPrinted>2021-03-29T08:55:20Z</cp:lastPrinted>
  <dcterms:created xsi:type="dcterms:W3CDTF">2014-12-18T15:11:28Z</dcterms:created>
  <dcterms:modified xsi:type="dcterms:W3CDTF">2023-09-11T13:46:56Z</dcterms:modified>
</cp:coreProperties>
</file>