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NF-Administraasje en Belestingen\Verzekeringen\Gemeente Noardeast-Fryslân\Opstal IM 641124300\Overzicht gebouwen en mutaties\Jaar 2023\"/>
    </mc:Choice>
  </mc:AlternateContent>
  <xr:revisionPtr revIDLastSave="0" documentId="8_{0DCDAF31-4E0E-4303-A2F9-8098C7E5B417}" xr6:coauthVersionLast="47" xr6:coauthVersionMax="47" xr10:uidLastSave="{00000000-0000-0000-0000-000000000000}"/>
  <bookViews>
    <workbookView xWindow="28680" yWindow="-120" windowWidth="29040" windowHeight="15840" xr2:uid="{00000000-000D-0000-FFFF-FFFF00000000}"/>
  </bookViews>
  <sheets>
    <sheet name="Gemeente Noardeast-Fryslân" sheetId="10" r:id="rId1"/>
    <sheet name="BTW jaar 2021" sheetId="11" state="hidden" r:id="rId2"/>
    <sheet name="BTW jaar 2022" sheetId="1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62" i="10" l="1"/>
  <c r="W162" i="10"/>
  <c r="R162" i="10"/>
  <c r="Q130" i="10"/>
  <c r="R130" i="10"/>
  <c r="V130" i="10"/>
  <c r="W130" i="10"/>
  <c r="Y130" i="10"/>
  <c r="Q156" i="10"/>
  <c r="R156" i="10"/>
  <c r="V156" i="10"/>
  <c r="W156" i="10"/>
  <c r="Y156" i="10"/>
  <c r="Q159" i="10"/>
  <c r="R159" i="10"/>
  <c r="V159" i="10"/>
  <c r="W159" i="10"/>
  <c r="Y159" i="10"/>
  <c r="V138" i="10"/>
  <c r="W138" i="10" s="1"/>
  <c r="Q138" i="10"/>
  <c r="R138" i="10" s="1"/>
  <c r="Y138" i="10" s="1"/>
  <c r="V140" i="10"/>
  <c r="W140" i="10" s="1"/>
  <c r="Q140" i="10"/>
  <c r="R140" i="10" s="1"/>
  <c r="Y140" i="10" s="1"/>
  <c r="Q142" i="10"/>
  <c r="R142" i="10"/>
  <c r="V142" i="10"/>
  <c r="W142" i="10"/>
  <c r="Y142" i="10"/>
  <c r="V68" i="10" l="1"/>
  <c r="W68" i="10" s="1"/>
  <c r="V63" i="10"/>
  <c r="W63" i="10" s="1"/>
  <c r="V15" i="10" l="1"/>
  <c r="W15" i="10" s="1"/>
  <c r="Q15" i="10"/>
  <c r="R15" i="10" s="1"/>
  <c r="Y15" i="10" l="1"/>
  <c r="V17" i="10"/>
  <c r="W17" i="10" s="1"/>
  <c r="V7" i="10"/>
  <c r="W7" i="10" s="1"/>
  <c r="V8" i="10"/>
  <c r="W8" i="10" s="1"/>
  <c r="V9" i="10"/>
  <c r="W9" i="10" s="1"/>
  <c r="V10" i="10"/>
  <c r="W10" i="10" s="1"/>
  <c r="V11" i="10"/>
  <c r="W11" i="10" s="1"/>
  <c r="V12" i="10"/>
  <c r="W12" i="10" s="1"/>
  <c r="V13" i="10"/>
  <c r="W13" i="10" s="1"/>
  <c r="V14" i="10"/>
  <c r="W14" i="10" s="1"/>
  <c r="V16" i="10"/>
  <c r="W16" i="10" s="1"/>
  <c r="V20" i="10"/>
  <c r="W20" i="10" s="1"/>
  <c r="V21" i="10"/>
  <c r="W21" i="10" s="1"/>
  <c r="V22" i="10"/>
  <c r="W22" i="10" s="1"/>
  <c r="V23" i="10"/>
  <c r="W23" i="10" s="1"/>
  <c r="V24" i="10"/>
  <c r="W24" i="10" s="1"/>
  <c r="V28" i="10"/>
  <c r="W28" i="10" s="1"/>
  <c r="V29" i="10"/>
  <c r="W29" i="10" s="1"/>
  <c r="V32" i="10"/>
  <c r="W32" i="10" s="1"/>
  <c r="V33" i="10"/>
  <c r="W33" i="10" s="1"/>
  <c r="V35" i="10"/>
  <c r="W35" i="10" s="1"/>
  <c r="V53" i="10"/>
  <c r="W53" i="10" s="1"/>
  <c r="V60" i="10"/>
  <c r="W60" i="10" s="1"/>
  <c r="V61" i="10"/>
  <c r="W61" i="10" s="1"/>
  <c r="V66" i="10"/>
  <c r="W66" i="10" s="1"/>
  <c r="V76" i="10"/>
  <c r="W76" i="10" s="1"/>
  <c r="V85" i="10"/>
  <c r="W85" i="10" s="1"/>
  <c r="V94" i="10"/>
  <c r="W94" i="10" s="1"/>
  <c r="V96" i="10"/>
  <c r="W96" i="10" s="1"/>
  <c r="V97" i="10"/>
  <c r="W97" i="10" s="1"/>
  <c r="V111" i="10"/>
  <c r="W111" i="10" s="1"/>
  <c r="V110" i="10"/>
  <c r="W110" i="10" s="1"/>
  <c r="V113" i="10"/>
  <c r="W113" i="10" s="1"/>
  <c r="V122" i="10"/>
  <c r="W122" i="10" s="1"/>
  <c r="V123" i="10"/>
  <c r="W123" i="10" s="1"/>
  <c r="V129" i="10"/>
  <c r="W129" i="10" s="1"/>
  <c r="V135" i="10"/>
  <c r="W135" i="10" s="1"/>
  <c r="V136" i="10"/>
  <c r="W136" i="10" s="1"/>
  <c r="V137" i="10"/>
  <c r="W137" i="10" s="1"/>
  <c r="V143" i="10"/>
  <c r="W143" i="10" s="1"/>
  <c r="V146" i="10"/>
  <c r="W146" i="10" s="1"/>
  <c r="V154" i="10"/>
  <c r="W154" i="10" s="1"/>
  <c r="V153" i="10"/>
  <c r="W153" i="10" s="1"/>
  <c r="V158" i="10"/>
  <c r="W158" i="10" s="1"/>
  <c r="Q7" i="10"/>
  <c r="R7" i="10" s="1"/>
  <c r="Q8" i="10"/>
  <c r="R8" i="10" s="1"/>
  <c r="Q9" i="10"/>
  <c r="R9" i="10" s="1"/>
  <c r="Q10" i="10"/>
  <c r="R10" i="10" s="1"/>
  <c r="Q11" i="10"/>
  <c r="R11" i="10" s="1"/>
  <c r="Q12" i="10"/>
  <c r="R12" i="10" s="1"/>
  <c r="Q13" i="10"/>
  <c r="R13" i="10" s="1"/>
  <c r="Q14" i="10"/>
  <c r="R14" i="10" s="1"/>
  <c r="Q16" i="10"/>
  <c r="R16" i="10" s="1"/>
  <c r="Q20" i="10"/>
  <c r="R20" i="10" s="1"/>
  <c r="Q21" i="10"/>
  <c r="R21" i="10" s="1"/>
  <c r="Q22" i="10"/>
  <c r="R22" i="10" s="1"/>
  <c r="Q23" i="10"/>
  <c r="R23" i="10" s="1"/>
  <c r="Q24" i="10"/>
  <c r="R24" i="10" s="1"/>
  <c r="Q28" i="10"/>
  <c r="R28" i="10" s="1"/>
  <c r="Q29" i="10"/>
  <c r="R29" i="10" s="1"/>
  <c r="Q32" i="10"/>
  <c r="R32" i="10" s="1"/>
  <c r="Q33" i="10"/>
  <c r="R33" i="10" s="1"/>
  <c r="Q35" i="10"/>
  <c r="R35" i="10" s="1"/>
  <c r="Q53" i="10"/>
  <c r="R53" i="10" s="1"/>
  <c r="Q60" i="10"/>
  <c r="R60" i="10" s="1"/>
  <c r="Q61" i="10"/>
  <c r="R61" i="10" s="1"/>
  <c r="Q66" i="10"/>
  <c r="R66" i="10" s="1"/>
  <c r="Q76" i="10"/>
  <c r="R76" i="10" s="1"/>
  <c r="Q85" i="10"/>
  <c r="R85" i="10" s="1"/>
  <c r="Q94" i="10"/>
  <c r="R94" i="10" s="1"/>
  <c r="Q96" i="10"/>
  <c r="R96" i="10" s="1"/>
  <c r="Q97" i="10"/>
  <c r="R97" i="10" s="1"/>
  <c r="Q111" i="10"/>
  <c r="R111" i="10" s="1"/>
  <c r="Q110" i="10"/>
  <c r="R110" i="10" s="1"/>
  <c r="Q113" i="10"/>
  <c r="R113" i="10" s="1"/>
  <c r="Q122" i="10"/>
  <c r="R122" i="10" s="1"/>
  <c r="Q123" i="10"/>
  <c r="R123" i="10" s="1"/>
  <c r="Q129" i="10"/>
  <c r="R129" i="10" s="1"/>
  <c r="Q135" i="10"/>
  <c r="R135" i="10" s="1"/>
  <c r="Q136" i="10"/>
  <c r="R136" i="10" s="1"/>
  <c r="Q137" i="10"/>
  <c r="R137" i="10" s="1"/>
  <c r="Q143" i="10"/>
  <c r="R143" i="10" s="1"/>
  <c r="Q146" i="10"/>
  <c r="R146" i="10" s="1"/>
  <c r="Q154" i="10"/>
  <c r="R154" i="10" s="1"/>
  <c r="Q153" i="10"/>
  <c r="R153" i="10" s="1"/>
  <c r="Q158" i="10"/>
  <c r="R158" i="10" s="1"/>
  <c r="Y153" i="10" l="1"/>
  <c r="Y154" i="10"/>
  <c r="Y143" i="10"/>
  <c r="Y137" i="10"/>
  <c r="Y135" i="10"/>
  <c r="Y129" i="10"/>
  <c r="Y122" i="10"/>
  <c r="Y113" i="10"/>
  <c r="Y111" i="10"/>
  <c r="Y94" i="10"/>
  <c r="Y85" i="10"/>
  <c r="Y76" i="10"/>
  <c r="Y66" i="10"/>
  <c r="Y60" i="10"/>
  <c r="Y35" i="10"/>
  <c r="Y29" i="10"/>
  <c r="Y24" i="10"/>
  <c r="Y22" i="10"/>
  <c r="Y16" i="10"/>
  <c r="Y14" i="10"/>
  <c r="Y12" i="10"/>
  <c r="Y10" i="10"/>
  <c r="Y8" i="10"/>
  <c r="Y158" i="10"/>
  <c r="Y146" i="10"/>
  <c r="Y136" i="10"/>
  <c r="Y123" i="10"/>
  <c r="Y110" i="10"/>
  <c r="Y97" i="10"/>
  <c r="Y96" i="10"/>
  <c r="Y61" i="10"/>
  <c r="Y53" i="10"/>
  <c r="Y33" i="10"/>
  <c r="Y32" i="10"/>
  <c r="Y28" i="10"/>
  <c r="Y23" i="10"/>
  <c r="Y21" i="10"/>
  <c r="Y20" i="10"/>
  <c r="Y13" i="10"/>
  <c r="Y11" i="10"/>
  <c r="Y9" i="10"/>
  <c r="Y7" i="10"/>
  <c r="V151" i="10" l="1"/>
  <c r="W151" i="10" s="1"/>
  <c r="Q151" i="10"/>
  <c r="R151" i="10" s="1"/>
  <c r="V150" i="10"/>
  <c r="W150" i="10" s="1"/>
  <c r="Q150" i="10"/>
  <c r="R150" i="10" s="1"/>
  <c r="V149" i="10"/>
  <c r="W149" i="10" s="1"/>
  <c r="Q149" i="10"/>
  <c r="R149" i="10" s="1"/>
  <c r="V148" i="10"/>
  <c r="W148" i="10" s="1"/>
  <c r="Q148" i="10"/>
  <c r="R148" i="10" s="1"/>
  <c r="Y148" i="10" l="1"/>
  <c r="Y149" i="10"/>
  <c r="Y150" i="10"/>
  <c r="Y151" i="10"/>
  <c r="V25" i="10" l="1"/>
  <c r="W25" i="10" s="1"/>
  <c r="V26" i="10"/>
  <c r="W26" i="10" s="1"/>
  <c r="V38" i="10"/>
  <c r="W38" i="10" s="1"/>
  <c r="V55" i="10"/>
  <c r="W55" i="10" s="1"/>
  <c r="V56" i="10"/>
  <c r="W56" i="10" s="1"/>
  <c r="V57" i="10"/>
  <c r="W57" i="10" s="1"/>
  <c r="V58" i="10"/>
  <c r="W58" i="10" s="1"/>
  <c r="V59" i="10"/>
  <c r="W59" i="10" s="1"/>
  <c r="V72" i="10"/>
  <c r="W72" i="10" s="1"/>
  <c r="V73" i="10"/>
  <c r="W73" i="10" s="1"/>
  <c r="V74" i="10"/>
  <c r="W74" i="10" s="1"/>
  <c r="V119" i="10"/>
  <c r="W119" i="10" s="1"/>
  <c r="V120" i="10"/>
  <c r="W120" i="10" s="1"/>
  <c r="V139" i="10"/>
  <c r="W139" i="10" s="1"/>
  <c r="Q25" i="10"/>
  <c r="Q26" i="10"/>
  <c r="Q38" i="10"/>
  <c r="Q55" i="10"/>
  <c r="Q56" i="10"/>
  <c r="Q57" i="10"/>
  <c r="Q58" i="10"/>
  <c r="Q59" i="10"/>
  <c r="Q72" i="10"/>
  <c r="Q73" i="10"/>
  <c r="Q74" i="10"/>
  <c r="Q119" i="10"/>
  <c r="Q120" i="10"/>
  <c r="Q139" i="10"/>
  <c r="V18" i="10"/>
  <c r="V27" i="10"/>
  <c r="W27" i="10" s="1"/>
  <c r="V30" i="10"/>
  <c r="W30" i="10" s="1"/>
  <c r="V31" i="10"/>
  <c r="W31" i="10" s="1"/>
  <c r="V34" i="10"/>
  <c r="W34" i="10" s="1"/>
  <c r="V36" i="10"/>
  <c r="W36" i="10" s="1"/>
  <c r="V37" i="10"/>
  <c r="W37" i="10" s="1"/>
  <c r="V39" i="10"/>
  <c r="W39" i="10" s="1"/>
  <c r="V40" i="10"/>
  <c r="W40" i="10" s="1"/>
  <c r="V41" i="10"/>
  <c r="W41" i="10" s="1"/>
  <c r="V42" i="10"/>
  <c r="W42" i="10" s="1"/>
  <c r="V43" i="10"/>
  <c r="W43" i="10" s="1"/>
  <c r="V44" i="10"/>
  <c r="W44" i="10" s="1"/>
  <c r="V45" i="10"/>
  <c r="W45" i="10" s="1"/>
  <c r="V46" i="10"/>
  <c r="W46" i="10" s="1"/>
  <c r="V47" i="10"/>
  <c r="W47" i="10" s="1"/>
  <c r="V48" i="10"/>
  <c r="W48" i="10" s="1"/>
  <c r="V49" i="10"/>
  <c r="W49" i="10" s="1"/>
  <c r="V50" i="10"/>
  <c r="W50" i="10" s="1"/>
  <c r="V51" i="10"/>
  <c r="W51" i="10" s="1"/>
  <c r="V52" i="10"/>
  <c r="W52" i="10" s="1"/>
  <c r="V54" i="10"/>
  <c r="W54" i="10" s="1"/>
  <c r="V62" i="10"/>
  <c r="W62" i="10" s="1"/>
  <c r="V64" i="10"/>
  <c r="W64" i="10" s="1"/>
  <c r="V65" i="10"/>
  <c r="W65" i="10" s="1"/>
  <c r="V67" i="10"/>
  <c r="W67" i="10" s="1"/>
  <c r="V69" i="10"/>
  <c r="W69" i="10" s="1"/>
  <c r="V70" i="10"/>
  <c r="W70" i="10" s="1"/>
  <c r="V71" i="10"/>
  <c r="W71" i="10" s="1"/>
  <c r="V75" i="10"/>
  <c r="W75" i="10" s="1"/>
  <c r="V77" i="10"/>
  <c r="W77" i="10" s="1"/>
  <c r="V78" i="10"/>
  <c r="W78" i="10" s="1"/>
  <c r="V79" i="10"/>
  <c r="W79" i="10" s="1"/>
  <c r="V80" i="10"/>
  <c r="W80" i="10" s="1"/>
  <c r="V81" i="10"/>
  <c r="W81" i="10" s="1"/>
  <c r="V82" i="10"/>
  <c r="W82" i="10" s="1"/>
  <c r="V83" i="10"/>
  <c r="W83" i="10" s="1"/>
  <c r="V84" i="10"/>
  <c r="W84" i="10" s="1"/>
  <c r="V86" i="10"/>
  <c r="W86" i="10" s="1"/>
  <c r="V87" i="10"/>
  <c r="W87" i="10" s="1"/>
  <c r="V88" i="10"/>
  <c r="W88" i="10" s="1"/>
  <c r="V89" i="10"/>
  <c r="W89" i="10" s="1"/>
  <c r="V90" i="10"/>
  <c r="W90" i="10" s="1"/>
  <c r="V91" i="10"/>
  <c r="W91" i="10" s="1"/>
  <c r="V92" i="10"/>
  <c r="W92" i="10" s="1"/>
  <c r="V93" i="10"/>
  <c r="W93" i="10" s="1"/>
  <c r="V95" i="10"/>
  <c r="W95" i="10" s="1"/>
  <c r="V98" i="10"/>
  <c r="W98" i="10" s="1"/>
  <c r="V99" i="10"/>
  <c r="W99" i="10" s="1"/>
  <c r="V100" i="10"/>
  <c r="W100" i="10" s="1"/>
  <c r="V101" i="10"/>
  <c r="W101" i="10" s="1"/>
  <c r="V102" i="10"/>
  <c r="W102" i="10" s="1"/>
  <c r="V103" i="10"/>
  <c r="W103" i="10" s="1"/>
  <c r="V104" i="10"/>
  <c r="W104" i="10" s="1"/>
  <c r="V105" i="10"/>
  <c r="W105" i="10" s="1"/>
  <c r="V106" i="10"/>
  <c r="W106" i="10" s="1"/>
  <c r="V107" i="10"/>
  <c r="W107" i="10" s="1"/>
  <c r="V108" i="10"/>
  <c r="W108" i="10" s="1"/>
  <c r="V109" i="10"/>
  <c r="W109" i="10" s="1"/>
  <c r="V112" i="10"/>
  <c r="W112" i="10" s="1"/>
  <c r="V114" i="10"/>
  <c r="W114" i="10" s="1"/>
  <c r="V115" i="10"/>
  <c r="W115" i="10" s="1"/>
  <c r="V116" i="10"/>
  <c r="W116" i="10" s="1"/>
  <c r="V117" i="10"/>
  <c r="W117" i="10" s="1"/>
  <c r="V118" i="10"/>
  <c r="W118" i="10" s="1"/>
  <c r="V121" i="10"/>
  <c r="W121" i="10" s="1"/>
  <c r="V124" i="10"/>
  <c r="W124" i="10" s="1"/>
  <c r="V125" i="10"/>
  <c r="W125" i="10" s="1"/>
  <c r="V126" i="10"/>
  <c r="W126" i="10" s="1"/>
  <c r="V127" i="10"/>
  <c r="W127" i="10" s="1"/>
  <c r="V128" i="10"/>
  <c r="W128" i="10" s="1"/>
  <c r="V131" i="10"/>
  <c r="W131" i="10" s="1"/>
  <c r="V132" i="10"/>
  <c r="W132" i="10" s="1"/>
  <c r="V133" i="10"/>
  <c r="W133" i="10" s="1"/>
  <c r="V134" i="10"/>
  <c r="W134" i="10" s="1"/>
  <c r="V141" i="10"/>
  <c r="W141" i="10" s="1"/>
  <c r="V144" i="10"/>
  <c r="W144" i="10" s="1"/>
  <c r="V145" i="10"/>
  <c r="W145" i="10" s="1"/>
  <c r="V147" i="10"/>
  <c r="W147" i="10" s="1"/>
  <c r="V152" i="10"/>
  <c r="W152" i="10" s="1"/>
  <c r="V155" i="10"/>
  <c r="W155" i="10" s="1"/>
  <c r="V157" i="10"/>
  <c r="W157" i="10" s="1"/>
  <c r="V160" i="10"/>
  <c r="W160" i="10" s="1"/>
  <c r="Q17" i="10"/>
  <c r="R17" i="10" s="1"/>
  <c r="Y17" i="10" s="1"/>
  <c r="Q18" i="10"/>
  <c r="Q27" i="10"/>
  <c r="R27" i="10" s="1"/>
  <c r="Q30" i="10"/>
  <c r="R30" i="10" s="1"/>
  <c r="Q31" i="10"/>
  <c r="R31" i="10" s="1"/>
  <c r="Q34" i="10"/>
  <c r="R34" i="10" s="1"/>
  <c r="Q36" i="10"/>
  <c r="R36" i="10" s="1"/>
  <c r="Q37" i="10"/>
  <c r="R37" i="10" s="1"/>
  <c r="Q39" i="10"/>
  <c r="R39" i="10" s="1"/>
  <c r="Q40" i="10"/>
  <c r="R40" i="10" s="1"/>
  <c r="Q41" i="10"/>
  <c r="R41" i="10" s="1"/>
  <c r="Q42" i="10"/>
  <c r="R42" i="10" s="1"/>
  <c r="Q43" i="10"/>
  <c r="R43" i="10" s="1"/>
  <c r="Q44" i="10"/>
  <c r="R44" i="10" s="1"/>
  <c r="Q45" i="10"/>
  <c r="R45" i="10" s="1"/>
  <c r="Q46" i="10"/>
  <c r="R46" i="10" s="1"/>
  <c r="Q47" i="10"/>
  <c r="R47" i="10" s="1"/>
  <c r="Q48" i="10"/>
  <c r="R48" i="10" s="1"/>
  <c r="Q49" i="10"/>
  <c r="R49" i="10" s="1"/>
  <c r="Q50" i="10"/>
  <c r="R50" i="10" s="1"/>
  <c r="Q51" i="10"/>
  <c r="R51" i="10" s="1"/>
  <c r="Q52" i="10"/>
  <c r="R52" i="10" s="1"/>
  <c r="Q54" i="10"/>
  <c r="R54" i="10" s="1"/>
  <c r="Q62" i="10"/>
  <c r="R62" i="10" s="1"/>
  <c r="Q63" i="10"/>
  <c r="R63" i="10" s="1"/>
  <c r="Q64" i="10"/>
  <c r="R64" i="10" s="1"/>
  <c r="Q65" i="10"/>
  <c r="R65" i="10" s="1"/>
  <c r="Q67" i="10"/>
  <c r="R67" i="10" s="1"/>
  <c r="Q68" i="10"/>
  <c r="R68" i="10" s="1"/>
  <c r="Q69" i="10"/>
  <c r="R69" i="10" s="1"/>
  <c r="Q70" i="10"/>
  <c r="R70" i="10" s="1"/>
  <c r="Q71" i="10"/>
  <c r="R71" i="10" s="1"/>
  <c r="Q75" i="10"/>
  <c r="R75" i="10" s="1"/>
  <c r="Q77" i="10"/>
  <c r="R77" i="10" s="1"/>
  <c r="Q78" i="10"/>
  <c r="R78" i="10" s="1"/>
  <c r="Q79" i="10"/>
  <c r="R79" i="10" s="1"/>
  <c r="Q80" i="10"/>
  <c r="R80" i="10" s="1"/>
  <c r="Q81" i="10"/>
  <c r="R81" i="10" s="1"/>
  <c r="Q82" i="10"/>
  <c r="R82" i="10" s="1"/>
  <c r="Q83" i="10"/>
  <c r="R83" i="10" s="1"/>
  <c r="Q84" i="10"/>
  <c r="R84" i="10" s="1"/>
  <c r="Q86" i="10"/>
  <c r="R86" i="10" s="1"/>
  <c r="Q87" i="10"/>
  <c r="R87" i="10" s="1"/>
  <c r="Q88" i="10"/>
  <c r="R88" i="10" s="1"/>
  <c r="Q89" i="10"/>
  <c r="R89" i="10" s="1"/>
  <c r="Q90" i="10"/>
  <c r="R90" i="10" s="1"/>
  <c r="Q91" i="10"/>
  <c r="R91" i="10" s="1"/>
  <c r="Q92" i="10"/>
  <c r="R92" i="10" s="1"/>
  <c r="Q93" i="10"/>
  <c r="R93" i="10" s="1"/>
  <c r="Q95" i="10"/>
  <c r="R95" i="10" s="1"/>
  <c r="Q98" i="10"/>
  <c r="R98" i="10" s="1"/>
  <c r="Q99" i="10"/>
  <c r="R99" i="10" s="1"/>
  <c r="Q100" i="10"/>
  <c r="R100" i="10" s="1"/>
  <c r="Q101" i="10"/>
  <c r="R101" i="10" s="1"/>
  <c r="Q102" i="10"/>
  <c r="R102" i="10" s="1"/>
  <c r="Q103" i="10"/>
  <c r="R103" i="10" s="1"/>
  <c r="Q104" i="10"/>
  <c r="R104" i="10" s="1"/>
  <c r="Q105" i="10"/>
  <c r="R105" i="10" s="1"/>
  <c r="Q106" i="10"/>
  <c r="R106" i="10" s="1"/>
  <c r="Q107" i="10"/>
  <c r="R107" i="10" s="1"/>
  <c r="Q108" i="10"/>
  <c r="R108" i="10" s="1"/>
  <c r="Q109" i="10"/>
  <c r="R109" i="10" s="1"/>
  <c r="Q112" i="10"/>
  <c r="R112" i="10" s="1"/>
  <c r="Q114" i="10"/>
  <c r="R114" i="10" s="1"/>
  <c r="Q115" i="10"/>
  <c r="R115" i="10" s="1"/>
  <c r="Q116" i="10"/>
  <c r="R116" i="10" s="1"/>
  <c r="Q117" i="10"/>
  <c r="R117" i="10" s="1"/>
  <c r="Q118" i="10"/>
  <c r="R118" i="10" s="1"/>
  <c r="Q121" i="10"/>
  <c r="R121" i="10" s="1"/>
  <c r="Q124" i="10"/>
  <c r="R124" i="10" s="1"/>
  <c r="Q125" i="10"/>
  <c r="R125" i="10" s="1"/>
  <c r="Q126" i="10"/>
  <c r="R126" i="10" s="1"/>
  <c r="Q127" i="10"/>
  <c r="R127" i="10" s="1"/>
  <c r="Q128" i="10"/>
  <c r="R128" i="10" s="1"/>
  <c r="Q131" i="10"/>
  <c r="R131" i="10" s="1"/>
  <c r="Q132" i="10"/>
  <c r="R132" i="10" s="1"/>
  <c r="Q133" i="10"/>
  <c r="R133" i="10" s="1"/>
  <c r="Q134" i="10"/>
  <c r="R134" i="10" s="1"/>
  <c r="Q141" i="10"/>
  <c r="R141" i="10" s="1"/>
  <c r="Q144" i="10"/>
  <c r="R144" i="10" s="1"/>
  <c r="Q145" i="10"/>
  <c r="R145" i="10" s="1"/>
  <c r="Q147" i="10"/>
  <c r="R147" i="10" s="1"/>
  <c r="Q152" i="10"/>
  <c r="R152" i="10" s="1"/>
  <c r="Q155" i="10"/>
  <c r="R155" i="10" s="1"/>
  <c r="Q157" i="10"/>
  <c r="R157" i="10" s="1"/>
  <c r="Q160" i="10"/>
  <c r="R160" i="10" s="1"/>
  <c r="W18" i="10" l="1"/>
  <c r="R18" i="10"/>
  <c r="Y18" i="10" s="1"/>
  <c r="R119" i="10"/>
  <c r="Y119" i="10" s="1"/>
  <c r="R73" i="10"/>
  <c r="Y73" i="10" s="1"/>
  <c r="R58" i="10"/>
  <c r="Y58" i="10" s="1"/>
  <c r="R56" i="10"/>
  <c r="Y56" i="10" s="1"/>
  <c r="R26" i="10"/>
  <c r="Y26" i="10" s="1"/>
  <c r="R139" i="10"/>
  <c r="Y139" i="10" s="1"/>
  <c r="R120" i="10"/>
  <c r="Y120" i="10" s="1"/>
  <c r="R74" i="10"/>
  <c r="Y74" i="10" s="1"/>
  <c r="R72" i="10"/>
  <c r="Y72" i="10" s="1"/>
  <c r="R59" i="10"/>
  <c r="Y59" i="10" s="1"/>
  <c r="R57" i="10"/>
  <c r="Y57" i="10" s="1"/>
  <c r="R55" i="10"/>
  <c r="Y55" i="10" s="1"/>
  <c r="R38" i="10"/>
  <c r="Y38" i="10" s="1"/>
  <c r="R25" i="10"/>
  <c r="Y25" i="10" s="1"/>
  <c r="Y157" i="10"/>
  <c r="Y152" i="10"/>
  <c r="Y145" i="10"/>
  <c r="Y134" i="10"/>
  <c r="Y132" i="10"/>
  <c r="Y127" i="10"/>
  <c r="Y125" i="10"/>
  <c r="Y121" i="10"/>
  <c r="Y115" i="10"/>
  <c r="Y112" i="10"/>
  <c r="Y108" i="10"/>
  <c r="Y106" i="10"/>
  <c r="Y103" i="10"/>
  <c r="Y101" i="10"/>
  <c r="Y99" i="10"/>
  <c r="Y95" i="10"/>
  <c r="Y91" i="10"/>
  <c r="Y90" i="10"/>
  <c r="Y88" i="10"/>
  <c r="Y86" i="10"/>
  <c r="Y83" i="10"/>
  <c r="Y81" i="10"/>
  <c r="Y79" i="10"/>
  <c r="Y77" i="10"/>
  <c r="Y71" i="10"/>
  <c r="Y69" i="10"/>
  <c r="Y65" i="10"/>
  <c r="Y62" i="10"/>
  <c r="Y52" i="10"/>
  <c r="Y50" i="10"/>
  <c r="Y49" i="10"/>
  <c r="Y47" i="10"/>
  <c r="Y45" i="10"/>
  <c r="Y43" i="10"/>
  <c r="Y41" i="10"/>
  <c r="Y39" i="10"/>
  <c r="Y34" i="10"/>
  <c r="Y31" i="10"/>
  <c r="Y27" i="10"/>
  <c r="Y68" i="10"/>
  <c r="Y160" i="10"/>
  <c r="Y155" i="10"/>
  <c r="Y147" i="10"/>
  <c r="Y144" i="10"/>
  <c r="Y141" i="10"/>
  <c r="Y133" i="10"/>
  <c r="Y131" i="10"/>
  <c r="Y128" i="10"/>
  <c r="Y126" i="10"/>
  <c r="Y124" i="10"/>
  <c r="Y118" i="10"/>
  <c r="Y116" i="10"/>
  <c r="Y114" i="10"/>
  <c r="Y109" i="10"/>
  <c r="Y107" i="10"/>
  <c r="Y105" i="10"/>
  <c r="Y104" i="10"/>
  <c r="Y102" i="10"/>
  <c r="Y100" i="10"/>
  <c r="Y98" i="10"/>
  <c r="Y93" i="10"/>
  <c r="Y92" i="10"/>
  <c r="Y89" i="10"/>
  <c r="Y87" i="10"/>
  <c r="Y84" i="10"/>
  <c r="Y82" i="10"/>
  <c r="Y80" i="10"/>
  <c r="Y78" i="10"/>
  <c r="Y75" i="10"/>
  <c r="Y70" i="10"/>
  <c r="Y67" i="10"/>
  <c r="Y64" i="10"/>
  <c r="Y63" i="10"/>
  <c r="Y54" i="10"/>
  <c r="Y51" i="10"/>
  <c r="Y48" i="10"/>
  <c r="Y46" i="10"/>
  <c r="Y44" i="10"/>
  <c r="Y42" i="10"/>
  <c r="Y40" i="10"/>
  <c r="Y37" i="10"/>
  <c r="Y36" i="10"/>
  <c r="Y30" i="10"/>
  <c r="Y117" i="10" l="1"/>
  <c r="V6" i="10" l="1"/>
  <c r="Q6" i="10"/>
  <c r="V19" i="10"/>
  <c r="Q19" i="10"/>
  <c r="R19" i="10" l="1"/>
  <c r="W19" i="10"/>
  <c r="Y19" i="10"/>
  <c r="R6" i="10"/>
  <c r="W6" i="10"/>
  <c r="Y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Bruin de, Jan Bart</author>
  </authors>
  <commentList>
    <comment ref="Y2" authorId="0" shapeId="0" xr:uid="{00000000-0006-0000-0000-000001000000}">
      <text>
        <r>
          <rPr>
            <b/>
            <sz val="12"/>
            <color indexed="81"/>
            <rFont val="Tahoma"/>
            <family val="2"/>
          </rPr>
          <t xml:space="preserve">Bruin de, Jan Bart:
</t>
        </r>
        <r>
          <rPr>
            <sz val="12"/>
            <color indexed="81"/>
            <rFont val="Tahoma"/>
            <family val="2"/>
          </rPr>
          <t>De systematiek van de prijsbijstelling van de normbedragen onderwijshuisvesting is vastgelegd in bijlage IV deel B van de modelverordening voorzieningen huisvesting onderwijs. De normbedragen 2021 zijn bepalend voor de investeringen die worden opgenomen in het programma 2021, respectievelijk uit voorgaande programma’s die in uitvoering worden genomen in het jaar 2021, voor zover de vergoeding niet wordt gebaseerd op de feitelijke kosten.</t>
        </r>
        <r>
          <rPr>
            <b/>
            <sz val="12"/>
            <color indexed="81"/>
            <rFont val="Tahoma"/>
            <family val="2"/>
          </rPr>
          <t xml:space="preserve">
</t>
        </r>
      </text>
    </comment>
    <comment ref="C6" authorId="0" shapeId="0" xr:uid="{00000000-0006-0000-0000-00002C000000}">
      <text>
        <r>
          <rPr>
            <b/>
            <sz val="14"/>
            <color indexed="81"/>
            <rFont val="Arial"/>
            <family val="2"/>
          </rPr>
          <t>Jenne Houtstra:</t>
        </r>
        <r>
          <rPr>
            <sz val="14"/>
            <color indexed="81"/>
            <rFont val="Arial"/>
            <family val="2"/>
          </rPr>
          <t xml:space="preserve">
mail 25-01-19, boeken op 6.502.803.
Bij 1e Turap 2019 budget overboeken naar 6.401.000 Bewegingsonderwijs.
Zie lijst Meindert Pander jaar 2021</t>
        </r>
      </text>
    </comment>
    <comment ref="C12" authorId="0" shapeId="0" xr:uid="{63CB3CE2-29CE-4534-B98F-8C446A15E593}">
      <text>
        <r>
          <rPr>
            <b/>
            <sz val="14"/>
            <color indexed="81"/>
            <rFont val="Tahoma"/>
            <family val="2"/>
          </rPr>
          <t xml:space="preserve">Meindert Pander mail 5 juli 2023
</t>
        </r>
        <r>
          <rPr>
            <sz val="14"/>
            <color indexed="81"/>
            <rFont val="Tahoma"/>
            <family val="2"/>
          </rPr>
          <t>Artikel 12. Verzekeringen Huurovereenkomst
Voor het gehuurde is door de gemeente een uitgebreide opstal- en inventarisverzekering afgesloten met een eigen risico van € 2.500,-.
Verder staat in de huurovereenkomst zaken over aansprakelijkheid en melding schade.</t>
        </r>
        <r>
          <rPr>
            <b/>
            <sz val="9"/>
            <color indexed="81"/>
            <rFont val="Tahoma"/>
            <family val="2"/>
          </rPr>
          <t xml:space="preserve">
</t>
        </r>
      </text>
    </comment>
    <comment ref="C15" authorId="0" shapeId="0" xr:uid="{5D51816B-04E0-44B4-A9E7-615F3691D3C1}">
      <text>
        <r>
          <rPr>
            <b/>
            <sz val="14"/>
            <color indexed="81"/>
            <rFont val="Arial"/>
            <family val="2"/>
          </rPr>
          <t>Bruin de, Jan Bart 22/02/23</t>
        </r>
        <r>
          <rPr>
            <sz val="14"/>
            <color indexed="81"/>
            <rFont val="Arial"/>
            <family val="2"/>
          </rPr>
          <t xml:space="preserve">
Dit is een nieuw gebouw van Stichting Bruisend Hart te Hallum. Deze Stichting heeft het gebouw zelf verzekerd via Interpolis. In Bruisend Hart vinden het zwembad en de verschillende sportactiviteiten en sportevenementen voor de regio onderdak in één gemeenschappelijk gebouw! Helaas kwam collega Meindert Pander te laat met dit mutatie nieuws van het jaar 2022.Het nieuwe gebouw heeft huisnummer 17 van de BAG gekregen. Op huisnummer 21 staat nog de oude gemeentelijke kleedboxen. Deze moeten voor het jaar 2022 voor sloopwaarde € 100.000,- geregistreerd worden. </t>
        </r>
      </text>
    </comment>
    <comment ref="C16" authorId="0" shapeId="0" xr:uid="{00000000-0006-0000-0000-00002E000000}">
      <text>
        <r>
          <rPr>
            <b/>
            <sz val="14"/>
            <color indexed="81"/>
            <rFont val="Tahoma"/>
            <family val="2"/>
          </rPr>
          <t xml:space="preserve">Wiena vd Meulen:
</t>
        </r>
        <r>
          <rPr>
            <sz val="14"/>
            <color indexed="81"/>
            <rFont val="Tahoma"/>
            <family val="2"/>
          </rPr>
          <t>jaar 2018 4500 m2 x 20 euro = 90.000,- euro</t>
        </r>
        <r>
          <rPr>
            <sz val="9"/>
            <color indexed="81"/>
            <rFont val="Tahoma"/>
            <family val="2"/>
          </rPr>
          <t xml:space="preserve">
</t>
        </r>
      </text>
    </comment>
    <comment ref="C17" authorId="0" shapeId="0" xr:uid="{F7737616-BF40-4EE4-87F0-6E29CCA84ACD}">
      <text>
        <r>
          <rPr>
            <b/>
            <sz val="16"/>
            <color indexed="81"/>
            <rFont val="Tahoma"/>
            <family val="2"/>
          </rPr>
          <t>Bruin de, Jan Bart:</t>
        </r>
        <r>
          <rPr>
            <sz val="16"/>
            <color indexed="81"/>
            <rFont val="Tahoma"/>
            <family val="2"/>
          </rPr>
          <t xml:space="preserve">
zie lijst Meindert Pander mutatie jaar 2021</t>
        </r>
      </text>
    </comment>
    <comment ref="C21" authorId="0" shapeId="0" xr:uid="{00000000-0006-0000-0000-00002F000000}">
      <text>
        <r>
          <rPr>
            <b/>
            <sz val="14"/>
            <color indexed="8"/>
            <rFont val="Calibri"/>
            <family val="2"/>
            <scheme val="minor"/>
          </rPr>
          <t>Wiena:</t>
        </r>
        <r>
          <rPr>
            <sz val="14"/>
            <color indexed="8"/>
            <rFont val="Calibri"/>
            <family val="2"/>
            <scheme val="minor"/>
          </rPr>
          <t xml:space="preserve">
Wordt deels verhuurd. Verzekering inventaris is voor rekening huurder. </t>
        </r>
      </text>
    </comment>
    <comment ref="C22" authorId="0" shapeId="0" xr:uid="{00000000-0006-0000-0000-000030000000}">
      <text>
        <r>
          <rPr>
            <b/>
            <sz val="14"/>
            <color indexed="81"/>
            <rFont val="Tahoma"/>
            <family val="2"/>
          </rPr>
          <t xml:space="preserve">Marco Feenstra:
</t>
        </r>
        <r>
          <rPr>
            <sz val="14"/>
            <color indexed="81"/>
            <rFont val="Tahoma"/>
            <family val="2"/>
          </rPr>
          <t xml:space="preserve">Zonnepananelen eigendom van NUON
</t>
        </r>
        <r>
          <rPr>
            <b/>
            <sz val="14"/>
            <color indexed="81"/>
            <rFont val="Tahoma"/>
            <family val="2"/>
          </rPr>
          <t>Marco Feenstra:</t>
        </r>
        <r>
          <rPr>
            <sz val="14"/>
            <color indexed="81"/>
            <rFont val="Tahoma"/>
            <family val="2"/>
          </rPr>
          <t xml:space="preserve">
Panelen zijn van Nuon. Jaar 2020 overname gemeente. Restwaarde nihil.</t>
        </r>
      </text>
    </comment>
    <comment ref="K26" authorId="0" shapeId="0" xr:uid="{00000000-0006-0000-0000-000009000000}">
      <text>
        <r>
          <rPr>
            <b/>
            <sz val="14"/>
            <color indexed="81"/>
            <rFont val="Tahoma"/>
            <family val="2"/>
          </rPr>
          <t>Martijn Venema hoofd fac.dienst Dockinga en Boumaschool:</t>
        </r>
        <r>
          <rPr>
            <sz val="14"/>
            <color indexed="81"/>
            <rFont val="Tahoma"/>
            <family val="2"/>
          </rPr>
          <t xml:space="preserve">
Dockinga scholen en Boumaschool. Er is geen enkele installatie die nog rechtstreeks doormeld. Echter bij evt. brand zullen alarmmelders (inbraak) dit wel opmerken en zal G4S de brand wel ontdekken.</t>
        </r>
        <r>
          <rPr>
            <sz val="8"/>
            <color indexed="81"/>
            <rFont val="Tahoma"/>
            <family val="2"/>
          </rPr>
          <t xml:space="preserve">
</t>
        </r>
      </text>
    </comment>
    <comment ref="C28" authorId="0" shapeId="0" xr:uid="{1475159A-A220-47CF-987D-1B58BD0F88AA}">
      <text>
        <r>
          <rPr>
            <b/>
            <sz val="16"/>
            <color indexed="81"/>
            <rFont val="Arial"/>
            <family val="2"/>
          </rPr>
          <t>Bernd Jager 25/03/22</t>
        </r>
        <r>
          <rPr>
            <sz val="16"/>
            <color indexed="81"/>
            <rFont val="Arial"/>
            <family val="2"/>
          </rPr>
          <t xml:space="preserve">
Hoi Jan Bart,
Indicatie van de inboedelwaarde: 25.000 euro.
Adres: Omloop 9 te Dokkum.
Ingangsdatum: a.s. maandag 28 maart 2022.
Dank!
Met vriendelijke groet, 
Bernd Jager
Teamleider Veiligheid</t>
        </r>
        <r>
          <rPr>
            <sz val="9"/>
            <color indexed="81"/>
            <rFont val="Tahoma"/>
            <family val="2"/>
          </rPr>
          <t xml:space="preserve">
</t>
        </r>
      </text>
    </comment>
    <comment ref="C29" authorId="0" shapeId="0" xr:uid="{00000000-0006-0000-0000-000032000000}">
      <text>
        <r>
          <rPr>
            <b/>
            <sz val="16"/>
            <color indexed="8"/>
            <rFont val="Arial"/>
            <family val="2"/>
          </rPr>
          <t xml:space="preserve">F. Hettema: </t>
        </r>
        <r>
          <rPr>
            <sz val="16"/>
            <color indexed="8"/>
            <rFont val="Arial"/>
            <family val="2"/>
          </rPr>
          <t xml:space="preserve">is verhuurd aan kunstenaar.
</t>
        </r>
        <r>
          <rPr>
            <b/>
            <sz val="16"/>
            <color indexed="8"/>
            <rFont val="Arial"/>
            <family val="2"/>
          </rPr>
          <t>F. Hettema</t>
        </r>
        <r>
          <rPr>
            <sz val="16"/>
            <color indexed="8"/>
            <rFont val="Arial"/>
            <family val="2"/>
          </rPr>
          <t xml:space="preserve">: staat leeg, verze. Tegen sloopwaarde
</t>
        </r>
        <r>
          <rPr>
            <b/>
            <sz val="16"/>
            <color indexed="8"/>
            <rFont val="Arial"/>
            <family val="2"/>
          </rPr>
          <t>Daan Feenstra, 24 februari 2022
S</t>
        </r>
        <r>
          <rPr>
            <sz val="16"/>
            <color indexed="8"/>
            <rFont val="Arial"/>
            <family val="2"/>
          </rPr>
          <t xml:space="preserve">taat niet leeg maar wordt verhuurd op basis van leegstandsbeheer De gymzaal is verhuurd met de intentie om dit 5 jaar voort te zetten. Er is namelijk nog geen visie over wat we met dit gebied willen. Zolang dit niet het geval is loopt de huur door met een max van 5 jaar
</t>
        </r>
        <r>
          <rPr>
            <b/>
            <sz val="16"/>
            <color indexed="8"/>
            <rFont val="Arial"/>
            <family val="2"/>
          </rPr>
          <t>Jan Westerhof 24/10/22</t>
        </r>
        <r>
          <rPr>
            <sz val="16"/>
            <color indexed="8"/>
            <rFont val="Arial"/>
            <family val="2"/>
          </rPr>
          <t xml:space="preserve">
Middei Jan-Bart, Met betrekking tot de taxaties van de gemeentelijke gebouwen die deze week plaats vinden heb ik de taxateur van Thorbecke, mevr. Callista de Boer, laten weten dat de locatie Van Kleffenstraat 3 te Dokkum (gymzaal) niet getaxeerd hoeft te worden. Dit gebouw staat op de nominatie gesloopt te worden. Wanneer is (nog) niet bekend. Dit gebouw kan tegen sloopwaarde verzekerd worden. In het gebouw is wel asbesthoudend materiaal aanwezig.
</t>
        </r>
        <r>
          <rPr>
            <b/>
            <sz val="16"/>
            <color indexed="8"/>
            <rFont val="Arial"/>
            <family val="2"/>
          </rPr>
          <t>Daan Feenstra 18/01/23</t>
        </r>
        <r>
          <rPr>
            <sz val="16"/>
            <color indexed="8"/>
            <rFont val="Arial"/>
            <family val="2"/>
          </rPr>
          <t xml:space="preserve">
Goedemorgen Jan-Bart, De gymzaal is nog verhuurd. Er is namelijk nog geen visie over wat we met dit gebied willen. Zolang dit niet het geval is loopt de huur door.</t>
        </r>
        <r>
          <rPr>
            <sz val="14"/>
            <color indexed="8"/>
            <rFont val="Calibri"/>
            <family val="2"/>
            <scheme val="minor"/>
          </rPr>
          <t xml:space="preserve">
</t>
        </r>
      </text>
    </comment>
    <comment ref="C30" authorId="0" shapeId="0" xr:uid="{00000000-0006-0000-0000-000033000000}">
      <text>
        <r>
          <rPr>
            <b/>
            <sz val="14"/>
            <color indexed="81"/>
            <rFont val="Tahoma"/>
            <family val="2"/>
          </rPr>
          <t xml:space="preserve">Marco Feenstra: </t>
        </r>
        <r>
          <rPr>
            <sz val="14"/>
            <color indexed="81"/>
            <rFont val="Tahoma"/>
            <family val="2"/>
          </rPr>
          <t xml:space="preserve">Medio jaar 2018 voor onderwijs buiten gebruik. Op dit moment kinderopvang aanwezig.
</t>
        </r>
        <r>
          <rPr>
            <b/>
            <sz val="14"/>
            <color indexed="81"/>
            <rFont val="Tahoma"/>
            <family val="2"/>
          </rPr>
          <t xml:space="preserve">Frans Hettema: </t>
        </r>
        <r>
          <rPr>
            <sz val="14"/>
            <color indexed="81"/>
            <rFont val="Tahoma"/>
            <family val="2"/>
          </rPr>
          <t xml:space="preserve">inventaris op 0 zetten. Wordt verhuurd door Arlanta
</t>
        </r>
        <r>
          <rPr>
            <b/>
            <sz val="14"/>
            <color indexed="81"/>
            <rFont val="Tahoma"/>
            <family val="2"/>
          </rPr>
          <t>Daan Feenstra:</t>
        </r>
        <r>
          <rPr>
            <sz val="14"/>
            <color indexed="81"/>
            <rFont val="Tahoma"/>
            <family val="2"/>
          </rPr>
          <t xml:space="preserve"> is officieel niet vd gemeente mail 23-02-22
</t>
        </r>
        <r>
          <rPr>
            <b/>
            <sz val="14"/>
            <color indexed="81"/>
            <rFont val="Tahoma"/>
            <family val="2"/>
          </rPr>
          <t>Marco Feenstra</t>
        </r>
        <r>
          <rPr>
            <sz val="14"/>
            <color indexed="81"/>
            <rFont val="Tahoma"/>
            <family val="2"/>
          </rPr>
          <t xml:space="preserve">: Speciaal geval met vervangende huisvesting door Arlanta gerealiseerd in De Trije Terpen (De Pionier, Alde Terp 2).
Daardoor kunnen ze de oude locatie nog niet overdragen aan ons als gemeente.
Gebouw moet nog maar mooi even op onze polis blijven staan😊. Volgens mij staat de Pionier nog niet op onze lijst dus die wordt door Arlanta verzekerd en daardoor voor ons geen dubbele kosten mail 24-02-22
</t>
        </r>
        <r>
          <rPr>
            <b/>
            <sz val="14"/>
            <color indexed="81"/>
            <rFont val="Tahoma"/>
            <family val="2"/>
          </rPr>
          <t>Renske 18/01/23</t>
        </r>
        <r>
          <rPr>
            <sz val="14"/>
            <color indexed="81"/>
            <rFont val="Tahoma"/>
            <family val="2"/>
          </rPr>
          <t xml:space="preserve">
Daar ben ik toevallig ook bij betrokken. Huidige planning is dat Arlanta die volgend voorjaar (2024) teruggeeft aan de gemeente. 
</t>
        </r>
      </text>
    </comment>
    <comment ref="C34" authorId="0" shapeId="0" xr:uid="{00000000-0006-0000-0000-000034000000}">
      <text>
        <r>
          <rPr>
            <b/>
            <sz val="14"/>
            <color indexed="8"/>
            <rFont val="Calibri"/>
            <family val="2"/>
            <scheme val="minor"/>
          </rPr>
          <t>M. Feenstra:</t>
        </r>
        <r>
          <rPr>
            <sz val="14"/>
            <color indexed="8"/>
            <rFont val="Calibri"/>
            <family val="2"/>
            <scheme val="minor"/>
          </rPr>
          <t xml:space="preserve"> 
Marco Feenstra herbestemming? Wacht op herontwikkeling Harddraverspark
</t>
        </r>
        <r>
          <rPr>
            <b/>
            <sz val="14"/>
            <color indexed="8"/>
            <rFont val="Calibri"/>
            <family val="2"/>
            <scheme val="minor"/>
          </rPr>
          <t>Marco 21/08/23</t>
        </r>
        <r>
          <rPr>
            <sz val="14"/>
            <color indexed="8"/>
            <rFont val="Calibri"/>
            <family val="2"/>
            <scheme val="minor"/>
          </rPr>
          <t xml:space="preserve">
Controlelijst zegt pand deels gerenoveerd voor brug en sluisbediening (Franc Hylkema)</t>
        </r>
      </text>
    </comment>
    <comment ref="C35" authorId="0" shapeId="0" xr:uid="{22123560-A1DE-489B-B7B5-0BBE0FAF9BCD}">
      <text>
        <r>
          <rPr>
            <b/>
            <sz val="16"/>
            <color indexed="81"/>
            <rFont val="Arial"/>
            <family val="2"/>
          </rPr>
          <t>Bruin de, Jan Bart 11/3/21</t>
        </r>
        <r>
          <rPr>
            <sz val="16"/>
            <color indexed="81"/>
            <rFont val="Arial"/>
            <family val="2"/>
          </rPr>
          <t xml:space="preserve">
Goedemorgen Tjeerd,
Bedankt voor de info. Het verhaal is mij nu duidelijk. De polis bij Interpolis Rabobank ga ik vandaag opzeggen (zie bijlage). Het streekarchief staat per 2021 op de uitgebreide polis van de gemeente NF. Voor mij en in de toekomst mijn opvolger veel overzichtelijker. Het verzekerde bedrag schroef ik op van € 163.000,- naar € 200.000,-. Qua premie kom je dan uit op ongeveer € 120,-. Altijd nog goedkoper dan Interpolis (=€ 172,-). 
Verder heeft de gemeentepolis de onderverzekeringsclausule.
</t>
        </r>
        <r>
          <rPr>
            <sz val="9"/>
            <color indexed="81"/>
            <rFont val="Tahoma"/>
            <family val="2"/>
          </rPr>
          <t xml:space="preserve">
</t>
        </r>
      </text>
    </comment>
    <comment ref="C36" authorId="0" shapeId="0" xr:uid="{413F8097-6D50-49CB-8230-39CD637C20F8}">
      <text>
        <r>
          <rPr>
            <b/>
            <sz val="16"/>
            <color indexed="81"/>
            <rFont val="Tahoma"/>
            <family val="2"/>
          </rPr>
          <t>Bruin de, Jan Bart:</t>
        </r>
        <r>
          <rPr>
            <sz val="16"/>
            <color indexed="81"/>
            <rFont val="Tahoma"/>
            <family val="2"/>
          </rPr>
          <t xml:space="preserve">
zie lijst Meindert Pander mutaties jaar 202</t>
        </r>
        <r>
          <rPr>
            <sz val="9"/>
            <color indexed="81"/>
            <rFont val="Tahoma"/>
            <family val="2"/>
          </rPr>
          <t>1</t>
        </r>
      </text>
    </comment>
    <comment ref="C41" authorId="0" shapeId="0" xr:uid="{5F96E7A9-CE50-4A73-849F-23285CB4DB93}">
      <text>
        <r>
          <rPr>
            <b/>
            <sz val="14"/>
            <color indexed="81"/>
            <rFont val="Tahoma"/>
            <family val="2"/>
          </rPr>
          <t xml:space="preserve">Marco Feenstra:
</t>
        </r>
        <r>
          <rPr>
            <sz val="14"/>
            <color indexed="81"/>
            <rFont val="Tahoma"/>
            <family val="2"/>
          </rPr>
          <t xml:space="preserve">Herbouwwaarde te laag?
</t>
        </r>
        <r>
          <rPr>
            <b/>
            <sz val="14"/>
            <color indexed="81"/>
            <rFont val="Tahoma"/>
            <family val="2"/>
          </rPr>
          <t>JBdB</t>
        </r>
        <r>
          <rPr>
            <sz val="14"/>
            <color indexed="81"/>
            <rFont val="Tahoma"/>
            <family val="2"/>
          </rPr>
          <t xml:space="preserve">
Op de lijst van taxatie
Taxatierapport 15-04-20 
</t>
        </r>
        <r>
          <rPr>
            <b/>
            <sz val="14"/>
            <color indexed="81"/>
            <rFont val="Tahoma"/>
            <family val="2"/>
          </rPr>
          <t>Ljibbe vd West 8/7/20</t>
        </r>
        <r>
          <rPr>
            <sz val="14"/>
            <color indexed="81"/>
            <rFont val="Tahoma"/>
            <family val="2"/>
          </rPr>
          <t xml:space="preserve">
Hoi Jan Bart,
1. Gemeentehuis Dokkum: hiervoor geldt een zogenaamd btw-mengpercentage. In de praktijk kan 94% van alle btw worden teruggevraagd maar 6% niet. Ik weet niet hoe dit normaal gesproken wordt vertaald naar de verzekerde som. Feitelijk zou de verzekerde waarde dus inclusief 6% van de totale verschuldigde btw bij herbouw moeten zijn. Misschien overleggen met verzekeraar wat gebruikelijk is?
2. Gebouw Oostenburg moet inclusief btw worden verzekerd
3. De Waag kan exclusief btw worden verzekerd, omdat alle btw teruggevraagd kan worden vanwege btw-belaste verhuur.</t>
        </r>
      </text>
    </comment>
    <comment ref="C43" authorId="0" shapeId="0" xr:uid="{A6D24A36-976E-4EDE-8C28-C3A9B4FBDDEE}">
      <text>
        <r>
          <rPr>
            <b/>
            <sz val="14"/>
            <color indexed="81"/>
            <rFont val="Tahoma"/>
            <family val="2"/>
          </rPr>
          <t>Bruin de, Jan Bart:</t>
        </r>
        <r>
          <rPr>
            <sz val="14"/>
            <color indexed="81"/>
            <rFont val="Tahoma"/>
            <family val="2"/>
          </rPr>
          <t xml:space="preserve">
Taxatierapport 15/4/20
Incl.BTW  omdat de gemeente de BTW niet kan terugvragen.</t>
        </r>
      </text>
    </comment>
    <comment ref="C44" authorId="0" shapeId="0" xr:uid="{CDFB30FD-A3E0-40FE-AD97-54905EC893EE}">
      <text>
        <r>
          <rPr>
            <b/>
            <sz val="14"/>
            <color indexed="81"/>
            <rFont val="Tahoma"/>
            <family val="2"/>
          </rPr>
          <t>Bruin de, Jan Bart:</t>
        </r>
        <r>
          <rPr>
            <sz val="14"/>
            <color indexed="81"/>
            <rFont val="Tahoma"/>
            <family val="2"/>
          </rPr>
          <t xml:space="preserve">
Taxatierapport 15/4/20
Incl.BTW  omdat de gemeente de BTW niet kan terugvragen.</t>
        </r>
      </text>
    </comment>
    <comment ref="C45" authorId="0" shapeId="0" xr:uid="{B4CF1B15-19D7-4BCF-A5A8-28E10FB93BCF}">
      <text>
        <r>
          <rPr>
            <b/>
            <sz val="14"/>
            <color indexed="81"/>
            <rFont val="Tahoma"/>
            <family val="2"/>
          </rPr>
          <t>JB</t>
        </r>
        <r>
          <rPr>
            <sz val="14"/>
            <color indexed="81"/>
            <rFont val="Tahoma"/>
            <family val="2"/>
          </rPr>
          <t xml:space="preserve">
Taxatierapport 15-04-20 
</t>
        </r>
        <r>
          <rPr>
            <b/>
            <sz val="14"/>
            <color indexed="81"/>
            <rFont val="Tahoma"/>
            <family val="2"/>
          </rPr>
          <t>Ljibbe vd West 8/7/20</t>
        </r>
        <r>
          <rPr>
            <sz val="14"/>
            <color indexed="81"/>
            <rFont val="Tahoma"/>
            <family val="2"/>
          </rPr>
          <t xml:space="preserve">
Hoi Jan Bart,
1. Gemeentehuis Dokkum: hiervoor geldt een zogenaamd btw-mengpercentage. In de praktijk kan 94% van alle btw worden teruggevraagd maar 6% niet. Ik weet niet hoe dit normaal gesproken wordt vertaald naar de verzekerde som. Feitelijk zou de verzekerde waarde dus inclusief 6% van de totale verschuldigde btw bij herbouw moeten zijn. Misschien overleggen met verzekeraar wat gebruikelijk is?
2. Gebouw Oostenburg moet inclusief btw worden verzekerd
3. De Waag kan exclusief btw worden verzekerd, omdat alle btw teruggevraagd kan worden vanwege btw-belaste verhuur.
</t>
        </r>
        <r>
          <rPr>
            <b/>
            <sz val="14"/>
            <color indexed="81"/>
            <rFont val="Tahoma"/>
            <family val="2"/>
          </rPr>
          <t>JBdB</t>
        </r>
        <r>
          <rPr>
            <sz val="14"/>
            <color indexed="81"/>
            <rFont val="Tahoma"/>
            <family val="2"/>
          </rPr>
          <t xml:space="preserve">
Volgens lijst Ljibbe gewijzigd naar 4,42 % BTW x  10.615.000,- euro = 11.084.183,-
</t>
        </r>
        <r>
          <rPr>
            <b/>
            <sz val="14"/>
            <color indexed="81"/>
            <rFont val="Tahoma"/>
            <family val="2"/>
          </rPr>
          <t>Bruin de, Jan Bart:</t>
        </r>
        <r>
          <rPr>
            <sz val="14"/>
            <color indexed="81"/>
            <rFont val="Tahoma"/>
            <family val="2"/>
          </rPr>
          <t xml:space="preserve">
Opstal daaronder vallen bijvoorbeeld ook een preekstoel, orgel, of luidklok. Een schouw, lambriserring of tegeltableau zijn onderdeel vh gebouw en mogen dus worden meegenomen in de herbouwwaarde.
</t>
        </r>
        <r>
          <rPr>
            <b/>
            <sz val="14"/>
            <color indexed="81"/>
            <rFont val="Tahoma"/>
            <family val="2"/>
          </rPr>
          <t>JBdB</t>
        </r>
        <r>
          <rPr>
            <sz val="14"/>
            <color indexed="81"/>
            <rFont val="Tahoma"/>
            <family val="2"/>
          </rPr>
          <t xml:space="preserve">
Nog meer inventaris? Zie verderop gebouw 1 hoofdingang en kunstvoorwerpen, Koningstraat 13.</t>
        </r>
      </text>
    </comment>
    <comment ref="C46" authorId="0" shapeId="0" xr:uid="{3B301686-E1F8-4A37-A6FC-5A2875FDA22F}">
      <text>
        <r>
          <rPr>
            <b/>
            <sz val="14"/>
            <color indexed="81"/>
            <rFont val="Tahoma"/>
            <family val="2"/>
          </rPr>
          <t>Bruin de, Jan Bart:</t>
        </r>
        <r>
          <rPr>
            <sz val="14"/>
            <color indexed="81"/>
            <rFont val="Tahoma"/>
            <family val="2"/>
          </rPr>
          <t xml:space="preserve">
Taxatierapport 15/4/20 
Inventaris?  zie regel 103 gebouw 1 hoofdingang en regel 102 kunstvoorwerpen.
</t>
        </r>
        <r>
          <rPr>
            <b/>
            <sz val="14"/>
            <color indexed="81"/>
            <rFont val="Tahoma"/>
            <family val="2"/>
          </rPr>
          <t>JBdB</t>
        </r>
        <r>
          <rPr>
            <sz val="14"/>
            <color indexed="81"/>
            <rFont val="Tahoma"/>
            <family val="2"/>
          </rPr>
          <t xml:space="preserve">
Volgens lijst Ljibbe  4,42 % BTW x  1.150.000,- euro = 11.084.183,- = 1.200.830,-</t>
        </r>
      </text>
    </comment>
    <comment ref="C47" authorId="0" shapeId="0" xr:uid="{00000000-0006-0000-0000-000035000000}">
      <text>
        <r>
          <rPr>
            <b/>
            <sz val="14"/>
            <color indexed="8"/>
            <rFont val="Calibri"/>
            <family val="2"/>
            <scheme val="minor"/>
          </rPr>
          <t xml:space="preserve">Printers en kopieerapparaten worden geleasd bij RICOH. Leasecontract is incl. verzekeringen. Computers zijn van SSL, deze instantie heeft zijn eigen verzekering. Bedrag vastgesteld op 11/09/18 samen met A. Brouwer.
Anne Brouwer, 31-01-2020
</t>
        </r>
        <r>
          <rPr>
            <sz val="14"/>
            <color indexed="8"/>
            <rFont val="Calibri"/>
            <family val="2"/>
            <scheme val="minor"/>
          </rPr>
          <t>Dat zijn bedragen die flink naar beneden kunnen want er bestaat weinig meer.
Er staat wel spul van Leeuwarden maar ik weet niet of wij dat moeten verzekeren, in de officiële stukken kan ik daarover geen afspraken vinden daarom laat ik deze spullen buiten beschouwing.
Er staan in Kollum en Ferwert geen servers meer aan, alleen wat netwerk componenten en een telefonie controller.
Daarnaast is alles oud waardoor de actuele waarde lager is dan een paar jaar terug.
In gemeentehuis te Damwoude € 68.000,-  € 15.000
In gemeentehuis te Dokkum € 95.000,- € 25.000
In gemeentehuis te Ferwert € 12.000,-  € 3.000
In gemeentehuis Kollum € 25.000,-  € 3.000</t>
        </r>
        <r>
          <rPr>
            <sz val="8"/>
            <color indexed="8"/>
            <rFont val="Calibri"/>
            <family val="2"/>
            <scheme val="minor"/>
          </rPr>
          <t xml:space="preserve">
</t>
        </r>
        <r>
          <rPr>
            <sz val="16"/>
            <color indexed="8"/>
            <rFont val="Calibri"/>
            <family val="2"/>
            <scheme val="minor"/>
          </rPr>
          <t>10/08/23</t>
        </r>
        <r>
          <rPr>
            <sz val="8"/>
            <color indexed="8"/>
            <rFont val="Calibri"/>
            <family val="2"/>
            <scheme val="minor"/>
          </rPr>
          <t xml:space="preserve">
</t>
        </r>
        <r>
          <rPr>
            <sz val="16"/>
            <color indexed="8"/>
            <rFont val="Calibri"/>
            <family val="2"/>
            <scheme val="minor"/>
          </rPr>
          <t>WORDT EIND JAAR 2023 OPNIEUW GETAXEERD. UITGESTELD IVM WATERSCHADE EN HERSTEL DAARVAN. SERVERS ETC. ZAL WORDEN MEEGENOMEN IN REGEL 74 GEMEENTEHUIS HOOFDINGANG OPSTAL EN INVENTARIS.</t>
        </r>
        <r>
          <rPr>
            <sz val="8"/>
            <color indexed="8"/>
            <rFont val="Calibri"/>
            <family val="2"/>
            <scheme val="minor"/>
          </rPr>
          <t xml:space="preserve">
</t>
        </r>
      </text>
    </comment>
    <comment ref="C48" authorId="0" shapeId="0" xr:uid="{00000000-0006-0000-0000-000036000000}">
      <text>
        <r>
          <rPr>
            <b/>
            <sz val="14"/>
            <color indexed="81"/>
            <rFont val="Tahoma"/>
            <family val="2"/>
          </rPr>
          <t xml:space="preserve">Wiena vd Meulen:
</t>
        </r>
        <r>
          <rPr>
            <sz val="14"/>
            <color indexed="81"/>
            <rFont val="Tahoma"/>
            <family val="2"/>
          </rPr>
          <t>10/09/18  1.340.000,- euro  getaxeerd</t>
        </r>
        <r>
          <rPr>
            <sz val="8"/>
            <color indexed="81"/>
            <rFont val="Tahoma"/>
            <family val="2"/>
          </rPr>
          <t xml:space="preserve">
</t>
        </r>
      </text>
    </comment>
    <comment ref="C50" authorId="0" shapeId="0" xr:uid="{00000000-0006-0000-0000-000040000000}">
      <text>
        <r>
          <rPr>
            <b/>
            <sz val="14"/>
            <color indexed="81"/>
            <rFont val="Tahoma"/>
            <family val="2"/>
          </rPr>
          <t>Bruin de, Jan Bart:</t>
        </r>
        <r>
          <rPr>
            <sz val="14"/>
            <color indexed="81"/>
            <rFont val="Tahoma"/>
            <family val="2"/>
          </rPr>
          <t xml:space="preserve">
FCL doorgekregen van Jenne Houtstra
13/05/2019 Hoi Bokke Jan,
Het heeft even geduurd en er zijn heel wat mailtjes tussen makelaar, verzekeraar en mij heen en weer gestuurd, maar 
er is duidelijkheid…..Ik zal je maar niet vermoeien met allemaal polisvoorwaarden en clausules, daarom hierbij mijn advies:
- Het object meenemen onder onze Uitgebreide Gevaren Dekking (=brandpolis). Dit doe ik dan via een mutatie over 2019. De premie hiervoor bedraagt 0,5 0/00. (via een aparte kunstverzekering bedraagt de premie 2,5 0/00. Hierbij geldt, gelijk aan onze UGV een eigen risico van € 2.500,- en heb je een iets ruimere dekking. Echter ook de Uitgebreide Gevaren Dekking kent een zeer ruime dekking, vandaar mijn advies). Mochten er nog vragen zijn, dan hoor ik graag. 
Als je het object graag verzekerd wilt hebben onder onze Uitgebreide Gevarendekking, dan hoor ik het ook graag en voer ik de gegevens op in de mutatielijst over 2019. 
Met vriendelijke groet,
Wiena van der Meulen
Verzekeringsambtenaar
</t>
        </r>
      </text>
    </comment>
    <comment ref="D50" authorId="0" shapeId="0" xr:uid="{00000000-0006-0000-0000-000041000000}">
      <text>
        <r>
          <rPr>
            <b/>
            <sz val="14"/>
            <color indexed="81"/>
            <rFont val="Tahoma"/>
            <family val="2"/>
          </rPr>
          <t>Bruin de, Jan Bart:</t>
        </r>
        <r>
          <rPr>
            <sz val="14"/>
            <color indexed="81"/>
            <rFont val="Tahoma"/>
            <family val="2"/>
          </rPr>
          <t xml:space="preserve">
nieuw per 27/2/19</t>
        </r>
      </text>
    </comment>
    <comment ref="K55" authorId="0" shapeId="0" xr:uid="{00000000-0006-0000-0000-00000A000000}">
      <text>
        <r>
          <rPr>
            <b/>
            <sz val="14"/>
            <color indexed="81"/>
            <rFont val="Tahoma"/>
            <family val="2"/>
          </rPr>
          <t xml:space="preserve">Martijn Venema hoofd fac.dienst Dockinga en Boumaschool:
</t>
        </r>
        <r>
          <rPr>
            <sz val="14"/>
            <color indexed="81"/>
            <rFont val="Tahoma"/>
            <family val="2"/>
          </rPr>
          <t>Dockinga scholen en Boumaschool. Er is geen enkele installatie die nog rechtstreeks doormeld. Echter bij evt. brand zullen alarmmelders (inbraak) dit wel opmerken en zal G4S de brand wel ontdekken.</t>
        </r>
        <r>
          <rPr>
            <sz val="8"/>
            <color indexed="81"/>
            <rFont val="Tahoma"/>
            <family val="2"/>
          </rPr>
          <t xml:space="preserve">
</t>
        </r>
      </text>
    </comment>
    <comment ref="K56" authorId="0" shapeId="0" xr:uid="{00000000-0006-0000-0000-00000B000000}">
      <text>
        <r>
          <rPr>
            <b/>
            <sz val="14"/>
            <color indexed="81"/>
            <rFont val="Tahoma"/>
            <family val="2"/>
          </rPr>
          <t xml:space="preserve">Martijn Venema hoofd fac.dienst Dockinga en Boumaschool:
</t>
        </r>
        <r>
          <rPr>
            <sz val="14"/>
            <color indexed="81"/>
            <rFont val="Tahoma"/>
            <family val="2"/>
          </rPr>
          <t>Dockinga scholen en Boumaschool. Er is geen enkele installatie die nog rechtstreeks doormeld. Echter bij evt. brand zullen alarmmelders (inbraak) dit wel opmerken en zal G4S de brand wel ontdekken.</t>
        </r>
        <r>
          <rPr>
            <sz val="8"/>
            <color indexed="81"/>
            <rFont val="Tahoma"/>
            <family val="2"/>
          </rPr>
          <t xml:space="preserve">
</t>
        </r>
      </text>
    </comment>
    <comment ref="K57" authorId="0" shapeId="0" xr:uid="{00000000-0006-0000-0000-00000C000000}">
      <text>
        <r>
          <rPr>
            <b/>
            <sz val="14"/>
            <color indexed="81"/>
            <rFont val="Tahoma"/>
            <family val="2"/>
          </rPr>
          <t>Martijn Venema hoofd fac.dienst Dockinga en Boumaschool:</t>
        </r>
        <r>
          <rPr>
            <sz val="14"/>
            <color indexed="81"/>
            <rFont val="Tahoma"/>
            <family val="2"/>
          </rPr>
          <t xml:space="preserve">
Dockinga scholen en Boumaschool. Er is geen enkele installatie die nog rechtstreeks doormeld. Echter bij evt. brand zullen alarmmelders (inbraak) dit wel opmerken en zal G4S de brand wel ontdekken.</t>
        </r>
        <r>
          <rPr>
            <sz val="8"/>
            <color indexed="81"/>
            <rFont val="Tahoma"/>
            <family val="2"/>
          </rPr>
          <t xml:space="preserve">
</t>
        </r>
      </text>
    </comment>
    <comment ref="C59" authorId="0" shapeId="0" xr:uid="{FC1ED80A-1E98-4CEB-830E-74E2E2DACA07}">
      <text>
        <r>
          <rPr>
            <b/>
            <sz val="14"/>
            <color indexed="8"/>
            <rFont val="Calibri"/>
            <family val="2"/>
            <scheme val="minor"/>
          </rPr>
          <t xml:space="preserve">M. Feenstra: 
</t>
        </r>
        <r>
          <rPr>
            <sz val="14"/>
            <color indexed="8"/>
            <rFont val="Calibri"/>
            <family val="2"/>
            <scheme val="minor"/>
          </rPr>
          <t>zonnepanelen zitten in leasecontract met Nuon (2020 eindigt contract waarna panelen van gemeente zijn). Panelen zijn dan aan vervanging toe. Eigendom van Nuon.</t>
        </r>
      </text>
    </comment>
    <comment ref="C60" authorId="0" shapeId="0" xr:uid="{D5DCC4B2-54B6-427A-9861-489BD6507FA8}">
      <text>
        <r>
          <rPr>
            <b/>
            <sz val="16"/>
            <color indexed="81"/>
            <rFont val="Tahoma"/>
            <family val="2"/>
          </rPr>
          <t>Units? Door wie geplaatst? Huurcontract?</t>
        </r>
        <r>
          <rPr>
            <sz val="16"/>
            <color indexed="81"/>
            <rFont val="Tahoma"/>
            <family val="2"/>
          </rPr>
          <t xml:space="preserve">
Gemaild met Renske Boekhout 09/02/22
</t>
        </r>
        <r>
          <rPr>
            <b/>
            <sz val="16"/>
            <color indexed="81"/>
            <rFont val="Tahoma"/>
            <family val="2"/>
          </rPr>
          <t>Renske 01/03/22</t>
        </r>
        <r>
          <rPr>
            <sz val="16"/>
            <color indexed="81"/>
            <rFont val="Tahoma"/>
            <family val="2"/>
          </rPr>
          <t xml:space="preserve">
Zojuist heb ik jouw vragen met Teun besproken:
- Aankoopwaarde units
o 3 units à €50.000=€150.000
- Leeftijd / ouderdom units
o Ze zijn 1 jaar oud
- Waarde inventaris 
o Inventaris €10.000 per unit=€30.000
o Ventilatie €15.000 per unit=€45.000
- Hoe lang de units blijven staan (is natuurlijk deels afhankelijk van wanneer nieuwbouw wordt gerealiseerd).
o De units blijven circa 5 jaar staan
</t>
        </r>
        <r>
          <rPr>
            <b/>
            <sz val="16"/>
            <color indexed="81"/>
            <rFont val="Tahoma"/>
            <family val="2"/>
          </rPr>
          <t>JB 21/08/23</t>
        </r>
        <r>
          <rPr>
            <sz val="16"/>
            <color indexed="81"/>
            <rFont val="Tahoma"/>
            <family val="2"/>
          </rPr>
          <t xml:space="preserve">
Zie in het rapport geen nieuwwaarde inventaris. Volgende hertaxatie wel meenemen. Waarde op € 50.000,- gezet.
</t>
        </r>
        <r>
          <rPr>
            <sz val="11"/>
            <color indexed="81"/>
            <rFont val="Tahoma"/>
            <family val="2"/>
          </rPr>
          <t xml:space="preserve">
</t>
        </r>
      </text>
    </comment>
    <comment ref="C63" authorId="0" shapeId="0" xr:uid="{2F39B9C7-836D-4289-A564-E7118B70A4C6}">
      <text>
        <r>
          <rPr>
            <b/>
            <sz val="16"/>
            <color indexed="81"/>
            <rFont val="Tahoma"/>
            <family val="2"/>
          </rPr>
          <t>Bruin de, Jan Bart:</t>
        </r>
        <r>
          <rPr>
            <sz val="16"/>
            <color indexed="81"/>
            <rFont val="Tahoma"/>
            <family val="2"/>
          </rPr>
          <t xml:space="preserve">
zie lijst Meindert Pander jaar 2021
</t>
        </r>
        <r>
          <rPr>
            <b/>
            <sz val="16"/>
            <color indexed="81"/>
            <rFont val="Tahoma"/>
            <family val="2"/>
          </rPr>
          <t>Marco 21/0-8/23</t>
        </r>
        <r>
          <rPr>
            <sz val="16"/>
            <color indexed="81"/>
            <rFont val="Tahoma"/>
            <family val="2"/>
          </rPr>
          <t xml:space="preserve">
Via controlelijst kantine gym. Is in het jaar 2022 gebouwd.</t>
        </r>
      </text>
    </comment>
    <comment ref="C66" authorId="0" shapeId="0" xr:uid="{00000000-0006-0000-0000-00003C000000}">
      <text>
        <r>
          <rPr>
            <b/>
            <sz val="14"/>
            <color indexed="81"/>
            <rFont val="Tahoma"/>
            <family val="2"/>
          </rPr>
          <t xml:space="preserve">Marco Feenstra:
</t>
        </r>
        <r>
          <rPr>
            <sz val="14"/>
            <color indexed="81"/>
            <rFont val="Tahoma"/>
            <family val="2"/>
          </rPr>
          <t xml:space="preserve">Kantine wordt door VV Dokkum  gebruikt men zoekt nog naar een nieuwe locatie.
</t>
        </r>
        <r>
          <rPr>
            <b/>
            <sz val="14"/>
            <color indexed="81"/>
            <rFont val="Tahoma"/>
            <family val="2"/>
          </rPr>
          <t>Marco 07/10/21</t>
        </r>
        <r>
          <rPr>
            <sz val="14"/>
            <color indexed="81"/>
            <rFont val="Tahoma"/>
            <family val="2"/>
          </rPr>
          <t xml:space="preserve">
Beste Jan Bart,
Dit is idd even een hele korte verlenging gebruik trimmer na het prikken.
Of het na 10 oktober nog langer gaat duren weet ik niet. 
Insteek is nog steeds sloop en mogelijk wordt de hal en kleedruimten december/januari al gesloopt. Daar is alles op gericht nu. 
De kantine blijft dan nog ongeveer een jaar staan totdat nieuwbouw kantine VV Dokkum gereed is.
Mvrgr Marco
</t>
        </r>
        <r>
          <rPr>
            <b/>
            <sz val="14"/>
            <color indexed="81"/>
            <rFont val="Tahoma"/>
            <family val="2"/>
          </rPr>
          <t>Marco 17/01/23</t>
        </r>
        <r>
          <rPr>
            <sz val="14"/>
            <color indexed="81"/>
            <rFont val="Tahoma"/>
            <family val="2"/>
          </rPr>
          <t xml:space="preserve">
Beste JB, Ja prima, voor 75k kan niet een nieuwe kantine gebouwd worden maar dat is ook niet meer de intentie van de gemeente. VVDokkum moet zelf voor nieuwbouw zorgen, al of niet met bijdrage van gemeente.
</t>
        </r>
        <r>
          <rPr>
            <b/>
            <sz val="14"/>
            <color indexed="81"/>
            <rFont val="Tahoma"/>
            <family val="2"/>
          </rPr>
          <t>Marco 16/08/23</t>
        </r>
        <r>
          <rPr>
            <sz val="14"/>
            <color indexed="81"/>
            <rFont val="Tahoma"/>
            <family val="2"/>
          </rPr>
          <t xml:space="preserve">
De kantine staat er nog totdat er nieuwbouw gerealiseerd is. Zal dus nog wel 1-2 jaar op de polis moeten blijven verwacht ik, volgens mij zijn ze nog niet aan het bouwen met een nieuwe kantine.
</t>
        </r>
      </text>
    </comment>
    <comment ref="C70" authorId="0" shapeId="0" xr:uid="{00000000-0006-0000-0000-00003E000000}">
      <text>
        <r>
          <rPr>
            <b/>
            <sz val="14"/>
            <color indexed="81"/>
            <rFont val="Tahoma"/>
            <family val="2"/>
          </rPr>
          <t xml:space="preserve">Wiena vd Meulen:
</t>
        </r>
        <r>
          <rPr>
            <sz val="14"/>
            <color indexed="81"/>
            <rFont val="Tahoma"/>
            <family val="2"/>
          </rPr>
          <t>jaar 2015 153.000,- euro.</t>
        </r>
        <r>
          <rPr>
            <sz val="9"/>
            <color indexed="81"/>
            <rFont val="Tahoma"/>
            <family val="2"/>
          </rPr>
          <t xml:space="preserve">
</t>
        </r>
      </text>
    </comment>
    <comment ref="C71" authorId="0" shapeId="0" xr:uid="{00000000-0006-0000-0000-00003F000000}">
      <text>
        <r>
          <rPr>
            <b/>
            <sz val="14"/>
            <color indexed="81"/>
            <rFont val="Tahoma"/>
            <family val="2"/>
          </rPr>
          <t>Wiena vd Meulen:</t>
        </r>
        <r>
          <rPr>
            <sz val="14"/>
            <color indexed="81"/>
            <rFont val="Tahoma"/>
            <family val="2"/>
          </rPr>
          <t xml:space="preserve">
Taxatie door Van Ameyde d.d. 09/03/2018
</t>
        </r>
        <r>
          <rPr>
            <b/>
            <sz val="14"/>
            <color indexed="81"/>
            <rFont val="Tahoma"/>
            <family val="2"/>
          </rPr>
          <t>Meindert Pander mail 28 juni 2023</t>
        </r>
        <r>
          <rPr>
            <sz val="14"/>
            <color indexed="81"/>
            <rFont val="Tahoma"/>
            <family val="2"/>
          </rPr>
          <t xml:space="preserve">
Voor t Paradyske Kollum is er inderdaad een erfpachtovereenkomst waarin staat dat Optisport het spul moet verzekeren (artikel 6.).
Voor t Tolhuisbad Dokkum staat in de huurovereenkomst (pagina 23 van bijlage) dat de gemeente zorg draagt voor de verzekering.
Met vriendelijke groet,
Meindert Pander
</t>
        </r>
      </text>
    </comment>
    <comment ref="C72" authorId="0" shapeId="0" xr:uid="{00000000-0006-0000-0000-00000E000000}">
      <text>
        <r>
          <rPr>
            <b/>
            <sz val="14"/>
            <color indexed="81"/>
            <rFont val="Tahoma"/>
            <family val="2"/>
          </rPr>
          <t xml:space="preserve">Wiena: </t>
        </r>
        <r>
          <rPr>
            <sz val="14"/>
            <color indexed="81"/>
            <rFont val="Tahoma"/>
            <family val="2"/>
          </rPr>
          <t>bij de muziekschool 28 % in rekening brengen van premie Parklaan 3</t>
        </r>
        <r>
          <rPr>
            <sz val="8"/>
            <color indexed="81"/>
            <rFont val="Tahoma"/>
            <family val="2"/>
          </rPr>
          <t xml:space="preserve">
</t>
        </r>
      </text>
    </comment>
    <comment ref="K72" authorId="0" shapeId="0" xr:uid="{C9F7025D-419D-4D21-9CC2-E301A74D6707}">
      <text>
        <r>
          <rPr>
            <b/>
            <sz val="14"/>
            <color indexed="81"/>
            <rFont val="Tahoma"/>
            <family val="2"/>
          </rPr>
          <t xml:space="preserve">Marco Feenstra:
</t>
        </r>
        <r>
          <rPr>
            <sz val="14"/>
            <color indexed="81"/>
            <rFont val="Tahoma"/>
            <family val="2"/>
          </rPr>
          <t>Naast inbraakbeveiliging ook brandmeldinstallatie met automatische brandmelders welke naar particuliere alarmcentrale (PAC) doormelden.</t>
        </r>
        <r>
          <rPr>
            <sz val="8"/>
            <color indexed="81"/>
            <rFont val="Tahoma"/>
            <family val="2"/>
          </rPr>
          <t xml:space="preserve">
</t>
        </r>
      </text>
    </comment>
    <comment ref="K73" authorId="0" shapeId="0" xr:uid="{00000000-0006-0000-0000-000010000000}">
      <text>
        <r>
          <rPr>
            <b/>
            <sz val="14"/>
            <color indexed="81"/>
            <rFont val="Tahoma"/>
            <family val="2"/>
          </rPr>
          <t xml:space="preserve">Marco Feenstra:
</t>
        </r>
        <r>
          <rPr>
            <sz val="14"/>
            <color indexed="81"/>
            <rFont val="Tahoma"/>
            <family val="2"/>
          </rPr>
          <t>Naast inbraakbeveiliging ook brandmeldinstallatie met automatische brandmelders welke naar particuliere alarmcentrale (PAC) doormelden.</t>
        </r>
        <r>
          <rPr>
            <sz val="8"/>
            <color indexed="81"/>
            <rFont val="Tahoma"/>
            <family val="2"/>
          </rPr>
          <t xml:space="preserve">
</t>
        </r>
      </text>
    </comment>
    <comment ref="K74" authorId="0" shapeId="0" xr:uid="{BAD96605-AD29-4FA0-9EF5-4FDFCFE140B0}">
      <text>
        <r>
          <rPr>
            <b/>
            <sz val="14"/>
            <color indexed="81"/>
            <rFont val="Tahoma"/>
            <family val="2"/>
          </rPr>
          <t xml:space="preserve">Marco Feenstra:
</t>
        </r>
        <r>
          <rPr>
            <sz val="14"/>
            <color indexed="81"/>
            <rFont val="Tahoma"/>
            <family val="2"/>
          </rPr>
          <t>Naast inbraakbeveiliging ook brandmeldinstallatie met automatische brandmelders welke naar particuliere alarmcentrale (PAC) doormelden.</t>
        </r>
        <r>
          <rPr>
            <sz val="8"/>
            <color indexed="81"/>
            <rFont val="Tahoma"/>
            <family val="2"/>
          </rPr>
          <t xml:space="preserve">
</t>
        </r>
      </text>
    </comment>
    <comment ref="C75" authorId="0" shapeId="0" xr:uid="{00000000-0006-0000-0000-000042000000}">
      <text>
        <r>
          <rPr>
            <b/>
            <sz val="16"/>
            <color indexed="81"/>
            <rFont val="Arial"/>
            <family val="2"/>
          </rPr>
          <t>PlanPlus staat over De Klyster</t>
        </r>
        <r>
          <rPr>
            <sz val="16"/>
            <color indexed="81"/>
            <rFont val="Arial"/>
            <family val="2"/>
          </rPr>
          <t xml:space="preserve">
Jaar 2021 -&gt; De Klyster beschikt over 50 leskisten die de komende jaren moeten worden vervangen. Totaal is daar € 50.000,- mee gemoeid. De Klyster wordt gefinancierd door gemeente NF en Dantumadiel. Verdeelsleutel is 73,5 % NF en 26,5 % DA.
</t>
        </r>
        <r>
          <rPr>
            <b/>
            <sz val="16"/>
            <color indexed="81"/>
            <rFont val="Arial"/>
            <family val="2"/>
          </rPr>
          <t>Hallo Marjolein, 02/02/21</t>
        </r>
        <r>
          <rPr>
            <sz val="16"/>
            <color indexed="81"/>
            <rFont val="Arial"/>
            <family val="2"/>
          </rPr>
          <t xml:space="preserve">
Bedankt voor de info.
Jaar 2020 (naverrekening)
Het “daarnaast inventaris” ad € 8.000,- neem ik nog voor het jaar 2020 mee -&gt; totaal verzekerde waarde € 42.000,-
Jaar 2021
Het “daarnaast inventaris” ad € 8.000,- + nieuw lesmateriaal € 50.000,-. -&gt; totaal verzekerde waarde  € 58.000,- 
Gr, JB</t>
        </r>
        <r>
          <rPr>
            <sz val="9"/>
            <color indexed="81"/>
            <rFont val="Tahoma"/>
            <family val="2"/>
          </rPr>
          <t xml:space="preserve">
</t>
        </r>
      </text>
    </comment>
    <comment ref="D75" authorId="0" shapeId="0" xr:uid="{00000000-0006-0000-0000-000043000000}">
      <text>
        <r>
          <rPr>
            <b/>
            <sz val="12"/>
            <color indexed="81"/>
            <rFont val="Arial"/>
            <family val="2"/>
          </rPr>
          <t>Marjolein Staal mail 2/2/21</t>
        </r>
        <r>
          <rPr>
            <sz val="12"/>
            <color indexed="81"/>
            <rFont val="Arial"/>
            <family val="2"/>
          </rPr>
          <t xml:space="preserve">
De verzekerde waarde was tot 2020 nog correct. Dit jaar wordt al het educatief materiaal vervangen door nieuw. Dan hebben we 50 gloednieuwe leskisten + educatief materiaal + veldwerkmateriaal met een waarde van € 50.000 euro. Hiervan is geen inventarislijst, maar op de website staat al dit materiaal genoemd. De website fungeert als inventarislijst.
Daarnaast hebben we nog:
- Stellingen ter waarde van € 5.000
- Bureaus en toebehoren € 1.000
- Keuken en vergaderruimte inventaris € 1.000
- Verlichting, en overige apparatuur € 1.000
Marjolein Staal d.d. 02022021</t>
        </r>
      </text>
    </comment>
    <comment ref="C76" authorId="0" shapeId="0" xr:uid="{EAC4B50B-41BC-47D7-A2C2-8EC5C44D56F8}">
      <text>
        <r>
          <rPr>
            <b/>
            <sz val="12"/>
            <color indexed="81"/>
            <rFont val="Arial"/>
            <family val="2"/>
          </rPr>
          <t>Meindert Pander 28/02/22</t>
        </r>
        <r>
          <rPr>
            <sz val="12"/>
            <color indexed="81"/>
            <rFont val="Arial"/>
            <family val="2"/>
          </rPr>
          <t xml:space="preserve">
Dag Jan Bart,
Wij zijn als gemeente wel verantwoordelijk voor de gymnastiekinventaris (die voor het goed uitvoeren van bewegingsonderwijs nodig is) en dit bedrag zal wel aardig kloppen, maar zijn wij bij andere zalen in dorpshuizen ook verzekerd voor deze inventaris? 
Deze werkwijze hebben we namelijk in veel meer dorpshuizen en MFC’s.
Met vriendelijke groet,
Meindert Pander</t>
        </r>
        <r>
          <rPr>
            <sz val="9"/>
            <color indexed="81"/>
            <rFont val="Tahoma"/>
            <family val="2"/>
          </rPr>
          <t xml:space="preserve">
</t>
        </r>
      </text>
    </comment>
    <comment ref="C77" authorId="0" shapeId="0" xr:uid="{D7285426-AA61-4436-BE78-215F9A08B2AE}">
      <text>
        <r>
          <rPr>
            <b/>
            <sz val="14"/>
            <color indexed="81"/>
            <rFont val="Tahoma"/>
            <family val="2"/>
          </rPr>
          <t xml:space="preserve">Renke Boekhout:
</t>
        </r>
        <r>
          <rPr>
            <sz val="14"/>
            <color indexed="81"/>
            <rFont val="Tahoma"/>
            <family val="2"/>
          </rPr>
          <t>In bezit van lease zonnepanelen</t>
        </r>
        <r>
          <rPr>
            <sz val="8"/>
            <color indexed="81"/>
            <rFont val="Tahoma"/>
            <family val="2"/>
          </rPr>
          <t xml:space="preserve">
</t>
        </r>
      </text>
    </comment>
    <comment ref="C80" authorId="0" shapeId="0" xr:uid="{00000000-0006-0000-0000-000048000000}">
      <text>
        <r>
          <rPr>
            <b/>
            <sz val="14"/>
            <color indexed="81"/>
            <rFont val="Tahoma"/>
            <family val="2"/>
          </rPr>
          <t>Jan Lautenbach:</t>
        </r>
        <r>
          <rPr>
            <sz val="14"/>
            <color indexed="81"/>
            <rFont val="Tahoma"/>
            <family val="2"/>
          </rPr>
          <t xml:space="preserve">
3775 m2 x 20 = 75.500,-</t>
        </r>
      </text>
    </comment>
    <comment ref="C89" authorId="0" shapeId="0" xr:uid="{A15359DF-40E7-4D27-8F5C-DE67E0272C7F}">
      <text>
        <r>
          <rPr>
            <b/>
            <sz val="16"/>
            <color indexed="81"/>
            <rFont val="Tahoma"/>
            <family val="2"/>
          </rPr>
          <t xml:space="preserve">Marcel terpstra 07/08/23
</t>
        </r>
        <r>
          <rPr>
            <sz val="16"/>
            <color indexed="81"/>
            <rFont val="Tahoma"/>
            <family val="2"/>
          </rPr>
          <t>Dit is geen pand en dus kan er ook geen verblijfsobject in aanwezig zijn. Volgens mij takel je dit ding zo weg.</t>
        </r>
        <r>
          <rPr>
            <sz val="9"/>
            <color indexed="81"/>
            <rFont val="Tahoma"/>
            <family val="2"/>
          </rPr>
          <t xml:space="preserve">
</t>
        </r>
      </text>
    </comment>
    <comment ref="C90" authorId="0" shapeId="0" xr:uid="{5ABD158D-AC1C-4CCA-9948-DD0DB62AFAF3}">
      <text>
        <r>
          <rPr>
            <b/>
            <sz val="9"/>
            <color indexed="81"/>
            <rFont val="Tahoma"/>
            <family val="2"/>
          </rPr>
          <t>Bruin de, Jan Bart:</t>
        </r>
        <r>
          <rPr>
            <sz val="9"/>
            <color indexed="81"/>
            <rFont val="Tahoma"/>
            <family val="2"/>
          </rPr>
          <t xml:space="preserve">
zi lijst Meindert Pander mutatie jaar 2021</t>
        </r>
      </text>
    </comment>
    <comment ref="C95" authorId="0" shapeId="0" xr:uid="{00000000-0006-0000-0000-00004B000000}">
      <text>
        <r>
          <rPr>
            <b/>
            <sz val="14"/>
            <color indexed="81"/>
            <rFont val="Tahoma"/>
            <family val="2"/>
          </rPr>
          <t xml:space="preserve">Wiena vd Meulen:
</t>
        </r>
        <r>
          <rPr>
            <sz val="14"/>
            <color indexed="81"/>
            <rFont val="Tahoma"/>
            <family val="2"/>
          </rPr>
          <t>jaar 2016 80.640,- euro</t>
        </r>
        <r>
          <rPr>
            <b/>
            <sz val="14"/>
            <color indexed="81"/>
            <rFont val="Tahoma"/>
            <family val="2"/>
          </rPr>
          <t>.</t>
        </r>
        <r>
          <rPr>
            <sz val="9"/>
            <color indexed="81"/>
            <rFont val="Tahoma"/>
            <family val="2"/>
          </rPr>
          <t xml:space="preserve">
</t>
        </r>
      </text>
    </comment>
    <comment ref="C97" authorId="0" shapeId="0" xr:uid="{6CAE01AB-2643-41EF-B152-A15846045624}">
      <text>
        <r>
          <rPr>
            <b/>
            <sz val="16"/>
            <color indexed="81"/>
            <rFont val="Arial"/>
            <family val="2"/>
          </rPr>
          <t>Wietze From 22 juni 2020:</t>
        </r>
        <r>
          <rPr>
            <sz val="16"/>
            <color indexed="81"/>
            <rFont val="Arial"/>
            <family val="2"/>
          </rPr>
          <t xml:space="preserve">
Er is op dit moment geen inbraak installatie aanwezig in het dorpshuis. Wel brandmeld. We gaan met 5 groepen in het dorpshuis (incl units)
In Niawier 3 groepen. Dat is op dit moment de verhouding. De verzekering van het gebouw/ units is voor de eigenaar.
Met vriendelijke groet,
Wietze From
Adviseur onderwijshuisvesting
</t>
        </r>
        <r>
          <rPr>
            <b/>
            <sz val="16"/>
            <color indexed="81"/>
            <rFont val="Arial"/>
            <family val="2"/>
          </rPr>
          <t>Marco 18/03/22</t>
        </r>
        <r>
          <rPr>
            <sz val="16"/>
            <color indexed="81"/>
            <rFont val="Arial"/>
            <family val="2"/>
          </rPr>
          <t xml:space="preserve">
Beste Jan Bart,
 Nee hoeft beide niet, dorpshuis heeft eigen verzekering en daar was dus alleen inventaris school tijdens de bouw en school Niawier zal dit jaar naar verwachting in de verkoop gaan of misschien opvang Vluchtelingen als de nood heel hoog wordt maar daar is school ook weer te klein voor. Dus medio dit jaar hier ook geen inventaris meer.
En voor beide dus geen taxatie nodig.
</t>
        </r>
        <r>
          <rPr>
            <b/>
            <sz val="16"/>
            <color indexed="81"/>
            <rFont val="Arial"/>
            <family val="2"/>
          </rPr>
          <t>Renske 13/04/22</t>
        </r>
        <r>
          <rPr>
            <sz val="16"/>
            <color indexed="81"/>
            <rFont val="Arial"/>
            <family val="2"/>
          </rPr>
          <t xml:space="preserve">
Zo’n reminder helpt altijd!
- Vanaf de meivakantie komt de school in Niawier leeg te staan. Zij verhuizen dan naar de nieuwe school in Oosternijkerk. Deze wordt voor de meivakantie opgeleverd. Dorpshuis de Terp in Oosternijkerk wordt dan ook weer gewoon een dorpshuis, onderwijs vertrekt dan weer uit het dorpshuis. 
- Holwerd duurt nog ongeveer een jaar, ik zal er even alert zijn op tijd te melden wanneer daar scholen leeg komen te staan en de nieuwe in gebruik wordt genomen. 
- De bovenverdieping van de Saad (Damwâld) wordt zeer waarschijnlijk binnenkort voor 3 lokalen gebruikt voor onderwijs van kinderen uit Oekraïne. 
</t>
        </r>
        <r>
          <rPr>
            <b/>
            <sz val="16"/>
            <color indexed="81"/>
            <rFont val="Arial"/>
            <family val="2"/>
          </rPr>
          <t>Marco 17/01/23</t>
        </r>
        <r>
          <rPr>
            <sz val="16"/>
            <color indexed="81"/>
            <rFont val="Arial"/>
            <family val="2"/>
          </rPr>
          <t xml:space="preserve">
Pand zit leegstandsbeheer in middels bewoning.
Verkooptraject loopt.
Inboedel school is er niet meer, dat staat nu in Oosternijkerk maar is getaxeerd. Kan dus mi voor Niawier op 0,0.
Er is natuurlijk wel wat vloerbedekking en zonwering etc. maar eigenlijk niet van waarde voor brand oid.
Of moet dat nog blijven staan voor geval waterschade oid?
</t>
        </r>
        <r>
          <rPr>
            <b/>
            <sz val="16"/>
            <color indexed="81"/>
            <rFont val="Arial"/>
            <family val="2"/>
          </rPr>
          <t>Daan Feenstra 18/01/23</t>
        </r>
        <r>
          <rPr>
            <sz val="16"/>
            <color indexed="81"/>
            <rFont val="Arial"/>
            <family val="2"/>
          </rPr>
          <t xml:space="preserve">
Ja, heb ik. Ik verwijs naar bijgevoegd rapport. Taxatie marktwaarde €300.000,-</t>
        </r>
        <r>
          <rPr>
            <sz val="12"/>
            <color indexed="81"/>
            <rFont val="Arial"/>
            <family val="2"/>
          </rPr>
          <t xml:space="preserve">
</t>
        </r>
      </text>
    </comment>
    <comment ref="C98" authorId="0" shapeId="0" xr:uid="{93FF3C97-75ED-4FE3-B6E6-904401168BBF}">
      <text>
        <r>
          <rPr>
            <b/>
            <sz val="14"/>
            <color indexed="81"/>
            <rFont val="Tahoma"/>
            <family val="2"/>
          </rPr>
          <t>Bruin de, Jan Bart:</t>
        </r>
        <r>
          <rPr>
            <sz val="14"/>
            <color indexed="81"/>
            <rFont val="Tahoma"/>
            <family val="2"/>
          </rPr>
          <t xml:space="preserve">
Taxatierapport 15/4/20
Incl.BTW  omdat de gemeente de BTW niet kan terugvragen.</t>
        </r>
      </text>
    </comment>
    <comment ref="C99" authorId="0" shapeId="0" xr:uid="{268070F3-B60F-4890-8767-A2B0D7AC1785}">
      <text>
        <r>
          <rPr>
            <b/>
            <sz val="14"/>
            <color indexed="81"/>
            <rFont val="Tahoma"/>
            <family val="2"/>
          </rPr>
          <t>Bruin de, Jan Bart:</t>
        </r>
        <r>
          <rPr>
            <sz val="14"/>
            <color indexed="81"/>
            <rFont val="Tahoma"/>
            <family val="2"/>
          </rPr>
          <t xml:space="preserve">
Taxatierapport 15/4/20
Incl.BTW  omdat de gemeente de BTW niet kan terugvragen</t>
        </r>
        <r>
          <rPr>
            <sz val="9"/>
            <color indexed="81"/>
            <rFont val="Tahoma"/>
            <family val="2"/>
          </rPr>
          <t>.</t>
        </r>
      </text>
    </comment>
    <comment ref="C100" authorId="0" shapeId="0" xr:uid="{F8191002-A0E4-48FE-B1DB-0A06F54CAF86}">
      <text>
        <r>
          <rPr>
            <b/>
            <sz val="14"/>
            <color indexed="81"/>
            <rFont val="Tahoma"/>
            <family val="2"/>
          </rPr>
          <t>Bruin de, Jan Bart:</t>
        </r>
        <r>
          <rPr>
            <sz val="14"/>
            <color indexed="81"/>
            <rFont val="Tahoma"/>
            <family val="2"/>
          </rPr>
          <t xml:space="preserve">
Taxatierapport 15/4/20
Incl.BTW  omdat de gemeente de BTW niet kan terugvragen.</t>
        </r>
      </text>
    </comment>
    <comment ref="C102" authorId="0" shapeId="0" xr:uid="{00000000-0006-0000-0000-00004C000000}">
      <text>
        <r>
          <rPr>
            <b/>
            <sz val="14"/>
            <color indexed="8"/>
            <rFont val="Calibri"/>
            <family val="2"/>
            <scheme val="minor"/>
          </rPr>
          <t>Frans Hetttema:</t>
        </r>
        <r>
          <rPr>
            <sz val="14"/>
            <color indexed="8"/>
            <rFont val="Calibri"/>
            <family val="2"/>
            <scheme val="minor"/>
          </rPr>
          <t xml:space="preserve">
wordt verhuurd voor 5 jaar. Vaste lasten blijven voor de gemeente. FCL 6003707 ECL 380600 zegt Jenne Houtstra.
</t>
        </r>
        <r>
          <rPr>
            <b/>
            <sz val="14"/>
            <color indexed="8"/>
            <rFont val="Calibri"/>
            <family val="2"/>
            <scheme val="minor"/>
          </rPr>
          <t>Marco 21/08/23</t>
        </r>
        <r>
          <rPr>
            <sz val="14"/>
            <color indexed="8"/>
            <rFont val="Calibri"/>
            <family val="2"/>
            <scheme val="minor"/>
          </rPr>
          <t xml:space="preserve">
Marco zegt op controlelijst tegen sloopwaarde verzekeren. Pand is net getaxeerd. Deze waarde toch maar staan laten. Volgend jaar 2024 Marco maar weer vragen of sloopwaarde toegepast dient te worden.</t>
        </r>
      </text>
    </comment>
    <comment ref="C105" authorId="0" shapeId="0" xr:uid="{05FB302B-163E-453F-A762-C3418E2FE669}">
      <text>
        <r>
          <rPr>
            <b/>
            <sz val="16"/>
            <color indexed="81"/>
            <rFont val="Tahoma"/>
            <family val="2"/>
          </rPr>
          <t xml:space="preserve">JB 20/06/23
</t>
        </r>
        <r>
          <rPr>
            <sz val="16"/>
            <color indexed="81"/>
            <rFont val="Tahoma"/>
            <family val="2"/>
          </rPr>
          <t xml:space="preserve">Beste Marion,
Bedankt voor de rapporten (opstal en inventaris). 
• Akkoord om gemeentehuis Bouwdeel C in de maand oktober 2023 of eerder te laten taxeren. Ik geef wel een seintje, eerst maar weer opknappen na de waterschade (ruim 3 ton schade).
• Gysbert Japiksstrjitte 10, als het goed is hebben jullie al een inventarislijst van collega Jan Westerhof ontvangen. Voor de zekerheid heb ik de bijlage toegevoegd. Aan de hand hiervan kunnen jullie nog geen rapport opmaken?
</t>
        </r>
        <r>
          <rPr>
            <b/>
            <sz val="16"/>
            <color indexed="81"/>
            <rFont val="Tahoma"/>
            <family val="2"/>
          </rPr>
          <t>Marion 20/06/23</t>
        </r>
        <r>
          <rPr>
            <sz val="16"/>
            <color indexed="81"/>
            <rFont val="Tahoma"/>
            <family val="2"/>
          </rPr>
          <t xml:space="preserve">
Goedemorgen Jan Bart,
Ik ga ervan uit dat de lijst compleet is en zal Gert-Jan van Hunnik vragen de inventaris taxatie van de Gysbert Japiksstrjitte 10 af te ronden. De rapportage volgt zo spoedig mogelijk.</t>
        </r>
        <r>
          <rPr>
            <sz val="9"/>
            <color indexed="81"/>
            <rFont val="Tahoma"/>
            <family val="2"/>
          </rPr>
          <t xml:space="preserve">
</t>
        </r>
      </text>
    </comment>
    <comment ref="C106" authorId="0" shapeId="0" xr:uid="{1AE58FD3-B1FC-47AD-9EE0-6C7A698FAE33}">
      <text>
        <r>
          <rPr>
            <b/>
            <sz val="16"/>
            <color indexed="81"/>
            <rFont val="Arial"/>
            <family val="2"/>
          </rPr>
          <t>Marco 17/04/23</t>
        </r>
        <r>
          <rPr>
            <sz val="16"/>
            <color indexed="81"/>
            <rFont val="Arial"/>
            <family val="2"/>
          </rPr>
          <t xml:space="preserve">
Goedemiddag Marco, 
Zoals besproken worden drie scholen van Arlanta voorzien van zonnepanelen; 
De Gearing Ee:                     36 panelen
It Harspit Ternaard:             50 panelen
Op de Hoogte Burum:        32 panelen</t>
        </r>
        <r>
          <rPr>
            <sz val="9"/>
            <color indexed="81"/>
            <rFont val="Tahoma"/>
            <family val="2"/>
          </rPr>
          <t xml:space="preserve">
</t>
        </r>
      </text>
    </comment>
    <comment ref="C107" authorId="0" shapeId="0" xr:uid="{00000000-0006-0000-0000-00004D000000}">
      <text>
        <r>
          <rPr>
            <b/>
            <sz val="14"/>
            <color indexed="8"/>
            <rFont val="Calibri"/>
            <family val="2"/>
            <scheme val="minor"/>
          </rPr>
          <t>Bruin de, Jan Bart:</t>
        </r>
        <r>
          <rPr>
            <sz val="14"/>
            <color indexed="8"/>
            <rFont val="Calibri"/>
            <family val="2"/>
            <scheme val="minor"/>
          </rPr>
          <t xml:space="preserve">
2 gebouwen vd gemeente</t>
        </r>
      </text>
    </comment>
    <comment ref="C109" authorId="0" shapeId="0" xr:uid="{218A1616-FBA1-4625-ADDE-7C409D88F229}">
      <text>
        <r>
          <rPr>
            <b/>
            <sz val="14"/>
            <color indexed="81"/>
            <rFont val="Tahoma"/>
            <family val="2"/>
          </rPr>
          <t>Andre de Jong:</t>
        </r>
        <r>
          <rPr>
            <sz val="14"/>
            <color indexed="81"/>
            <rFont val="Tahoma"/>
            <family val="2"/>
          </rPr>
          <t xml:space="preserve">
naamswijziging. Andre de Jong:
naamswijziging. CBS Ploos van Amstelskoalle en OBS De Tsjelke in Holwerd vormen vanaf 1 augustus een samenwerkingsschool. Beide gebouwen blijven na de vakantie nog in gebruik tot de nieuwbouw bij de MFA klaar is.
</t>
        </r>
        <r>
          <rPr>
            <b/>
            <sz val="14"/>
            <color indexed="81"/>
            <rFont val="Tahoma"/>
            <family val="2"/>
          </rPr>
          <t>Renske 13/04/22</t>
        </r>
        <r>
          <rPr>
            <sz val="14"/>
            <color indexed="81"/>
            <rFont val="Tahoma"/>
            <family val="2"/>
          </rPr>
          <t xml:space="preserve">
Zo’n reminder helpt altijd!
- Vanaf de meivakantie komt de school in Niawier leeg te staan. Zij verhuizen dan naar de nieuwe school in Oosternijkerk. Deze wordt voor de meivakantie opgeleverd. Dorpshuis de Terp in Oosternijkerk wordt dan ook weer gewoon een dorpshuis, onderwijs vertrekt dan weer uit het dorpshuis. 
- Holwerd duurt nog ongeveer een jaar, ik zal er even alert zijn op tijd te melden wanneer daar scholen leeg komen te staan en de nieuwe in gebruik wordt genomen. 
- De bovenverdieping van de Saad (Damwâld) wordt zeer waarschijnlijk binnenkort voor 3 lokalen gebruikt voor onderwijs van kinderen uit Oekraïne. 
</t>
        </r>
        <r>
          <rPr>
            <b/>
            <sz val="14"/>
            <color indexed="81"/>
            <rFont val="Tahoma"/>
            <family val="2"/>
          </rPr>
          <t>Marco 18/01/23</t>
        </r>
        <r>
          <rPr>
            <sz val="14"/>
            <color indexed="81"/>
            <rFont val="Tahoma"/>
            <family val="2"/>
          </rPr>
          <t xml:space="preserve">
Gisteren heb ik JB al wat geïnformeerd over een paar gebouwen, zodra de 2 scholen Holwerd leeg aan ons worden overgedragen kan ik dat wel doorgeven aan JB, voor die panden kan leegstandsbeheerder vragen voor tijdelijke bewoning als pandbewaking tijdens het verkooptraject.
</t>
        </r>
        <r>
          <rPr>
            <b/>
            <sz val="14"/>
            <color indexed="81"/>
            <rFont val="Tahoma"/>
            <family val="2"/>
          </rPr>
          <t>Renske 18/01/23</t>
        </r>
        <r>
          <rPr>
            <sz val="14"/>
            <color indexed="81"/>
            <rFont val="Tahoma"/>
            <family val="2"/>
          </rPr>
          <t xml:space="preserve">
• School Holwerd wanneer oplevering?
De school is net opgeleverd en wordt na de voorjaarsvakantie in gebruik genomen (gedeeltelijk – de installaties moesten nog na opgeleverd worden). Dan komen de twee oude schoolgebouwen in Holwerd dus leeg te staan. Er is nog geen definitieve overdrachtsdatum voor de twee gebouwen. 
</t>
        </r>
        <r>
          <rPr>
            <b/>
            <sz val="14"/>
            <color indexed="81"/>
            <rFont val="Tahoma"/>
            <family val="2"/>
          </rPr>
          <t>Marco 16/08/23</t>
        </r>
        <r>
          <rPr>
            <sz val="14"/>
            <color indexed="81"/>
            <rFont val="Tahoma"/>
            <family val="2"/>
          </rPr>
          <t xml:space="preserve">
Dank voor reminder, de nieuwbouw is in gebruik en de 2 oude locaties worden beheerd door Carex middels tijdelijke bewoning. Op deze oude adressen is dus geen inventaris meer van waarde, afgezien van vloerbedekking en zonwering. Moet er voor de uitbreiding MFA nog een taxatie komen? Of heb je dat al in gang gezet?
</t>
        </r>
        <r>
          <rPr>
            <b/>
            <sz val="14"/>
            <color indexed="81"/>
            <rFont val="Tahoma"/>
            <family val="2"/>
          </rPr>
          <t>Marco 21/08/23</t>
        </r>
        <r>
          <rPr>
            <sz val="14"/>
            <color indexed="81"/>
            <rFont val="Tahoma"/>
            <family val="2"/>
          </rPr>
          <t xml:space="preserve">
Oude locatie, ik verwacht verkoop  maar dat is aan RO/Festgoed. Ik weet niet wat verkoopwaarde moet of kan zijn.
Taxatie nieuwbouw duurt wel lang, kan het zo lang op voorlopige dekking? Of onderwijs nog vragen of er geld is voor taxatie?
Wat is dan nodig voor 1 pand? 1500,- ex btw?
</t>
        </r>
        <r>
          <rPr>
            <b/>
            <sz val="14"/>
            <color indexed="81"/>
            <rFont val="Tahoma"/>
            <family val="2"/>
          </rPr>
          <t>JB 21/08/23</t>
        </r>
        <r>
          <rPr>
            <sz val="14"/>
            <color indexed="81"/>
            <rFont val="Tahoma"/>
            <family val="2"/>
          </rPr>
          <t xml:space="preserve">
Bedankt voor de info. Als je nog wat geld los kunt peuteren zou dit geweldig zijn (ik heb al 10k uitgegeven). Ik denk dat je met € 1.000,- wel klaar bent (misschien ook wel lager). Moet het wel binnenkort weten want dan kan de taxateur eind september/begin oktober deze nog meenemen. Taxateur moet nl. nog verbouwing Bouwdeel C taxeren welke door de waterschade is uitgesteld. Kan hij zijn bezoek combineren met Holwert. Hoor graag.
</t>
        </r>
      </text>
    </comment>
    <comment ref="D109" authorId="0" shapeId="0" xr:uid="{5CF7AABD-8839-4B24-B181-75AAD4F92E9E}">
      <text>
        <r>
          <rPr>
            <b/>
            <sz val="16"/>
            <color indexed="81"/>
            <rFont val="Arial"/>
            <family val="2"/>
          </rPr>
          <t xml:space="preserve">Marco Feenstra 02/03/23
</t>
        </r>
        <r>
          <rPr>
            <sz val="16"/>
            <color indexed="81"/>
            <rFont val="Arial"/>
            <family val="2"/>
          </rPr>
          <t>Vandaag overdracht van De Wegwijzer Kollumerpomp aan gemeente. Over 2 weken ook de beide scholen in Holwert. Inventaris kan op 50.000 gezet worden voor deze gebouwen lijkt me? Als dat voordeel op de premie heeft dit jaar.
Ook al zal vloerbedekking en zonwering c.a. niet veel waarde voor ons hebben in het geval van totaalbrand. Insteek is tijdelijke bewoning als leegstandsbeheer en dat gaat ook zeker lukken. Hierbij bericht dat er binnenkort bewoning te verwachten is bij de volgende 3 voormalige schoolgebouwen in de gemeente NF als vorm van leegstandsbeheer.
Holwert
Ploos van Amstelskoalle/De Tijstream
Elbasterweg 13 
9151 KN Holwert
De Tsjelke/De Tijstream
Stasjonswei 12 
9151 JN Holwert
De Wegwijzer
Jakob de Graafstraat 1A
9293 LS Kollumerpomp</t>
        </r>
        <r>
          <rPr>
            <sz val="9"/>
            <color indexed="81"/>
            <rFont val="Tahoma"/>
            <family val="2"/>
          </rPr>
          <t xml:space="preserve">
</t>
        </r>
      </text>
    </comment>
    <comment ref="C111" authorId="0" shapeId="0" xr:uid="{6A5D230D-C9C4-48F0-8EF8-B8EA36EC9C4B}">
      <text>
        <r>
          <rPr>
            <b/>
            <sz val="16"/>
            <color indexed="81"/>
            <rFont val="Arial"/>
            <family val="2"/>
          </rPr>
          <t>Marco 22/12/22</t>
        </r>
        <r>
          <rPr>
            <sz val="16"/>
            <color indexed="81"/>
            <rFont val="Arial"/>
            <family val="2"/>
          </rPr>
          <t xml:space="preserve">
Vanochtend is de oplevering van de nieuwbouw school in Holwerd. Kun jij deze doorgeven voor onze verzekeraar? Excuus dat het zo last minute is.
Totaal projectbudget bouw is 2,6 miljoen, dit is voor bouw, installaties en architect en adviseurs, zonwering, vloerbedekking etc. etc. 
Het is een uitbreiding van het bestaande MFA in Holwerd, er zijn dus gemeenschappelijke muren. Het MFA heeft al een eigen verzekering voor opstal. Waarde inventaris krijg ik nog door, de inhuizing daarvan volgt de komende weken. Een deel inventaris wordt nieuw natuurlijk maar er zal ook een deel mee overgaan vanuit de twee bestaande scholen, wat nu dus al verzekerd is. De school start na de voorjaarsvakantie in de nieuwbouw.
Adres school is volgens mij De Morgenzon 5 in Holwerd.
Adres MFA De Ynset is:
MFA “de Ynset”
De Morgenzon 7
9151 KM Holwerd
</t>
        </r>
        <r>
          <rPr>
            <b/>
            <sz val="16"/>
            <color indexed="81"/>
            <rFont val="Arial"/>
            <family val="2"/>
          </rPr>
          <t>Marco 16/8/23</t>
        </r>
        <r>
          <rPr>
            <sz val="16"/>
            <color indexed="81"/>
            <rFont val="Arial"/>
            <family val="2"/>
          </rPr>
          <t xml:space="preserve">
De Tijstream heeft 72 zonnepanelen als ik op de luchtfoto kijk. 
Heb je nog aanvullende gegevens nodig? 
Ik ga even zoeken wat afgesproken is tav een scope 12 keuring c.a.
Uitbreiding is vzb inbraak- en brandbeveiliging met een niet automatische bmi.
Geen sprinkler.
Camera’s ga ik navragen.
</t>
        </r>
        <r>
          <rPr>
            <b/>
            <sz val="16"/>
            <color indexed="81"/>
            <rFont val="Arial"/>
            <family val="2"/>
          </rPr>
          <t>Marco 18/08/23</t>
        </r>
        <r>
          <rPr>
            <sz val="16"/>
            <color indexed="81"/>
            <rFont val="Arial"/>
            <family val="2"/>
          </rPr>
          <t xml:space="preserve">
Hierbij reactie tav  nieuwbouw school Tijstream, er zijn buitencamera’s aanwezig en de BMI is op BMI van het MFA aangesloten, de school heeft ook rookmelder.
De beveiliging is dus meer dan bij een standaard/doorsnee bestaand schoolgebouw.
</t>
        </r>
      </text>
    </comment>
    <comment ref="C112" authorId="0" shapeId="0" xr:uid="{9EF1922F-D49C-42CC-BBCB-584A40FEE708}">
      <text>
        <r>
          <rPr>
            <b/>
            <sz val="12"/>
            <color indexed="81"/>
            <rFont val="Arial"/>
            <family val="2"/>
          </rPr>
          <t xml:space="preserve">Andre de Jong:
</t>
        </r>
        <r>
          <rPr>
            <sz val="12"/>
            <color indexed="81"/>
            <rFont val="Arial"/>
            <family val="2"/>
          </rPr>
          <t>naamswijziging. Andre de Jong:
naamswijziging. CBS Ploos van Amstelskoalle en OBS De Tsjelke in Holwerd vormen vanaf 1 augustus een samenwerkingsschool. Beide gebouwen blijven na de vakantie nog in gebruik tot de nieuwbouw bij de MFA klaar is.</t>
        </r>
        <r>
          <rPr>
            <b/>
            <sz val="12"/>
            <color indexed="81"/>
            <rFont val="Arial"/>
            <family val="2"/>
          </rPr>
          <t xml:space="preserve">
Renske 13/04/22
</t>
        </r>
        <r>
          <rPr>
            <sz val="12"/>
            <color indexed="81"/>
            <rFont val="Arial"/>
            <family val="2"/>
          </rPr>
          <t xml:space="preserve">Zo’n reminder helpt altijd!
- Vanaf de meivakantie komt de school in Niawier leeg te staan. Zij verhuizen dan naar de nieuwe school in Oosternijkerk. Deze wordt voor de meivakantie opgeleverd. Dorpshuis de Terp in Oosternijkerk wordt dan ook weer gewoon een dorpshuis, onderwijs vertrekt dan weer uit het dorpshuis. 
- Holwerd duurt nog ongeveer een jaar, ik zal er even alert zijn op tijd te melden wanneer daar scholen leeg komen te staan en de nieuwe in gebruik wordt genomen. 
- De bovenverdieping van de Saad (Damwâld) wordt zeer waarschijnlijk binnenkort voor 3 lokalen gebruikt voor onderwijs van kinderen uit Oekraïne. </t>
        </r>
        <r>
          <rPr>
            <b/>
            <sz val="12"/>
            <color indexed="81"/>
            <rFont val="Arial"/>
            <family val="2"/>
          </rPr>
          <t xml:space="preserve">
Marco 18/01/23
</t>
        </r>
        <r>
          <rPr>
            <sz val="12"/>
            <color indexed="81"/>
            <rFont val="Arial"/>
            <family val="2"/>
          </rPr>
          <t>Gisteren heb ik JB al wat geïnformeerd over een paar gebouwen, zodra de 2 scholen Holwerd leeg aan ons worden overgedragen kan ik dat wel doorgeven aan JB, voor die panden kan leegstandsbeheerder vragen voor tijdelijke bewoning als pandbewaking tijdens het verkooptraject.</t>
        </r>
        <r>
          <rPr>
            <b/>
            <sz val="12"/>
            <color indexed="81"/>
            <rFont val="Arial"/>
            <family val="2"/>
          </rPr>
          <t xml:space="preserve">
Renske 18/01/23
</t>
        </r>
        <r>
          <rPr>
            <sz val="12"/>
            <color indexed="81"/>
            <rFont val="Arial"/>
            <family val="2"/>
          </rPr>
          <t>• School Holwerd wanneer oplevering?
De school is net opgeleverd en wordt na de voorjaarsvakantie in gebruik genomen (gedeeltelijk – de installaties moesten nog na opgeleverd worden). Dan komen de twee oude schoolgebouwen in Holwerd dus leeg te staan. Er is nog geen definitieve overdrachtsdatum voor de twee gebouwen.</t>
        </r>
        <r>
          <rPr>
            <b/>
            <sz val="12"/>
            <color indexed="81"/>
            <rFont val="Arial"/>
            <family val="2"/>
          </rPr>
          <t xml:space="preserve"> 
Marco 16/08/23
</t>
        </r>
        <r>
          <rPr>
            <sz val="12"/>
            <color indexed="81"/>
            <rFont val="Arial"/>
            <family val="2"/>
          </rPr>
          <t xml:space="preserve">Dank voor reminder, de nieuwbouw is in gebruik en de 2 oude locaties worden beheerd door Carex middels tijdelijke bewoning. Op deze oude adressen is dus geen inventaris meer van waarde, afgezien van vloerbedekking en zonwering. Moet er voor de uitbreiding MFA nog een taxatie komen? Of heb je dat al in gang gezet?
Marco 21/08/23
Oude locatie, ik verwacht verkoop  maar dat is aan RO/Festgoed. Ik weet niet wat verkoopwaarde moet of kan zijn.
Taxatie nieuwbouw duurt wel lang, kan het zo lang op voorlopige dekking? Of onderwijs nog vragen of er geld is voor taxatie?
Wat is dan nodig voor 1 pand? 1500,- ex btw?
</t>
        </r>
        <r>
          <rPr>
            <b/>
            <sz val="12"/>
            <color indexed="81"/>
            <rFont val="Arial"/>
            <family val="2"/>
          </rPr>
          <t xml:space="preserve">JB 21/08/23
</t>
        </r>
        <r>
          <rPr>
            <sz val="12"/>
            <color indexed="81"/>
            <rFont val="Arial"/>
            <family val="2"/>
          </rPr>
          <t>Bedankt voor de info. Als je nog wat geld los kunt peuteren zou dit geweldig zijn (ik heb al 10k uitgegeven). Ik denk dat je met € 1.000,- wel klaar bent (misschien ook wel lager). Moet het wel binnenkort weten want dan kan de taxateur eind september/begin oktober deze nog meenemen. Taxateur moet nl. nog verbouwing Bouwdeel C taxeren welke door de waterschade is uitgesteld. Kan hij zijn bezoek combineren met Holwert. Hoor graag.</t>
        </r>
        <r>
          <rPr>
            <b/>
            <sz val="12"/>
            <color indexed="81"/>
            <rFont val="Arial"/>
            <family val="2"/>
          </rPr>
          <t xml:space="preserve">
</t>
        </r>
      </text>
    </comment>
    <comment ref="D112" authorId="0" shapeId="0" xr:uid="{3F03E1B5-25E1-4B4E-9CF1-741FC60C8CC2}">
      <text>
        <r>
          <rPr>
            <b/>
            <sz val="11"/>
            <color indexed="81"/>
            <rFont val="Arial"/>
            <family val="2"/>
          </rPr>
          <t>Marco Feenstra 02/03/23
Vandaag overdracht van De Wegwijzer Kollumerpomp aan gemeente. Over 2 weken ook de beide scholen in Holwert. Inventaris kan op 50.000 gezet worden voor deze gebouwen lijkt me? Als dat voordeel op de premie heeft dit jaar.
Ook al zal vloerbedekking en zonwering c.a. niet veel waarde voor ons hebben in het geval van totaalbrand. Insteek is tijdelijke bewoning als leegstandsbeheer en dat gaat ook zeker lukken.
Hierbij bericht dat er binnenkort bewoning te verwachten is bij de volgende 3 voormalige schoolgebouwen in de gemeente NF als vorm van leegstandsbeheer.
Holwert
Ploos van Amstelskoalle/De Tijstream
Elbasterweg 13 
9151 KN Holwert
De Tsjelke/De Tijstream
Stasjonswei 12 
9151 JN Holwert
De Wegwijzer
Jakob de Graafstraat 1A
9293 LS Kollumerpomp</t>
        </r>
        <r>
          <rPr>
            <sz val="11"/>
            <color indexed="81"/>
            <rFont val="Arial"/>
            <family val="2"/>
          </rPr>
          <t xml:space="preserve">
</t>
        </r>
      </text>
    </comment>
    <comment ref="C115" authorId="0" shapeId="0" xr:uid="{00000000-0006-0000-0000-00004E000000}">
      <text>
        <r>
          <rPr>
            <sz val="14"/>
            <color indexed="81"/>
            <rFont val="Tahoma"/>
            <family val="2"/>
          </rPr>
          <t>Pand staat leeg, geen school meer. Binnenkort een andere bestemming? Pand heeft WOZ van ruim 2 ton. Herbouwwaarde geschat op € 250.000,-
25/01/19 Jenne Houtstra boeken op fcl 6003800.</t>
        </r>
        <r>
          <rPr>
            <sz val="8"/>
            <color indexed="81"/>
            <rFont val="Tahoma"/>
            <family val="2"/>
          </rPr>
          <t xml:space="preserve">
</t>
        </r>
      </text>
    </comment>
    <comment ref="C116" authorId="0" shapeId="0" xr:uid="{00000000-0006-0000-0000-00004F000000}">
      <text>
        <r>
          <rPr>
            <b/>
            <sz val="16"/>
            <color indexed="81"/>
            <rFont val="Tahoma"/>
            <family val="2"/>
          </rPr>
          <t>Wiena vd Meulen:
j</t>
        </r>
        <r>
          <rPr>
            <sz val="16"/>
            <color indexed="81"/>
            <rFont val="Tahoma"/>
            <family val="2"/>
          </rPr>
          <t xml:space="preserve">aar 2018 3300 m2 x 20 euro= 66.000,- euro.
</t>
        </r>
      </text>
    </comment>
    <comment ref="C119" authorId="0" shapeId="0" xr:uid="{00000000-0006-0000-0000-000017000000}">
      <text>
        <r>
          <rPr>
            <b/>
            <sz val="12"/>
            <color indexed="81"/>
            <rFont val="Arial"/>
            <family val="2"/>
          </rPr>
          <t>JB de Bruin</t>
        </r>
        <r>
          <rPr>
            <sz val="12"/>
            <color indexed="81"/>
            <rFont val="Arial"/>
            <family val="2"/>
          </rPr>
          <t xml:space="preserve">
Een paar jaar geleden is het eigendom overgedragen aan de stichting OPO Noord West Friesland te Stiens en heeft een eigen kadastraal nummer. Het deel van de peuterspeelzaal in het zelfde gebouw is trouwens wel van de gemeente en heeft ook een ander kadastraal nummer dan de school. WOZ waarde is € 121.000,-. Herbouwwaarde schatting € 200.000,-
</t>
        </r>
        <r>
          <rPr>
            <b/>
            <sz val="12"/>
            <color indexed="81"/>
            <rFont val="Arial"/>
            <family val="2"/>
          </rPr>
          <t>Renske Boekhout:</t>
        </r>
        <r>
          <rPr>
            <sz val="12"/>
            <color indexed="81"/>
            <rFont val="Arial"/>
            <family val="2"/>
          </rPr>
          <t xml:space="preserve">
11/02/20 Hallo Renske, 
De school heeft inderdaad geen inbraak meldsysteem. Wel zorgen we ervoor dat de ruimten inbraakvertragend zijn ingericht.
Met vriendelijke groet, Nico Woudwijk
</t>
        </r>
        <r>
          <rPr>
            <b/>
            <sz val="12"/>
            <color indexed="81"/>
            <rFont val="Arial"/>
            <family val="2"/>
          </rPr>
          <t>Janco Prins 20/12/21</t>
        </r>
        <r>
          <rPr>
            <sz val="12"/>
            <color indexed="81"/>
            <rFont val="Arial"/>
            <family val="2"/>
          </rPr>
          <t xml:space="preserve">
Onderwerp: FW: Zonnepanelen daken basisscholen ELAN Onderwijsgroep, Hegebeintumerdyk 16, 9172GP Ferwert
Hé Jan Westerhof,
Graag reactie of deze vragen voor jou zijn bestemd of niet. Er is in ieder geval geen omgevingsvergunning nodig voor het plaatsen van zonnepanelen op het dak. 
Groet Janco
</t>
        </r>
        <r>
          <rPr>
            <b/>
            <sz val="12"/>
            <color indexed="81"/>
            <rFont val="Arial"/>
            <family val="2"/>
          </rPr>
          <t>JBdB heeft op 17/01/23 geen zonnepanelen kunnen ontdekken luchtfoto Nedbrowser</t>
        </r>
        <r>
          <rPr>
            <sz val="12"/>
            <color indexed="81"/>
            <rFont val="Arial"/>
            <family val="2"/>
          </rPr>
          <t xml:space="preserve">
 </t>
        </r>
      </text>
    </comment>
    <comment ref="C122" authorId="0" shapeId="0" xr:uid="{00000000-0006-0000-0000-000054000000}">
      <text>
        <r>
          <rPr>
            <b/>
            <sz val="14"/>
            <color indexed="81"/>
            <rFont val="Tahoma"/>
            <family val="2"/>
          </rPr>
          <t xml:space="preserve">Durkje Hamstra:
</t>
        </r>
        <r>
          <rPr>
            <sz val="14"/>
            <color indexed="81"/>
            <rFont val="Tahoma"/>
            <family val="2"/>
          </rPr>
          <t>Tax  Rijssen Bv d.d. 31/01/2013</t>
        </r>
        <r>
          <rPr>
            <b/>
            <sz val="14"/>
            <color indexed="81"/>
            <rFont val="Tahoma"/>
            <family val="2"/>
          </rPr>
          <t xml:space="preserve">
Bruin de, Jan Bart:</t>
        </r>
        <r>
          <rPr>
            <sz val="14"/>
            <color indexed="81"/>
            <rFont val="Tahoma"/>
            <family val="2"/>
          </rPr>
          <t xml:space="preserve">
vm politiekantoor en nu "De Villa" Marrumerweg 3 te Ferwert is op 23 mei 2018 notarieel verkocht. Herbouwwaarde van groot € 500.000,- uit de totale waarde gemeentehuis gehaald. 
</t>
        </r>
        <r>
          <rPr>
            <b/>
            <sz val="14"/>
            <color indexed="81"/>
            <rFont val="Tahoma"/>
            <family val="2"/>
          </rPr>
          <t>Franc 10/02/23</t>
        </r>
        <r>
          <rPr>
            <sz val="14"/>
            <color indexed="81"/>
            <rFont val="Tahoma"/>
            <family val="2"/>
          </rPr>
          <t xml:space="preserve">
Moarn Jan Bart, 
Dizze bedragen ha ik juster fan Bas de Boer krigen:
Kollum ca € 2,1 milj
Ferwert minimale verkoopprijs € 635.000,-
</t>
        </r>
        <r>
          <rPr>
            <b/>
            <sz val="14"/>
            <color indexed="81"/>
            <rFont val="Tahoma"/>
            <family val="2"/>
          </rPr>
          <t>Jan Bart 10/02/23</t>
        </r>
        <r>
          <rPr>
            <sz val="14"/>
            <color indexed="81"/>
            <rFont val="Tahoma"/>
            <family val="2"/>
          </rPr>
          <t xml:space="preserve">
Bedankt. Ik zet Kollum wel op 2,5 miljoen en Ferwert op € 750.000,- Een beetje ruim houden, je weet het nooit.</t>
        </r>
      </text>
    </comment>
    <comment ref="C123" authorId="0" shapeId="0" xr:uid="{00000000-0006-0000-0000-000057000000}">
      <text>
        <r>
          <rPr>
            <b/>
            <sz val="14"/>
            <color indexed="81"/>
            <rFont val="Arial"/>
            <family val="2"/>
          </rPr>
          <t xml:space="preserve">Steven de Boer:
</t>
        </r>
        <r>
          <rPr>
            <sz val="14"/>
            <color indexed="81"/>
            <rFont val="Arial"/>
            <family val="2"/>
          </rPr>
          <t xml:space="preserve">is niet meer in gebruik als uitgiftebuffet, alleen als opslag/berging
</t>
        </r>
        <r>
          <rPr>
            <b/>
            <sz val="14"/>
            <color indexed="81"/>
            <rFont val="Arial"/>
            <family val="2"/>
          </rPr>
          <t>Meindert Pand</t>
        </r>
        <r>
          <rPr>
            <sz val="14"/>
            <color indexed="81"/>
            <rFont val="Arial"/>
            <family val="2"/>
          </rPr>
          <t xml:space="preserve">er
Zie lijst mutaties jaar 2021. Staat op de nominatie om gesloopt te worden
</t>
        </r>
        <r>
          <rPr>
            <b/>
            <sz val="14"/>
            <color indexed="81"/>
            <rFont val="Arial"/>
            <family val="2"/>
          </rPr>
          <t>Meindert Pander 18/01/23</t>
        </r>
        <r>
          <rPr>
            <sz val="14"/>
            <color indexed="81"/>
            <rFont val="Arial"/>
            <family val="2"/>
          </rPr>
          <t xml:space="preserve">
Nee dit gebouw staat er nog. Waarschijnlijk wordt het hele b-veld (waar het hok op staat) gebruikt voor woningbouw en dan moet het hele terrein over de kop.
De sloop van het gebouw zal daar dan ook pas in worden meegenomen.
</t>
        </r>
      </text>
    </comment>
    <comment ref="C124" authorId="0" shapeId="0" xr:uid="{FEADB237-E712-45FC-8CA1-D3893D071F75}">
      <text>
        <r>
          <rPr>
            <b/>
            <sz val="14"/>
            <color indexed="81"/>
            <rFont val="Arial"/>
            <family val="2"/>
          </rPr>
          <t>Daan Feenstra 09/03/21</t>
        </r>
        <r>
          <rPr>
            <sz val="14"/>
            <color indexed="81"/>
            <rFont val="Arial"/>
            <family val="2"/>
          </rPr>
          <t xml:space="preserve">
De fietsenstalling/schuurtje moet nog in erfpacht uitgegeven worden aan de stichting. De rest van het gebouw is al in erfpacht uitgegeven.
Met vriendelijke groet,
Daan Feenstra</t>
        </r>
        <r>
          <rPr>
            <sz val="9"/>
            <color indexed="81"/>
            <rFont val="Tahoma"/>
            <family val="2"/>
          </rPr>
          <t xml:space="preserve">
</t>
        </r>
      </text>
    </comment>
    <comment ref="C125" authorId="0" shapeId="0" xr:uid="{00000000-0006-0000-0000-00002B000000}">
      <text>
        <r>
          <rPr>
            <b/>
            <sz val="14"/>
            <color indexed="81"/>
            <rFont val="Tahoma"/>
            <family val="2"/>
          </rPr>
          <t>Bruin de, Jan Bart:</t>
        </r>
        <r>
          <rPr>
            <sz val="14"/>
            <color indexed="81"/>
            <rFont val="Tahoma"/>
            <family val="2"/>
          </rPr>
          <t xml:space="preserve">
Julianaschool, Casimirschool en kinderopvang. Taxatierapport 5 oktover 2020. Stichting nota sturen ivm huur TIKO.
08-10-21
Dag allen, Allereerst excuses Jan Bart dat je zo lang op een antwoord hebt moeten wachten. Ik was onterecht in de veronderstelling dat deze vraag meegenomen was bij de afhandeling rondom het vestigen van o.a. een recht van opstal. Mea culpa. 
Voor wat betreft je redenering voor het in rekening brengen van het Tiko-deel van de premie cascoverzekering bij het Kindcentrum, kan ik je volgen. Het Kindcentrum kan, zoals jij al aangeeft, die kosten zelf verdisconteren in de huur die ze vragen van Tiko. Ik heb inmiddels overleg gehad met Martin Schinkel en Jos Wortelboer. Zij zijn bezig met het vestigen van een recht van opstal (en erfpachtovereenkomst) voor Het Kindcentrum. Er is nu een conceptversie en het lijkt ons goed om daar ook het onderdeel over de verrekening van de premie voor de cascoverzekering in te verweven. Dan is er een rechtsgeldig document waarin alles vastligt en toekomstige discussies over dit onderwerp voorkomen kunnen worden. Want zoals Marco terecht concludeert: we gaan dit vaker tegen komen. Des te meer reden om het goed te regelen. Zoals gezegd zijn Martin en Jos daar nu mee bezig. Het lijkt ons niet handig om op dit moment een factuur te sturen, omdat we daarmee de zaak op scherp zetten. Mocht de stichting zich echter beroepen op een toezegging die in het verleden zou zijn gedaan door de gemeente, dan zullen we moeten vragen naar een document waar dat uit blijkt aangezien niemand van de op dit moment betrokken personen bij die besprekingen aanwezig was. Daarom het volgende voorstel:
• Geen factuur te sturen voor 2020 
• Factuur 2021 nog even vasthouden in afwachting van vestigen van recht van opstal.
@ Martin en Jos, willen jullie Jan Bart op de hoogte houden zodat hij weet óf en zo ja wanneer hij de factuur over 2021 kan versturen? 
Alvast bedankt!
Groeten Else
</t>
        </r>
      </text>
    </comment>
    <comment ref="C127" authorId="0" shapeId="0" xr:uid="{1DD5FDB5-2C57-496B-A0FB-1319CD878FA9}">
      <text>
        <r>
          <rPr>
            <b/>
            <sz val="14"/>
            <color indexed="81"/>
            <rFont val="Tahoma"/>
            <family val="2"/>
          </rPr>
          <t xml:space="preserve">Marco 23/10/21  Waarschijnlijk 5 jaar Units.
</t>
        </r>
        <r>
          <rPr>
            <sz val="14"/>
            <color indexed="81"/>
            <rFont val="Tahoma"/>
            <family val="2"/>
          </rPr>
          <t>In de bijlage de ict kosten. 
Daar komt bij het meubilair:
100 leerlingensetjes a 180 euro en
4 docenten bureaus a 1000 euro.
totaal 18.000,- 
Dick 
Bijlage
Digiborden 4 stuks 10.159,-
Wandbeugels 4 stuks 840,-
PC's en toebehoren 2.030,-
Accesspoints 2.628,-
Netwerlswitch 1.915,-
Patchkabels 68,-</t>
        </r>
        <r>
          <rPr>
            <b/>
            <sz val="14"/>
            <color indexed="81"/>
            <rFont val="Tahoma"/>
            <family val="2"/>
          </rPr>
          <t xml:space="preserve">
Katrien 22/09/20
</t>
        </r>
        <r>
          <rPr>
            <sz val="14"/>
            <color indexed="81"/>
            <rFont val="Tahoma"/>
            <family val="2"/>
          </rPr>
          <t>Beste meneer de Bruin, 
Bedankt voor uw email. De herbouwwaarde van het complete gebouw is euro 105.500 euro. Exacte opleverdag is nog niet duidelijk aangezien we nog geen order hebben ontvangen. De opleverdatum staat nu gepland in week 43. Kunnen we (indien u de stukken compleet heeft) een bewijs van u ontvangen dat onze units verzekerd zijn? Graag op korte termijn aangezien de tijdslijn erg krap is en we zeker willen weten dat onze units verzekerd zijn. Alvast bedankt, mocht u vragen hebben kunt u mij via onderstaande contactgegevens bereiken.  
Met vriendelijke groeten, 
Katrien van Eijck
Accountmanager 
Overheid &amp; Onderwijs</t>
        </r>
        <r>
          <rPr>
            <b/>
            <sz val="14"/>
            <color indexed="81"/>
            <rFont val="Tahoma"/>
            <family val="2"/>
          </rPr>
          <t xml:space="preserve">
Marco 21/08/23
</t>
        </r>
        <r>
          <rPr>
            <sz val="14"/>
            <color indexed="81"/>
            <rFont val="Tahoma"/>
            <family val="2"/>
          </rPr>
          <t>Via controlelijst. Planning is om deze units in de herfstvakantie te laten ontmantelen. Vinger aan de pols houden. Kijken in de maand november 202</t>
        </r>
        <r>
          <rPr>
            <b/>
            <sz val="14"/>
            <color indexed="81"/>
            <rFont val="Tahoma"/>
            <family val="2"/>
          </rPr>
          <t xml:space="preserve">3. </t>
        </r>
        <r>
          <rPr>
            <sz val="9"/>
            <color indexed="81"/>
            <rFont val="Tahoma"/>
            <family val="2"/>
          </rPr>
          <t xml:space="preserve">
</t>
        </r>
      </text>
    </comment>
    <comment ref="C129" authorId="0" shapeId="0" xr:uid="{F5E51E3F-5CC0-4BF4-909B-1D28EF45B63A}">
      <text>
        <r>
          <rPr>
            <b/>
            <sz val="16"/>
            <color indexed="81"/>
            <rFont val="Tahoma"/>
            <family val="2"/>
          </rPr>
          <t>Bruin de, Jan Bart 28/03/22</t>
        </r>
        <r>
          <rPr>
            <sz val="16"/>
            <color indexed="81"/>
            <rFont val="Tahoma"/>
            <family val="2"/>
          </rPr>
          <t xml:space="preserve">
zie lijst Meindert Pander mutaties jaar 2021 daarnaast kijkend naar sporthal Ferwert is deze sporthal te laag in herbouwwaarde. Kleine aanpassing gedaan. </t>
        </r>
      </text>
    </comment>
    <comment ref="C134" authorId="0" shapeId="0" xr:uid="{685C3FC6-2626-4C74-9B03-D3A97C19AEE7}">
      <text>
        <r>
          <rPr>
            <b/>
            <sz val="14"/>
            <color indexed="81"/>
            <rFont val="Tahoma"/>
            <family val="2"/>
          </rPr>
          <t>Bruin de, Jan Bart:</t>
        </r>
        <r>
          <rPr>
            <sz val="14"/>
            <color indexed="81"/>
            <rFont val="Tahoma"/>
            <family val="2"/>
          </rPr>
          <t xml:space="preserve">
Rijksmonument
Taxatierapport 15/4/20
Incl.BTW  omdat de gemeente de BTW niet kan terugvragen.</t>
        </r>
      </text>
    </comment>
    <comment ref="C135" authorId="0" shapeId="0" xr:uid="{D7021366-09E2-40F4-BBEB-FBF2DC90B0F5}">
      <text>
        <r>
          <rPr>
            <b/>
            <sz val="16"/>
            <color indexed="81"/>
            <rFont val="Arial"/>
            <family val="2"/>
          </rPr>
          <t>Martin Schinkel 09-02-22</t>
        </r>
        <r>
          <rPr>
            <sz val="16"/>
            <color indexed="81"/>
            <rFont val="Arial"/>
            <family val="2"/>
          </rPr>
          <t xml:space="preserve">
Hallo Jan Bart, deze kan zeker omlaag. We zijn op dit moment bezig met de verkoop van deze gymzaal waarbij inderdaad is uitgegaan van de taxatiewaarde € 155K. Eigenlijk is het pand niets meer waard en gaat het voornamelijk om de grondwaarde. Ik ga ervan uit dat we dit jaar het pand hebben verkocht.
Mvg. Martin
</t>
        </r>
        <r>
          <rPr>
            <b/>
            <sz val="16"/>
            <color indexed="81"/>
            <rFont val="Arial"/>
            <family val="2"/>
          </rPr>
          <t>Marco 09/02/22</t>
        </r>
        <r>
          <rPr>
            <sz val="16"/>
            <color indexed="81"/>
            <rFont val="Arial"/>
            <family val="2"/>
          </rPr>
          <t xml:space="preserve">
Beste JB,
Ik wil mijn jas wel even aandoen😊
Gebouw gaat over naar beheer bouwkunde (lijst Franc) omdat het door de onderwijs invulling eerst naar verwachting nog wel een jaar of 8 blijft staan en voor een deel daarna misschien ook wel.
Nu drie huurders waarvan onderwijs 35-40 procent in oppervlak in gebruik heeft binnenkort. 
Tijdsduur andere huurders is nog ongewis qua toekomst, misschien nog 1-2 jaar, daarna is??
Optie zou kunnen zijn om daarna deel gebouw te slopen als dat wenselijk of nodig is voor de ontwikkeling van Kollum. Misschien is er ook weer nieuwe huurvraag tegen die tijd. Vergoeding huur gebouw gaat ook naar budget beheer dus dan premie ook maar tlv beheer lijkt mij.
</t>
        </r>
        <r>
          <rPr>
            <b/>
            <sz val="16"/>
            <color indexed="81"/>
            <rFont val="Arial"/>
            <family val="2"/>
          </rPr>
          <t>Marco 18/05/22</t>
        </r>
        <r>
          <rPr>
            <sz val="16"/>
            <color indexed="81"/>
            <rFont val="Arial"/>
            <family val="2"/>
          </rPr>
          <t xml:space="preserve">
De GGD en Fotocadeau zijn inmiddels al weer vertrokken als huurder.
Campus huurt 8 lokalen idd met wat nemenruimten en de voormalige kantine weer.
Bezoekafspraak graag even via mij.
</t>
        </r>
        <r>
          <rPr>
            <b/>
            <sz val="16"/>
            <color indexed="81"/>
            <rFont val="Arial"/>
            <family val="2"/>
          </rPr>
          <t>Martin Schinkel 17/01/23</t>
        </r>
        <r>
          <rPr>
            <sz val="16"/>
            <color indexed="81"/>
            <rFont val="Arial"/>
            <family val="2"/>
          </rPr>
          <t xml:space="preserve">
Beste Jan Bart, het object is nog niet verkocht. Dit zal binnenkort plaatsvinden. De verkoopwaarde bedraagt €155k. Dit kun je aanhouden qua waarde. Zodra de notariële levering heeft plaatsgevonden, hoor je van mij en kan deze uit de polis.</t>
        </r>
        <r>
          <rPr>
            <sz val="11"/>
            <color indexed="81"/>
            <rFont val="Arial"/>
            <family val="2"/>
          </rPr>
          <t xml:space="preserve">
</t>
        </r>
      </text>
    </comment>
    <comment ref="C136" authorId="0" shapeId="0" xr:uid="{A6DC606B-B3B7-4950-A15C-01BBD1FFEC1F}">
      <text>
        <r>
          <rPr>
            <b/>
            <sz val="12"/>
            <color indexed="81"/>
            <rFont val="Arial"/>
            <family val="2"/>
          </rPr>
          <t xml:space="preserve">Martin Schinkel 09-02-22
</t>
        </r>
        <r>
          <rPr>
            <sz val="12"/>
            <color indexed="81"/>
            <rFont val="Arial"/>
            <family val="2"/>
          </rPr>
          <t>Hallo Jan Bart, deze kan zeker omlaag. We zijn op dit moment bezig met de verkoop van deze gymzaal waarbij inderdaad is uitgegaan van de taxatiewaarde € 155K. Eigenlijk is het pand niets meer waard en gaat het voornamelijk om de grondwaarde. Ik ga ervan uit dat we dit jaar het pand hebben verkocht.
Mvg. Martin</t>
        </r>
        <r>
          <rPr>
            <b/>
            <sz val="12"/>
            <color indexed="81"/>
            <rFont val="Arial"/>
            <family val="2"/>
          </rPr>
          <t xml:space="preserve">
Marco 09/02/22</t>
        </r>
        <r>
          <rPr>
            <sz val="12"/>
            <color indexed="81"/>
            <rFont val="Arial"/>
            <family val="2"/>
          </rPr>
          <t xml:space="preserve">
Ik wil mijn jas wel even aandoen😊
Gebouw gaat over naar beheer bouwkunde (lijst Franc) omdat het door de onderwijs invulling eerst naar verwachting nog wel een jaar of 8 blijft staan en voor een deel daarna misschien ook wel.
Nu drie huurders waarvan onderwijs 35-40 procent in oppervlak in gebruik heeft binnenkort. 
Tijdsduur andere huurders is nog ongewis qua toekomst, misschien nog 1-2 jaar, daarna is??
Optie zou kunnen zijn om daarna deel gebouw te slopen als dat wenselijk of nodig is voor de ontwikkeling van Kollum. Misschien is er ook weer nieuwe huurvraag tegen die tijd. Vergoeding huur gebouw gaat ook naar budget beheer dus dan premie ook maar tlv beheer lijkt mij.</t>
        </r>
        <r>
          <rPr>
            <b/>
            <sz val="12"/>
            <color indexed="81"/>
            <rFont val="Arial"/>
            <family val="2"/>
          </rPr>
          <t xml:space="preserve">
Marco 18/05/22
</t>
        </r>
        <r>
          <rPr>
            <sz val="12"/>
            <color indexed="81"/>
            <rFont val="Arial"/>
            <family val="2"/>
          </rPr>
          <t xml:space="preserve">De GGD en Fotocadeau zijn inmiddels al weer vertrokken als huurder.
Campus huurt 8 lokalen idd met wat nemenruimten en de voormalige kantine weer.
Bezoekafspraak graag even via mij.
</t>
        </r>
        <r>
          <rPr>
            <b/>
            <sz val="12"/>
            <color indexed="81"/>
            <rFont val="Arial"/>
            <family val="2"/>
          </rPr>
          <t>Marco 21/08/23</t>
        </r>
        <r>
          <rPr>
            <sz val="12"/>
            <color indexed="81"/>
            <rFont val="Arial"/>
            <family val="2"/>
          </rPr>
          <t xml:space="preserve">
Via controlelijst zegt Marco 15 lokalen in gebruik</t>
        </r>
      </text>
    </comment>
    <comment ref="C140" authorId="0" shapeId="0" xr:uid="{E62655B6-9A0B-402A-B4A3-02C1A0F793E7}">
      <text>
        <r>
          <rPr>
            <b/>
            <sz val="16"/>
            <color indexed="81"/>
            <rFont val="Tahoma"/>
            <family val="2"/>
          </rPr>
          <t>Franc Hylkema 05/06/23</t>
        </r>
        <r>
          <rPr>
            <sz val="16"/>
            <color indexed="81"/>
            <rFont val="Tahoma"/>
            <family val="2"/>
          </rPr>
          <t xml:space="preserve">
Moarn Allegearre, Der moat noch hieltiid in beslút komme oer de ynbraakalarmynstallaazje yn it gebou oan de Rijdstraat.
-Jan Bart de Bruin hat oanjûn dat it fanút de fersekering gjin ferplichting is om in ynbraakalarmynstallaazje yn fúnksje te hawwen;
-Rense jout oan dat de trekkers en auto’s jûns op slot steane;
-der binne goeie salto-slotten tapast (dit feroaret aanst as it gebietsteam ek dêr hinne komt, dan wurdt it Antrea slotten);
-de tiiden dat it alarm útskeakele wurde kin is fan moarn 06:00 oant 19:00 (mar yn de wintermoannen moatte de sâltstroaiers ek wolris moarns betiid as jûns let);
-der komt noch in stek om it terrein;
-Christiaan jout noch oan wat de kosten fan de ynboel binne;
-it gebou sels is yn eigendom fan Dokwurk en sadwaande is de fersekering fan it gebou ek foar Dokwurk. 
@Christiaan: wurdt der fanút SSC ek easken stelt oan in ynbraakynstallaasje as der aanst allegearre kompjûters en oare ynformaasjeopslach, fan it gebietsteam op lokaasje binne? As der fanút SSC gjin easken binne kwa ynbraakynstallaazje dan is myn foarstel om gjin ynbraakynstallaazje ta te passen. Graach jimme reaksje, Groetnis, Franc Hylkema
</t>
        </r>
        <r>
          <rPr>
            <b/>
            <sz val="16"/>
            <color indexed="81"/>
            <rFont val="Tahoma"/>
            <family val="2"/>
          </rPr>
          <t>Christiaan Eelkema 07/06/23</t>
        </r>
        <r>
          <rPr>
            <sz val="16"/>
            <color indexed="81"/>
            <rFont val="Tahoma"/>
            <family val="2"/>
          </rPr>
          <t xml:space="preserve">
Bêste Jan Bart de Bruin, Hierbij de waarde van de inboedel:
Bureaustoelen 1.734,30 
Beplanting 2.564
bureau, kasten plantenbak 11.068,48
Totaal 15.366,79
Daarnaast staan er nog enkele stoelen en tafels vanuit het gemeentehuis in Kollum. Tevens worden twee mobiele Av-middelen vanuit Kollum overgezet naar de riidstrjitte 2 (nieuwprijs eur 12.000).
</t>
        </r>
        <r>
          <rPr>
            <b/>
            <sz val="16"/>
            <color indexed="81"/>
            <rFont val="Tahoma"/>
            <family val="2"/>
          </rPr>
          <t>JB de Bruin 08/06/23</t>
        </r>
        <r>
          <rPr>
            <sz val="16"/>
            <color indexed="81"/>
            <rFont val="Tahoma"/>
            <family val="2"/>
          </rPr>
          <t xml:space="preserve">
Ik heb een basiswaarde en dus dekking. Ga het wel opschroeven met de AV-middelen en Gebietsteam groep die ook weer spulletjes meenemen. Ik zet het in de boeken voor € 55.000,-.Volgend jaar laat ik de taxateur wel om het hoekje kijken en zal ik opdracht geven voor het opmaken van een inventaris- waarde- rapport Rijdstraat 2 te Kollum. Wordt vervolgd.
</t>
        </r>
        <r>
          <rPr>
            <sz val="9"/>
            <color indexed="81"/>
            <rFont val="Tahoma"/>
            <family val="2"/>
          </rPr>
          <t xml:space="preserve">
</t>
        </r>
      </text>
    </comment>
    <comment ref="C144" authorId="0" shapeId="0" xr:uid="{E8CDA580-BBC9-4851-A9B9-C78A319D861E}">
      <text>
        <r>
          <rPr>
            <b/>
            <sz val="16"/>
            <color indexed="81"/>
            <rFont val="Arial"/>
            <family val="2"/>
          </rPr>
          <t>Marco Feenstra 02/03/23</t>
        </r>
        <r>
          <rPr>
            <sz val="16"/>
            <color indexed="81"/>
            <rFont val="Arial"/>
            <family val="2"/>
          </rPr>
          <t xml:space="preserve">
Vandaag overdracht van De Wegwijzer Kollumerpomp aan gemeente. Over 2 weken ook de beide scholen in Holwert. Inventaris kan op 50.000 gezet worden voor deze gebouwen lijkt me? Als dat voordeel op de premie heeft dit jaar.
Ook al zal vloerbedekking en zonwering c.a. niet veel waarde voor ons hebben in het geval van totaalbrand. Insteek is tijdelijke bewoning als leegstandsbeheer en dat gaat ook zeker lukken.
Hierbij bericht dat er binnenkort bewoning te verwachten is bij de volgende 3 voormalige schoolgebouwen in de gemeente NF als vorm van leegstandsbeheer.
Holwert
Ploos van Amstelskoalle/De Tijstream
Elbasterweg 13 
9151 KN Holwert
De Tsjelke/De Tijstream
Stasjonswei 12 
9151 JN Holwert
De Wegwijzer
Jakob de Graafstraat 1A
9293 LS Kollumerpomp
</t>
        </r>
        <r>
          <rPr>
            <b/>
            <sz val="16"/>
            <color indexed="81"/>
            <rFont val="Arial"/>
            <family val="2"/>
          </rPr>
          <t>Bas de Boer 25/04/23</t>
        </r>
        <r>
          <rPr>
            <sz val="16"/>
            <color indexed="81"/>
            <rFont val="Arial"/>
            <family val="2"/>
          </rPr>
          <t xml:space="preserve">
Goedemorgen, Bij de verzekering gaan we er mijn inziens van uit dat het pand dan geheel verloren zou kunnen gaan. In dat geval is de sloopwaarde wel voldoende want in dan wordt er niet herbouwd en ook niet verkocht. Ik weet zo niet wat de boekwaarde is van het gebouw. Wellicht kunnen we daar met de verzekering nog rekening mee houden zodat we niet hoeven af te boeken mocht het gebouw verloren gaan. Ik weet zo niet of dat verzekeringstechnisch mogelijk is
Met vriendelijke groet, Bas de Boer</t>
        </r>
        <r>
          <rPr>
            <sz val="9"/>
            <color indexed="81"/>
            <rFont val="Tahoma"/>
            <family val="2"/>
          </rPr>
          <t xml:space="preserve">
</t>
        </r>
      </text>
    </comment>
    <comment ref="C153" authorId="0" shapeId="0" xr:uid="{B08BEBC0-D12B-4490-86DD-3092BC4624FA}">
      <text>
        <r>
          <rPr>
            <b/>
            <sz val="16"/>
            <color indexed="81"/>
            <rFont val="Tahoma"/>
            <family val="2"/>
          </rPr>
          <t>Bruin de, Jan Bart 28/03/22</t>
        </r>
        <r>
          <rPr>
            <sz val="16"/>
            <color indexed="81"/>
            <rFont val="Tahoma"/>
            <family val="2"/>
          </rPr>
          <t xml:space="preserve">
zie lijst Meindert Pander mutaties jaar 2021 daarnaast kijkend naar overige sporthallen is de herbouwwaarde te laag. Kleine aanpassing gedaan</t>
        </r>
      </text>
    </comment>
    <comment ref="K153" authorId="0" shapeId="0" xr:uid="{00000000-0006-0000-0000-000066000000}">
      <text>
        <r>
          <rPr>
            <b/>
            <sz val="14"/>
            <color indexed="81"/>
            <rFont val="Tahoma"/>
            <family val="2"/>
          </rPr>
          <t>Franc Hylkema:</t>
        </r>
        <r>
          <rPr>
            <sz val="14"/>
            <color indexed="81"/>
            <rFont val="Tahoma"/>
            <family val="2"/>
          </rPr>
          <t xml:space="preserve">
Geen abonnement met alarmcentrale. Bij inbraak alleen sirene waar de buurtbewoners op kunnen reageren.</t>
        </r>
      </text>
    </comment>
    <comment ref="C154" authorId="0" shapeId="0" xr:uid="{315B2B9A-4E48-477F-B958-BD451AD6D135}">
      <text>
        <r>
          <rPr>
            <b/>
            <sz val="16"/>
            <color indexed="81"/>
            <rFont val="Arial"/>
            <family val="2"/>
          </rPr>
          <t>Renske Boekhout 29/03/22</t>
        </r>
        <r>
          <rPr>
            <sz val="16"/>
            <color indexed="81"/>
            <rFont val="Arial"/>
            <family val="2"/>
          </rPr>
          <t xml:space="preserve">
Ik heb het meteen even nagekeken.
Als het goed is, zijn deze al bekend bij ons. Bij de eerste ronde inventarisatie zijn deze al aangemeld. Het zijn 70 stuks en ze zijn in 2011 aangebracht. Ze zijn gefinancierd door de gemeente bij de een uitbreiding. 
</t>
        </r>
      </text>
    </comment>
    <comment ref="D158" authorId="0" shapeId="0" xr:uid="{6FBD1D8A-8388-47CD-B625-D1842B95A438}">
      <text>
        <r>
          <rPr>
            <b/>
            <sz val="9"/>
            <color indexed="81"/>
            <rFont val="Tahoma"/>
            <family val="2"/>
          </rPr>
          <t>Bruin de, Jan Bart:</t>
        </r>
        <r>
          <rPr>
            <sz val="9"/>
            <color indexed="81"/>
            <rFont val="Tahoma"/>
            <family val="2"/>
          </rPr>
          <t xml:space="preserve">
zie mutatielijst 2021 Meindert Pander</t>
        </r>
      </text>
    </comment>
    <comment ref="C160" authorId="0" shapeId="0" xr:uid="{00000000-0006-0000-0000-00003D000000}">
      <text>
        <r>
          <rPr>
            <b/>
            <sz val="16"/>
            <color indexed="81"/>
            <rFont val="Arial"/>
            <family val="2"/>
          </rPr>
          <t xml:space="preserve">Marco Feenstra (eigendom vm gem.Dongeradeel)
</t>
        </r>
        <r>
          <rPr>
            <sz val="16"/>
            <color indexed="81"/>
            <rFont val="Arial"/>
            <family val="2"/>
          </rPr>
          <t xml:space="preserve">Gemeente NF is eigenaar van de uurwerken en heeft de uurwerken verzekerd.Kerkgemeenten moeten het schip verzekeren. SMD is eigenaar van de torens en heeft deze verzekerd tegen brandschade en opruimkosten.
Verzekeren herbouwwaarde exclusief BTW. Akte is een eigendomsoverdracht van kerkklokken en uurwerken aan de v.m. gemeente Dongeradeel (verderop staat ook nog iets over de molens). Zie blz. 16 lid 3. 
Recht van opstal is niet nodig. Er is 1 kadastraal nummer. Kerkklokken en uurwerken zijn niet openbaar toegankelijk voor het publiek. Zie mailbox Stichting Monumentenbehoud 26 uurwerken in kerktorens.
</t>
        </r>
        <r>
          <rPr>
            <b/>
            <sz val="16"/>
            <color indexed="81"/>
            <rFont val="Arial"/>
            <family val="2"/>
          </rPr>
          <t xml:space="preserve">
</t>
        </r>
        <r>
          <rPr>
            <sz val="16"/>
            <color indexed="81"/>
            <rFont val="Arial"/>
            <family val="2"/>
          </rPr>
          <t>9121 CB Aalsum 240.000
9133 MG Anjum 260.000
9156 AH Bornwird 150.000
9153 BS Brantgum 260.000
9101 LS Dokkum 240.000
9131 KV Ee 270.000
9132 LP Engwierum 250.000
9154 BD Foudgum 250.000
9147 BM Hantum 310.000
9144 CW Hantumhuizen 250.000
9148 BE Hiaure 250.000
9151 HV Holwerd 260.000
9124 ES Jouswier 150.000
9134 NP Lioessens 160.000
9123 JT Metslawier 240.000
9135 PK Morra 280.000
9143 WX Nes 290.000
9138 SP Niawier 240.000
9137 RR Oosternijkerk 250.000
9125 EE Oostrum 250.000
9136 PT Paesens 270.000
9155 AN Raard 150.000
9145 RE Ternaard 270.000
9152 BD Waaxens 250.000
9122 CV Wetsens 50.000
9141 TM Wierum 250.000
TOTAAL EURO 6.090.000,-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Bruin de, Jan Bart</author>
  </authors>
  <commentList>
    <comment ref="C119" authorId="0" shapeId="0" xr:uid="{04C22E18-D881-45A1-B59E-7B766F01C509}">
      <text>
        <r>
          <rPr>
            <b/>
            <sz val="8"/>
            <color indexed="81"/>
            <rFont val="Tahoma"/>
            <family val="2"/>
          </rPr>
          <t xml:space="preserve">Marco Feenstra:
</t>
        </r>
        <r>
          <rPr>
            <sz val="8"/>
            <color indexed="81"/>
            <rFont val="Tahoma"/>
            <family val="2"/>
          </rPr>
          <t xml:space="preserve">Medio jaar 2018 voor onderwijs buiten gebruik. Op dit moment kinderopvang aanwezig.
</t>
        </r>
        <r>
          <rPr>
            <b/>
            <sz val="8"/>
            <color indexed="81"/>
            <rFont val="Tahoma"/>
            <family val="2"/>
          </rPr>
          <t xml:space="preserve">Frans Hettema: </t>
        </r>
        <r>
          <rPr>
            <sz val="8"/>
            <color indexed="81"/>
            <rFont val="Tahoma"/>
            <family val="2"/>
          </rPr>
          <t>inventaris op 0 zetten. Wordt verhuurd door Arlanta</t>
        </r>
      </text>
    </comment>
  </commentList>
</comments>
</file>

<file path=xl/sharedStrings.xml><?xml version="1.0" encoding="utf-8"?>
<sst xmlns="http://schemas.openxmlformats.org/spreadsheetml/2006/main" count="2033" uniqueCount="758">
  <si>
    <t>Adres</t>
  </si>
  <si>
    <t>Finne 42</t>
  </si>
  <si>
    <t xml:space="preserve"> </t>
  </si>
  <si>
    <t>De Streek 4</t>
  </si>
  <si>
    <t>Farrewei 18</t>
  </si>
  <si>
    <t>Offingaweg 32</t>
  </si>
  <si>
    <t>Ringweg 26</t>
  </si>
  <si>
    <t>Schoolstraat 10</t>
  </si>
  <si>
    <t>Totaal</t>
  </si>
  <si>
    <t>9172 PJ</t>
  </si>
  <si>
    <t>Ferwert</t>
  </si>
  <si>
    <t>9172 GN</t>
  </si>
  <si>
    <t>9112 HE</t>
  </si>
  <si>
    <t>Burdaard</t>
  </si>
  <si>
    <t>9074 AV</t>
  </si>
  <si>
    <t>Hallum</t>
  </si>
  <si>
    <t>9172 GP</t>
  </si>
  <si>
    <t>9172 NJ</t>
  </si>
  <si>
    <t>9171 LM</t>
  </si>
  <si>
    <t>Blije</t>
  </si>
  <si>
    <t>9175 GH</t>
  </si>
  <si>
    <t>Reitsum</t>
  </si>
  <si>
    <t>9074 AK</t>
  </si>
  <si>
    <t>9073 HH</t>
  </si>
  <si>
    <t>Marrum</t>
  </si>
  <si>
    <t>9111 HH</t>
  </si>
  <si>
    <t>9074 CZ</t>
  </si>
  <si>
    <t>9073 GT</t>
  </si>
  <si>
    <t>9074 CM</t>
  </si>
  <si>
    <t>9172 PT</t>
  </si>
  <si>
    <t>9112 HS</t>
  </si>
  <si>
    <t>Plaats</t>
  </si>
  <si>
    <t>De Singel 7</t>
  </si>
  <si>
    <t>Schoolstraat 12</t>
  </si>
  <si>
    <t>Hegebeintumerdyk 16a</t>
  </si>
  <si>
    <t>Ringweg 31A</t>
  </si>
  <si>
    <t>Hegebeintumerdyk 2</t>
  </si>
  <si>
    <t>Kleasterwei 41</t>
  </si>
  <si>
    <t>9111 HR</t>
  </si>
  <si>
    <t>Omschrijving</t>
  </si>
  <si>
    <t>Vlasmuseum "It Braakhok"</t>
  </si>
  <si>
    <t>Parkeergarage "It Panwurk"</t>
  </si>
  <si>
    <t>Fetzepomp</t>
  </si>
  <si>
    <t>Rioolgemaal</t>
  </si>
  <si>
    <t>Olivier van Keulenlaan 16</t>
  </si>
  <si>
    <t xml:space="preserve">Bonifatiuspomp </t>
  </si>
  <si>
    <t>Leugenbank/openbaar toilet</t>
  </si>
  <si>
    <t>Brugwachtershuisje</t>
  </si>
  <si>
    <t>Kweekschoolstraat 2</t>
  </si>
  <si>
    <t>Hantum</t>
  </si>
  <si>
    <t>Moddergat</t>
  </si>
  <si>
    <t>Niawier</t>
  </si>
  <si>
    <t>Ternaard</t>
  </si>
  <si>
    <t>Dokkum</t>
  </si>
  <si>
    <t>9151 KN</t>
  </si>
  <si>
    <t>9144 CX</t>
  </si>
  <si>
    <t>9101 BE</t>
  </si>
  <si>
    <t>9101 VP</t>
  </si>
  <si>
    <t>9103 ST</t>
  </si>
  <si>
    <t>9101 AB</t>
  </si>
  <si>
    <t>9101 WB</t>
  </si>
  <si>
    <t>9101 HE</t>
  </si>
  <si>
    <t>9101 PK</t>
  </si>
  <si>
    <t>9101 CL</t>
  </si>
  <si>
    <t>Op de Keppels 1 B</t>
  </si>
  <si>
    <t>9101 DG</t>
  </si>
  <si>
    <t>9101 XN</t>
  </si>
  <si>
    <t>De Kampen 39</t>
  </si>
  <si>
    <t>Fennewei 2</t>
  </si>
  <si>
    <t>Elbasterwei 13</t>
  </si>
  <si>
    <t>Stasjonswei 12</t>
  </si>
  <si>
    <t>Reidswal 1</t>
  </si>
  <si>
    <t>Roptawei 7</t>
  </si>
  <si>
    <t>Fiskerpaad 4</t>
  </si>
  <si>
    <t>Fiskerpaad 6</t>
  </si>
  <si>
    <t>Fiskerpaad 8</t>
  </si>
  <si>
    <t>De Skulp 24</t>
  </si>
  <si>
    <t>Aalscholver 2</t>
  </si>
  <si>
    <t>Birdaarderstr. 86</t>
  </si>
  <si>
    <t>Brokmui 62</t>
  </si>
  <si>
    <t>Grote Breedstraat 1</t>
  </si>
  <si>
    <t>De Groedse 9B</t>
  </si>
  <si>
    <t>Holwerterdyk11A</t>
  </si>
  <si>
    <t>Hantumerweg 12</t>
  </si>
  <si>
    <t>Hantumerweg 28</t>
  </si>
  <si>
    <t>Harddraversdyk</t>
  </si>
  <si>
    <t>Kapellaan 3</t>
  </si>
  <si>
    <t>Kapellaan 1</t>
  </si>
  <si>
    <t>Kapellaan 5</t>
  </si>
  <si>
    <t>Ljurk 2</t>
  </si>
  <si>
    <t>Ljurk 4</t>
  </si>
  <si>
    <t>9133 MN</t>
  </si>
  <si>
    <t>9133 MA</t>
  </si>
  <si>
    <t>9133 DW</t>
  </si>
  <si>
    <t>9156 AC</t>
  </si>
  <si>
    <t>9131 LE</t>
  </si>
  <si>
    <t>9132 LV</t>
  </si>
  <si>
    <t>9147 BW</t>
  </si>
  <si>
    <t>Ternaarderwei 2</t>
  </si>
  <si>
    <t>Fiskwei 30</t>
  </si>
  <si>
    <t>9151 HV</t>
  </si>
  <si>
    <t>9151 JN</t>
  </si>
  <si>
    <t>9134 NX</t>
  </si>
  <si>
    <t>9123 KD</t>
  </si>
  <si>
    <t>9123 JW</t>
  </si>
  <si>
    <t>9142 VN</t>
  </si>
  <si>
    <t>9138 SJ</t>
  </si>
  <si>
    <t>Kokentún 14</t>
  </si>
  <si>
    <t>9145 RW</t>
  </si>
  <si>
    <t>9145 RG</t>
  </si>
  <si>
    <t>9145 SK</t>
  </si>
  <si>
    <t>9145 RK</t>
  </si>
  <si>
    <t>9101 EZ</t>
  </si>
  <si>
    <t>9101 LA</t>
  </si>
  <si>
    <t>9101 KH</t>
  </si>
  <si>
    <t>9101 XA</t>
  </si>
  <si>
    <t>9101 LP</t>
  </si>
  <si>
    <t>9101 GX</t>
  </si>
  <si>
    <t>Markt /Boterstraat</t>
  </si>
  <si>
    <t>9101 KG</t>
  </si>
  <si>
    <t>Mearsloatswal 2</t>
  </si>
  <si>
    <t>9101 DR</t>
  </si>
  <si>
    <t>9101 ZM</t>
  </si>
  <si>
    <t>9101 BR</t>
  </si>
  <si>
    <t>9101 VR</t>
  </si>
  <si>
    <t>9101 AD</t>
  </si>
  <si>
    <t>9101 ET</t>
  </si>
  <si>
    <t>Stadswerf 1</t>
  </si>
  <si>
    <t>9101 AS</t>
  </si>
  <si>
    <t>Strobosserweg 1</t>
  </si>
  <si>
    <t>9101 HX</t>
  </si>
  <si>
    <t>Stationsweg 1</t>
  </si>
  <si>
    <t>Woudweg 142</t>
  </si>
  <si>
    <t>Zuiderbolwerk 6</t>
  </si>
  <si>
    <t>Zuiderbolwerk 51A</t>
  </si>
  <si>
    <t>Zuiderbolwerk 79</t>
  </si>
  <si>
    <t>Zwaluwstraat 49</t>
  </si>
  <si>
    <t>Suupmarkt 2</t>
  </si>
  <si>
    <t>Parklaan 3/5</t>
  </si>
  <si>
    <t>Woudweg 146</t>
  </si>
  <si>
    <t>Bird.str.weg 82</t>
  </si>
  <si>
    <t>9101 VT</t>
  </si>
  <si>
    <t>9101 NE</t>
  </si>
  <si>
    <t>Koningstraat 13</t>
  </si>
  <si>
    <t>9101 LM</t>
  </si>
  <si>
    <t>Dockinga College VMBO-GT</t>
  </si>
  <si>
    <t>Opus3 Muzieksch. + Dockinga College HAVO/VWO</t>
  </si>
  <si>
    <t>It Blikkelan 21</t>
  </si>
  <si>
    <t>CBS "Op Streek"</t>
  </si>
  <si>
    <t xml:space="preserve">CBS "Aasterage" </t>
  </si>
  <si>
    <t>CBS "Bernewird"</t>
  </si>
  <si>
    <t>CBS "De Springplanke"</t>
  </si>
  <si>
    <t>CBS "De Rank"</t>
  </si>
  <si>
    <t>CBS "de Bron"</t>
  </si>
  <si>
    <t>CBS "De Regenboog"</t>
  </si>
  <si>
    <t>Trijetunen 39</t>
  </si>
  <si>
    <t>OBS "Op'e Dobbe"</t>
  </si>
  <si>
    <t>Zwembad "De Sawn Stjerren" installaties</t>
  </si>
  <si>
    <t xml:space="preserve">Brugwachtershuisje Rondweg </t>
  </si>
  <si>
    <t xml:space="preserve">Brugwachtershuisje Centrum </t>
  </si>
  <si>
    <t>Foswerterstrjitte 5A</t>
  </si>
  <si>
    <t>Farrewei 16A</t>
  </si>
  <si>
    <t>Jannumerwei 4A</t>
  </si>
  <si>
    <t xml:space="preserve">Kleedgebouw-/fietsenstalling </t>
  </si>
  <si>
    <t>Raarderwei 8</t>
  </si>
  <si>
    <t>De Skeperij 35</t>
  </si>
  <si>
    <t>Toutenburgstraat 2</t>
  </si>
  <si>
    <t>Timmerwerf 4</t>
  </si>
  <si>
    <t>Timmerwerf 5</t>
  </si>
  <si>
    <t>Timmerwerf 6</t>
  </si>
  <si>
    <t>Bernhardlaan 85</t>
  </si>
  <si>
    <t>Bernhardlaan 42</t>
  </si>
  <si>
    <t>Maartensplein 1</t>
  </si>
  <si>
    <t>Trekweg 1-a</t>
  </si>
  <si>
    <t>Oostenburgstraat 2</t>
  </si>
  <si>
    <t>Tochmalaan 3</t>
  </si>
  <si>
    <t>Joh. Bogermanstraat 25</t>
  </si>
  <si>
    <t>Skoallestrjitte 14</t>
  </si>
  <si>
    <t>Methardusstraat 43</t>
  </si>
  <si>
    <t>Aula "Nijenhof"</t>
  </si>
  <si>
    <t>Nijenhof 2</t>
  </si>
  <si>
    <t>De Wygeast 10</t>
  </si>
  <si>
    <t>Eelke Meinertswei 33/35</t>
  </si>
  <si>
    <t>Burum</t>
  </si>
  <si>
    <t>Kollum</t>
  </si>
  <si>
    <t>Kollumerpomp</t>
  </si>
  <si>
    <t>Munnekezijl</t>
  </si>
  <si>
    <t>Oudwoude</t>
  </si>
  <si>
    <t>CBS "De Fjouerhoeke"</t>
  </si>
  <si>
    <t>Mûnedyk 1</t>
  </si>
  <si>
    <t>Rondweg-Noord 24</t>
  </si>
  <si>
    <t>Rondweg-Noord 28</t>
  </si>
  <si>
    <t>Dockinga College VMBO Vakschool</t>
  </si>
  <si>
    <t>Rondweg-West 45</t>
  </si>
  <si>
    <t>Dockinga College HAVO/VWO</t>
  </si>
  <si>
    <t>Postcode</t>
  </si>
  <si>
    <t>9851 AJ</t>
  </si>
  <si>
    <t>9291 EH</t>
  </si>
  <si>
    <t>9291 HM</t>
  </si>
  <si>
    <t>9291 HP</t>
  </si>
  <si>
    <t>9291 BS</t>
  </si>
  <si>
    <t>9291 BZ</t>
  </si>
  <si>
    <t>Kantoor/Kantine/Opslag overlaadstation</t>
  </si>
  <si>
    <t>9291 MP</t>
  </si>
  <si>
    <t>9291 EM</t>
  </si>
  <si>
    <t>9291 BV</t>
  </si>
  <si>
    <t>9291 HA</t>
  </si>
  <si>
    <t>Jakob de Graafstraat 1A</t>
  </si>
  <si>
    <t>9293 LS</t>
  </si>
  <si>
    <t>9298 PT</t>
  </si>
  <si>
    <t>Sporthal "De Saedkampe"</t>
  </si>
  <si>
    <t>9853 PD</t>
  </si>
  <si>
    <t>9294 KW</t>
  </si>
  <si>
    <t>CBS "De Tarissing"</t>
  </si>
  <si>
    <t>9294 KN</t>
  </si>
  <si>
    <t>9295 KC</t>
  </si>
  <si>
    <t>9101 AC</t>
  </si>
  <si>
    <t>9104 GK</t>
  </si>
  <si>
    <t>Harddraversdyk 3</t>
  </si>
  <si>
    <t>Talant Dagbesteding "De Ljurk"</t>
  </si>
  <si>
    <t>Kunstgrasveld VV Blija</t>
  </si>
  <si>
    <t>Farrewei 22</t>
  </si>
  <si>
    <t>Kunstgrasveld VV Wykels Hallum</t>
  </si>
  <si>
    <t>It Blikkelân 21</t>
  </si>
  <si>
    <t>Kunstgrasveld VV Be Quik Dokkum</t>
  </si>
  <si>
    <t>Tolhuispark 3</t>
  </si>
  <si>
    <t>9103 SN</t>
  </si>
  <si>
    <t>Kunstgrasveld VV Ropta Boys</t>
  </si>
  <si>
    <t>De Buorren 18A</t>
  </si>
  <si>
    <t>9137 RS</t>
  </si>
  <si>
    <t>Woudweg 140</t>
  </si>
  <si>
    <t>Schapedijkje 19</t>
  </si>
  <si>
    <t xml:space="preserve">Kleedgebouw 2 </t>
  </si>
  <si>
    <t>CBS " 't Kompas"</t>
  </si>
  <si>
    <t>Koningstraat 13/Suupmarkt 2</t>
  </si>
  <si>
    <t>Tolhuispark 2</t>
  </si>
  <si>
    <t>brand/inbraak</t>
  </si>
  <si>
    <t>inbraak</t>
  </si>
  <si>
    <t xml:space="preserve">inbraak </t>
  </si>
  <si>
    <t>Triemsterloane 1b</t>
  </si>
  <si>
    <t>Rioolgemaalgebouw + elektronica</t>
  </si>
  <si>
    <t>9296 VA</t>
  </si>
  <si>
    <t xml:space="preserve">brand/inbraak </t>
  </si>
  <si>
    <t>mutaties</t>
  </si>
  <si>
    <t>Onderwijshuisvesting</t>
  </si>
  <si>
    <t>Huisvesting VO</t>
  </si>
  <si>
    <t>Huisvesting brandweer</t>
  </si>
  <si>
    <t>Sportvelden en terreinen</t>
  </si>
  <si>
    <t>Riolering</t>
  </si>
  <si>
    <t xml:space="preserve">Aula Nijenhof </t>
  </si>
  <si>
    <t>Begraafplaatsen</t>
  </si>
  <si>
    <t>t Fiskerhuske</t>
  </si>
  <si>
    <t>Gebouw De Waegh</t>
  </si>
  <si>
    <t>Braakhok EE</t>
  </si>
  <si>
    <t>Gemeenteknt Dokkum</t>
  </si>
  <si>
    <t>Gebouw Fiskwei</t>
  </si>
  <si>
    <t>Rein.terrein Bird.straat</t>
  </si>
  <si>
    <t>Milieubeheer</t>
  </si>
  <si>
    <t>Zwembaden</t>
  </si>
  <si>
    <t>Gebouw De Groedse</t>
  </si>
  <si>
    <t>Sportcentrum Tolhuispark</t>
  </si>
  <si>
    <t>Gyml.De Doelstien</t>
  </si>
  <si>
    <t>Recreatieve havens</t>
  </si>
  <si>
    <t>Bruggen, tunnels etc.</t>
  </si>
  <si>
    <t>Gebouw adm.huis Dokkum</t>
  </si>
  <si>
    <t>Historische gebouwen etc.</t>
  </si>
  <si>
    <t>Gemeentewerf Ferwert</t>
  </si>
  <si>
    <t>Gymlokalen algemeen</t>
  </si>
  <si>
    <t>Gerrit Bleekerstraat 3</t>
  </si>
  <si>
    <t>De Markt</t>
  </si>
  <si>
    <t>Expl.kosten ijsfontein De Markt</t>
  </si>
  <si>
    <t>Diepswal 27</t>
  </si>
  <si>
    <t>Museum Dokkum Admiraliteitshuis</t>
  </si>
  <si>
    <t>Diepswal 29 (BAG Diepswal 27)</t>
  </si>
  <si>
    <t>Schoolsteeg 1 (BAG Diepswal 27)</t>
  </si>
  <si>
    <t>De Zijl 2 (BAG Suupmarkt 2)</t>
  </si>
  <si>
    <t>Museum Dokkum Admiraliteitshuis (monumentnr.13101) jaar 1618</t>
  </si>
  <si>
    <t>Museum Dokkum Admiraliteitshuis (monumentnr.13144) jaar 1618</t>
  </si>
  <si>
    <t>Grand Café "De Waegh" (monumentnr. 13118) jaar 1752</t>
  </si>
  <si>
    <t>Museum "t Fiskershuske" (monumentnr. 38719) jaar 1750</t>
  </si>
  <si>
    <t>Museum "t Fiskershuske" (monumentnr. 38720) jaar 1750</t>
  </si>
  <si>
    <t>Museum "t Fiskershuske" (monumentnr. 38721) jaar 1750</t>
  </si>
  <si>
    <t>Multifunctioneel Centrum Oostenburg (monumentnr. 23726) jaar 1773</t>
  </si>
  <si>
    <t>Gem.huis vm gem. Dongeradeel gebouw 2 (monumentnr.13174) jaar 1870</t>
  </si>
  <si>
    <t>Gyml.De Saedkampe</t>
  </si>
  <si>
    <t>nvt</t>
  </si>
  <si>
    <t>Rondweg 28 Dokkum</t>
  </si>
  <si>
    <t>FCL</t>
  </si>
  <si>
    <t>ECL</t>
  </si>
  <si>
    <t>Stadswerf 1, Dokkum</t>
  </si>
  <si>
    <t>Gyml.Mûnebuorren</t>
  </si>
  <si>
    <t>Kunstgrasveld FC Birdaard</t>
  </si>
  <si>
    <t>Sportpaad 1</t>
  </si>
  <si>
    <t>9111 HV</t>
  </si>
  <si>
    <t>Buraard</t>
  </si>
  <si>
    <t>brand</t>
  </si>
  <si>
    <t>Tsjerk Hiddesstraat 4, 4a, 4b</t>
  </si>
  <si>
    <t>9291 AX</t>
  </si>
  <si>
    <t>CBS "De Binning" (zonnepanelen zie MFA De Tredder)</t>
  </si>
  <si>
    <t>Gem.huis vm gem. Dongeradeel gebouw 2 (monumentnr.13187) jaar 1762 incl.carillon</t>
  </si>
  <si>
    <t>Bdf</t>
  </si>
  <si>
    <t>Gbknr</t>
  </si>
  <si>
    <t>Omschr</t>
  </si>
  <si>
    <t>Bestelauto's</t>
  </si>
  <si>
    <t>Vrachtauto's</t>
  </si>
  <si>
    <t>Tractoren</t>
  </si>
  <si>
    <t>Maaimachines</t>
  </si>
  <si>
    <t>Huisvuilwagens</t>
  </si>
  <si>
    <t>Kolkenzuigers</t>
  </si>
  <si>
    <t>Veegauto's</t>
  </si>
  <si>
    <t>Veegmachine zwerfafval</t>
  </si>
  <si>
    <t>Randapparatuur</t>
  </si>
  <si>
    <t>Shovels</t>
  </si>
  <si>
    <t>Materieel Gladheidsbestrijding</t>
  </si>
  <si>
    <t>Hoogwerkers</t>
  </si>
  <si>
    <t>Klepelmaaiers</t>
  </si>
  <si>
    <t>Houtversnipperaars</t>
  </si>
  <si>
    <t>Brandweerauto's</t>
  </si>
  <si>
    <t>Gemeentekantoor Dokkum</t>
  </si>
  <si>
    <t>Gemeentekantoor Ferwert</t>
  </si>
  <si>
    <t>Gemeentekantoor Kollum</t>
  </si>
  <si>
    <t>Garage en opslag Timmerwerf 5 Kollum</t>
  </si>
  <si>
    <t>Stadswerf 1 Dokkum</t>
  </si>
  <si>
    <t xml:space="preserve">Rondweg-Noord 28 Dokkum </t>
  </si>
  <si>
    <t>Schaftgelegenheden wijkbeheer "Schapedijkje"</t>
  </si>
  <si>
    <t>(Oude) Reinigingsterrein/schutstal Birdaarderstraatweg 86 Dokkum</t>
  </si>
  <si>
    <t xml:space="preserve">Gysbert Japiksstrjitte 10, Ternaard </t>
  </si>
  <si>
    <t>Moarrewei 24 Damwâld (werf+ garage en opslag)</t>
  </si>
  <si>
    <t>NME-Centrum De Klyster</t>
  </si>
  <si>
    <t>Gronden en gebouwen zonder bestemming (btw-vrijgesteld gebruik)</t>
  </si>
  <si>
    <t>- Kollum, Timmerwerf 4-6 ("De Crikel")</t>
  </si>
  <si>
    <t>- Blije, Farrewei 18 (vm. basisschool "De Opbouw")</t>
  </si>
  <si>
    <t>- Blije, De Terp 22 (vm. Gymzaal Blije)</t>
  </si>
  <si>
    <t>Geb. Ged. Hantumervaart 4,6,8 Dokkum</t>
  </si>
  <si>
    <t>Gebouw Holdingastrjitte 27-28, Anjum</t>
  </si>
  <si>
    <t>Gebouw Fiskwei 30 Holwerd</t>
  </si>
  <si>
    <t>Gebouw Ljurk 4 Dokkum (Lyts Hûs)</t>
  </si>
  <si>
    <t>Gebouw sport- en speluitleen</t>
  </si>
  <si>
    <t>Gebouw de Groedse 9B Ternaard</t>
  </si>
  <si>
    <t>6004110</t>
  </si>
  <si>
    <t>6004111</t>
  </si>
  <si>
    <t>6004112</t>
  </si>
  <si>
    <t>Schafgelegenheden wijkbeheer "Schapedijkje"</t>
  </si>
  <si>
    <t>6004113</t>
  </si>
  <si>
    <t>Reinigingsterrein Birdaarderstraatweg</t>
  </si>
  <si>
    <t>Huisvesting brandweer Kollum (Tochmalaan 3)</t>
  </si>
  <si>
    <t>''t Panwurk en fietsenstalling bij busstation</t>
  </si>
  <si>
    <t>Recreatieve havens (Btw-vrijgesteld gebruik)</t>
  </si>
  <si>
    <t>- Burdaard, Hikkaarderdyk 37 (recreatiecomplex "Mounehiem")</t>
  </si>
  <si>
    <t>- Dokkum, aanlegplaatsen pleziervaartuigen Harddraversdyk</t>
  </si>
  <si>
    <t>- Westergeest, terrein jachthaven "It Skipjagersgat"</t>
  </si>
  <si>
    <t>- Burum, terrein jachthaven "De Dwinger"</t>
  </si>
  <si>
    <t>- Kollumerzwaag, haventje Feartswei</t>
  </si>
  <si>
    <t>- Kollum, jachthaven "De Ryd"</t>
  </si>
  <si>
    <t>- Kollum, aanlegplaatsen ligoevers</t>
  </si>
  <si>
    <t>- Kollum, aanlegplaatsen kano's en boten Rechthuisplein</t>
  </si>
  <si>
    <t>Recreatieve havens (Btw-belast gebruik)</t>
  </si>
  <si>
    <t>- Dokkum, aanlegstijgers en ligoevers vm. Dongeradeel</t>
  </si>
  <si>
    <t>Openbare toiletgebouwen</t>
  </si>
  <si>
    <t>Kindcentrum Kollum</t>
  </si>
  <si>
    <t>Kindcentrum Holwerd</t>
  </si>
  <si>
    <t>Kindcentrum Oosternijkerk</t>
  </si>
  <si>
    <t>Huisvesting speciaal onderwijs</t>
  </si>
  <si>
    <t>Huisvesting voortgezet onderwijs</t>
  </si>
  <si>
    <t>MFC De Tredder Triemen -  Westergeest</t>
  </si>
  <si>
    <t>Peuterspeelzalen</t>
  </si>
  <si>
    <t>Sportvelden en terreinen (wijkbeheer Don Stad)</t>
  </si>
  <si>
    <t>Sportvelden en terreinen (wijkbeheer Don Buiten)</t>
  </si>
  <si>
    <t>Sportvelden en terreinen (wijkbeh. KOLLUM oost)</t>
  </si>
  <si>
    <t>Sportvelden en terreinen (wijkbeh. KOLLUM west)</t>
  </si>
  <si>
    <t>Sportvelden en terreinen (wijkbeh. FERWERT)</t>
  </si>
  <si>
    <t>Sportcentrum Tolhuispark (hal + zwembad)</t>
  </si>
  <si>
    <t>Sporthal de Trimmer Dokkum</t>
  </si>
  <si>
    <t>Sporthal de Doelstien Dokkum</t>
  </si>
  <si>
    <t>Gymlokaal Van Kleffensstraat 3, Dokkum</t>
  </si>
  <si>
    <t>Gymlokaal Kapellaan 1, Dokkum</t>
  </si>
  <si>
    <t>Gymlokaal Ljurk 2, Dokkum</t>
  </si>
  <si>
    <t>Gymlokaal Mounebuorren 25, Anjum</t>
  </si>
  <si>
    <t>Gymlokaal G. Japiksstrjitte 1, Ternaard</t>
  </si>
  <si>
    <t>Speeltoestellen gymlokalen en sporthallen</t>
  </si>
  <si>
    <t>- Kollum, Badweg 2 (zwembad "It Paradyske")</t>
  </si>
  <si>
    <t>- Hallum, It Blikkelân 17 (zwembad "De Sawnstjerren")</t>
  </si>
  <si>
    <t>Tennisbanen</t>
  </si>
  <si>
    <t>6502802</t>
  </si>
  <si>
    <t>IJsbanen</t>
  </si>
  <si>
    <t>Gymnastiekgebouw Marrum</t>
  </si>
  <si>
    <t>Sporthal De Heechfinne Ferwert</t>
  </si>
  <si>
    <t>Sport Ontmoetings Plaats Ferwert (multifunctioneel)</t>
  </si>
  <si>
    <t>Sporthal van der Bij hal Kollum</t>
  </si>
  <si>
    <t>Gymnastiekgebouw Baensein Kollum</t>
  </si>
  <si>
    <t>Gymnastiekgebouw De Saedkampe K`zwaag</t>
  </si>
  <si>
    <t>Gymnastiekgebouw Oudwoude</t>
  </si>
  <si>
    <t>Bezoekerscentrum Terp Hegebeintum</t>
  </si>
  <si>
    <t>Gebouw Admiraliteitshuis Dokkum (Diepswal 27 + Schoolsteeg 1)</t>
  </si>
  <si>
    <t>Fiskershûskes (Fiskerspaad 4,6 en 8 Moddergat)</t>
  </si>
  <si>
    <t>Molen en belendende gebouwen Burdaard</t>
  </si>
  <si>
    <t>- Burdaard, Mounewei 16a (houtstek/droogloods)</t>
  </si>
  <si>
    <t>- Burdaard, Mounewei 17 (molen + houtzagerij)</t>
  </si>
  <si>
    <t>Bezoekerscentrum Hellinghûs Dokkum</t>
  </si>
  <si>
    <t>Gebouw De Waag Dokkum</t>
  </si>
  <si>
    <t>Bibliotheek Brokmui 62 Dokkum (kenniscentrum)</t>
  </si>
  <si>
    <t>Kampeerterreinen</t>
  </si>
  <si>
    <t>- Dokkum, Harddraverspark (camping)</t>
  </si>
  <si>
    <t>- Ternaard (camping)</t>
  </si>
  <si>
    <t>- Holwerd (camping)</t>
  </si>
  <si>
    <t>Dorpshuizen</t>
  </si>
  <si>
    <t>Gebouw Oostenburg Kollum</t>
  </si>
  <si>
    <t>Aula Nijenhof Oudwoude</t>
  </si>
  <si>
    <t>Noodunits Stichting Campus Kollum</t>
  </si>
  <si>
    <t>Bibliotheek en Streekarchief</t>
  </si>
  <si>
    <t>Servers en netwerkapparatuur Gemeentehuis vm gem.Dongeradeel</t>
  </si>
  <si>
    <t>Gymlokaal Dockinga College VMBO Vakschool</t>
  </si>
  <si>
    <t>Doktersfiif 22</t>
  </si>
  <si>
    <t>9137 RW</t>
  </si>
  <si>
    <t>Hegebeintumerdyk 16/16b</t>
  </si>
  <si>
    <t>26 adressen</t>
  </si>
  <si>
    <t>26 dorpen</t>
  </si>
  <si>
    <t>Onderwijs</t>
  </si>
  <si>
    <t>Thorbecke 2-11-2021</t>
  </si>
  <si>
    <t>brand/camera's</t>
  </si>
  <si>
    <t>brand/inbraak/camera's</t>
  </si>
  <si>
    <t xml:space="preserve">MFA "De Tredder garage stalencontructie </t>
  </si>
  <si>
    <t>MFA "De Tredder" dorpshuis/tennisclub/peuterspeelzaal SISA</t>
  </si>
  <si>
    <t>Parklaan 1</t>
  </si>
  <si>
    <t>Parklaan 1a</t>
  </si>
  <si>
    <t xml:space="preserve">Pieter Jelles Dalton VMBO-T/HAVO BIJGEBOUW </t>
  </si>
  <si>
    <t>JAAR 2021</t>
  </si>
  <si>
    <t>JAAR 2022</t>
  </si>
  <si>
    <t xml:space="preserve">Fisc </t>
  </si>
  <si>
    <t xml:space="preserve">Bcf </t>
  </si>
  <si>
    <t xml:space="preserve">Kvh </t>
  </si>
  <si>
    <t>Stadswerf 1 Dokkum (Timmer- en schilderwerkplaats / stalling tractie</t>
  </si>
  <si>
    <t>Rondweg-Noord 28 Dokkum (garage reiniging)</t>
  </si>
  <si>
    <t>Schaftgelegenheden wijkbeheer Schapedijkje 19</t>
  </si>
  <si>
    <t>Gysbert Japiksstrjitte 10, Ternaard  (loods)</t>
  </si>
  <si>
    <t>Gemeentewerf Ferwert (Kleasterwei 41)</t>
  </si>
  <si>
    <t>Gemeentewerf Moarrewei 24 Damwald (Wagenloods, garage, stalling, kantoor,zoutopslag, tank/pompinstallatie)</t>
  </si>
  <si>
    <t>- Dokkum, Van Kleffenstraat 1b (vm. Gebouw postduivenvereniging)</t>
  </si>
  <si>
    <t>- Dokkum, Van Kleffenstraat 3a (ondergrond afgebrand gebouw muziekvereniging)</t>
  </si>
  <si>
    <t>- Kollum, Timmerwerf 5 (grond + loods) / KLM00 D2888 596 m2</t>
  </si>
  <si>
    <t>- Kollum, grond naast Timmerwerf 5 / KLM00 D3769 715 m2</t>
  </si>
  <si>
    <t>Gronden en gebouwen zonder bestemming (btw-belast gebruik)</t>
  </si>
  <si>
    <t>Gedempte Hantumerweg 4,6,8 Dokkum</t>
  </si>
  <si>
    <t>Gebouw Holdingastrjitte 27-29, Anjum</t>
  </si>
  <si>
    <t>Gebouw Rondweg-Noord 24 (sport- en speluitleen)</t>
  </si>
  <si>
    <t>Gebouwen Timmerwerf 4 (+6?) Kollum / KLM00 D2915 (468 m2) + 2916 (924 m2)</t>
  </si>
  <si>
    <t>Gebouw Johannes Bogermanstraat 25 Kollum (vm. CSG "Lauwers College")</t>
  </si>
  <si>
    <t>Gebouw De Terp 22 Blija (vm. Gymzaal)</t>
  </si>
  <si>
    <t xml:space="preserve">Gebouw Schapedijkje 19 Dokkum (sluiswachtershuisje) </t>
  </si>
  <si>
    <t>Gebouw Farrewei 24 Blija (vm. Kantine)</t>
  </si>
  <si>
    <t>Gebouw Farrewei 18 Blija (vm. OBS De Opbouw)</t>
  </si>
  <si>
    <t>Gebouw Great Sminia 38 Ferwert (vm. Dockinga college)</t>
  </si>
  <si>
    <t>Sporthal de Trimmer Dokkum (Harddraversdijk 3) (was vh 6502700)</t>
  </si>
  <si>
    <t>Gymlokaal Van Kleffensstraat 3, Dokkum (was vh 6502720)</t>
  </si>
  <si>
    <t>Rondweg-Noord 28 Dokkum (brandweerkazerne)</t>
  </si>
  <si>
    <t>Schafgelegenheden wijkbeheer Schapedijkje19 (sluiswachtershuisje)</t>
  </si>
  <si>
    <t>Gysbert Japiksstrjitte 10, Ternaard (brandweerkazerne)</t>
  </si>
  <si>
    <t>- Oostmahorn, aanlegsteiger (rondvaartboten)</t>
  </si>
  <si>
    <t>Openbare toiletgebouwen Boekenier en watergeus</t>
  </si>
  <si>
    <t>- Dokkum, Molensteeg 9 (was-/toiletgebouw)</t>
  </si>
  <si>
    <t>- Anjum, Oostmahorn 29d (toiletgebouw)</t>
  </si>
  <si>
    <t>- Dokkum, Zuiderbolwerk 6 (toiletgebouw)</t>
  </si>
  <si>
    <t>Haven Lauwersoog</t>
  </si>
  <si>
    <t>- Dokkum, Aalschover 2 (OBS "Nynke van Hichtum")</t>
  </si>
  <si>
    <t>- Kollum, Bernhardlaan 42 (CBS "Prins Bernard" )</t>
  </si>
  <si>
    <t>- Brantgum,  (OBS Brantgum (bestaat niet meer))</t>
  </si>
  <si>
    <t>- Anjum, Burmaniastr. 1A (CBS "De Eker" Anjum)</t>
  </si>
  <si>
    <t>- Engwierum, De Kampen 39 (CBS "De Springplanke")</t>
  </si>
  <si>
    <t>- Ee, De Skeperij 35 (CBS "De Gearing" EE)</t>
  </si>
  <si>
    <t>- Niawier, De Skulp 24 (CBS "By de Boarne"/"Wrâldwizer")</t>
  </si>
  <si>
    <t>- Ferwert, De Streek 4 (CBS "Op Streek")</t>
  </si>
  <si>
    <t>- Oudwoude, De Wygeast 10 (CBS "De Tarissing")</t>
  </si>
  <si>
    <t>- Holwerd, Elbasterwei 13 (De Tijstream (naamswijziging vm CBS "Ploos van Amstelskoalle"))</t>
  </si>
  <si>
    <t>- Blije, Farrewei 16A (CBS "De Ikker" )</t>
  </si>
  <si>
    <t>- Hantumhuizen, Fennewei 2 (CBS "De Fjouerhoeke" Hantumhuizen)</t>
  </si>
  <si>
    <t>- Hallum, Finne 42 (OBS "Op'e Dobbe")</t>
  </si>
  <si>
    <t>- Ternaard, Herweijstraat 49 (CBS "It Harspit" Ternaard)</t>
  </si>
  <si>
    <t>- Kollumerpomp, Jakob de Graafstraat 1A (CBS "De Wegwijzer")</t>
  </si>
  <si>
    <t>- Dokkum, Kapellaan 3 (RK Jenaplan "St Bonifatius")</t>
  </si>
  <si>
    <t>- Dokkum, Kapellaan 5 (CBS "de Bron" Dokkum)</t>
  </si>
  <si>
    <t>- Paesens, Kokentún 14 (CBS " 't Kompas")</t>
  </si>
  <si>
    <t>- Dokkum, Kweekschoolstraat 2 (CBS "Eben Haezer" / Twine)</t>
  </si>
  <si>
    <t>- Oosternijkerk, Langgr.wei 21 (CBS "Foeke Sjoerdsskoalle" Oosternijkerk)</t>
  </si>
  <si>
    <t>- Dokkum, Mearsloatswal 2 (CBS "De Regenboog")</t>
  </si>
  <si>
    <t>- Ferwert, Hegebeintumerdyk 16 (OBS "Op'eTrije")</t>
  </si>
  <si>
    <t>- Munnekezijl, Methardusstraat 43 (CBS "'t Oegh")</t>
  </si>
  <si>
    <t>- Hallum, Offingaweg 32 (CBS "It Fundamint" )</t>
  </si>
  <si>
    <t>- Dokkum, Olivier van Keulenlaan 16 (OBS Burgerschool)</t>
  </si>
  <si>
    <t>- Dokkum, Op de Keppels 1 B (GBS "De Schakel")</t>
  </si>
  <si>
    <t>- Reitsum, Jannumerwei (vm. School de Flieterpen)</t>
  </si>
  <si>
    <t>- Bornwird, Raarderwei 8 (CBS "Bernewird")</t>
  </si>
  <si>
    <t>- Marrum, Ringweg 26 (CBS "Aasterage" )</t>
  </si>
  <si>
    <t>- Metslawier, Roptawei 7 (CBS "De Rank")</t>
  </si>
  <si>
    <t>- Burdaard, Schoolstraat 10 (CBS "De Welle")</t>
  </si>
  <si>
    <t>- Lioenssens, Siniasstr 13 (CBS "De Griffel")</t>
  </si>
  <si>
    <t>- Kollumerzwaag, Skoallestrjitte 14 (CBS "De Staptien")</t>
  </si>
  <si>
    <t>- Holwerd, Stasjonswei 12 (De Tijstream (naamswijziging vm OBS "De Tsjelke"))</t>
  </si>
  <si>
    <t>- Burum, Toutenburgstraat 2 (CBS "Op de Hoogte")</t>
  </si>
  <si>
    <t>- Dokkum, v. Kleffenstraat 5 (vm CBS "Groen van Prinsterer")</t>
  </si>
  <si>
    <t>- Dokkum, Zwaluwstraat 49 (CBS "De Hoeksteen")</t>
  </si>
  <si>
    <t>Kindcentrum Kollum (Tjerk Hiddesstraat 4)</t>
  </si>
  <si>
    <t>Kindcentrum Holwerd (in en nabij MFA Holwerd)</t>
  </si>
  <si>
    <t>Tijdelijke huisvesting kindcentrum Oosternijkerk</t>
  </si>
  <si>
    <t>- Dokkum, Hantumerweg 28 (Spec.Onderwijs "De Twine" incl.gymlokaal )</t>
  </si>
  <si>
    <t>- Dokkum, Bird.str.weg 82 (PRO Dokkum Praktijkonderwijs (vm J.J. Boumanschool excl.gyml.))</t>
  </si>
  <si>
    <t>- Dokkum,  (Bernlefskoalle )</t>
  </si>
  <si>
    <t>- Dokkum,  (Prinses Beatrixschool)</t>
  </si>
  <si>
    <t>- Dokkum, Rondweg-West 45 (Dockinga College VMBO Vakschool)</t>
  </si>
  <si>
    <t>- Dokkum, Parklaan 1 (Pieter Jelles Dalton VMBO-T/HAVO)</t>
  </si>
  <si>
    <t>MFC De Tredder Triemen -  Westergeest (Eelke Meinertswei 33)</t>
  </si>
  <si>
    <t>Sportcentrum Tolhuispark 2 (Zwem- en sportvoorziening)</t>
  </si>
  <si>
    <t>Sporthal de Doelstien Dokkum (Woudweg 142)</t>
  </si>
  <si>
    <t>Gymlokaal G. Japiksstrjitte 15, Ternaard</t>
  </si>
  <si>
    <t>Zwembaden Overige</t>
  </si>
  <si>
    <t>Gymnastiekgebouw Marrum (Trijetunen 39)</t>
  </si>
  <si>
    <t>Sporthal De Heechfinne Ferwert (Hegebeintumerdyk 16a)</t>
  </si>
  <si>
    <t>Sporthal van der Bij hal Kollum (Maartensplein 1)</t>
  </si>
  <si>
    <t>Gymnastiekgebouw Baensein Kollum (Bernhardlaan 85)</t>
  </si>
  <si>
    <t>Gymnastiekgebouw De Saedkampe K`zwaag (Skoallestrjitte 23)</t>
  </si>
  <si>
    <t>Bezoekerscentrum Terp Hegebeintum (Pypkedyk 4 Hegebeintum)</t>
  </si>
  <si>
    <t xml:space="preserve">Gebouw museum Dokkum ( Diepswal 27 + Schoolsteeg 1 - admiraliteitshuis) </t>
  </si>
  <si>
    <t>Vlasmuseum "it Braakhok" EE (Foeke Sjoerdsstrjitte 9)</t>
  </si>
  <si>
    <t>Bezoekerscentrum Hellinghûs Dokkum (Zuiderbolwerk 79)</t>
  </si>
  <si>
    <t>Gebouw "De Waegh" Dokkum (Grote Breedstraat 1)</t>
  </si>
  <si>
    <t>- Holwerd (camping "De Dobbe")</t>
  </si>
  <si>
    <t>IJsfontein markt Dokkum</t>
  </si>
  <si>
    <t>Gebouw Oostenburg Kollum (Oostenburg 2)</t>
  </si>
  <si>
    <t>Afvalinzameling</t>
  </si>
  <si>
    <t>- Kollum, Trekweg 1a (milieustraat)</t>
  </si>
  <si>
    <t>- Damwâld, Koailenae 11 (milieustraat)</t>
  </si>
  <si>
    <t>- Ferwert, Kleasterwei 41 (Milieustraat)</t>
  </si>
  <si>
    <t>Gebouwen begraafplaatsen - onderhoud</t>
  </si>
  <si>
    <t>Aula Nijenhof Oudwoude (Nijenhof 2)</t>
  </si>
  <si>
    <t>Toelichting percentages in de tabel:</t>
  </si>
  <si>
    <t>FISC: het percentage van de BTW welke de gemeente op aangifte terugkrijgt van de belastingdienst en dus niet meeverzekerd hoeft te worden</t>
  </si>
  <si>
    <t>BCF:  het percentage van de BTW welke de gemeente via het BTW-compensatiefonds terugkrijgt van de belastingdienst en dus niet meeverzekerd hoeft te worden</t>
  </si>
  <si>
    <r>
      <t xml:space="preserve">KVH: het percentage van de BTW welke de gemeente </t>
    </r>
    <r>
      <rPr>
        <u/>
        <sz val="12"/>
        <color rgb="FFFF0000"/>
        <rFont val="Arial"/>
        <family val="2"/>
      </rPr>
      <t>NIET</t>
    </r>
    <r>
      <rPr>
        <sz val="12"/>
        <color rgb="FFFF0000"/>
        <rFont val="Arial"/>
        <family val="2"/>
      </rPr>
      <t xml:space="preserve"> terugkrijgt en dus meeverzekerd moet worden</t>
    </r>
  </si>
  <si>
    <t>Kantine VV Dokkum (sloopwaarde)</t>
  </si>
  <si>
    <t>Pieter Jelles Dalton VMBO-T/HAVO HOOFDGEBOUW</t>
  </si>
  <si>
    <t>Gebouw Farrewei 18 Blija</t>
  </si>
  <si>
    <t>Gebouw Van Kleffenstraat 3 Dokkum</t>
  </si>
  <si>
    <t>v. Kleffensstraat 3</t>
  </si>
  <si>
    <t>v. Kleffensstraat 5</t>
  </si>
  <si>
    <t>IJsfontein De Markt (kunstwerk + installatie)</t>
  </si>
  <si>
    <t>OBS Burgerschool 3-units</t>
  </si>
  <si>
    <t>vm CBS "Groen van Prinsterer" (speciaal geval)</t>
  </si>
  <si>
    <t>Bronzen bellen/uurwerken 26 kerktorens eigendom gemeente NF</t>
  </si>
  <si>
    <t>Opslag/berging kaatsvereniging "Foswert" (sloopwaarde)</t>
  </si>
  <si>
    <t>Zijlstraat 2</t>
  </si>
  <si>
    <t>9853 PH</t>
  </si>
  <si>
    <t>Foijingaweg 17</t>
  </si>
  <si>
    <t>9293 LN</t>
  </si>
  <si>
    <t>De Wygeast 14</t>
  </si>
  <si>
    <t>9294 KP</t>
  </si>
  <si>
    <t>Stienfeksterwei 2A</t>
  </si>
  <si>
    <t>9131 KM</t>
  </si>
  <si>
    <t>De Morgenzon 7</t>
  </si>
  <si>
    <t>9151 KM</t>
  </si>
  <si>
    <t>Gymlokaal vm CSG "Lauwers College" (leegstand/verkoopwaarde)</t>
  </si>
  <si>
    <t>Rondweg-West 45/Bird.Str.125A</t>
  </si>
  <si>
    <t>nota</t>
  </si>
  <si>
    <t>Gebouw Oostenburg</t>
  </si>
  <si>
    <t>Gebouw Joh. Bogermanstraat 25</t>
  </si>
  <si>
    <t>Rondweg 28 Dokkum (brandweer/gemeentewurk)</t>
  </si>
  <si>
    <t>Opvanglocatie Ferwert vluchtelingen Oekraïne</t>
  </si>
  <si>
    <t>Elbasterwei 2</t>
  </si>
  <si>
    <t>9151 KP</t>
  </si>
  <si>
    <t>De Omloop 9</t>
  </si>
  <si>
    <t>9101 BW</t>
  </si>
  <si>
    <t>Opvanglocatie De Omloop vluchtelingen Oekraïne</t>
  </si>
  <si>
    <t>Gymnastiek gebouw Marrum</t>
  </si>
  <si>
    <t>Thorbecke 1-10-2022</t>
  </si>
  <si>
    <t>camera's</t>
  </si>
  <si>
    <t>Zwembad "De Sawn Stjerren" toezicht-toren</t>
  </si>
  <si>
    <t>Kleedgebouw 1 (excl. kantine VV Marrum)</t>
  </si>
  <si>
    <t xml:space="preserve">Langgrousterwei 21/21A </t>
  </si>
  <si>
    <t>9137 RL</t>
  </si>
  <si>
    <t>Kindcentrum Wrâldwizer (incl. 276 zonnepanelen jaar 2022)</t>
  </si>
  <si>
    <t xml:space="preserve">MFA "De Tredder 660 zonnepanelen (apart taxatierapport garage + school)) </t>
  </si>
  <si>
    <t>Kindcentrum Kollum (incl. 116 zonnepanelen)</t>
  </si>
  <si>
    <t xml:space="preserve">Stichting Campus Kollum (incl. 215 zonnepanelen) </t>
  </si>
  <si>
    <t>Preventie/alarmering</t>
  </si>
  <si>
    <t>Huisvesting spec.ONDERWIJS</t>
  </si>
  <si>
    <t>PRO Dokkum PraktijkONDERWIJS (vm J.J. Boumanschool)</t>
  </si>
  <si>
    <t>MuziekONDERWIJS</t>
  </si>
  <si>
    <t>Gymlokaal MFC Trefpunt (alleen inventaris)</t>
  </si>
  <si>
    <t>De Morgenzon 5</t>
  </si>
  <si>
    <t>jaar 2023</t>
  </si>
  <si>
    <t>vm Gymlokaal (verhuur en sloopwaarde)</t>
  </si>
  <si>
    <t>Onderwijs huisvesting</t>
  </si>
  <si>
    <t>`t Panwurk en fietsenstalling bij busstation</t>
  </si>
  <si>
    <t>MFC Triemen - Westergeest</t>
  </si>
  <si>
    <t>Historische gebouwen , monumenten en dorpsgezichten</t>
  </si>
  <si>
    <t>Tijdelijk vluchtelingenopvang Oekraïne Nije Hof Holwert (inventaris)</t>
  </si>
  <si>
    <t>Tijdelijk vluchtelingenopvang Oekraïne vm gemeentehuis Ferwerderadiel (verkoopwaarde)</t>
  </si>
  <si>
    <t>Oekraïne</t>
  </si>
  <si>
    <t>Tijdelijk vluchtelingenopvang Oekraïne De Omloop (alleen inventaris)</t>
  </si>
  <si>
    <t>Gymlokaal (alleen inventaris)</t>
  </si>
  <si>
    <t>Gymlokaal (alleen inventaris MFC Het Spectrum)</t>
  </si>
  <si>
    <t>Gemeentewerf kantoorgebouw/werkplaats</t>
  </si>
  <si>
    <t>Gemeentewerf stalling</t>
  </si>
  <si>
    <t>Gemeentewerf sport en speluitleen + werkplaats plantsoenen</t>
  </si>
  <si>
    <t>v. Kleffensstraat 1</t>
  </si>
  <si>
    <t>Bedrijfsgebouwen 2x loodsen/1x schaftgelegenheid schutstal</t>
  </si>
  <si>
    <t>Douche en toiletgebouw "De Boekanier"</t>
  </si>
  <si>
    <t>Rooms Katholieke Jenaplan "St. Bonifatiusschool"</t>
  </si>
  <si>
    <t>Mûnebuorren 25</t>
  </si>
  <si>
    <t>Eanjum</t>
  </si>
  <si>
    <t>Ie</t>
  </si>
  <si>
    <t>Ingwierrum</t>
  </si>
  <si>
    <t>Ljussens</t>
  </si>
  <si>
    <t>Easternijtsjerk</t>
  </si>
  <si>
    <t>Aldwâld</t>
  </si>
  <si>
    <t>Westergeast</t>
  </si>
  <si>
    <t>De Trieme</t>
  </si>
  <si>
    <t>Kollumersweach</t>
  </si>
  <si>
    <t>9136 PS</t>
  </si>
  <si>
    <t>Paezens</t>
  </si>
  <si>
    <t>Burmaniastrjitte 1A</t>
  </si>
  <si>
    <t>Hantumhuzen</t>
  </si>
  <si>
    <t>9145 RT</t>
  </si>
  <si>
    <t>Opslag + loods + kantoor + brandweergarage</t>
  </si>
  <si>
    <t>Herweystrjitte 49</t>
  </si>
  <si>
    <t>Gbrt. Japiksstrjitte  1</t>
  </si>
  <si>
    <t>Gbrt. Japiksstrjitte 10</t>
  </si>
  <si>
    <t>Boarnwert</t>
  </si>
  <si>
    <t>CBS "De Ikker" (incl. 48 lease zonnepanelen)</t>
  </si>
  <si>
    <t>Gysbert Japiksstrjitte 10, Ternaard</t>
  </si>
  <si>
    <t>Gyml.Kapellaan 1, Dokkum</t>
  </si>
  <si>
    <t>Gyml.Ljurk 2, Dokkum</t>
  </si>
  <si>
    <t>Gebouw Ljurk 4, Dokkum</t>
  </si>
  <si>
    <t>Gebouw Schapedijkje 19, Dokkum</t>
  </si>
  <si>
    <t>Gyml.G.Japiksstrjitte 15, Ternaard</t>
  </si>
  <si>
    <t>Sporth.De Heechfinne, Ferwert</t>
  </si>
  <si>
    <t>Sporthal van der Bijhal Kollum</t>
  </si>
  <si>
    <t>Bibliotheek Brokmui 62, Dokkum</t>
  </si>
  <si>
    <t>Gymlokaal (incl. 14 zonnepanelen jaar 2013)</t>
  </si>
  <si>
    <t>CBS "It Fundamint" (incl. 96 lease zonnepanelen)</t>
  </si>
  <si>
    <t>Zwembad "De Sawn Stjerren" zwembad</t>
  </si>
  <si>
    <t>It Blikkelan 17/17A</t>
  </si>
  <si>
    <t>CBS "Eben Haezer" (incl. 288 zonnepanelen jaar 2018)</t>
  </si>
  <si>
    <t>GBS "De Schakel" + berging</t>
  </si>
  <si>
    <t>OBS Burgerschool (incl. 60 zonnepanelen jaar 2018)</t>
  </si>
  <si>
    <t>Sporthal "Van der Bijhal" (incl. 50 zonnepanelen jaar 2000)</t>
  </si>
  <si>
    <t xml:space="preserve">Gymlokaal "Baensein" (incl. 17 zonnepanelen jaar 2011) </t>
  </si>
  <si>
    <t>CBS "De Staptien" (incl. 72 zonnepanelen)</t>
  </si>
  <si>
    <t>Skoallestrjitte 23</t>
  </si>
  <si>
    <t>Gym.Baensein Kollum</t>
  </si>
  <si>
    <t>Holwert</t>
  </si>
  <si>
    <t>Opvanglocatie Nije Nijhof Holwert vlucht.Oekraïne</t>
  </si>
  <si>
    <t>Projectbureau Holwert aan Zee, kantoor</t>
  </si>
  <si>
    <t>CBS "Prins Bernhard" (lease 14 zonnepanelen)</t>
  </si>
  <si>
    <t>Gymlokaal (incl. 37 zonnepanelen)</t>
  </si>
  <si>
    <t>OBS "Nynke van Hichtum" (incl. 56 zonnepanelen)</t>
  </si>
  <si>
    <t>Gymlokaal (incl. 16 zonnepanelen)</t>
  </si>
  <si>
    <t>CBS "De Welle" (incl. 102 lease zonnepanelen)</t>
  </si>
  <si>
    <t xml:space="preserve">CBS "De Gearing" (incl. 36 zonnepanelen) </t>
  </si>
  <si>
    <t>CBS "Op de Hoogte" (incl. 40 lease zonnepanelen)</t>
  </si>
  <si>
    <t>CBS "'t Oegh" (incl. 14 lease zonnepanelen)</t>
  </si>
  <si>
    <t>Van Ameyde 13-02-2023</t>
  </si>
  <si>
    <t>Kunstgrasveld VV Kollum</t>
  </si>
  <si>
    <t>Bernhardlaan 83a</t>
  </si>
  <si>
    <t>Rijdstraat 2</t>
  </si>
  <si>
    <t xml:space="preserve">Gemeentewerf (alleen inventraris) </t>
  </si>
  <si>
    <t>Gemeentewerf Rijdstraat 2 Kollum</t>
  </si>
  <si>
    <t>Openbare toiletten</t>
  </si>
  <si>
    <t>Gebouwtje Het Hellinghûs (bezoekerscentrum)</t>
  </si>
  <si>
    <t>OBS en Kleuterspeelzaal "Op'e Trije"</t>
  </si>
  <si>
    <t>Gebouw Sport en Uitleen</t>
  </si>
  <si>
    <t>Gebouw timmerwerf 4-6 Kollum</t>
  </si>
  <si>
    <t>CBS "It Harspit" (incl. 50 zonnepanelen)</t>
  </si>
  <si>
    <t>Kunstgrasveld Korfbal Kollum</t>
  </si>
  <si>
    <t>Bernhardlaan 83</t>
  </si>
  <si>
    <t>Zonnepanelen</t>
  </si>
  <si>
    <t>geen</t>
  </si>
  <si>
    <t>nee</t>
  </si>
  <si>
    <t>ja</t>
  </si>
  <si>
    <t>Steenendamsterweg 2</t>
  </si>
  <si>
    <t>Mitselwier</t>
  </si>
  <si>
    <t>Foeke Sjoerdsstrjitte 9</t>
  </si>
  <si>
    <t>tegenover Bantswei 16T</t>
  </si>
  <si>
    <t xml:space="preserve">ja </t>
  </si>
  <si>
    <t>Baarhuisjes begraafplaats Kollum</t>
  </si>
  <si>
    <t>Woldringhstraat 1A</t>
  </si>
  <si>
    <t>9291 CS</t>
  </si>
  <si>
    <t>Baarhuisjes begraafplaats Burum</t>
  </si>
  <si>
    <t>Rosemastraat 36</t>
  </si>
  <si>
    <t>9851 AN</t>
  </si>
  <si>
    <t>Baarhuisje begraafplaats Munnekezijl</t>
  </si>
  <si>
    <t>Kerkstraat 2B</t>
  </si>
  <si>
    <t>9853 PR</t>
  </si>
  <si>
    <t>9291 MB</t>
  </si>
  <si>
    <t>9298 PS</t>
  </si>
  <si>
    <t>onbekend</t>
  </si>
  <si>
    <t>Spec.ONDERWIJS "De Twine" (incl.gymlokaal/208 zonnepanelen jaar 2018)</t>
  </si>
  <si>
    <t>Gymlokaal (incl. 20 zonnepanelen jaar 2013)</t>
  </si>
  <si>
    <t>CBS "De Hoeksteen" (incl. 72 zonnepanelen jaar 2018)</t>
  </si>
  <si>
    <t>Gemeentehuis vm gem. Dongeradeel gebouw 1 (hoofdingang) (incl. 154 zonnepanelen jaar 2019)</t>
  </si>
  <si>
    <t>Sporthal "De Doelstien" (incl. 528 zonnepanelen jaar 2019)</t>
  </si>
  <si>
    <t>CBS "De Eker" (incl. 55 zonnepanelen jaar 2013)</t>
  </si>
  <si>
    <t>CBS "De Griffel" (incl. 29 zonnepanelen jaar 2013)</t>
  </si>
  <si>
    <t>Gymlokaal (incl. 20 zonnepanelen jaar 2023)</t>
  </si>
  <si>
    <t>Gemeentewerf / milieustraat (incl. 40 zonnepanelen jaar 2013)</t>
  </si>
  <si>
    <t>Sporthal "De Heechfinne" (incl .383 zonnepanelen jaar 2019)</t>
  </si>
  <si>
    <t>Brandweerkazerne (incl. 17 zonnepanelen jaar 2000 en 2011)</t>
  </si>
  <si>
    <t>Sportcentrum Tolhuispark (sporthal en zwembad) (incl. 301 zonnepanelen jaar 2017 en 2019)</t>
  </si>
  <si>
    <t>Baarhuisje begraafplaats Dokkum</t>
  </si>
  <si>
    <t>Baarhuisje begraafplaats Burdaard</t>
  </si>
  <si>
    <t>Baarhuisje begraafplaats Mitselwier</t>
  </si>
  <si>
    <t>Baarhuisje begraafplaats Ternaard</t>
  </si>
  <si>
    <t xml:space="preserve">NME Natuur en milieu educatie "De Klyster" 15 zonnepanelen (alleen inventaris) </t>
  </si>
  <si>
    <t>Gymlokaal PRO Dokkum Praktijk ONDERWIJS</t>
  </si>
  <si>
    <t>Gebouw van derden</t>
  </si>
  <si>
    <t>Doniawei 95</t>
  </si>
  <si>
    <t>ja Koningstraat / nee Suupmarkt</t>
  </si>
  <si>
    <t>Hertaxatie</t>
  </si>
  <si>
    <t>GvanD/Oekraïne</t>
  </si>
  <si>
    <t>Damwâld</t>
  </si>
  <si>
    <t>Kinderopvang "Gersa" (verhuur)</t>
  </si>
  <si>
    <t>planning taxatie jaar eind 2023</t>
  </si>
  <si>
    <t>Kunstvoorwerpen Gemeentehuis vm gem.Dongeradeel (inventaris)</t>
  </si>
  <si>
    <t>ATMP 24-5-2023</t>
  </si>
  <si>
    <t>X</t>
  </si>
  <si>
    <t>ATMP 15-04-2020</t>
  </si>
  <si>
    <t>Van Ameyde 09-03-2018</t>
  </si>
  <si>
    <t>Van Ameyde 15-11-2019</t>
  </si>
  <si>
    <t>jaar 2025</t>
  </si>
  <si>
    <t>jaar 2024</t>
  </si>
  <si>
    <t>jaar 2028</t>
  </si>
  <si>
    <t>jaar 2027</t>
  </si>
  <si>
    <t>jaar 2026</t>
  </si>
  <si>
    <t>jaar 2029</t>
  </si>
  <si>
    <t>vm GBS "De Opbouw" (Carex, tijdelijke bewoning)</t>
  </si>
  <si>
    <t>Loods (sloopwaarde)</t>
  </si>
  <si>
    <t>Opslagloods (sloopwaarde)</t>
  </si>
  <si>
    <t>vm basisschool De "Wrâldwizer" (verhuur/verkoopwaarde)</t>
  </si>
  <si>
    <t>Kleedgebouw (gebruik S.V.Wyckels/zwembad De Sawnstjerren) oude kleedboxen sloopwaarde jaar 2022</t>
  </si>
  <si>
    <t>Brandweerkazerne (incl. 100 zonnepanelen jaar 2000)</t>
  </si>
  <si>
    <t>Schuur/berging (voor brug en sluisbediening)</t>
  </si>
  <si>
    <t>Metslawiersterweg 1A</t>
  </si>
  <si>
    <t>Havengebouw Camping/haven "Mounehiem" (incl. 16 zonnepanelen)</t>
  </si>
  <si>
    <t>Hikkaarderdyk 37</t>
  </si>
  <si>
    <t>Hikkaarderdyk 21</t>
  </si>
  <si>
    <t>Brugweg 12</t>
  </si>
  <si>
    <t>9131 LB</t>
  </si>
  <si>
    <t>Kleedgebouw/toiletruimte (polyester) recreatie</t>
  </si>
  <si>
    <t>Siniastrjitte 13</t>
  </si>
  <si>
    <t>Kleedgebouw Korfbalvereniging (verhuur)</t>
  </si>
  <si>
    <t>Tijdelijk De Tijstream (naamswijziging vm OBS "De Tsjelke") (Carex)</t>
  </si>
  <si>
    <t>De Tijstream nw basischool in/bij MFA De Ynset (incl. 72 zonnepanelen/oplevering eind jaar 2022)</t>
  </si>
  <si>
    <t>Tijdelijk De Tijstream (naamswijziging vm CBS "Ploos van Amstelskoalle") (Carex)</t>
  </si>
  <si>
    <t>vm CSG "Lauwers College" (Campus gebruikt 15 lokalen)</t>
  </si>
  <si>
    <t>vm CBS "De Wegwijzer" (sloopwaarde) (Carex)</t>
  </si>
  <si>
    <t>OPSTAL 11-09-2023</t>
  </si>
  <si>
    <t>INVENTARIS  11-09-2023</t>
  </si>
  <si>
    <t>KVH (=BTW die de gemeente niet terugkrijgt en meeverzekerd moet worden)</t>
  </si>
  <si>
    <t>TAXATIERAPPORT Opstal</t>
  </si>
  <si>
    <t>TAXATIERAPOORT Inventaris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</si>
</sst>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0.\-"/>
    <numFmt numFmtId="167" formatCode="_-* #,##0.00_-;_-* #,##0.00\-;_-* &quot;-&quot;??_-;_-@_-"/>
    <numFmt numFmtId="168" formatCode="d/mm/yy;@"/>
  </numFmts>
  <fonts count="66" x14ac:knownFonts="1">
    <font>
      <sz val="11"/>
      <color theme="1"/>
      <name val="Calibri"/>
      <family val="2"/>
      <scheme val="minor"/>
    </font>
    <font>
      <sz val="11"/>
      <color theme="1"/>
      <name val="Calibri"/>
      <family val="2"/>
      <scheme val="minor"/>
    </font>
    <font>
      <sz val="10"/>
      <name val="Arial"/>
      <family val="2"/>
    </font>
    <font>
      <b/>
      <sz val="8"/>
      <color indexed="81"/>
      <name val="Tahoma"/>
      <family val="2"/>
    </font>
    <font>
      <sz val="8"/>
      <color indexed="81"/>
      <name val="Tahoma"/>
      <family val="2"/>
    </font>
    <font>
      <sz val="11"/>
      <color rgb="FF9C6500"/>
      <name val="Calibri"/>
      <family val="2"/>
      <scheme val="minor"/>
    </font>
    <font>
      <sz val="10"/>
      <name val="Arial"/>
      <family val="2"/>
    </font>
    <font>
      <sz val="11"/>
      <color indexed="8"/>
      <name val="Calibri"/>
      <family val="2"/>
    </font>
    <font>
      <sz val="10"/>
      <name val="MS Sans Serif"/>
      <family val="2"/>
    </font>
    <font>
      <sz val="8"/>
      <color indexed="8"/>
      <name val="Calibri"/>
      <family val="2"/>
      <scheme val="minor"/>
    </font>
    <font>
      <sz val="9"/>
      <color indexed="81"/>
      <name val="Tahoma"/>
      <family val="2"/>
    </font>
    <font>
      <b/>
      <sz val="12"/>
      <name val="Arial"/>
      <family val="2"/>
    </font>
    <font>
      <sz val="12"/>
      <name val="Arial"/>
      <family val="2"/>
    </font>
    <font>
      <b/>
      <sz val="12"/>
      <color rgb="FFFF0000"/>
      <name val="Arial"/>
      <family val="2"/>
    </font>
    <font>
      <sz val="12"/>
      <color theme="1"/>
      <name val="Arial"/>
      <family val="2"/>
    </font>
    <font>
      <b/>
      <sz val="12"/>
      <color theme="1"/>
      <name val="Arial"/>
      <family val="2"/>
    </font>
    <font>
      <b/>
      <sz val="9"/>
      <color indexed="81"/>
      <name val="Tahoma"/>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2"/>
      <color rgb="FFFF0000"/>
      <name val="Arial"/>
      <family val="2"/>
    </font>
    <font>
      <i/>
      <sz val="11"/>
      <color rgb="FFC00000"/>
      <name val="Calibri"/>
      <family val="2"/>
      <scheme val="minor"/>
    </font>
    <font>
      <sz val="11"/>
      <name val="Calibri"/>
      <family val="2"/>
      <scheme val="minor"/>
    </font>
    <font>
      <sz val="11"/>
      <color rgb="FFC00000"/>
      <name val="Calibri"/>
      <family val="2"/>
      <scheme val="minor"/>
    </font>
    <font>
      <b/>
      <sz val="11"/>
      <color rgb="FFFF0000"/>
      <name val="Calibri"/>
      <family val="2"/>
      <scheme val="minor"/>
    </font>
    <font>
      <b/>
      <sz val="14"/>
      <color indexed="81"/>
      <name val="Tahoma"/>
      <family val="2"/>
    </font>
    <font>
      <sz val="14"/>
      <color indexed="81"/>
      <name val="Tahoma"/>
      <family val="2"/>
    </font>
    <font>
      <b/>
      <sz val="14"/>
      <color indexed="8"/>
      <name val="Calibri"/>
      <family val="2"/>
      <scheme val="minor"/>
    </font>
    <font>
      <sz val="14"/>
      <color indexed="8"/>
      <name val="Calibri"/>
      <family val="2"/>
      <scheme val="minor"/>
    </font>
    <font>
      <sz val="12"/>
      <color rgb="FF0033CC"/>
      <name val="Arial"/>
      <family val="2"/>
    </font>
    <font>
      <b/>
      <sz val="14"/>
      <color indexed="81"/>
      <name val="Arial"/>
      <family val="2"/>
    </font>
    <font>
      <sz val="14"/>
      <color indexed="81"/>
      <name val="Arial"/>
      <family val="2"/>
    </font>
    <font>
      <b/>
      <sz val="16"/>
      <color indexed="81"/>
      <name val="Tahoma"/>
      <family val="2"/>
    </font>
    <font>
      <sz val="16"/>
      <color indexed="81"/>
      <name val="Tahoma"/>
      <family val="2"/>
    </font>
    <font>
      <b/>
      <sz val="12"/>
      <color rgb="FF0033CC"/>
      <name val="Arial"/>
      <family val="2"/>
    </font>
    <font>
      <b/>
      <sz val="12"/>
      <color indexed="81"/>
      <name val="Arial"/>
      <family val="2"/>
    </font>
    <font>
      <sz val="12"/>
      <color indexed="81"/>
      <name val="Arial"/>
      <family val="2"/>
    </font>
    <font>
      <sz val="11"/>
      <color indexed="81"/>
      <name val="Tahoma"/>
      <family val="2"/>
    </font>
    <font>
      <sz val="11"/>
      <color indexed="81"/>
      <name val="Arial"/>
      <family val="2"/>
    </font>
    <font>
      <b/>
      <sz val="11"/>
      <color indexed="81"/>
      <name val="Arial"/>
      <family val="2"/>
    </font>
    <font>
      <b/>
      <sz val="12"/>
      <color rgb="FFC00000"/>
      <name val="Arial"/>
      <family val="2"/>
    </font>
    <font>
      <b/>
      <sz val="12"/>
      <color indexed="81"/>
      <name val="Tahoma"/>
      <family val="2"/>
    </font>
    <font>
      <sz val="12"/>
      <color indexed="81"/>
      <name val="Tahoma"/>
      <family val="2"/>
    </font>
    <font>
      <b/>
      <i/>
      <sz val="12"/>
      <name val="Arial"/>
      <family val="2"/>
    </font>
    <font>
      <b/>
      <sz val="12"/>
      <color rgb="FF000000"/>
      <name val="Arial"/>
      <family val="2"/>
    </font>
    <font>
      <u/>
      <sz val="12"/>
      <color rgb="FFFF0000"/>
      <name val="Arial"/>
      <family val="2"/>
    </font>
    <font>
      <b/>
      <sz val="24"/>
      <name val="Arial"/>
      <family val="2"/>
    </font>
    <font>
      <b/>
      <sz val="16"/>
      <color indexed="8"/>
      <name val="Arial"/>
      <family val="2"/>
    </font>
    <font>
      <sz val="16"/>
      <color indexed="8"/>
      <name val="Arial"/>
      <family val="2"/>
    </font>
    <font>
      <b/>
      <sz val="16"/>
      <color indexed="81"/>
      <name val="Arial"/>
      <family val="2"/>
    </font>
    <font>
      <sz val="16"/>
      <color indexed="81"/>
      <name val="Arial"/>
      <family val="2"/>
    </font>
    <font>
      <sz val="16"/>
      <color indexed="8"/>
      <name val="Calibri"/>
      <family val="2"/>
      <scheme val="minor"/>
    </font>
  </fonts>
  <fills count="39">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5" tint="0.79998168889431442"/>
        <bgColor indexed="65"/>
      </patternFill>
    </fill>
    <fill>
      <patternFill patternType="solid">
        <fgColor rgb="FF66FFFF"/>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2"/>
        <bgColor indexed="64"/>
      </patternFill>
    </fill>
    <fill>
      <patternFill patternType="solid">
        <fgColor rgb="FFFFFF00"/>
        <bgColor indexed="64"/>
      </patternFill>
    </fill>
    <fill>
      <patternFill patternType="solid">
        <fgColor rgb="FFFFC0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88">
    <xf numFmtId="0" fontId="0" fillId="0" borderId="0"/>
    <xf numFmtId="164" fontId="1" fillId="0" borderId="0" applyFont="0" applyFill="0" applyBorder="0" applyAlignment="0" applyProtection="0"/>
    <xf numFmtId="165" fontId="2" fillId="0" borderId="0" applyFont="0" applyFill="0" applyBorder="0" applyAlignment="0" applyProtection="0"/>
    <xf numFmtId="0" fontId="6" fillId="0" borderId="0"/>
    <xf numFmtId="165"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165" fontId="2" fillId="0" borderId="0" applyFont="0" applyFill="0" applyBorder="0" applyAlignment="0" applyProtection="0"/>
    <xf numFmtId="167" fontId="2" fillId="0" borderId="0" applyFont="0" applyFill="0" applyBorder="0" applyAlignment="0" applyProtection="0"/>
    <xf numFmtId="0" fontId="2" fillId="0" borderId="0"/>
    <xf numFmtId="0" fontId="1" fillId="0" borderId="0"/>
    <xf numFmtId="43" fontId="7" fillId="0" borderId="0" applyFont="0" applyFill="0" applyBorder="0" applyAlignment="0" applyProtection="0"/>
    <xf numFmtId="0" fontId="8" fillId="0" borderId="0"/>
    <xf numFmtId="0" fontId="2" fillId="0" borderId="0"/>
    <xf numFmtId="0" fontId="8" fillId="0" borderId="0"/>
    <xf numFmtId="0" fontId="1" fillId="4" borderId="0" applyNumberFormat="0" applyBorder="0" applyAlignment="0" applyProtection="0"/>
    <xf numFmtId="0" fontId="5" fillId="3" borderId="0" applyNumberFormat="0" applyBorder="0" applyAlignment="0" applyProtection="0"/>
    <xf numFmtId="0" fontId="1" fillId="0" borderId="0"/>
    <xf numFmtId="0" fontId="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7" borderId="0" applyNumberFormat="0" applyBorder="0" applyAlignment="0" applyProtection="0"/>
    <xf numFmtId="0" fontId="5" fillId="3" borderId="0" applyNumberFormat="0" applyBorder="0" applyAlignment="0" applyProtection="0"/>
    <xf numFmtId="0" fontId="24" fillId="8" borderId="4" applyNumberFormat="0" applyAlignment="0" applyProtection="0"/>
    <xf numFmtId="0" fontId="25" fillId="9" borderId="5" applyNumberFormat="0" applyAlignment="0" applyProtection="0"/>
    <xf numFmtId="0" fontId="26" fillId="9" borderId="4" applyNumberFormat="0" applyAlignment="0" applyProtection="0"/>
    <xf numFmtId="0" fontId="27" fillId="0" borderId="6" applyNumberFormat="0" applyFill="0" applyAlignment="0" applyProtection="0"/>
    <xf numFmtId="0" fontId="28" fillId="10" borderId="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1" fillId="4"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1" borderId="8" applyNumberFormat="0" applyFont="0" applyAlignment="0" applyProtection="0"/>
    <xf numFmtId="0" fontId="1" fillId="0" borderId="0"/>
    <xf numFmtId="164" fontId="1" fillId="0" borderId="0" applyFont="0" applyFill="0" applyBorder="0" applyAlignment="0" applyProtection="0"/>
    <xf numFmtId="0" fontId="2" fillId="0" borderId="0"/>
    <xf numFmtId="0" fontId="8" fillId="0" borderId="0"/>
    <xf numFmtId="0" fontId="1" fillId="4" borderId="0" applyNumberFormat="0" applyBorder="0" applyAlignment="0" applyProtection="0"/>
    <xf numFmtId="43" fontId="1" fillId="0" borderId="0" applyFont="0" applyFill="0" applyBorder="0" applyAlignment="0" applyProtection="0"/>
    <xf numFmtId="0" fontId="2" fillId="0" borderId="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34" fillId="0" borderId="0" xfId="0" applyFont="1"/>
    <xf numFmtId="0" fontId="31" fillId="36" borderId="0" xfId="0" applyFont="1" applyFill="1"/>
    <xf numFmtId="0" fontId="0" fillId="36" borderId="0" xfId="0" applyFill="1"/>
    <xf numFmtId="0" fontId="35" fillId="36" borderId="0" xfId="0" quotePrefix="1" applyFont="1" applyFill="1" applyAlignment="1">
      <alignment horizontal="left"/>
    </xf>
    <xf numFmtId="0" fontId="36" fillId="0" borderId="0" xfId="0" applyFont="1"/>
    <xf numFmtId="0" fontId="0" fillId="0" borderId="0" xfId="0" quotePrefix="1"/>
    <xf numFmtId="0" fontId="0" fillId="0" borderId="0" xfId="0" quotePrefix="1" applyAlignment="1">
      <alignment horizontal="left"/>
    </xf>
    <xf numFmtId="0" fontId="0" fillId="0" borderId="0" xfId="0" applyAlignment="1">
      <alignment horizontal="left"/>
    </xf>
    <xf numFmtId="0" fontId="36" fillId="0" borderId="0" xfId="0" quotePrefix="1" applyFont="1"/>
    <xf numFmtId="0" fontId="36" fillId="0" borderId="0" xfId="0" quotePrefix="1" applyFont="1" applyAlignment="1">
      <alignment horizontal="left"/>
    </xf>
    <xf numFmtId="43" fontId="36" fillId="0" borderId="0" xfId="0" applyNumberFormat="1" applyFont="1"/>
    <xf numFmtId="0" fontId="36" fillId="0" borderId="0" xfId="0" quotePrefix="1" applyFont="1" applyAlignment="1">
      <alignment horizontal="left" wrapText="1"/>
    </xf>
    <xf numFmtId="0" fontId="37" fillId="0" borderId="0" xfId="0" applyFont="1"/>
    <xf numFmtId="0" fontId="0" fillId="0" borderId="0" xfId="0" quotePrefix="1" applyAlignment="1">
      <alignment horizontal="left" wrapText="1"/>
    </xf>
    <xf numFmtId="0" fontId="35" fillId="0" borderId="0" xfId="0" quotePrefix="1" applyFont="1" applyAlignment="1">
      <alignment horizontal="left"/>
    </xf>
    <xf numFmtId="0" fontId="37" fillId="0" borderId="0" xfId="0" quotePrefix="1" applyFont="1" applyAlignment="1">
      <alignment horizontal="left" wrapText="1"/>
    </xf>
    <xf numFmtId="0" fontId="29" fillId="0" borderId="0" xfId="0" applyFont="1"/>
    <xf numFmtId="43" fontId="29" fillId="0" borderId="0" xfId="0" applyNumberFormat="1" applyFont="1"/>
    <xf numFmtId="0" fontId="13" fillId="2" borderId="10" xfId="0" applyFont="1" applyFill="1" applyBorder="1" applyAlignment="1">
      <alignment horizontal="left"/>
    </xf>
    <xf numFmtId="0" fontId="11" fillId="2" borderId="10" xfId="0" applyFont="1" applyFill="1" applyBorder="1"/>
    <xf numFmtId="0" fontId="48" fillId="2" borderId="10" xfId="0" applyNumberFormat="1" applyFont="1" applyFill="1" applyBorder="1" applyAlignment="1" applyProtection="1"/>
    <xf numFmtId="0" fontId="12" fillId="2" borderId="10" xfId="0" applyNumberFormat="1" applyFont="1" applyFill="1" applyBorder="1" applyAlignment="1" applyProtection="1"/>
    <xf numFmtId="0" fontId="12" fillId="2" borderId="10" xfId="0" applyFont="1" applyFill="1" applyBorder="1" applyAlignment="1">
      <alignment horizontal="left"/>
    </xf>
    <xf numFmtId="0" fontId="0" fillId="36" borderId="0" xfId="0" applyFill="1" applyAlignment="1">
      <alignment horizontal="right"/>
    </xf>
    <xf numFmtId="0" fontId="0" fillId="0" borderId="0" xfId="0" applyAlignment="1">
      <alignment horizontal="right"/>
    </xf>
    <xf numFmtId="0" fontId="0" fillId="0" borderId="0" xfId="0" applyAlignment="1">
      <alignment wrapText="1"/>
    </xf>
    <xf numFmtId="0" fontId="0" fillId="0" borderId="0" xfId="0" quotePrefix="1" applyAlignment="1">
      <alignment horizontal="right"/>
    </xf>
    <xf numFmtId="0" fontId="0" fillId="0" borderId="0" xfId="0" quotePrefix="1" applyAlignment="1">
      <alignment wrapText="1"/>
    </xf>
    <xf numFmtId="0" fontId="58" fillId="0" borderId="0" xfId="0" applyFont="1"/>
    <xf numFmtId="0" fontId="11" fillId="35" borderId="10" xfId="0" applyFont="1" applyFill="1" applyBorder="1" applyAlignment="1">
      <alignment horizontal="left" wrapText="1"/>
    </xf>
    <xf numFmtId="0" fontId="13" fillId="2" borderId="10" xfId="0" applyFont="1" applyFill="1" applyBorder="1"/>
    <xf numFmtId="14" fontId="11" fillId="5" borderId="10" xfId="0" applyNumberFormat="1" applyFont="1" applyFill="1" applyBorder="1" applyAlignment="1">
      <alignment horizontal="center"/>
    </xf>
    <xf numFmtId="14" fontId="11" fillId="38" borderId="10" xfId="0" applyNumberFormat="1" applyFont="1" applyFill="1" applyBorder="1" applyAlignment="1">
      <alignment horizontal="center"/>
    </xf>
    <xf numFmtId="166" fontId="12" fillId="2" borderId="10" xfId="0" applyNumberFormat="1" applyFont="1" applyFill="1" applyBorder="1" applyAlignment="1">
      <alignment horizontal="right"/>
    </xf>
    <xf numFmtId="0" fontId="14" fillId="2" borderId="10" xfId="0" applyFont="1" applyFill="1" applyBorder="1"/>
    <xf numFmtId="0" fontId="12" fillId="2" borderId="10" xfId="0" applyFont="1" applyFill="1" applyBorder="1" applyAlignment="1">
      <alignment horizontal="center"/>
    </xf>
    <xf numFmtId="44" fontId="12" fillId="2" borderId="10" xfId="0" applyNumberFormat="1" applyFont="1" applyFill="1" applyBorder="1" applyAlignment="1">
      <alignment horizontal="right"/>
    </xf>
    <xf numFmtId="0" fontId="48" fillId="2" borderId="10" xfId="0" applyFont="1" applyFill="1" applyBorder="1"/>
    <xf numFmtId="0" fontId="14" fillId="0" borderId="10" xfId="0" applyFont="1" applyBorder="1"/>
    <xf numFmtId="0" fontId="43" fillId="2" borderId="10" xfId="0" applyFont="1" applyFill="1" applyBorder="1"/>
    <xf numFmtId="0" fontId="11" fillId="2" borderId="10" xfId="0" applyFont="1" applyFill="1" applyBorder="1" applyAlignment="1" applyProtection="1">
      <alignment horizontal="left"/>
      <protection locked="0"/>
    </xf>
    <xf numFmtId="0" fontId="15" fillId="2" borderId="10" xfId="0" applyFont="1" applyFill="1" applyBorder="1" applyAlignment="1">
      <alignment horizontal="left"/>
    </xf>
    <xf numFmtId="0" fontId="11" fillId="2" borderId="10" xfId="0" applyFont="1" applyFill="1" applyBorder="1" applyAlignment="1">
      <alignment horizontal="left" wrapText="1"/>
    </xf>
    <xf numFmtId="0" fontId="17" fillId="2" borderId="10" xfId="0" applyFont="1" applyFill="1" applyBorder="1"/>
    <xf numFmtId="44" fontId="12" fillId="0" borderId="10" xfId="0" applyNumberFormat="1" applyFont="1" applyBorder="1" applyAlignment="1">
      <alignment horizontal="right"/>
    </xf>
    <xf numFmtId="166" fontId="12" fillId="0" borderId="10" xfId="0" applyNumberFormat="1" applyFont="1" applyBorder="1" applyAlignment="1">
      <alignment horizontal="right"/>
    </xf>
    <xf numFmtId="166" fontId="11" fillId="2" borderId="10" xfId="0" applyNumberFormat="1" applyFont="1" applyFill="1" applyBorder="1" applyAlignment="1">
      <alignment horizontal="right"/>
    </xf>
    <xf numFmtId="14" fontId="11" fillId="5" borderId="10" xfId="0" applyNumberFormat="1" applyFont="1" applyFill="1" applyBorder="1" applyAlignment="1">
      <alignment horizontal="center" wrapText="1"/>
    </xf>
    <xf numFmtId="14" fontId="11" fillId="35" borderId="10" xfId="0" applyNumberFormat="1" applyFont="1" applyFill="1" applyBorder="1" applyAlignment="1">
      <alignment horizontal="center"/>
    </xf>
    <xf numFmtId="14" fontId="11" fillId="38" borderId="10" xfId="0" applyNumberFormat="1" applyFont="1" applyFill="1" applyBorder="1" applyAlignment="1">
      <alignment horizontal="center" wrapText="1"/>
    </xf>
    <xf numFmtId="0" fontId="12" fillId="2" borderId="10" xfId="0" applyFont="1" applyFill="1" applyBorder="1" applyAlignment="1" applyProtection="1">
      <alignment horizontal="left"/>
      <protection locked="0"/>
    </xf>
    <xf numFmtId="0" fontId="29" fillId="36" borderId="0" xfId="0" applyFont="1" applyFill="1" applyAlignment="1">
      <alignment horizontal="right"/>
    </xf>
    <xf numFmtId="0" fontId="31" fillId="2" borderId="0" xfId="0" applyFont="1" applyFill="1"/>
    <xf numFmtId="0" fontId="38" fillId="2" borderId="0" xfId="0" applyFont="1" applyFill="1"/>
    <xf numFmtId="0" fontId="13" fillId="2" borderId="15" xfId="0" applyFont="1" applyFill="1" applyBorder="1"/>
    <xf numFmtId="0" fontId="13" fillId="2" borderId="13" xfId="0" applyFont="1" applyFill="1" applyBorder="1"/>
    <xf numFmtId="14" fontId="12" fillId="2" borderId="10" xfId="0" applyNumberFormat="1" applyFont="1" applyFill="1" applyBorder="1" applyAlignment="1">
      <alignment horizontal="left"/>
    </xf>
    <xf numFmtId="0" fontId="12" fillId="2" borderId="10" xfId="0" applyNumberFormat="1" applyFont="1" applyFill="1" applyBorder="1" applyAlignment="1">
      <alignment horizontal="left"/>
    </xf>
    <xf numFmtId="0" fontId="12" fillId="0" borderId="10" xfId="0" applyNumberFormat="1" applyFont="1" applyBorder="1" applyAlignment="1">
      <alignment horizontal="left"/>
    </xf>
    <xf numFmtId="44" fontId="13" fillId="2" borderId="10" xfId="0" applyNumberFormat="1" applyFont="1" applyFill="1" applyBorder="1" applyAlignment="1">
      <alignment horizontal="right"/>
    </xf>
    <xf numFmtId="0" fontId="11" fillId="2" borderId="10" xfId="0" applyFont="1" applyFill="1" applyBorder="1"/>
    <xf numFmtId="0" fontId="12" fillId="2" borderId="10" xfId="0" applyFont="1" applyFill="1" applyBorder="1" applyAlignment="1">
      <alignment horizontal="left"/>
    </xf>
    <xf numFmtId="0" fontId="11" fillId="2" borderId="10" xfId="0" applyFont="1" applyFill="1" applyBorder="1" applyAlignment="1">
      <alignment horizontal="left"/>
    </xf>
    <xf numFmtId="0" fontId="12" fillId="2" borderId="10" xfId="0" applyFont="1" applyFill="1" applyBorder="1" applyAlignment="1" applyProtection="1">
      <alignment horizontal="left" wrapText="1"/>
      <protection locked="0"/>
    </xf>
    <xf numFmtId="0" fontId="12" fillId="2" borderId="10" xfId="0" applyFont="1" applyFill="1" applyBorder="1"/>
    <xf numFmtId="166" fontId="12" fillId="2" borderId="10" xfId="0" applyNumberFormat="1" applyFont="1" applyFill="1" applyBorder="1" applyAlignment="1">
      <alignment horizontal="right"/>
    </xf>
    <xf numFmtId="166" fontId="11" fillId="2" borderId="10" xfId="0" applyNumberFormat="1" applyFont="1" applyFill="1" applyBorder="1"/>
    <xf numFmtId="166" fontId="12" fillId="2" borderId="10" xfId="0" applyNumberFormat="1" applyFont="1" applyFill="1" applyBorder="1" applyAlignment="1" applyProtection="1">
      <alignment horizontal="right"/>
    </xf>
    <xf numFmtId="0" fontId="12" fillId="2" borderId="10" xfId="0" applyFont="1" applyFill="1" applyBorder="1" applyAlignment="1">
      <alignment horizontal="center"/>
    </xf>
    <xf numFmtId="0" fontId="11" fillId="2" borderId="10" xfId="0" applyFont="1" applyFill="1" applyBorder="1" applyAlignment="1">
      <alignment horizontal="center"/>
    </xf>
    <xf numFmtId="0" fontId="12" fillId="2" borderId="10" xfId="0" applyFont="1" applyFill="1" applyBorder="1" applyAlignment="1" applyProtection="1">
      <alignment horizontal="left"/>
      <protection locked="0"/>
    </xf>
    <xf numFmtId="0" fontId="12" fillId="2" borderId="10" xfId="0" applyNumberFormat="1" applyFont="1" applyFill="1" applyBorder="1" applyAlignment="1" applyProtection="1">
      <alignment horizontal="left"/>
      <protection locked="0"/>
    </xf>
    <xf numFmtId="0" fontId="11" fillId="2" borderId="10" xfId="0" applyNumberFormat="1" applyFont="1" applyFill="1" applyBorder="1" applyAlignment="1" applyProtection="1"/>
    <xf numFmtId="166" fontId="34" fillId="2" borderId="10" xfId="0" applyNumberFormat="1" applyFont="1" applyFill="1" applyBorder="1" applyAlignment="1">
      <alignment horizontal="right"/>
    </xf>
    <xf numFmtId="0" fontId="60" fillId="2" borderId="10" xfId="0" applyFont="1" applyFill="1" applyBorder="1" applyAlignment="1">
      <alignment horizontal="left"/>
    </xf>
    <xf numFmtId="0" fontId="57" fillId="2" borderId="10" xfId="0" applyFont="1" applyFill="1" applyBorder="1" applyAlignment="1">
      <alignment horizontal="left"/>
    </xf>
    <xf numFmtId="44" fontId="34" fillId="2" borderId="10" xfId="0" applyNumberFormat="1" applyFont="1" applyFill="1" applyBorder="1" applyAlignment="1">
      <alignment horizontal="right"/>
    </xf>
    <xf numFmtId="14" fontId="11" fillId="2" borderId="10" xfId="0" applyNumberFormat="1" applyFont="1" applyFill="1" applyBorder="1" applyAlignment="1">
      <alignment horizontal="center"/>
    </xf>
    <xf numFmtId="0" fontId="12" fillId="0" borderId="10" xfId="0" applyNumberFormat="1" applyFont="1" applyBorder="1" applyAlignment="1"/>
    <xf numFmtId="0" fontId="12" fillId="2" borderId="10" xfId="0" applyNumberFormat="1" applyFont="1" applyFill="1" applyBorder="1" applyAlignment="1"/>
    <xf numFmtId="14" fontId="12" fillId="2" borderId="10" xfId="0" applyNumberFormat="1" applyFont="1" applyFill="1" applyBorder="1" applyAlignment="1"/>
    <xf numFmtId="14" fontId="11" fillId="5" borderId="10" xfId="0" applyNumberFormat="1" applyFont="1" applyFill="1" applyBorder="1" applyAlignment="1"/>
    <xf numFmtId="14" fontId="11" fillId="38" borderId="10" xfId="0" applyNumberFormat="1" applyFont="1" applyFill="1" applyBorder="1" applyAlignment="1">
      <alignment horizontal="left"/>
    </xf>
    <xf numFmtId="0" fontId="54" fillId="2" borderId="10" xfId="0" applyFont="1" applyFill="1" applyBorder="1" applyAlignment="1"/>
    <xf numFmtId="0" fontId="57" fillId="2" borderId="10" xfId="0" applyFont="1" applyFill="1" applyBorder="1" applyAlignment="1"/>
    <xf numFmtId="0" fontId="11" fillId="2" borderId="10" xfId="0" applyFont="1" applyFill="1" applyBorder="1" applyAlignment="1"/>
    <xf numFmtId="168" fontId="12" fillId="2" borderId="10" xfId="0" applyNumberFormat="1" applyFont="1" applyFill="1" applyBorder="1" applyAlignment="1"/>
    <xf numFmtId="4" fontId="12" fillId="2" borderId="10" xfId="0" applyNumberFormat="1" applyFont="1" applyFill="1" applyBorder="1" applyAlignment="1" applyProtection="1">
      <alignment horizontal="left" vertical="top" wrapText="1"/>
      <protection locked="0"/>
    </xf>
    <xf numFmtId="0" fontId="11" fillId="2" borderId="0" xfId="0" applyNumberFormat="1" applyFont="1" applyFill="1" applyBorder="1" applyAlignment="1" applyProtection="1"/>
    <xf numFmtId="44" fontId="12" fillId="0" borderId="14" xfId="0" applyNumberFormat="1" applyFont="1" applyBorder="1" applyAlignment="1">
      <alignment horizontal="right"/>
    </xf>
    <xf numFmtId="166" fontId="11" fillId="0" borderId="12" xfId="0" applyNumberFormat="1" applyFont="1" applyBorder="1" applyAlignment="1">
      <alignment horizontal="right"/>
    </xf>
    <xf numFmtId="44" fontId="12" fillId="2" borderId="13" xfId="0" applyNumberFormat="1" applyFont="1" applyFill="1" applyBorder="1" applyAlignment="1">
      <alignment horizontal="right"/>
    </xf>
    <xf numFmtId="44" fontId="11" fillId="37" borderId="11" xfId="0" applyNumberFormat="1" applyFont="1" applyFill="1" applyBorder="1" applyAlignment="1">
      <alignment horizontal="right"/>
    </xf>
    <xf numFmtId="166" fontId="11" fillId="0" borderId="14" xfId="0" applyNumberFormat="1" applyFont="1" applyBorder="1" applyAlignment="1">
      <alignment horizontal="right"/>
    </xf>
    <xf numFmtId="166" fontId="12" fillId="2" borderId="13" xfId="0" applyNumberFormat="1" applyFont="1" applyFill="1" applyBorder="1" applyAlignment="1">
      <alignment horizontal="right"/>
    </xf>
    <xf numFmtId="166" fontId="11" fillId="37" borderId="11" xfId="0" applyNumberFormat="1" applyFont="1" applyFill="1" applyBorder="1" applyAlignment="1">
      <alignment horizontal="right"/>
    </xf>
    <xf numFmtId="166" fontId="11" fillId="0" borderId="16" xfId="0" applyNumberFormat="1" applyFont="1" applyBorder="1" applyAlignment="1">
      <alignment horizontal="right"/>
    </xf>
    <xf numFmtId="0" fontId="48" fillId="2" borderId="12" xfId="0" applyNumberFormat="1" applyFont="1" applyFill="1" applyBorder="1" applyAlignment="1" applyProtection="1"/>
    <xf numFmtId="166" fontId="11" fillId="37" borderId="11" xfId="0" applyNumberFormat="1" applyFont="1" applyFill="1" applyBorder="1"/>
    <xf numFmtId="14" fontId="13" fillId="2" borderId="10" xfId="0" applyNumberFormat="1" applyFont="1" applyFill="1" applyBorder="1" applyAlignment="1">
      <alignment horizontal="center"/>
    </xf>
    <xf numFmtId="0" fontId="11" fillId="2" borderId="10" xfId="0" applyFont="1" applyFill="1" applyBorder="1" applyAlignment="1">
      <alignment horizontal="center" wrapText="1"/>
    </xf>
    <xf numFmtId="166" fontId="34" fillId="2" borderId="10" xfId="0" applyNumberFormat="1" applyFont="1" applyFill="1" applyBorder="1" applyAlignment="1" applyProtection="1"/>
    <xf numFmtId="166" fontId="13" fillId="2" borderId="10" xfId="0" applyNumberFormat="1" applyFont="1" applyFill="1" applyBorder="1" applyAlignment="1">
      <alignment horizontal="right"/>
    </xf>
    <xf numFmtId="0" fontId="0" fillId="36" borderId="0" xfId="0" applyFill="1" applyAlignment="1">
      <alignment horizontal="center"/>
    </xf>
  </cellXfs>
  <cellStyles count="88">
    <cellStyle name="20% - Accent1" xfId="40" builtinId="30" customBuiltin="1"/>
    <cellStyle name="20% - Accent1 2" xfId="64" xr:uid="{00000000-0005-0000-0000-000001000000}"/>
    <cellStyle name="20% - Accent2" xfId="44" builtinId="34" customBuiltin="1"/>
    <cellStyle name="20% - Accent2 2" xfId="16" xr:uid="{00000000-0005-0000-0000-000003000000}"/>
    <cellStyle name="20% - Accent2 2 2" xfId="80" xr:uid="{00000000-0005-0000-0000-000004000000}"/>
    <cellStyle name="20% - Accent3" xfId="48" builtinId="38" customBuiltin="1"/>
    <cellStyle name="20% - Accent3 2" xfId="67" xr:uid="{00000000-0005-0000-0000-000006000000}"/>
    <cellStyle name="20% - Accent4" xfId="52" builtinId="42" customBuiltin="1"/>
    <cellStyle name="20% - Accent4 2" xfId="69" xr:uid="{00000000-0005-0000-0000-000008000000}"/>
    <cellStyle name="20% - Accent5" xfId="56" builtinId="46" customBuiltin="1"/>
    <cellStyle name="20% - Accent5 2" xfId="71" xr:uid="{00000000-0005-0000-0000-00000A000000}"/>
    <cellStyle name="20% - Accent6" xfId="60" builtinId="50" customBuiltin="1"/>
    <cellStyle name="20% - Accent6 2" xfId="73" xr:uid="{00000000-0005-0000-0000-00000C000000}"/>
    <cellStyle name="40% - Accent1" xfId="41" builtinId="31" customBuiltin="1"/>
    <cellStyle name="40% - Accent1 2" xfId="65" xr:uid="{00000000-0005-0000-0000-00000E000000}"/>
    <cellStyle name="40% - Accent2" xfId="45" builtinId="35" customBuiltin="1"/>
    <cellStyle name="40% - Accent2 2" xfId="66" xr:uid="{00000000-0005-0000-0000-000010000000}"/>
    <cellStyle name="40% - Accent3" xfId="49" builtinId="39" customBuiltin="1"/>
    <cellStyle name="40% - Accent3 2" xfId="68" xr:uid="{00000000-0005-0000-0000-000012000000}"/>
    <cellStyle name="40% - Accent4" xfId="53" builtinId="43" customBuiltin="1"/>
    <cellStyle name="40% - Accent4 2" xfId="70" xr:uid="{00000000-0005-0000-0000-000014000000}"/>
    <cellStyle name="40% - Accent5" xfId="57" builtinId="47" customBuiltin="1"/>
    <cellStyle name="40% - Accent5 2" xfId="72" xr:uid="{00000000-0005-0000-0000-000016000000}"/>
    <cellStyle name="40% - Accent6" xfId="61" builtinId="51" customBuiltin="1"/>
    <cellStyle name="40% - Accent6 2" xfId="74" xr:uid="{00000000-0005-0000-0000-000018000000}"/>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erekening" xfId="33" builtinId="22" customBuiltin="1"/>
    <cellStyle name="Controlecel" xfId="35" builtinId="23" customBuiltin="1"/>
    <cellStyle name="Euro" xfId="2" xr:uid="{00000000-0005-0000-0000-000027000000}"/>
    <cellStyle name="Euro 2" xfId="4" xr:uid="{00000000-0005-0000-0000-000028000000}"/>
    <cellStyle name="Euro 2 2" xfId="8" xr:uid="{00000000-0005-0000-0000-000029000000}"/>
    <cellStyle name="Gekoppelde cel" xfId="34" builtinId="24" customBuiltin="1"/>
    <cellStyle name="Goed" xfId="28" builtinId="26" customBuiltin="1"/>
    <cellStyle name="Invoer" xfId="31" builtinId="20" customBuiltin="1"/>
    <cellStyle name="Komma" xfId="1" xr:uid="{00000000-0005-0000-0000-00002D000000}"/>
    <cellStyle name="Komma 2" xfId="6" xr:uid="{00000000-0005-0000-0000-00002E000000}"/>
    <cellStyle name="Komma 2 2" xfId="9" xr:uid="{00000000-0005-0000-0000-00002F000000}"/>
    <cellStyle name="Komma 2 3" xfId="21" xr:uid="{00000000-0005-0000-0000-000030000000}"/>
    <cellStyle name="Komma 2 3 2" xfId="85" xr:uid="{210B93F7-BECC-45E6-86EE-EB3246663D27}"/>
    <cellStyle name="Komma 2_gemeente NEF" xfId="22" xr:uid="{00000000-0005-0000-0000-000031000000}"/>
    <cellStyle name="Komma 3" xfId="12" xr:uid="{00000000-0005-0000-0000-000032000000}"/>
    <cellStyle name="Komma 3 2" xfId="83" xr:uid="{9CB985C7-A4F7-4913-A80A-B2D4D9BA4E99}"/>
    <cellStyle name="Komma 4" xfId="5" xr:uid="{00000000-0005-0000-0000-000033000000}"/>
    <cellStyle name="Komma 5" xfId="20" xr:uid="{00000000-0005-0000-0000-000034000000}"/>
    <cellStyle name="Komma 5 2" xfId="84" xr:uid="{0EE656BB-202F-4D26-97F4-B6A10BEA0177}"/>
    <cellStyle name="Komma 6" xfId="77" xr:uid="{00000000-0005-0000-0000-000035000000}"/>
    <cellStyle name="Komma 6 2" xfId="87" xr:uid="{73BF8483-7CDD-42A1-9E57-E2DAB95EC7B2}"/>
    <cellStyle name="Komma 7" xfId="81" xr:uid="{15BCF769-28C0-4E22-BE1F-C5777713F822}"/>
    <cellStyle name="Komma 8" xfId="86" xr:uid="{1A7DEBFF-83A5-47AC-96F2-1E249BAF42B7}"/>
    <cellStyle name="Kop 1" xfId="24" builtinId="16" customBuiltin="1"/>
    <cellStyle name="Kop 2" xfId="25" builtinId="17" customBuiltin="1"/>
    <cellStyle name="Kop 3" xfId="26" builtinId="18" customBuiltin="1"/>
    <cellStyle name="Kop 4" xfId="27" builtinId="19" customBuiltin="1"/>
    <cellStyle name="Neutraal" xfId="30" builtinId="28" customBuiltin="1"/>
    <cellStyle name="Neutraal 2" xfId="17" xr:uid="{00000000-0005-0000-0000-00003B000000}"/>
    <cellStyle name="Notitie 2" xfId="63" xr:uid="{00000000-0005-0000-0000-00003C000000}"/>
    <cellStyle name="Notitie 2 2" xfId="75" xr:uid="{00000000-0005-0000-0000-00003D000000}"/>
    <cellStyle name="Ongeldig" xfId="29" builtinId="27" customBuiltin="1"/>
    <cellStyle name="Standaard" xfId="0" builtinId="0"/>
    <cellStyle name="Standaard 15" xfId="18" xr:uid="{00000000-0005-0000-0000-000040000000}"/>
    <cellStyle name="Standaard 2" xfId="7" xr:uid="{00000000-0005-0000-0000-000041000000}"/>
    <cellStyle name="Standaard 2 2" xfId="13" xr:uid="{00000000-0005-0000-0000-000042000000}"/>
    <cellStyle name="Standaard 2 2 2" xfId="79" xr:uid="{00000000-0005-0000-0000-000043000000}"/>
    <cellStyle name="Standaard 2 3" xfId="10" xr:uid="{00000000-0005-0000-0000-000044000000}"/>
    <cellStyle name="Standaard 2 4" xfId="78" xr:uid="{00000000-0005-0000-0000-000045000000}"/>
    <cellStyle name="Standaard 3" xfId="14" xr:uid="{00000000-0005-0000-0000-000046000000}"/>
    <cellStyle name="Standaard 4" xfId="15" xr:uid="{00000000-0005-0000-0000-000047000000}"/>
    <cellStyle name="Standaard 5" xfId="19" xr:uid="{00000000-0005-0000-0000-000048000000}"/>
    <cellStyle name="Standaard 6" xfId="11" xr:uid="{00000000-0005-0000-0000-000049000000}"/>
    <cellStyle name="Standaard 7" xfId="3" xr:uid="{00000000-0005-0000-0000-00004A000000}"/>
    <cellStyle name="Standaard 7 2" xfId="82" xr:uid="{B5C1D729-0621-48E1-B08C-2454E2A69D50}"/>
    <cellStyle name="Standaard 8" xfId="76" xr:uid="{00000000-0005-0000-0000-00004B000000}"/>
    <cellStyle name="Titel" xfId="23" builtinId="15" customBuiltin="1"/>
    <cellStyle name="Totaal" xfId="38" builtinId="25" customBuiltin="1"/>
    <cellStyle name="Uitvoer" xfId="32" builtinId="21" customBuiltin="1"/>
    <cellStyle name="Verklarende tekst" xfId="37" builtinId="53" customBuiltin="1"/>
    <cellStyle name="Waarschuwingstekst" xfId="36" builtinId="11" customBuiltin="1"/>
  </cellStyles>
  <dxfs count="5">
    <dxf>
      <fill>
        <patternFill>
          <bgColor theme="6" tint="0.79998168889431442"/>
        </patternFill>
      </fill>
      <border>
        <left style="thin">
          <color auto="1"/>
        </left>
        <right style="thin">
          <color auto="1"/>
        </right>
        <top style="thin">
          <color auto="1"/>
        </top>
        <bottom style="thin">
          <color auto="1"/>
        </bottom>
      </border>
    </dxf>
    <dxf>
      <font>
        <b/>
        <i val="0"/>
      </font>
    </dxf>
    <dxf>
      <font>
        <color theme="0"/>
      </font>
      <fill>
        <patternFill>
          <bgColor theme="4" tint="0.39994506668294322"/>
        </patternFill>
      </fill>
    </dxf>
    <dxf>
      <fill>
        <patternFill>
          <bgColor theme="6" tint="0.79998168889431442"/>
        </patternFill>
      </fill>
      <border>
        <left style="thin">
          <color auto="1"/>
        </left>
        <right style="thin">
          <color auto="1"/>
        </right>
        <top style="thin">
          <color auto="1"/>
        </top>
        <bottom style="thin">
          <color auto="1"/>
        </bottom>
      </border>
    </dxf>
    <dxf>
      <border>
        <left style="thin">
          <color theme="0" tint="-0.34998626667073579"/>
        </left>
        <right style="thin">
          <color theme="0" tint="-0.34998626667073579"/>
        </right>
        <vertical style="thin">
          <color theme="0" tint="-0.34998626667073579"/>
        </vertical>
        <horizontal style="thin">
          <color theme="0" tint="-0.34998626667073579"/>
        </horizontal>
      </border>
    </dxf>
  </dxfs>
  <tableStyles count="1" defaultTableStyle="TableStyleMedium2" defaultPivotStyle="PivotStyleLight16">
    <tableStyle name="Draaitabelstijl 1" table="0" count="6" xr9:uid="{00000000-0011-0000-FFFF-FFFF00000000}">
      <tableStyleElement type="wholeTable" dxfId="4"/>
      <tableStyleElement type="headerRow" dxfId="3"/>
      <tableStyleElement type="totalRow" dxfId="2"/>
      <tableStyleElement type="firstColumnStripe" size="4"/>
      <tableStyleElement type="firstSubtotalRow" dxfId="1"/>
      <tableStyleElement type="pageFieldLabels" dxfId="0"/>
    </tableStyle>
  </tableStyles>
  <colors>
    <mruColors>
      <color rgb="FF66FF33"/>
      <color rgb="FF0033CC"/>
      <color rgb="FF0066FF"/>
      <color rgb="FFFFDE75"/>
      <color rgb="FF00FF00"/>
      <color rgb="FFFFFF00"/>
      <color rgb="FF00CC00"/>
      <color rgb="FFFF9900"/>
      <color rgb="FF66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xdr:colOff>
      <xdr:row>0</xdr:row>
      <xdr:rowOff>154780</xdr:rowOff>
    </xdr:from>
    <xdr:ext cx="10776858" cy="655885"/>
    <xdr:sp macro="" textlink="">
      <xdr:nvSpPr>
        <xdr:cNvPr id="4" name="Tekstvak 3">
          <a:extLst>
            <a:ext uri="{FF2B5EF4-FFF2-40B4-BE49-F238E27FC236}">
              <a16:creationId xmlns:a16="http://schemas.microsoft.com/office/drawing/2014/main" id="{00000000-0008-0000-0400-000004000000}"/>
            </a:ext>
          </a:extLst>
        </xdr:cNvPr>
        <xdr:cNvSpPr txBox="1"/>
      </xdr:nvSpPr>
      <xdr:spPr>
        <a:xfrm>
          <a:off x="2054678" y="154780"/>
          <a:ext cx="10776858" cy="655885"/>
        </a:xfrm>
        <a:prstGeom prst="rect">
          <a:avLst/>
        </a:prstGeom>
        <a:solidFill>
          <a:srgbClr val="0033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3600" b="1">
              <a:solidFill>
                <a:schemeClr val="bg1"/>
              </a:solidFill>
            </a:rPr>
            <a:t>Gemeente Noardeast-Fryslân -&gt; </a:t>
          </a:r>
          <a:r>
            <a:rPr lang="nl-NL" sz="2000" b="1">
              <a:solidFill>
                <a:schemeClr val="bg1"/>
              </a:solidFill>
            </a:rPr>
            <a:t>objectenstand per 11 september 2023</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266700</xdr:colOff>
      <xdr:row>10</xdr:row>
      <xdr:rowOff>28575</xdr:rowOff>
    </xdr:from>
    <xdr:to>
      <xdr:col>25</xdr:col>
      <xdr:colOff>390525</xdr:colOff>
      <xdr:row>17</xdr:row>
      <xdr:rowOff>161925</xdr:rowOff>
    </xdr:to>
    <xdr:pic>
      <xdr:nvPicPr>
        <xdr:cNvPr id="2" name="Afbeelding 1">
          <a:extLst>
            <a:ext uri="{FF2B5EF4-FFF2-40B4-BE49-F238E27FC236}">
              <a16:creationId xmlns:a16="http://schemas.microsoft.com/office/drawing/2014/main" id="{E3153177-95C4-4511-9B00-272CD768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5" y="1981200"/>
          <a:ext cx="113442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304800</xdr:colOff>
      <xdr:row>9</xdr:row>
      <xdr:rowOff>133350</xdr:rowOff>
    </xdr:from>
    <xdr:to>
      <xdr:col>26</xdr:col>
      <xdr:colOff>428625</xdr:colOff>
      <xdr:row>17</xdr:row>
      <xdr:rowOff>76200</xdr:rowOff>
    </xdr:to>
    <xdr:pic>
      <xdr:nvPicPr>
        <xdr:cNvPr id="2" name="Afbeelding 1">
          <a:extLst>
            <a:ext uri="{FF2B5EF4-FFF2-40B4-BE49-F238E27FC236}">
              <a16:creationId xmlns:a16="http://schemas.microsoft.com/office/drawing/2014/main" id="{0E0C259F-B1E3-4746-A719-DE974C61D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900" y="1895475"/>
          <a:ext cx="113442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A1:AD163"/>
  <sheetViews>
    <sheetView tabSelected="1" zoomScale="70" zoomScaleNormal="70" workbookViewId="0">
      <selection activeCell="A3" sqref="A3"/>
    </sheetView>
  </sheetViews>
  <sheetFormatPr defaultColWidth="9.140625" defaultRowHeight="15.75" x14ac:dyDescent="0.25"/>
  <cols>
    <col min="1" max="1" width="6.28515625" style="84" bestFit="1" customWidth="1"/>
    <col min="2" max="2" width="24.5703125" style="63" customWidth="1"/>
    <col min="3" max="3" width="110.140625" style="51" bestFit="1" customWidth="1"/>
    <col min="4" max="4" width="36.28515625" style="35" bestFit="1" customWidth="1"/>
    <col min="5" max="5" width="12" style="35" bestFit="1" customWidth="1"/>
    <col min="6" max="6" width="18.140625" style="35" bestFit="1" customWidth="1"/>
    <col min="7" max="7" width="32.28515625" style="79" bestFit="1" customWidth="1"/>
    <col min="8" max="8" width="12.5703125" style="59" bestFit="1" customWidth="1"/>
    <col min="9" max="9" width="34.5703125" style="59" bestFit="1" customWidth="1"/>
    <col min="10" max="10" width="12.5703125" style="59" bestFit="1" customWidth="1"/>
    <col min="11" max="11" width="25.42578125" style="23" bestFit="1" customWidth="1"/>
    <col min="12" max="12" width="33.5703125" style="69" customWidth="1"/>
    <col min="13" max="13" width="52.42578125" style="69" bestFit="1" customWidth="1"/>
    <col min="14" max="14" width="2.28515625" style="36" customWidth="1"/>
    <col min="15" max="15" width="14.140625" style="37" hidden="1" customWidth="1"/>
    <col min="16" max="16" width="13.5703125" style="77" hidden="1" customWidth="1"/>
    <col min="17" max="17" width="14.140625" style="45" hidden="1" customWidth="1"/>
    <col min="18" max="18" width="23.28515625" style="37" bestFit="1" customWidth="1"/>
    <col min="19" max="19" width="4" style="46" bestFit="1" customWidth="1"/>
    <col min="20" max="20" width="12.7109375" style="47" hidden="1" customWidth="1"/>
    <col min="21" max="21" width="11.5703125" style="74" hidden="1" customWidth="1"/>
    <col min="22" max="22" width="12.7109375" style="46" hidden="1" customWidth="1"/>
    <col min="23" max="23" width="28.7109375" style="34" bestFit="1" customWidth="1"/>
    <col min="24" max="24" width="4" style="46" bestFit="1" customWidth="1"/>
    <col min="25" max="25" width="15.42578125" style="31" bestFit="1" customWidth="1"/>
    <col min="26" max="26" width="10.28515625" style="21" bestFit="1" customWidth="1"/>
    <col min="27" max="27" width="9" style="38" bestFit="1" customWidth="1"/>
    <col min="28" max="28" width="68.140625" style="20" bestFit="1" customWidth="1"/>
    <col min="29" max="29" width="15.7109375" style="39" bestFit="1" customWidth="1"/>
    <col min="30" max="16384" width="9.140625" style="39"/>
  </cols>
  <sheetData>
    <row r="1" spans="1:29" x14ac:dyDescent="0.25">
      <c r="B1" s="63" t="s">
        <v>2</v>
      </c>
    </row>
    <row r="2" spans="1:29" x14ac:dyDescent="0.25">
      <c r="Y2" s="60"/>
    </row>
    <row r="3" spans="1:29" s="35" customFormat="1" ht="30" x14ac:dyDescent="0.4">
      <c r="A3" s="84"/>
      <c r="B3" s="75"/>
      <c r="C3" s="51"/>
      <c r="G3" s="80"/>
      <c r="H3" s="58"/>
      <c r="I3" s="58"/>
      <c r="J3" s="58"/>
      <c r="K3" s="23"/>
      <c r="L3" s="69"/>
      <c r="M3" s="69"/>
      <c r="N3" s="36"/>
      <c r="O3" s="37"/>
      <c r="P3" s="77"/>
      <c r="Q3" s="37"/>
      <c r="R3" s="37"/>
      <c r="S3" s="34"/>
      <c r="T3" s="47"/>
      <c r="U3" s="74"/>
      <c r="V3" s="34"/>
      <c r="W3" s="34"/>
      <c r="X3" s="34"/>
      <c r="Y3" s="31"/>
      <c r="Z3" s="21"/>
      <c r="AA3" s="40"/>
      <c r="AB3" s="20"/>
    </row>
    <row r="4" spans="1:29" s="35" customFormat="1" ht="30" x14ac:dyDescent="0.4">
      <c r="A4" s="84"/>
      <c r="B4" s="75"/>
      <c r="C4" s="51"/>
      <c r="G4" s="80"/>
      <c r="H4" s="58"/>
      <c r="I4" s="58"/>
      <c r="J4" s="58"/>
      <c r="K4" s="23"/>
      <c r="L4" s="69"/>
      <c r="M4" s="69"/>
      <c r="N4" s="36"/>
      <c r="O4" s="37"/>
      <c r="P4" s="77"/>
      <c r="Q4" s="37"/>
      <c r="R4" s="37"/>
      <c r="S4" s="34"/>
      <c r="T4" s="47"/>
      <c r="U4" s="74"/>
      <c r="V4" s="34"/>
      <c r="W4" s="34"/>
      <c r="X4" s="34"/>
      <c r="Y4" s="31"/>
      <c r="Z4" s="21"/>
      <c r="AA4" s="40"/>
      <c r="AB4" s="20"/>
    </row>
    <row r="5" spans="1:29" s="42" customFormat="1" ht="42.75" customHeight="1" x14ac:dyDescent="0.25">
      <c r="A5" s="84"/>
      <c r="B5" s="63"/>
      <c r="C5" s="41" t="s">
        <v>39</v>
      </c>
      <c r="D5" s="42" t="s">
        <v>0</v>
      </c>
      <c r="E5" s="42" t="s">
        <v>195</v>
      </c>
      <c r="F5" s="42" t="s">
        <v>31</v>
      </c>
      <c r="G5" s="82" t="s">
        <v>756</v>
      </c>
      <c r="H5" s="78" t="s">
        <v>715</v>
      </c>
      <c r="I5" s="83" t="s">
        <v>757</v>
      </c>
      <c r="J5" s="78" t="s">
        <v>715</v>
      </c>
      <c r="K5" s="63" t="s">
        <v>581</v>
      </c>
      <c r="L5" s="70" t="s">
        <v>673</v>
      </c>
      <c r="M5" s="101" t="s">
        <v>755</v>
      </c>
      <c r="N5" s="30"/>
      <c r="O5" s="32">
        <v>44927</v>
      </c>
      <c r="P5" s="100" t="s">
        <v>243</v>
      </c>
      <c r="Q5" s="32">
        <v>45180</v>
      </c>
      <c r="R5" s="48" t="s">
        <v>753</v>
      </c>
      <c r="S5" s="49"/>
      <c r="T5" s="33">
        <v>44927</v>
      </c>
      <c r="U5" s="100" t="s">
        <v>243</v>
      </c>
      <c r="V5" s="33">
        <v>45180</v>
      </c>
      <c r="W5" s="50" t="s">
        <v>754</v>
      </c>
      <c r="X5" s="49"/>
      <c r="Y5" s="70" t="s">
        <v>8</v>
      </c>
      <c r="Z5" s="73" t="s">
        <v>287</v>
      </c>
      <c r="AA5" s="70" t="s">
        <v>288</v>
      </c>
      <c r="AB5" s="70"/>
      <c r="AC5" s="19"/>
    </row>
    <row r="6" spans="1:29" s="65" customFormat="1" x14ac:dyDescent="0.25">
      <c r="A6" s="86"/>
      <c r="B6" s="63"/>
      <c r="C6" s="71" t="s">
        <v>636</v>
      </c>
      <c r="D6" s="65" t="s">
        <v>155</v>
      </c>
      <c r="E6" s="65" t="s">
        <v>27</v>
      </c>
      <c r="F6" s="65" t="s">
        <v>24</v>
      </c>
      <c r="G6" s="80" t="s">
        <v>571</v>
      </c>
      <c r="H6" s="57" t="s">
        <v>728</v>
      </c>
      <c r="I6" s="58" t="s">
        <v>571</v>
      </c>
      <c r="J6" s="57" t="s">
        <v>726</v>
      </c>
      <c r="L6" s="69" t="s">
        <v>676</v>
      </c>
      <c r="M6" s="69">
        <v>100</v>
      </c>
      <c r="N6" s="69"/>
      <c r="O6" s="68">
        <v>1076900.2392976033</v>
      </c>
      <c r="P6" s="102">
        <v>0</v>
      </c>
      <c r="Q6" s="66">
        <f t="shared" ref="Q6:Q37" si="0">O6+P6</f>
        <v>1076900.2392976033</v>
      </c>
      <c r="R6" s="66">
        <f t="shared" ref="R6:R16" si="1">Q6</f>
        <v>1076900.2392976033</v>
      </c>
      <c r="S6" s="78"/>
      <c r="T6" s="66">
        <v>102850.16342354665</v>
      </c>
      <c r="U6" s="102">
        <v>0</v>
      </c>
      <c r="V6" s="66">
        <f t="shared" ref="V6:V37" si="2">T6+U6</f>
        <v>102850.16342354665</v>
      </c>
      <c r="W6" s="66">
        <f t="shared" ref="W6:W37" si="3">V6</f>
        <v>102850.16342354665</v>
      </c>
      <c r="X6" s="78"/>
      <c r="Y6" s="67">
        <f t="shared" ref="Y6:Y37" si="4">R6+W6</f>
        <v>1179750.4027211498</v>
      </c>
      <c r="Z6" s="73">
        <v>6502803</v>
      </c>
      <c r="AA6" s="73">
        <v>380602</v>
      </c>
      <c r="AB6" s="73" t="s">
        <v>570</v>
      </c>
    </row>
    <row r="7" spans="1:29" s="65" customFormat="1" x14ac:dyDescent="0.25">
      <c r="A7" s="86"/>
      <c r="B7" s="63"/>
      <c r="C7" s="71" t="s">
        <v>574</v>
      </c>
      <c r="D7" s="65" t="s">
        <v>35</v>
      </c>
      <c r="E7" s="65" t="s">
        <v>23</v>
      </c>
      <c r="F7" s="65" t="s">
        <v>24</v>
      </c>
      <c r="G7" s="80" t="s">
        <v>571</v>
      </c>
      <c r="H7" s="57" t="s">
        <v>728</v>
      </c>
      <c r="I7" s="58" t="s">
        <v>285</v>
      </c>
      <c r="J7" s="58" t="s">
        <v>285</v>
      </c>
      <c r="K7" s="62" t="s">
        <v>237</v>
      </c>
      <c r="L7" s="69" t="s">
        <v>675</v>
      </c>
      <c r="M7" s="69">
        <v>100</v>
      </c>
      <c r="N7" s="69"/>
      <c r="O7" s="68">
        <v>223849.88868350175</v>
      </c>
      <c r="P7" s="102">
        <v>0</v>
      </c>
      <c r="Q7" s="66">
        <f t="shared" si="0"/>
        <v>223849.88868350175</v>
      </c>
      <c r="R7" s="66">
        <f t="shared" si="1"/>
        <v>223849.88868350175</v>
      </c>
      <c r="S7" s="78"/>
      <c r="T7" s="66">
        <v>0</v>
      </c>
      <c r="U7" s="102">
        <v>0</v>
      </c>
      <c r="V7" s="66">
        <f t="shared" si="2"/>
        <v>0</v>
      </c>
      <c r="W7" s="66">
        <f t="shared" si="3"/>
        <v>0</v>
      </c>
      <c r="X7" s="78"/>
      <c r="Y7" s="67">
        <f t="shared" si="4"/>
        <v>223849.88868350175</v>
      </c>
      <c r="Z7" s="73">
        <v>6502000</v>
      </c>
      <c r="AA7" s="73">
        <v>380602</v>
      </c>
      <c r="AB7" s="73" t="s">
        <v>247</v>
      </c>
    </row>
    <row r="8" spans="1:29" s="65" customFormat="1" x14ac:dyDescent="0.25">
      <c r="A8" s="86"/>
      <c r="B8" s="63"/>
      <c r="C8" s="71" t="s">
        <v>232</v>
      </c>
      <c r="D8" s="65" t="s">
        <v>35</v>
      </c>
      <c r="E8" s="65" t="s">
        <v>23</v>
      </c>
      <c r="F8" s="65" t="s">
        <v>24</v>
      </c>
      <c r="G8" s="80" t="s">
        <v>571</v>
      </c>
      <c r="H8" s="57" t="s">
        <v>728</v>
      </c>
      <c r="I8" s="58" t="s">
        <v>285</v>
      </c>
      <c r="J8" s="58" t="s">
        <v>285</v>
      </c>
      <c r="K8" s="62"/>
      <c r="L8" s="69" t="s">
        <v>675</v>
      </c>
      <c r="M8" s="69">
        <v>100</v>
      </c>
      <c r="N8" s="69"/>
      <c r="O8" s="68">
        <v>290400.2327744108</v>
      </c>
      <c r="P8" s="102">
        <v>0</v>
      </c>
      <c r="Q8" s="66">
        <f t="shared" si="0"/>
        <v>290400.2327744108</v>
      </c>
      <c r="R8" s="66">
        <f t="shared" si="1"/>
        <v>290400.2327744108</v>
      </c>
      <c r="S8" s="78"/>
      <c r="T8" s="66">
        <v>0</v>
      </c>
      <c r="U8" s="102">
        <v>0</v>
      </c>
      <c r="V8" s="66">
        <f t="shared" si="2"/>
        <v>0</v>
      </c>
      <c r="W8" s="66">
        <f t="shared" si="3"/>
        <v>0</v>
      </c>
      <c r="X8" s="78"/>
      <c r="Y8" s="67">
        <f t="shared" si="4"/>
        <v>290400.2327744108</v>
      </c>
      <c r="Z8" s="73">
        <v>6502000</v>
      </c>
      <c r="AA8" s="73">
        <v>380602</v>
      </c>
      <c r="AB8" s="73" t="s">
        <v>247</v>
      </c>
    </row>
    <row r="9" spans="1:29" s="65" customFormat="1" x14ac:dyDescent="0.25">
      <c r="A9" s="86"/>
      <c r="B9" s="63" t="s">
        <v>417</v>
      </c>
      <c r="C9" s="71" t="s">
        <v>149</v>
      </c>
      <c r="D9" s="65" t="s">
        <v>6</v>
      </c>
      <c r="E9" s="65" t="s">
        <v>23</v>
      </c>
      <c r="F9" s="65" t="s">
        <v>24</v>
      </c>
      <c r="G9" s="80" t="s">
        <v>571</v>
      </c>
      <c r="H9" s="57" t="s">
        <v>728</v>
      </c>
      <c r="I9" s="58" t="s">
        <v>571</v>
      </c>
      <c r="J9" s="57" t="s">
        <v>726</v>
      </c>
      <c r="K9" s="62" t="s">
        <v>420</v>
      </c>
      <c r="L9" s="69" t="s">
        <v>675</v>
      </c>
      <c r="M9" s="69">
        <v>100</v>
      </c>
      <c r="N9" s="43"/>
      <c r="O9" s="68">
        <v>2474449.9706226853</v>
      </c>
      <c r="P9" s="102">
        <v>0</v>
      </c>
      <c r="Q9" s="66">
        <f t="shared" si="0"/>
        <v>2474449.9706226853</v>
      </c>
      <c r="R9" s="66">
        <f t="shared" si="1"/>
        <v>2474449.9706226853</v>
      </c>
      <c r="S9" s="78"/>
      <c r="T9" s="66">
        <v>399300.1647246377</v>
      </c>
      <c r="U9" s="102">
        <v>0</v>
      </c>
      <c r="V9" s="66">
        <f t="shared" si="2"/>
        <v>399300.1647246377</v>
      </c>
      <c r="W9" s="66">
        <f t="shared" si="3"/>
        <v>399300.1647246377</v>
      </c>
      <c r="X9" s="78"/>
      <c r="Y9" s="67">
        <f t="shared" si="4"/>
        <v>2873750.135347323</v>
      </c>
      <c r="Z9" s="73">
        <v>6402000</v>
      </c>
      <c r="AA9" s="73">
        <v>380602</v>
      </c>
      <c r="AB9" s="73" t="s">
        <v>589</v>
      </c>
    </row>
    <row r="10" spans="1:29" s="65" customFormat="1" x14ac:dyDescent="0.25">
      <c r="A10" s="86"/>
      <c r="B10" s="63" t="s">
        <v>417</v>
      </c>
      <c r="C10" s="71" t="s">
        <v>637</v>
      </c>
      <c r="D10" s="65" t="s">
        <v>5</v>
      </c>
      <c r="E10" s="65" t="s">
        <v>22</v>
      </c>
      <c r="F10" s="65" t="s">
        <v>15</v>
      </c>
      <c r="G10" s="80" t="s">
        <v>571</v>
      </c>
      <c r="H10" s="57" t="s">
        <v>728</v>
      </c>
      <c r="I10" s="58" t="s">
        <v>571</v>
      </c>
      <c r="J10" s="57" t="s">
        <v>726</v>
      </c>
      <c r="K10" s="62" t="s">
        <v>236</v>
      </c>
      <c r="L10" s="69" t="s">
        <v>676</v>
      </c>
      <c r="M10" s="69">
        <v>100</v>
      </c>
      <c r="N10" s="43"/>
      <c r="O10" s="68">
        <v>3563449.7161388895</v>
      </c>
      <c r="P10" s="102">
        <v>0</v>
      </c>
      <c r="Q10" s="66">
        <f t="shared" si="0"/>
        <v>3563449.7161388895</v>
      </c>
      <c r="R10" s="66">
        <f t="shared" si="1"/>
        <v>3563449.7161388895</v>
      </c>
      <c r="S10" s="78"/>
      <c r="T10" s="66">
        <v>532400.1521159421</v>
      </c>
      <c r="U10" s="102">
        <v>0</v>
      </c>
      <c r="V10" s="66">
        <f t="shared" si="2"/>
        <v>532400.1521159421</v>
      </c>
      <c r="W10" s="66">
        <f t="shared" si="3"/>
        <v>532400.1521159421</v>
      </c>
      <c r="X10" s="78"/>
      <c r="Y10" s="67">
        <f t="shared" si="4"/>
        <v>4095849.8682548315</v>
      </c>
      <c r="Z10" s="73">
        <v>6402000</v>
      </c>
      <c r="AA10" s="73">
        <v>380602</v>
      </c>
      <c r="AB10" s="73" t="s">
        <v>589</v>
      </c>
    </row>
    <row r="11" spans="1:29" s="65" customFormat="1" x14ac:dyDescent="0.25">
      <c r="A11" s="86"/>
      <c r="B11" s="63" t="s">
        <v>417</v>
      </c>
      <c r="C11" s="71" t="s">
        <v>156</v>
      </c>
      <c r="D11" s="65" t="s">
        <v>1</v>
      </c>
      <c r="E11" s="65" t="s">
        <v>14</v>
      </c>
      <c r="F11" s="65" t="s">
        <v>15</v>
      </c>
      <c r="G11" s="80" t="s">
        <v>571</v>
      </c>
      <c r="H11" s="57" t="s">
        <v>728</v>
      </c>
      <c r="I11" s="58" t="s">
        <v>571</v>
      </c>
      <c r="J11" s="57" t="s">
        <v>726</v>
      </c>
      <c r="K11" s="62" t="s">
        <v>236</v>
      </c>
      <c r="L11" s="69" t="s">
        <v>675</v>
      </c>
      <c r="M11" s="69">
        <v>100</v>
      </c>
      <c r="N11" s="43"/>
      <c r="O11" s="68">
        <v>2298999.8105185186</v>
      </c>
      <c r="P11" s="102">
        <v>0</v>
      </c>
      <c r="Q11" s="66">
        <f t="shared" si="0"/>
        <v>2298999.8105185186</v>
      </c>
      <c r="R11" s="66">
        <f t="shared" si="1"/>
        <v>2298999.8105185186</v>
      </c>
      <c r="S11" s="78"/>
      <c r="T11" s="66">
        <v>272250.44660869567</v>
      </c>
      <c r="U11" s="102">
        <v>0</v>
      </c>
      <c r="V11" s="66">
        <f t="shared" si="2"/>
        <v>272250.44660869567</v>
      </c>
      <c r="W11" s="66">
        <f t="shared" si="3"/>
        <v>272250.44660869567</v>
      </c>
      <c r="X11" s="78"/>
      <c r="Y11" s="67">
        <f t="shared" si="4"/>
        <v>2571250.2571272142</v>
      </c>
      <c r="Z11" s="73">
        <v>6402000</v>
      </c>
      <c r="AA11" s="73">
        <v>380602</v>
      </c>
      <c r="AB11" s="73" t="s">
        <v>589</v>
      </c>
    </row>
    <row r="12" spans="1:29" s="65" customFormat="1" x14ac:dyDescent="0.25">
      <c r="A12" s="86"/>
      <c r="B12" s="63"/>
      <c r="C12" s="71" t="s">
        <v>638</v>
      </c>
      <c r="D12" s="65" t="s">
        <v>639</v>
      </c>
      <c r="E12" s="65" t="s">
        <v>28</v>
      </c>
      <c r="F12" s="65" t="s">
        <v>15</v>
      </c>
      <c r="G12" s="80" t="s">
        <v>571</v>
      </c>
      <c r="H12" s="57" t="s">
        <v>728</v>
      </c>
      <c r="I12" s="58" t="s">
        <v>571</v>
      </c>
      <c r="J12" s="57" t="s">
        <v>726</v>
      </c>
      <c r="K12" s="62" t="s">
        <v>572</v>
      </c>
      <c r="L12" s="69" t="s">
        <v>675</v>
      </c>
      <c r="M12" s="69">
        <v>0</v>
      </c>
      <c r="N12" s="69"/>
      <c r="O12" s="68">
        <v>794999.62370851124</v>
      </c>
      <c r="P12" s="102">
        <v>0</v>
      </c>
      <c r="Q12" s="66">
        <f t="shared" si="0"/>
        <v>794999.62370851124</v>
      </c>
      <c r="R12" s="66">
        <f t="shared" si="1"/>
        <v>794999.62370851124</v>
      </c>
      <c r="S12" s="78"/>
      <c r="T12" s="66">
        <v>99999.833617977521</v>
      </c>
      <c r="U12" s="102">
        <v>0</v>
      </c>
      <c r="V12" s="66">
        <f t="shared" si="2"/>
        <v>99999.833617977521</v>
      </c>
      <c r="W12" s="66">
        <f t="shared" si="3"/>
        <v>99999.833617977521</v>
      </c>
      <c r="X12" s="78"/>
      <c r="Y12" s="67">
        <f t="shared" si="4"/>
        <v>894999.4573264888</v>
      </c>
      <c r="Z12" s="73">
        <v>6502800</v>
      </c>
      <c r="AA12" s="73">
        <v>380602</v>
      </c>
      <c r="AB12" s="73" t="s">
        <v>258</v>
      </c>
    </row>
    <row r="13" spans="1:29" s="65" customFormat="1" x14ac:dyDescent="0.25">
      <c r="A13" s="86"/>
      <c r="B13" s="63"/>
      <c r="C13" s="71" t="s">
        <v>157</v>
      </c>
      <c r="D13" s="65" t="s">
        <v>639</v>
      </c>
      <c r="E13" s="65" t="s">
        <v>28</v>
      </c>
      <c r="F13" s="65" t="s">
        <v>15</v>
      </c>
      <c r="G13" s="80" t="s">
        <v>571</v>
      </c>
      <c r="H13" s="57" t="s">
        <v>728</v>
      </c>
      <c r="I13" s="58" t="s">
        <v>285</v>
      </c>
      <c r="J13" s="58" t="s">
        <v>285</v>
      </c>
      <c r="K13" s="62" t="s">
        <v>295</v>
      </c>
      <c r="L13" s="69" t="s">
        <v>675</v>
      </c>
      <c r="M13" s="69">
        <v>0</v>
      </c>
      <c r="N13" s="69"/>
      <c r="O13" s="68">
        <v>425000.03089337994</v>
      </c>
      <c r="P13" s="102">
        <v>0</v>
      </c>
      <c r="Q13" s="66">
        <f t="shared" si="0"/>
        <v>425000.03089337994</v>
      </c>
      <c r="R13" s="66">
        <f t="shared" si="1"/>
        <v>425000.03089337994</v>
      </c>
      <c r="S13" s="78"/>
      <c r="T13" s="66">
        <v>0</v>
      </c>
      <c r="U13" s="102">
        <v>0</v>
      </c>
      <c r="V13" s="66">
        <f t="shared" si="2"/>
        <v>0</v>
      </c>
      <c r="W13" s="66">
        <f t="shared" si="3"/>
        <v>0</v>
      </c>
      <c r="X13" s="78"/>
      <c r="Y13" s="67">
        <f t="shared" si="4"/>
        <v>425000.03089337994</v>
      </c>
      <c r="Z13" s="73">
        <v>6502800</v>
      </c>
      <c r="AA13" s="73">
        <v>380602</v>
      </c>
      <c r="AB13" s="73" t="s">
        <v>258</v>
      </c>
    </row>
    <row r="14" spans="1:29" s="65" customFormat="1" x14ac:dyDescent="0.25">
      <c r="A14" s="86"/>
      <c r="B14" s="63"/>
      <c r="C14" s="71" t="s">
        <v>573</v>
      </c>
      <c r="D14" s="65" t="s">
        <v>639</v>
      </c>
      <c r="E14" s="65" t="s">
        <v>28</v>
      </c>
      <c r="F14" s="65" t="s">
        <v>15</v>
      </c>
      <c r="G14" s="80" t="s">
        <v>571</v>
      </c>
      <c r="H14" s="57" t="s">
        <v>728</v>
      </c>
      <c r="I14" s="58" t="s">
        <v>285</v>
      </c>
      <c r="J14" s="58" t="s">
        <v>285</v>
      </c>
      <c r="K14" s="62"/>
      <c r="L14" s="69" t="s">
        <v>675</v>
      </c>
      <c r="M14" s="69">
        <v>0</v>
      </c>
      <c r="N14" s="69"/>
      <c r="O14" s="68">
        <v>65000.0773684413</v>
      </c>
      <c r="P14" s="102">
        <v>0</v>
      </c>
      <c r="Q14" s="66">
        <f t="shared" si="0"/>
        <v>65000.0773684413</v>
      </c>
      <c r="R14" s="66">
        <f t="shared" si="1"/>
        <v>65000.0773684413</v>
      </c>
      <c r="S14" s="78"/>
      <c r="T14" s="66">
        <v>0</v>
      </c>
      <c r="U14" s="102">
        <v>0</v>
      </c>
      <c r="V14" s="66">
        <f t="shared" si="2"/>
        <v>0</v>
      </c>
      <c r="W14" s="66">
        <f t="shared" si="3"/>
        <v>0</v>
      </c>
      <c r="X14" s="78"/>
      <c r="Y14" s="67">
        <f t="shared" si="4"/>
        <v>65000.0773684413</v>
      </c>
      <c r="Z14" s="73">
        <v>6502800</v>
      </c>
      <c r="AA14" s="73">
        <v>380602</v>
      </c>
      <c r="AB14" s="73" t="s">
        <v>258</v>
      </c>
    </row>
    <row r="15" spans="1:29" s="61" customFormat="1" x14ac:dyDescent="0.25">
      <c r="A15" s="86"/>
      <c r="B15" s="63"/>
      <c r="C15" s="71" t="s">
        <v>736</v>
      </c>
      <c r="D15" s="65" t="s">
        <v>147</v>
      </c>
      <c r="E15" s="65" t="s">
        <v>28</v>
      </c>
      <c r="F15" s="65" t="s">
        <v>15</v>
      </c>
      <c r="G15" s="80" t="s">
        <v>571</v>
      </c>
      <c r="H15" s="57" t="s">
        <v>728</v>
      </c>
      <c r="I15" s="58" t="s">
        <v>285</v>
      </c>
      <c r="J15" s="58" t="s">
        <v>285</v>
      </c>
      <c r="K15" s="62"/>
      <c r="L15" s="69" t="s">
        <v>675</v>
      </c>
      <c r="M15" s="69">
        <v>100</v>
      </c>
      <c r="N15" s="69"/>
      <c r="O15" s="66">
        <v>99999.990685185301</v>
      </c>
      <c r="P15" s="102">
        <v>0</v>
      </c>
      <c r="Q15" s="66">
        <f t="shared" si="0"/>
        <v>99999.990685185301</v>
      </c>
      <c r="R15" s="66">
        <f t="shared" si="1"/>
        <v>99999.990685185301</v>
      </c>
      <c r="S15" s="78"/>
      <c r="T15" s="66">
        <v>0</v>
      </c>
      <c r="U15" s="102">
        <v>0</v>
      </c>
      <c r="V15" s="66">
        <f t="shared" si="2"/>
        <v>0</v>
      </c>
      <c r="W15" s="66">
        <f t="shared" si="3"/>
        <v>0</v>
      </c>
      <c r="X15" s="78"/>
      <c r="Y15" s="67">
        <f t="shared" si="4"/>
        <v>99999.990685185301</v>
      </c>
      <c r="Z15" s="73">
        <v>6502000</v>
      </c>
      <c r="AA15" s="73">
        <v>380602</v>
      </c>
      <c r="AB15" s="89" t="s">
        <v>247</v>
      </c>
    </row>
    <row r="16" spans="1:29" s="61" customFormat="1" x14ac:dyDescent="0.25">
      <c r="A16" s="86"/>
      <c r="B16" s="63"/>
      <c r="C16" s="64" t="s">
        <v>222</v>
      </c>
      <c r="D16" s="65" t="s">
        <v>223</v>
      </c>
      <c r="E16" s="65" t="s">
        <v>28</v>
      </c>
      <c r="F16" s="65" t="s">
        <v>15</v>
      </c>
      <c r="G16" s="80" t="s">
        <v>571</v>
      </c>
      <c r="H16" s="57" t="s">
        <v>728</v>
      </c>
      <c r="I16" s="58" t="s">
        <v>285</v>
      </c>
      <c r="J16" s="58" t="s">
        <v>285</v>
      </c>
      <c r="K16" s="62"/>
      <c r="L16" s="69" t="s">
        <v>285</v>
      </c>
      <c r="M16" s="69">
        <v>100</v>
      </c>
      <c r="N16" s="69"/>
      <c r="O16" s="68">
        <v>483999.89189189189</v>
      </c>
      <c r="P16" s="102">
        <v>0</v>
      </c>
      <c r="Q16" s="66">
        <f t="shared" si="0"/>
        <v>483999.89189189189</v>
      </c>
      <c r="R16" s="66">
        <f t="shared" si="1"/>
        <v>483999.89189189189</v>
      </c>
      <c r="S16" s="78"/>
      <c r="T16" s="66">
        <v>0</v>
      </c>
      <c r="U16" s="102">
        <v>0</v>
      </c>
      <c r="V16" s="66">
        <f t="shared" si="2"/>
        <v>0</v>
      </c>
      <c r="W16" s="66">
        <f t="shared" si="3"/>
        <v>0</v>
      </c>
      <c r="X16" s="78"/>
      <c r="Y16" s="67">
        <f t="shared" si="4"/>
        <v>483999.89189189189</v>
      </c>
      <c r="Z16" s="73">
        <v>6502000</v>
      </c>
      <c r="AA16" s="73">
        <v>380602</v>
      </c>
      <c r="AB16" s="73" t="s">
        <v>247</v>
      </c>
    </row>
    <row r="17" spans="1:30" s="65" customFormat="1" x14ac:dyDescent="0.25">
      <c r="B17" s="85" t="s">
        <v>712</v>
      </c>
      <c r="C17" s="71" t="s">
        <v>585</v>
      </c>
      <c r="D17" s="65" t="s">
        <v>32</v>
      </c>
      <c r="E17" s="65" t="s">
        <v>26</v>
      </c>
      <c r="F17" s="65" t="s">
        <v>15</v>
      </c>
      <c r="G17" s="80" t="s">
        <v>285</v>
      </c>
      <c r="H17" s="80" t="s">
        <v>285</v>
      </c>
      <c r="I17" s="58" t="s">
        <v>722</v>
      </c>
      <c r="J17" s="58" t="s">
        <v>727</v>
      </c>
      <c r="K17" s="62"/>
      <c r="L17" s="69" t="s">
        <v>285</v>
      </c>
      <c r="M17" s="69">
        <v>100</v>
      </c>
      <c r="N17" s="69"/>
      <c r="O17" s="68">
        <v>0</v>
      </c>
      <c r="P17" s="102">
        <v>0</v>
      </c>
      <c r="Q17" s="66">
        <f t="shared" si="0"/>
        <v>0</v>
      </c>
      <c r="R17" s="66">
        <f>Q17*130/113.9</f>
        <v>0</v>
      </c>
      <c r="S17" s="66"/>
      <c r="T17" s="66">
        <v>79999.490529881106</v>
      </c>
      <c r="U17" s="102">
        <v>0</v>
      </c>
      <c r="V17" s="66">
        <f t="shared" si="2"/>
        <v>79999.490529881106</v>
      </c>
      <c r="W17" s="66">
        <f t="shared" si="3"/>
        <v>79999.490529881106</v>
      </c>
      <c r="X17" s="66"/>
      <c r="Y17" s="67">
        <f t="shared" si="4"/>
        <v>79999.490529881106</v>
      </c>
      <c r="Z17" s="73">
        <v>6502730</v>
      </c>
      <c r="AA17" s="73">
        <v>380602</v>
      </c>
      <c r="AB17" s="73" t="s">
        <v>267</v>
      </c>
    </row>
    <row r="18" spans="1:30" s="65" customFormat="1" x14ac:dyDescent="0.25">
      <c r="A18" s="86"/>
      <c r="B18" s="63"/>
      <c r="C18" s="72" t="s">
        <v>41</v>
      </c>
      <c r="D18" s="65" t="s">
        <v>83</v>
      </c>
      <c r="E18" s="65" t="s">
        <v>59</v>
      </c>
      <c r="F18" s="65" t="s">
        <v>53</v>
      </c>
      <c r="G18" s="80" t="s">
        <v>722</v>
      </c>
      <c r="H18" s="57" t="s">
        <v>726</v>
      </c>
      <c r="I18" s="58" t="s">
        <v>285</v>
      </c>
      <c r="J18" s="58" t="s">
        <v>285</v>
      </c>
      <c r="K18" s="62"/>
      <c r="L18" s="69" t="s">
        <v>675</v>
      </c>
      <c r="M18" s="69">
        <v>0</v>
      </c>
      <c r="N18" s="69"/>
      <c r="O18" s="68">
        <v>1276392.5168529653</v>
      </c>
      <c r="P18" s="102">
        <v>0</v>
      </c>
      <c r="Q18" s="66">
        <f t="shared" si="0"/>
        <v>1276392.5168529653</v>
      </c>
      <c r="R18" s="66">
        <f t="shared" ref="R18:R49" si="5">Q18</f>
        <v>1276392.5168529653</v>
      </c>
      <c r="S18" s="66"/>
      <c r="T18" s="66">
        <v>0</v>
      </c>
      <c r="U18" s="102">
        <v>0</v>
      </c>
      <c r="V18" s="66">
        <f t="shared" si="2"/>
        <v>0</v>
      </c>
      <c r="W18" s="66">
        <f t="shared" si="3"/>
        <v>0</v>
      </c>
      <c r="X18" s="66"/>
      <c r="Y18" s="67">
        <f t="shared" si="4"/>
        <v>1276392.5168529653</v>
      </c>
      <c r="Z18" s="73">
        <v>6202200</v>
      </c>
      <c r="AA18" s="73">
        <v>380602</v>
      </c>
      <c r="AB18" s="73" t="s">
        <v>590</v>
      </c>
    </row>
    <row r="19" spans="1:30" s="65" customFormat="1" x14ac:dyDescent="0.25">
      <c r="A19" s="86"/>
      <c r="B19" s="63" t="s">
        <v>417</v>
      </c>
      <c r="C19" s="72" t="s">
        <v>694</v>
      </c>
      <c r="D19" s="65" t="s">
        <v>84</v>
      </c>
      <c r="E19" s="65" t="s">
        <v>59</v>
      </c>
      <c r="F19" s="65" t="s">
        <v>53</v>
      </c>
      <c r="G19" s="80" t="s">
        <v>418</v>
      </c>
      <c r="H19" s="57" t="s">
        <v>729</v>
      </c>
      <c r="I19" s="58" t="s">
        <v>418</v>
      </c>
      <c r="J19" s="57" t="s">
        <v>727</v>
      </c>
      <c r="K19" s="62" t="s">
        <v>242</v>
      </c>
      <c r="L19" s="69" t="s">
        <v>676</v>
      </c>
      <c r="M19" s="69">
        <v>100</v>
      </c>
      <c r="N19" s="69"/>
      <c r="O19" s="68">
        <v>8451940.2985074632</v>
      </c>
      <c r="P19" s="102">
        <v>110483</v>
      </c>
      <c r="Q19" s="66">
        <f t="shared" si="0"/>
        <v>8562423.2985074632</v>
      </c>
      <c r="R19" s="66">
        <f t="shared" si="5"/>
        <v>8562423.2985074632</v>
      </c>
      <c r="S19" s="66"/>
      <c r="T19" s="66">
        <v>1155484.0489377289</v>
      </c>
      <c r="U19" s="102">
        <v>0</v>
      </c>
      <c r="V19" s="66">
        <f t="shared" si="2"/>
        <v>1155484.0489377289</v>
      </c>
      <c r="W19" s="66">
        <f t="shared" si="3"/>
        <v>1155484.0489377289</v>
      </c>
      <c r="X19" s="66"/>
      <c r="Y19" s="67">
        <f t="shared" si="4"/>
        <v>9717907.3474451918</v>
      </c>
      <c r="Z19" s="73">
        <v>6402010</v>
      </c>
      <c r="AA19" s="73">
        <v>380602</v>
      </c>
      <c r="AB19" s="73" t="s">
        <v>582</v>
      </c>
    </row>
    <row r="20" spans="1:30" s="65" customFormat="1" x14ac:dyDescent="0.25">
      <c r="A20" s="86"/>
      <c r="B20" s="63" t="s">
        <v>417</v>
      </c>
      <c r="C20" s="72" t="s">
        <v>640</v>
      </c>
      <c r="D20" s="65" t="s">
        <v>48</v>
      </c>
      <c r="E20" s="65" t="s">
        <v>216</v>
      </c>
      <c r="F20" s="65" t="s">
        <v>53</v>
      </c>
      <c r="G20" s="80" t="s">
        <v>571</v>
      </c>
      <c r="H20" s="57" t="s">
        <v>728</v>
      </c>
      <c r="I20" s="58" t="s">
        <v>571</v>
      </c>
      <c r="J20" s="57" t="s">
        <v>726</v>
      </c>
      <c r="K20" s="62" t="s">
        <v>236</v>
      </c>
      <c r="L20" s="69" t="s">
        <v>676</v>
      </c>
      <c r="M20" s="69">
        <v>100</v>
      </c>
      <c r="N20" s="43"/>
      <c r="O20" s="68">
        <v>3708649.8096018522</v>
      </c>
      <c r="P20" s="102">
        <v>0</v>
      </c>
      <c r="Q20" s="66">
        <f t="shared" si="0"/>
        <v>3708649.8096018522</v>
      </c>
      <c r="R20" s="66">
        <f t="shared" si="5"/>
        <v>3708649.8096018522</v>
      </c>
      <c r="S20" s="78"/>
      <c r="T20" s="66">
        <v>471900.13762318844</v>
      </c>
      <c r="U20" s="102">
        <v>0</v>
      </c>
      <c r="V20" s="66">
        <f t="shared" si="2"/>
        <v>471900.13762318844</v>
      </c>
      <c r="W20" s="66">
        <f t="shared" si="3"/>
        <v>471900.13762318844</v>
      </c>
      <c r="X20" s="78"/>
      <c r="Y20" s="67">
        <f t="shared" si="4"/>
        <v>4180549.9472250408</v>
      </c>
      <c r="Z20" s="73">
        <v>6402000</v>
      </c>
      <c r="AA20" s="73">
        <v>380602</v>
      </c>
      <c r="AB20" s="73" t="s">
        <v>589</v>
      </c>
    </row>
    <row r="21" spans="1:30" s="65" customFormat="1" x14ac:dyDescent="0.25">
      <c r="A21" s="86"/>
      <c r="B21" s="63"/>
      <c r="C21" s="72" t="s">
        <v>601</v>
      </c>
      <c r="D21" s="65" t="s">
        <v>190</v>
      </c>
      <c r="E21" s="65" t="s">
        <v>125</v>
      </c>
      <c r="F21" s="65" t="s">
        <v>53</v>
      </c>
      <c r="G21" s="80" t="s">
        <v>571</v>
      </c>
      <c r="H21" s="57" t="s">
        <v>728</v>
      </c>
      <c r="I21" s="58" t="s">
        <v>571</v>
      </c>
      <c r="J21" s="57" t="s">
        <v>726</v>
      </c>
      <c r="K21" s="62"/>
      <c r="L21" s="69" t="s">
        <v>675</v>
      </c>
      <c r="M21" s="69">
        <v>0</v>
      </c>
      <c r="N21" s="69"/>
      <c r="O21" s="68">
        <v>1710000.4284621119</v>
      </c>
      <c r="P21" s="102">
        <v>0</v>
      </c>
      <c r="Q21" s="66">
        <f t="shared" si="0"/>
        <v>1710000.4284621119</v>
      </c>
      <c r="R21" s="66">
        <f t="shared" si="5"/>
        <v>1710000.4284621119</v>
      </c>
      <c r="S21" s="78"/>
      <c r="T21" s="66">
        <v>250000.20076843913</v>
      </c>
      <c r="U21" s="102">
        <v>0</v>
      </c>
      <c r="V21" s="66">
        <f t="shared" si="2"/>
        <v>250000.20076843913</v>
      </c>
      <c r="W21" s="66">
        <f t="shared" si="3"/>
        <v>250000.20076843913</v>
      </c>
      <c r="X21" s="78"/>
      <c r="Y21" s="67">
        <f t="shared" si="4"/>
        <v>1960000.629230551</v>
      </c>
      <c r="Z21" s="73">
        <v>6003705</v>
      </c>
      <c r="AA21" s="73">
        <v>380602</v>
      </c>
      <c r="AB21" s="73" t="s">
        <v>668</v>
      </c>
    </row>
    <row r="22" spans="1:30" s="65" customFormat="1" x14ac:dyDescent="0.25">
      <c r="A22" s="86"/>
      <c r="B22" s="63"/>
      <c r="C22" s="72" t="s">
        <v>737</v>
      </c>
      <c r="D22" s="65" t="s">
        <v>191</v>
      </c>
      <c r="E22" s="65" t="s">
        <v>125</v>
      </c>
      <c r="F22" s="65" t="s">
        <v>53</v>
      </c>
      <c r="G22" s="80" t="s">
        <v>571</v>
      </c>
      <c r="H22" s="57" t="s">
        <v>728</v>
      </c>
      <c r="I22" s="58" t="s">
        <v>571</v>
      </c>
      <c r="J22" s="57" t="s">
        <v>726</v>
      </c>
      <c r="K22" s="62" t="s">
        <v>419</v>
      </c>
      <c r="L22" s="69" t="s">
        <v>676</v>
      </c>
      <c r="M22" s="69">
        <v>100</v>
      </c>
      <c r="N22" s="69"/>
      <c r="O22" s="68">
        <v>3521100.4993397254</v>
      </c>
      <c r="P22" s="102">
        <v>0</v>
      </c>
      <c r="Q22" s="66">
        <f t="shared" si="0"/>
        <v>3521100.4993397254</v>
      </c>
      <c r="R22" s="66">
        <f t="shared" si="5"/>
        <v>3521100.4993397254</v>
      </c>
      <c r="S22" s="78"/>
      <c r="T22" s="66">
        <v>48399.958668953688</v>
      </c>
      <c r="U22" s="102">
        <v>0</v>
      </c>
      <c r="V22" s="66">
        <f t="shared" si="2"/>
        <v>48399.958668953688</v>
      </c>
      <c r="W22" s="66">
        <f t="shared" si="3"/>
        <v>48399.958668953688</v>
      </c>
      <c r="X22" s="78"/>
      <c r="Y22" s="67">
        <f t="shared" si="4"/>
        <v>3569500.4580086791</v>
      </c>
      <c r="Z22" s="73">
        <v>6004111</v>
      </c>
      <c r="AA22" s="73">
        <v>380602</v>
      </c>
      <c r="AB22" s="73" t="s">
        <v>563</v>
      </c>
    </row>
    <row r="23" spans="1:30" s="65" customFormat="1" x14ac:dyDescent="0.25">
      <c r="A23" s="86"/>
      <c r="B23" s="63"/>
      <c r="C23" s="72" t="s">
        <v>599</v>
      </c>
      <c r="D23" s="65" t="s">
        <v>127</v>
      </c>
      <c r="E23" s="65" t="s">
        <v>128</v>
      </c>
      <c r="F23" s="65" t="s">
        <v>53</v>
      </c>
      <c r="G23" s="80" t="s">
        <v>571</v>
      </c>
      <c r="H23" s="57" t="s">
        <v>728</v>
      </c>
      <c r="I23" s="58" t="s">
        <v>571</v>
      </c>
      <c r="J23" s="57" t="s">
        <v>726</v>
      </c>
      <c r="K23" s="62"/>
      <c r="L23" s="69" t="s">
        <v>675</v>
      </c>
      <c r="M23" s="69">
        <v>8.65</v>
      </c>
      <c r="N23" s="69"/>
      <c r="O23" s="68">
        <v>511362.75556056865</v>
      </c>
      <c r="P23" s="102">
        <v>0</v>
      </c>
      <c r="Q23" s="66">
        <f t="shared" si="0"/>
        <v>511362.75556056865</v>
      </c>
      <c r="R23" s="66">
        <f t="shared" si="5"/>
        <v>511362.75556056865</v>
      </c>
      <c r="S23" s="78"/>
      <c r="T23" s="66">
        <v>126575.0744013722</v>
      </c>
      <c r="U23" s="102">
        <v>0</v>
      </c>
      <c r="V23" s="66">
        <f t="shared" si="2"/>
        <v>126575.0744013722</v>
      </c>
      <c r="W23" s="66">
        <f t="shared" si="3"/>
        <v>126575.0744013722</v>
      </c>
      <c r="X23" s="78"/>
      <c r="Y23" s="67">
        <f t="shared" si="4"/>
        <v>637937.82996194088</v>
      </c>
      <c r="Z23" s="73">
        <v>6004110</v>
      </c>
      <c r="AA23" s="73">
        <v>380602</v>
      </c>
      <c r="AB23" s="73" t="s">
        <v>289</v>
      </c>
    </row>
    <row r="24" spans="1:30" s="65" customFormat="1" x14ac:dyDescent="0.25">
      <c r="A24" s="86"/>
      <c r="B24" s="63"/>
      <c r="C24" s="72" t="s">
        <v>600</v>
      </c>
      <c r="D24" s="65" t="s">
        <v>127</v>
      </c>
      <c r="E24" s="65" t="s">
        <v>128</v>
      </c>
      <c r="F24" s="65" t="s">
        <v>53</v>
      </c>
      <c r="G24" s="80" t="s">
        <v>571</v>
      </c>
      <c r="H24" s="57" t="s">
        <v>728</v>
      </c>
      <c r="I24" s="58" t="s">
        <v>285</v>
      </c>
      <c r="J24" s="58" t="s">
        <v>285</v>
      </c>
      <c r="K24" s="62"/>
      <c r="L24" s="69" t="s">
        <v>675</v>
      </c>
      <c r="M24" s="69">
        <v>8.65</v>
      </c>
      <c r="N24" s="69"/>
      <c r="O24" s="68">
        <v>686311.15695920389</v>
      </c>
      <c r="P24" s="102">
        <v>0</v>
      </c>
      <c r="Q24" s="66">
        <f t="shared" si="0"/>
        <v>686311.15695920389</v>
      </c>
      <c r="R24" s="66">
        <f t="shared" si="5"/>
        <v>686311.15695920389</v>
      </c>
      <c r="S24" s="78"/>
      <c r="T24" s="66">
        <v>0</v>
      </c>
      <c r="U24" s="102">
        <v>0</v>
      </c>
      <c r="V24" s="66">
        <f t="shared" si="2"/>
        <v>0</v>
      </c>
      <c r="W24" s="66">
        <f t="shared" si="3"/>
        <v>0</v>
      </c>
      <c r="X24" s="78"/>
      <c r="Y24" s="67">
        <f t="shared" si="4"/>
        <v>686311.15695920389</v>
      </c>
      <c r="Z24" s="73">
        <v>6004110</v>
      </c>
      <c r="AA24" s="73">
        <v>380602</v>
      </c>
      <c r="AB24" s="73" t="s">
        <v>289</v>
      </c>
    </row>
    <row r="25" spans="1:30" s="65" customFormat="1" x14ac:dyDescent="0.25">
      <c r="A25" s="86"/>
      <c r="B25" s="63" t="s">
        <v>417</v>
      </c>
      <c r="C25" s="72" t="s">
        <v>192</v>
      </c>
      <c r="D25" s="65" t="s">
        <v>559</v>
      </c>
      <c r="E25" s="65" t="s">
        <v>56</v>
      </c>
      <c r="F25" s="65" t="s">
        <v>53</v>
      </c>
      <c r="G25" s="80" t="s">
        <v>418</v>
      </c>
      <c r="H25" s="57" t="s">
        <v>729</v>
      </c>
      <c r="I25" s="58" t="s">
        <v>418</v>
      </c>
      <c r="J25" s="57" t="s">
        <v>727</v>
      </c>
      <c r="K25" s="62" t="s">
        <v>242</v>
      </c>
      <c r="L25" s="69" t="s">
        <v>675</v>
      </c>
      <c r="M25" s="69">
        <v>100</v>
      </c>
      <c r="N25" s="69"/>
      <c r="O25" s="68">
        <v>26868055.56277436</v>
      </c>
      <c r="P25" s="102">
        <v>0</v>
      </c>
      <c r="Q25" s="66">
        <f t="shared" si="0"/>
        <v>26868055.56277436</v>
      </c>
      <c r="R25" s="66">
        <f t="shared" si="5"/>
        <v>26868055.56277436</v>
      </c>
      <c r="S25" s="66"/>
      <c r="T25" s="66">
        <v>2836187.217852015</v>
      </c>
      <c r="U25" s="102">
        <v>0</v>
      </c>
      <c r="V25" s="66">
        <f t="shared" si="2"/>
        <v>2836187.217852015</v>
      </c>
      <c r="W25" s="66">
        <f t="shared" si="3"/>
        <v>2836187.217852015</v>
      </c>
      <c r="X25" s="66"/>
      <c r="Y25" s="67">
        <f t="shared" si="4"/>
        <v>29704242.780626375</v>
      </c>
      <c r="Z25" s="73">
        <v>6402020</v>
      </c>
      <c r="AA25" s="73">
        <v>380602</v>
      </c>
      <c r="AB25" s="73" t="s">
        <v>245</v>
      </c>
    </row>
    <row r="26" spans="1:30" s="65" customFormat="1" x14ac:dyDescent="0.25">
      <c r="A26" s="86"/>
      <c r="B26" s="63"/>
      <c r="C26" s="72" t="s">
        <v>411</v>
      </c>
      <c r="D26" s="65" t="s">
        <v>193</v>
      </c>
      <c r="E26" s="65" t="s">
        <v>56</v>
      </c>
      <c r="F26" s="65" t="s">
        <v>53</v>
      </c>
      <c r="G26" s="80" t="s">
        <v>418</v>
      </c>
      <c r="H26" s="57" t="s">
        <v>729</v>
      </c>
      <c r="I26" s="58" t="s">
        <v>418</v>
      </c>
      <c r="J26" s="57" t="s">
        <v>727</v>
      </c>
      <c r="K26" s="62" t="s">
        <v>295</v>
      </c>
      <c r="L26" s="69" t="s">
        <v>675</v>
      </c>
      <c r="M26" s="69">
        <v>100</v>
      </c>
      <c r="N26" s="69"/>
      <c r="O26" s="68">
        <v>1726294.9956101843</v>
      </c>
      <c r="P26" s="102">
        <v>0</v>
      </c>
      <c r="Q26" s="66">
        <f t="shared" si="0"/>
        <v>1726294.9956101843</v>
      </c>
      <c r="R26" s="66">
        <f t="shared" si="5"/>
        <v>1726294.9956101843</v>
      </c>
      <c r="S26" s="66"/>
      <c r="T26" s="66">
        <v>126052.74725274726</v>
      </c>
      <c r="U26" s="102">
        <v>0</v>
      </c>
      <c r="V26" s="66">
        <f t="shared" si="2"/>
        <v>126052.74725274726</v>
      </c>
      <c r="W26" s="66">
        <f t="shared" si="3"/>
        <v>126052.74725274726</v>
      </c>
      <c r="X26" s="66"/>
      <c r="Y26" s="67">
        <f t="shared" si="4"/>
        <v>1852347.7428629315</v>
      </c>
      <c r="Z26" s="73">
        <v>6402020</v>
      </c>
      <c r="AA26" s="73">
        <v>380602</v>
      </c>
      <c r="AB26" s="73" t="s">
        <v>245</v>
      </c>
    </row>
    <row r="27" spans="1:30" s="65" customFormat="1" x14ac:dyDescent="0.25">
      <c r="A27" s="86"/>
      <c r="B27" s="63"/>
      <c r="C27" s="72" t="s">
        <v>43</v>
      </c>
      <c r="D27" s="65" t="s">
        <v>189</v>
      </c>
      <c r="E27" s="65" t="s">
        <v>123</v>
      </c>
      <c r="F27" s="65" t="s">
        <v>53</v>
      </c>
      <c r="G27" s="80" t="s">
        <v>722</v>
      </c>
      <c r="H27" s="57" t="s">
        <v>726</v>
      </c>
      <c r="I27" s="58" t="s">
        <v>285</v>
      </c>
      <c r="J27" s="58" t="s">
        <v>285</v>
      </c>
      <c r="K27" s="62"/>
      <c r="L27" s="69" t="s">
        <v>675</v>
      </c>
      <c r="M27" s="69">
        <v>0</v>
      </c>
      <c r="N27" s="69"/>
      <c r="O27" s="68">
        <v>134577.04107717302</v>
      </c>
      <c r="P27" s="102">
        <v>0</v>
      </c>
      <c r="Q27" s="66">
        <f t="shared" si="0"/>
        <v>134577.04107717302</v>
      </c>
      <c r="R27" s="66">
        <f t="shared" si="5"/>
        <v>134577.04107717302</v>
      </c>
      <c r="S27" s="66"/>
      <c r="T27" s="66">
        <v>0</v>
      </c>
      <c r="U27" s="102">
        <v>0</v>
      </c>
      <c r="V27" s="66">
        <f t="shared" si="2"/>
        <v>0</v>
      </c>
      <c r="W27" s="66">
        <f t="shared" si="3"/>
        <v>0</v>
      </c>
      <c r="X27" s="66"/>
      <c r="Y27" s="67">
        <f t="shared" si="4"/>
        <v>134577.04107717302</v>
      </c>
      <c r="Z27" s="73">
        <v>6702000</v>
      </c>
      <c r="AA27" s="73">
        <v>380602</v>
      </c>
      <c r="AB27" s="73" t="s">
        <v>248</v>
      </c>
    </row>
    <row r="28" spans="1:30" s="65" customFormat="1" x14ac:dyDescent="0.25">
      <c r="B28" s="85" t="s">
        <v>716</v>
      </c>
      <c r="C28" s="72" t="s">
        <v>596</v>
      </c>
      <c r="D28" s="65" t="s">
        <v>567</v>
      </c>
      <c r="E28" s="65" t="s">
        <v>568</v>
      </c>
      <c r="F28" s="65" t="s">
        <v>53</v>
      </c>
      <c r="G28" s="80" t="s">
        <v>285</v>
      </c>
      <c r="H28" s="80" t="s">
        <v>285</v>
      </c>
      <c r="I28" s="58" t="s">
        <v>285</v>
      </c>
      <c r="J28" s="58" t="s">
        <v>285</v>
      </c>
      <c r="K28" s="62"/>
      <c r="L28" s="69" t="s">
        <v>285</v>
      </c>
      <c r="M28" s="69">
        <v>100</v>
      </c>
      <c r="N28" s="43"/>
      <c r="O28" s="68">
        <v>0</v>
      </c>
      <c r="P28" s="102">
        <v>0</v>
      </c>
      <c r="Q28" s="66">
        <f t="shared" si="0"/>
        <v>0</v>
      </c>
      <c r="R28" s="66">
        <f t="shared" si="5"/>
        <v>0</v>
      </c>
      <c r="S28" s="78"/>
      <c r="T28" s="66">
        <v>25000</v>
      </c>
      <c r="U28" s="102">
        <v>0</v>
      </c>
      <c r="V28" s="66">
        <f t="shared" si="2"/>
        <v>25000</v>
      </c>
      <c r="W28" s="66">
        <f t="shared" si="3"/>
        <v>25000</v>
      </c>
      <c r="X28" s="78"/>
      <c r="Y28" s="67">
        <f t="shared" si="4"/>
        <v>25000</v>
      </c>
      <c r="Z28" s="73">
        <v>9000730</v>
      </c>
      <c r="AA28" s="73">
        <v>380602</v>
      </c>
      <c r="AB28" s="73" t="s">
        <v>569</v>
      </c>
    </row>
    <row r="29" spans="1:30" s="65" customFormat="1" x14ac:dyDescent="0.25">
      <c r="B29" s="86"/>
      <c r="C29" s="72" t="s">
        <v>588</v>
      </c>
      <c r="D29" s="65" t="s">
        <v>541</v>
      </c>
      <c r="E29" s="65" t="s">
        <v>63</v>
      </c>
      <c r="F29" s="65" t="s">
        <v>53</v>
      </c>
      <c r="G29" s="80" t="s">
        <v>285</v>
      </c>
      <c r="H29" s="80" t="s">
        <v>285</v>
      </c>
      <c r="I29" s="58" t="s">
        <v>285</v>
      </c>
      <c r="J29" s="58" t="s">
        <v>285</v>
      </c>
      <c r="K29" s="62"/>
      <c r="L29" s="69" t="s">
        <v>285</v>
      </c>
      <c r="M29" s="69">
        <v>100</v>
      </c>
      <c r="N29" s="69"/>
      <c r="O29" s="68">
        <v>74999.866826437647</v>
      </c>
      <c r="P29" s="102">
        <v>0</v>
      </c>
      <c r="Q29" s="66">
        <f t="shared" si="0"/>
        <v>74999.866826437647</v>
      </c>
      <c r="R29" s="66">
        <f t="shared" si="5"/>
        <v>74999.866826437647</v>
      </c>
      <c r="S29" s="78"/>
      <c r="T29" s="66">
        <v>8.4288164665427781E-2</v>
      </c>
      <c r="U29" s="102">
        <v>0</v>
      </c>
      <c r="V29" s="66">
        <f t="shared" si="2"/>
        <v>8.4288164665427781E-2</v>
      </c>
      <c r="W29" s="66">
        <f t="shared" si="3"/>
        <v>8.4288164665427781E-2</v>
      </c>
      <c r="X29" s="78"/>
      <c r="Y29" s="67">
        <f t="shared" si="4"/>
        <v>74999.951114602314</v>
      </c>
      <c r="Z29" s="73">
        <v>6003716</v>
      </c>
      <c r="AA29" s="73">
        <v>380602</v>
      </c>
      <c r="AB29" s="73" t="s">
        <v>540</v>
      </c>
    </row>
    <row r="30" spans="1:30" s="65" customFormat="1" x14ac:dyDescent="0.25">
      <c r="A30" s="86"/>
      <c r="B30" s="63"/>
      <c r="C30" s="72" t="s">
        <v>545</v>
      </c>
      <c r="D30" s="65" t="s">
        <v>542</v>
      </c>
      <c r="E30" s="65" t="s">
        <v>63</v>
      </c>
      <c r="F30" s="65" t="s">
        <v>53</v>
      </c>
      <c r="G30" s="58" t="s">
        <v>722</v>
      </c>
      <c r="H30" s="58" t="s">
        <v>727</v>
      </c>
      <c r="I30" s="58" t="s">
        <v>722</v>
      </c>
      <c r="J30" s="58" t="s">
        <v>727</v>
      </c>
      <c r="K30" s="62" t="s">
        <v>236</v>
      </c>
      <c r="L30" s="69" t="s">
        <v>675</v>
      </c>
      <c r="M30" s="69">
        <v>100</v>
      </c>
      <c r="N30" s="69"/>
      <c r="O30" s="68">
        <v>1580508.9240861093</v>
      </c>
      <c r="P30" s="102">
        <v>0</v>
      </c>
      <c r="Q30" s="66">
        <f t="shared" si="0"/>
        <v>1580508.9240861093</v>
      </c>
      <c r="R30" s="66">
        <f t="shared" si="5"/>
        <v>1580508.9240861093</v>
      </c>
      <c r="S30" s="66"/>
      <c r="T30" s="66">
        <v>-0.26233962264203003</v>
      </c>
      <c r="U30" s="102">
        <v>0</v>
      </c>
      <c r="V30" s="66">
        <f t="shared" si="2"/>
        <v>-0.26233962264203003</v>
      </c>
      <c r="W30" s="66">
        <f t="shared" si="3"/>
        <v>-0.26233962264203003</v>
      </c>
      <c r="X30" s="66"/>
      <c r="Y30" s="67">
        <f t="shared" si="4"/>
        <v>1580508.6617464866</v>
      </c>
      <c r="Z30" s="73">
        <v>6402000</v>
      </c>
      <c r="AA30" s="73">
        <v>380602</v>
      </c>
      <c r="AB30" s="73" t="s">
        <v>589</v>
      </c>
    </row>
    <row r="31" spans="1:30" s="65" customFormat="1" x14ac:dyDescent="0.25">
      <c r="A31" s="86"/>
      <c r="B31" s="63"/>
      <c r="C31" s="72" t="s">
        <v>604</v>
      </c>
      <c r="D31" s="65" t="s">
        <v>602</v>
      </c>
      <c r="E31" s="65" t="s">
        <v>63</v>
      </c>
      <c r="F31" s="65" t="s">
        <v>53</v>
      </c>
      <c r="G31" s="81" t="s">
        <v>721</v>
      </c>
      <c r="H31" s="57" t="s">
        <v>731</v>
      </c>
      <c r="I31" s="58" t="s">
        <v>285</v>
      </c>
      <c r="J31" s="58" t="s">
        <v>285</v>
      </c>
      <c r="K31" s="62"/>
      <c r="L31" s="69" t="s">
        <v>675</v>
      </c>
      <c r="M31" s="69">
        <v>0</v>
      </c>
      <c r="N31" s="69"/>
      <c r="O31" s="68">
        <v>232095.95522177094</v>
      </c>
      <c r="P31" s="102">
        <v>-72096</v>
      </c>
      <c r="Q31" s="66">
        <f t="shared" si="0"/>
        <v>159999.95522177094</v>
      </c>
      <c r="R31" s="66">
        <f t="shared" si="5"/>
        <v>159999.95522177094</v>
      </c>
      <c r="S31" s="66"/>
      <c r="T31" s="66">
        <v>0</v>
      </c>
      <c r="U31" s="102">
        <v>0</v>
      </c>
      <c r="V31" s="66">
        <f t="shared" si="2"/>
        <v>0</v>
      </c>
      <c r="W31" s="66">
        <f t="shared" si="3"/>
        <v>0</v>
      </c>
      <c r="X31" s="66"/>
      <c r="Y31" s="67">
        <f t="shared" si="4"/>
        <v>159999.95522177094</v>
      </c>
      <c r="Z31" s="73">
        <v>6203100</v>
      </c>
      <c r="AA31" s="73">
        <v>380602</v>
      </c>
      <c r="AB31" s="73" t="s">
        <v>665</v>
      </c>
    </row>
    <row r="32" spans="1:30" s="44" customFormat="1" ht="18" x14ac:dyDescent="0.25">
      <c r="A32" s="86"/>
      <c r="B32" s="63" t="s">
        <v>417</v>
      </c>
      <c r="C32" s="72" t="s">
        <v>641</v>
      </c>
      <c r="D32" s="65" t="s">
        <v>64</v>
      </c>
      <c r="E32" s="65" t="s">
        <v>65</v>
      </c>
      <c r="F32" s="65" t="s">
        <v>53</v>
      </c>
      <c r="G32" s="80" t="s">
        <v>571</v>
      </c>
      <c r="H32" s="57" t="s">
        <v>728</v>
      </c>
      <c r="I32" s="58" t="s">
        <v>571</v>
      </c>
      <c r="J32" s="57" t="s">
        <v>726</v>
      </c>
      <c r="K32" s="62" t="s">
        <v>236</v>
      </c>
      <c r="L32" s="69" t="s">
        <v>675</v>
      </c>
      <c r="M32" s="69">
        <v>100</v>
      </c>
      <c r="N32" s="43"/>
      <c r="O32" s="68">
        <v>1942050.102768519</v>
      </c>
      <c r="P32" s="102">
        <v>0</v>
      </c>
      <c r="Q32" s="66">
        <f t="shared" si="0"/>
        <v>1942050.102768519</v>
      </c>
      <c r="R32" s="66">
        <f t="shared" si="5"/>
        <v>1942050.102768519</v>
      </c>
      <c r="S32" s="78"/>
      <c r="T32" s="66">
        <v>248049.89356521738</v>
      </c>
      <c r="U32" s="102">
        <v>0</v>
      </c>
      <c r="V32" s="66">
        <f t="shared" si="2"/>
        <v>248049.89356521738</v>
      </c>
      <c r="W32" s="66">
        <f t="shared" si="3"/>
        <v>248049.89356521738</v>
      </c>
      <c r="X32" s="78"/>
      <c r="Y32" s="67">
        <f t="shared" si="4"/>
        <v>2190099.9963337365</v>
      </c>
      <c r="Z32" s="73">
        <v>6402000</v>
      </c>
      <c r="AA32" s="73">
        <v>380602</v>
      </c>
      <c r="AB32" s="73" t="s">
        <v>589</v>
      </c>
      <c r="AC32" s="65"/>
      <c r="AD32" s="65"/>
    </row>
    <row r="33" spans="1:28" s="65" customFormat="1" x14ac:dyDescent="0.25">
      <c r="A33" s="86"/>
      <c r="B33" s="63" t="s">
        <v>417</v>
      </c>
      <c r="C33" s="72" t="s">
        <v>154</v>
      </c>
      <c r="D33" s="65" t="s">
        <v>120</v>
      </c>
      <c r="E33" s="65" t="s">
        <v>121</v>
      </c>
      <c r="F33" s="65" t="s">
        <v>53</v>
      </c>
      <c r="G33" s="80" t="s">
        <v>571</v>
      </c>
      <c r="H33" s="57" t="s">
        <v>728</v>
      </c>
      <c r="I33" s="58" t="s">
        <v>571</v>
      </c>
      <c r="J33" s="57" t="s">
        <v>726</v>
      </c>
      <c r="K33" s="62" t="s">
        <v>236</v>
      </c>
      <c r="L33" s="69" t="s">
        <v>675</v>
      </c>
      <c r="M33" s="69">
        <v>100</v>
      </c>
      <c r="N33" s="43"/>
      <c r="O33" s="68">
        <v>2782999.863435185</v>
      </c>
      <c r="P33" s="102">
        <v>0</v>
      </c>
      <c r="Q33" s="66">
        <f t="shared" si="0"/>
        <v>2782999.863435185</v>
      </c>
      <c r="R33" s="66">
        <f t="shared" si="5"/>
        <v>2782999.863435185</v>
      </c>
      <c r="S33" s="78"/>
      <c r="T33" s="66">
        <v>453749.77704347827</v>
      </c>
      <c r="U33" s="102">
        <v>0</v>
      </c>
      <c r="V33" s="66">
        <f t="shared" si="2"/>
        <v>453749.77704347827</v>
      </c>
      <c r="W33" s="66">
        <f t="shared" si="3"/>
        <v>453749.77704347827</v>
      </c>
      <c r="X33" s="78"/>
      <c r="Y33" s="67">
        <f t="shared" si="4"/>
        <v>3236749.6404786631</v>
      </c>
      <c r="Z33" s="73">
        <v>6402000</v>
      </c>
      <c r="AA33" s="73">
        <v>380602</v>
      </c>
      <c r="AB33" s="73" t="s">
        <v>589</v>
      </c>
    </row>
    <row r="34" spans="1:28" s="65" customFormat="1" x14ac:dyDescent="0.25">
      <c r="A34" s="86"/>
      <c r="B34" s="63"/>
      <c r="C34" s="72" t="s">
        <v>738</v>
      </c>
      <c r="D34" s="65" t="s">
        <v>231</v>
      </c>
      <c r="E34" s="65" t="s">
        <v>126</v>
      </c>
      <c r="F34" s="65" t="s">
        <v>53</v>
      </c>
      <c r="G34" s="80" t="s">
        <v>722</v>
      </c>
      <c r="H34" s="57" t="s">
        <v>726</v>
      </c>
      <c r="I34" s="80" t="s">
        <v>722</v>
      </c>
      <c r="J34" s="57" t="s">
        <v>726</v>
      </c>
      <c r="K34" s="62" t="s">
        <v>722</v>
      </c>
      <c r="L34" s="69" t="s">
        <v>675</v>
      </c>
      <c r="M34" s="69">
        <v>100</v>
      </c>
      <c r="N34" s="69"/>
      <c r="O34" s="68">
        <v>75365.094989439502</v>
      </c>
      <c r="P34" s="102">
        <v>0</v>
      </c>
      <c r="Q34" s="66">
        <f t="shared" si="0"/>
        <v>75365.094989439502</v>
      </c>
      <c r="R34" s="66">
        <f t="shared" si="5"/>
        <v>75365.094989439502</v>
      </c>
      <c r="S34" s="66"/>
      <c r="T34" s="66">
        <v>25593.112096054894</v>
      </c>
      <c r="U34" s="102">
        <v>0</v>
      </c>
      <c r="V34" s="66">
        <f t="shared" si="2"/>
        <v>25593.112096054894</v>
      </c>
      <c r="W34" s="66">
        <f t="shared" si="3"/>
        <v>25593.112096054894</v>
      </c>
      <c r="X34" s="66"/>
      <c r="Y34" s="67">
        <f t="shared" si="4"/>
        <v>100958.20708549439</v>
      </c>
      <c r="Z34" s="73">
        <v>6003711</v>
      </c>
      <c r="AA34" s="73">
        <v>380602</v>
      </c>
      <c r="AB34" s="73" t="s">
        <v>631</v>
      </c>
    </row>
    <row r="35" spans="1:28" s="65" customFormat="1" x14ac:dyDescent="0.25">
      <c r="A35" s="86"/>
      <c r="B35" s="63"/>
      <c r="C35" s="72" t="s">
        <v>409</v>
      </c>
      <c r="D35" s="65" t="s">
        <v>79</v>
      </c>
      <c r="E35" s="65" t="s">
        <v>112</v>
      </c>
      <c r="F35" s="65" t="s">
        <v>53</v>
      </c>
      <c r="G35" s="80" t="s">
        <v>571</v>
      </c>
      <c r="H35" s="57" t="s">
        <v>728</v>
      </c>
      <c r="I35" s="58" t="s">
        <v>571</v>
      </c>
      <c r="J35" s="57" t="s">
        <v>726</v>
      </c>
      <c r="K35" s="62" t="s">
        <v>236</v>
      </c>
      <c r="L35" s="69" t="s">
        <v>675</v>
      </c>
      <c r="M35" s="69">
        <v>0</v>
      </c>
      <c r="N35" s="69"/>
      <c r="O35" s="68">
        <v>5679999.5765709002</v>
      </c>
      <c r="P35" s="102">
        <v>0</v>
      </c>
      <c r="Q35" s="66">
        <f t="shared" si="0"/>
        <v>5679999.5765709002</v>
      </c>
      <c r="R35" s="66">
        <f t="shared" si="5"/>
        <v>5679999.5765709002</v>
      </c>
      <c r="S35" s="78"/>
      <c r="T35" s="66">
        <v>269999.53623188403</v>
      </c>
      <c r="U35" s="102">
        <v>0</v>
      </c>
      <c r="V35" s="66">
        <f t="shared" si="2"/>
        <v>269999.53623188403</v>
      </c>
      <c r="W35" s="66">
        <f t="shared" si="3"/>
        <v>269999.53623188403</v>
      </c>
      <c r="X35" s="78"/>
      <c r="Y35" s="67">
        <f t="shared" si="4"/>
        <v>5949999.112802784</v>
      </c>
      <c r="Z35" s="73">
        <v>6506700</v>
      </c>
      <c r="AA35" s="73">
        <v>380602</v>
      </c>
      <c r="AB35" s="73" t="s">
        <v>635</v>
      </c>
    </row>
    <row r="36" spans="1:28" s="65" customFormat="1" x14ac:dyDescent="0.25">
      <c r="A36" s="86"/>
      <c r="B36" s="63"/>
      <c r="C36" s="72" t="s">
        <v>695</v>
      </c>
      <c r="D36" s="65" t="s">
        <v>89</v>
      </c>
      <c r="E36" s="65" t="s">
        <v>117</v>
      </c>
      <c r="F36" s="65" t="s">
        <v>53</v>
      </c>
      <c r="G36" s="81" t="s">
        <v>721</v>
      </c>
      <c r="H36" s="57" t="s">
        <v>731</v>
      </c>
      <c r="I36" s="81" t="s">
        <v>721</v>
      </c>
      <c r="J36" s="57" t="s">
        <v>730</v>
      </c>
      <c r="K36" s="62"/>
      <c r="L36" s="69" t="s">
        <v>676</v>
      </c>
      <c r="M36" s="69">
        <v>100</v>
      </c>
      <c r="N36" s="69"/>
      <c r="O36" s="68">
        <v>711275.6614703493</v>
      </c>
      <c r="P36" s="102">
        <v>383774</v>
      </c>
      <c r="Q36" s="66">
        <f t="shared" si="0"/>
        <v>1095049.6614703494</v>
      </c>
      <c r="R36" s="66">
        <f t="shared" si="5"/>
        <v>1095049.6614703494</v>
      </c>
      <c r="S36" s="66"/>
      <c r="T36" s="66">
        <v>92600.939071568835</v>
      </c>
      <c r="U36" s="102">
        <v>16299</v>
      </c>
      <c r="V36" s="66">
        <f t="shared" si="2"/>
        <v>108899.93907156884</v>
      </c>
      <c r="W36" s="66">
        <f t="shared" si="3"/>
        <v>108899.93907156884</v>
      </c>
      <c r="X36" s="66"/>
      <c r="Y36" s="67">
        <f t="shared" si="4"/>
        <v>1203949.6005419183</v>
      </c>
      <c r="Z36" s="73">
        <v>6502722</v>
      </c>
      <c r="AA36" s="73">
        <v>380602</v>
      </c>
      <c r="AB36" s="73" t="s">
        <v>629</v>
      </c>
    </row>
    <row r="37" spans="1:28" s="65" customFormat="1" x14ac:dyDescent="0.25">
      <c r="A37" s="86"/>
      <c r="B37" s="63"/>
      <c r="C37" s="72" t="s">
        <v>219</v>
      </c>
      <c r="D37" s="65" t="s">
        <v>90</v>
      </c>
      <c r="E37" s="65" t="s">
        <v>117</v>
      </c>
      <c r="F37" s="65" t="s">
        <v>53</v>
      </c>
      <c r="G37" s="81" t="s">
        <v>721</v>
      </c>
      <c r="H37" s="57" t="s">
        <v>731</v>
      </c>
      <c r="I37" s="58" t="s">
        <v>285</v>
      </c>
      <c r="J37" s="58" t="s">
        <v>285</v>
      </c>
      <c r="K37" s="62" t="s">
        <v>237</v>
      </c>
      <c r="L37" s="69" t="s">
        <v>675</v>
      </c>
      <c r="M37" s="69">
        <v>100</v>
      </c>
      <c r="N37" s="69"/>
      <c r="O37" s="68">
        <v>803949.6568123477</v>
      </c>
      <c r="P37" s="102">
        <v>206400</v>
      </c>
      <c r="Q37" s="66">
        <f t="shared" si="0"/>
        <v>1010349.6568123477</v>
      </c>
      <c r="R37" s="66">
        <f t="shared" si="5"/>
        <v>1010349.6568123477</v>
      </c>
      <c r="S37" s="66"/>
      <c r="T37" s="66">
        <v>0</v>
      </c>
      <c r="U37" s="102">
        <v>0</v>
      </c>
      <c r="V37" s="66">
        <f t="shared" si="2"/>
        <v>0</v>
      </c>
      <c r="W37" s="66">
        <f t="shared" si="3"/>
        <v>0</v>
      </c>
      <c r="X37" s="66"/>
      <c r="Y37" s="67">
        <f t="shared" si="4"/>
        <v>1010349.6568123477</v>
      </c>
      <c r="Z37" s="73">
        <v>6003704</v>
      </c>
      <c r="AA37" s="73">
        <v>380602</v>
      </c>
      <c r="AB37" s="73" t="s">
        <v>630</v>
      </c>
    </row>
    <row r="38" spans="1:28" s="65" customFormat="1" x14ac:dyDescent="0.25">
      <c r="A38" s="86"/>
      <c r="B38" s="63" t="s">
        <v>417</v>
      </c>
      <c r="C38" s="72" t="s">
        <v>696</v>
      </c>
      <c r="D38" s="65" t="s">
        <v>136</v>
      </c>
      <c r="E38" s="65" t="s">
        <v>61</v>
      </c>
      <c r="F38" s="65" t="s">
        <v>53</v>
      </c>
      <c r="G38" s="80" t="s">
        <v>418</v>
      </c>
      <c r="H38" s="57" t="s">
        <v>729</v>
      </c>
      <c r="I38" s="58" t="s">
        <v>418</v>
      </c>
      <c r="J38" s="57" t="s">
        <v>727</v>
      </c>
      <c r="K38" s="62" t="s">
        <v>236</v>
      </c>
      <c r="L38" s="69" t="s">
        <v>676</v>
      </c>
      <c r="M38" s="69">
        <v>100</v>
      </c>
      <c r="N38" s="69"/>
      <c r="O38" s="68">
        <v>4225970.1492537316</v>
      </c>
      <c r="P38" s="102">
        <v>41431</v>
      </c>
      <c r="Q38" s="66">
        <f t="shared" ref="Q38:Q69" si="6">O38+P38</f>
        <v>4267401.1492537316</v>
      </c>
      <c r="R38" s="66">
        <f t="shared" si="5"/>
        <v>4267401.1492537316</v>
      </c>
      <c r="S38" s="66"/>
      <c r="T38" s="66">
        <v>392164.64659340656</v>
      </c>
      <c r="U38" s="102">
        <v>0</v>
      </c>
      <c r="V38" s="66">
        <f t="shared" ref="V38:V69" si="7">T38+U38</f>
        <v>392164.64659340656</v>
      </c>
      <c r="W38" s="66">
        <f t="shared" ref="W38:W69" si="8">V38</f>
        <v>392164.64659340656</v>
      </c>
      <c r="X38" s="66"/>
      <c r="Y38" s="67">
        <f t="shared" ref="Y38:Y69" si="9">R38+W38</f>
        <v>4659565.7958471384</v>
      </c>
      <c r="Z38" s="73">
        <v>6402000</v>
      </c>
      <c r="AA38" s="73">
        <v>380602</v>
      </c>
      <c r="AB38" s="73" t="s">
        <v>589</v>
      </c>
    </row>
    <row r="39" spans="1:28" s="65" customFormat="1" x14ac:dyDescent="0.25">
      <c r="A39" s="86"/>
      <c r="B39" s="63"/>
      <c r="C39" s="72" t="s">
        <v>43</v>
      </c>
      <c r="D39" s="65" t="s">
        <v>131</v>
      </c>
      <c r="E39" s="65" t="s">
        <v>130</v>
      </c>
      <c r="F39" s="65" t="s">
        <v>53</v>
      </c>
      <c r="G39" s="80" t="s">
        <v>722</v>
      </c>
      <c r="H39" s="58" t="s">
        <v>726</v>
      </c>
      <c r="I39" s="58" t="s">
        <v>285</v>
      </c>
      <c r="J39" s="58" t="s">
        <v>285</v>
      </c>
      <c r="K39" s="62"/>
      <c r="L39" s="69" t="s">
        <v>675</v>
      </c>
      <c r="M39" s="69">
        <v>0</v>
      </c>
      <c r="N39" s="69"/>
      <c r="O39" s="68">
        <v>382321.12550934195</v>
      </c>
      <c r="P39" s="102">
        <v>0</v>
      </c>
      <c r="Q39" s="66">
        <f t="shared" si="6"/>
        <v>382321.12550934195</v>
      </c>
      <c r="R39" s="66">
        <f t="shared" si="5"/>
        <v>382321.12550934195</v>
      </c>
      <c r="S39" s="66"/>
      <c r="T39" s="66">
        <v>0</v>
      </c>
      <c r="U39" s="102">
        <v>0</v>
      </c>
      <c r="V39" s="66">
        <f t="shared" si="7"/>
        <v>0</v>
      </c>
      <c r="W39" s="66">
        <f t="shared" si="8"/>
        <v>0</v>
      </c>
      <c r="X39" s="66"/>
      <c r="Y39" s="67">
        <f t="shared" si="9"/>
        <v>382321.12550934195</v>
      </c>
      <c r="Z39" s="73">
        <v>6702000</v>
      </c>
      <c r="AA39" s="73">
        <v>380602</v>
      </c>
      <c r="AB39" s="73" t="s">
        <v>248</v>
      </c>
    </row>
    <row r="40" spans="1:28" s="65" customFormat="1" x14ac:dyDescent="0.25">
      <c r="A40" s="86"/>
      <c r="B40" s="63"/>
      <c r="C40" s="72" t="s">
        <v>42</v>
      </c>
      <c r="D40" s="65" t="s">
        <v>118</v>
      </c>
      <c r="E40" s="65" t="s">
        <v>119</v>
      </c>
      <c r="F40" s="65" t="s">
        <v>53</v>
      </c>
      <c r="G40" s="80" t="s">
        <v>722</v>
      </c>
      <c r="H40" s="58" t="s">
        <v>726</v>
      </c>
      <c r="I40" s="58" t="s">
        <v>285</v>
      </c>
      <c r="J40" s="58" t="s">
        <v>285</v>
      </c>
      <c r="K40" s="62"/>
      <c r="L40" s="69" t="s">
        <v>285</v>
      </c>
      <c r="M40" s="69">
        <v>0</v>
      </c>
      <c r="N40" s="69"/>
      <c r="O40" s="68">
        <v>22908.332311941514</v>
      </c>
      <c r="P40" s="102">
        <v>0</v>
      </c>
      <c r="Q40" s="66">
        <f t="shared" si="6"/>
        <v>22908.332311941514</v>
      </c>
      <c r="R40" s="66">
        <f t="shared" si="5"/>
        <v>22908.332311941514</v>
      </c>
      <c r="S40" s="66"/>
      <c r="T40" s="66">
        <v>0</v>
      </c>
      <c r="U40" s="102">
        <v>0</v>
      </c>
      <c r="V40" s="66">
        <f t="shared" si="7"/>
        <v>0</v>
      </c>
      <c r="W40" s="66">
        <f t="shared" si="8"/>
        <v>0</v>
      </c>
      <c r="X40" s="66"/>
      <c r="Y40" s="67">
        <f t="shared" si="9"/>
        <v>22908.332311941514</v>
      </c>
      <c r="Z40" s="73">
        <v>6505000</v>
      </c>
      <c r="AA40" s="73">
        <v>380602</v>
      </c>
      <c r="AB40" s="73" t="s">
        <v>265</v>
      </c>
    </row>
    <row r="41" spans="1:28" s="65" customFormat="1" x14ac:dyDescent="0.25">
      <c r="A41" s="86"/>
      <c r="B41" s="63"/>
      <c r="C41" s="72" t="s">
        <v>278</v>
      </c>
      <c r="D41" s="65" t="s">
        <v>80</v>
      </c>
      <c r="E41" s="65" t="s">
        <v>114</v>
      </c>
      <c r="F41" s="65" t="s">
        <v>53</v>
      </c>
      <c r="G41" s="87" t="s">
        <v>723</v>
      </c>
      <c r="H41" s="57" t="s">
        <v>730</v>
      </c>
      <c r="I41" s="58" t="s">
        <v>285</v>
      </c>
      <c r="J41" s="58" t="s">
        <v>285</v>
      </c>
      <c r="K41" s="62" t="s">
        <v>236</v>
      </c>
      <c r="L41" s="69" t="s">
        <v>675</v>
      </c>
      <c r="M41" s="69">
        <v>0</v>
      </c>
      <c r="N41" s="69"/>
      <c r="O41" s="68">
        <v>1817592.0997311734</v>
      </c>
      <c r="P41" s="102">
        <v>0</v>
      </c>
      <c r="Q41" s="66">
        <f t="shared" si="6"/>
        <v>1817592.0997311734</v>
      </c>
      <c r="R41" s="66">
        <f t="shared" si="5"/>
        <v>1817592.0997311734</v>
      </c>
      <c r="S41" s="66"/>
      <c r="T41" s="66">
        <v>0</v>
      </c>
      <c r="U41" s="102">
        <v>0</v>
      </c>
      <c r="V41" s="66">
        <f t="shared" si="7"/>
        <v>0</v>
      </c>
      <c r="W41" s="66">
        <f t="shared" si="8"/>
        <v>0</v>
      </c>
      <c r="X41" s="66"/>
      <c r="Y41" s="67">
        <f t="shared" si="9"/>
        <v>1817592.0997311734</v>
      </c>
      <c r="Z41" s="73">
        <v>6505700</v>
      </c>
      <c r="AA41" s="73">
        <v>380602</v>
      </c>
      <c r="AB41" s="73" t="s">
        <v>252</v>
      </c>
    </row>
    <row r="42" spans="1:28" s="65" customFormat="1" x14ac:dyDescent="0.25">
      <c r="A42" s="86"/>
      <c r="B42" s="63"/>
      <c r="C42" s="72" t="s">
        <v>272</v>
      </c>
      <c r="D42" s="65" t="s">
        <v>273</v>
      </c>
      <c r="E42" s="65" t="s">
        <v>113</v>
      </c>
      <c r="F42" s="65" t="s">
        <v>53</v>
      </c>
      <c r="G42" s="87" t="s">
        <v>723</v>
      </c>
      <c r="H42" s="57" t="s">
        <v>730</v>
      </c>
      <c r="I42" s="58" t="s">
        <v>285</v>
      </c>
      <c r="J42" s="58" t="s">
        <v>285</v>
      </c>
      <c r="K42" s="62" t="s">
        <v>236</v>
      </c>
      <c r="L42" s="69" t="s">
        <v>675</v>
      </c>
      <c r="M42" s="69">
        <v>100</v>
      </c>
      <c r="N42" s="69"/>
      <c r="O42" s="68">
        <v>604913.4</v>
      </c>
      <c r="P42" s="102">
        <v>0</v>
      </c>
      <c r="Q42" s="66">
        <f t="shared" si="6"/>
        <v>604913.4</v>
      </c>
      <c r="R42" s="66">
        <f t="shared" si="5"/>
        <v>604913.4</v>
      </c>
      <c r="S42" s="66"/>
      <c r="T42" s="66">
        <v>0</v>
      </c>
      <c r="U42" s="102">
        <v>0</v>
      </c>
      <c r="V42" s="66">
        <f t="shared" si="7"/>
        <v>0</v>
      </c>
      <c r="W42" s="66">
        <f t="shared" si="8"/>
        <v>0</v>
      </c>
      <c r="X42" s="66"/>
      <c r="Y42" s="67">
        <f t="shared" si="9"/>
        <v>604913.4</v>
      </c>
      <c r="Z42" s="73">
        <v>6504700</v>
      </c>
      <c r="AA42" s="73">
        <v>380602</v>
      </c>
      <c r="AB42" s="73" t="s">
        <v>264</v>
      </c>
    </row>
    <row r="43" spans="1:28" s="65" customFormat="1" x14ac:dyDescent="0.25">
      <c r="A43" s="86"/>
      <c r="B43" s="63"/>
      <c r="C43" s="72" t="s">
        <v>276</v>
      </c>
      <c r="D43" s="65" t="s">
        <v>271</v>
      </c>
      <c r="E43" s="65" t="s">
        <v>113</v>
      </c>
      <c r="F43" s="65" t="s">
        <v>53</v>
      </c>
      <c r="G43" s="87" t="s">
        <v>723</v>
      </c>
      <c r="H43" s="57" t="s">
        <v>730</v>
      </c>
      <c r="I43" s="58" t="s">
        <v>285</v>
      </c>
      <c r="J43" s="58" t="s">
        <v>285</v>
      </c>
      <c r="K43" s="62" t="s">
        <v>236</v>
      </c>
      <c r="L43" s="69" t="s">
        <v>675</v>
      </c>
      <c r="M43" s="69">
        <v>100</v>
      </c>
      <c r="N43" s="69"/>
      <c r="O43" s="68">
        <v>1857014.0694444445</v>
      </c>
      <c r="P43" s="102">
        <v>0</v>
      </c>
      <c r="Q43" s="66">
        <f t="shared" si="6"/>
        <v>1857014.0694444445</v>
      </c>
      <c r="R43" s="66">
        <f t="shared" si="5"/>
        <v>1857014.0694444445</v>
      </c>
      <c r="S43" s="66"/>
      <c r="T43" s="66">
        <v>0</v>
      </c>
      <c r="U43" s="102">
        <v>0</v>
      </c>
      <c r="V43" s="66">
        <f t="shared" si="7"/>
        <v>0</v>
      </c>
      <c r="W43" s="66">
        <f t="shared" si="8"/>
        <v>0</v>
      </c>
      <c r="X43" s="66"/>
      <c r="Y43" s="67">
        <f t="shared" si="9"/>
        <v>1857014.0694444445</v>
      </c>
      <c r="Z43" s="73">
        <v>6504700</v>
      </c>
      <c r="AA43" s="73">
        <v>380602</v>
      </c>
      <c r="AB43" s="73" t="s">
        <v>264</v>
      </c>
    </row>
    <row r="44" spans="1:28" s="65" customFormat="1" x14ac:dyDescent="0.25">
      <c r="A44" s="86"/>
      <c r="B44" s="63"/>
      <c r="C44" s="72" t="s">
        <v>277</v>
      </c>
      <c r="D44" s="65" t="s">
        <v>274</v>
      </c>
      <c r="E44" s="65" t="s">
        <v>113</v>
      </c>
      <c r="F44" s="65" t="s">
        <v>53</v>
      </c>
      <c r="G44" s="87" t="s">
        <v>723</v>
      </c>
      <c r="H44" s="57" t="s">
        <v>730</v>
      </c>
      <c r="I44" s="58" t="s">
        <v>285</v>
      </c>
      <c r="J44" s="58" t="s">
        <v>285</v>
      </c>
      <c r="K44" s="62" t="s">
        <v>236</v>
      </c>
      <c r="L44" s="69" t="s">
        <v>675</v>
      </c>
      <c r="M44" s="69">
        <v>100</v>
      </c>
      <c r="N44" s="69"/>
      <c r="O44" s="68">
        <v>1769625.3611111112</v>
      </c>
      <c r="P44" s="102">
        <v>0</v>
      </c>
      <c r="Q44" s="66">
        <f t="shared" si="6"/>
        <v>1769625.3611111112</v>
      </c>
      <c r="R44" s="66">
        <f t="shared" si="5"/>
        <v>1769625.3611111112</v>
      </c>
      <c r="S44" s="66"/>
      <c r="T44" s="66">
        <v>0</v>
      </c>
      <c r="U44" s="102">
        <v>0</v>
      </c>
      <c r="V44" s="66">
        <f t="shared" si="7"/>
        <v>0</v>
      </c>
      <c r="W44" s="66">
        <f t="shared" si="8"/>
        <v>0</v>
      </c>
      <c r="X44" s="66"/>
      <c r="Y44" s="67">
        <f t="shared" si="9"/>
        <v>1769625.3611111112</v>
      </c>
      <c r="Z44" s="73">
        <v>6504700</v>
      </c>
      <c r="AA44" s="73">
        <v>380602</v>
      </c>
      <c r="AB44" s="73" t="s">
        <v>264</v>
      </c>
    </row>
    <row r="45" spans="1:28" s="65" customFormat="1" x14ac:dyDescent="0.25">
      <c r="A45" s="86"/>
      <c r="B45" s="63"/>
      <c r="C45" s="72" t="s">
        <v>299</v>
      </c>
      <c r="D45" s="22" t="s">
        <v>275</v>
      </c>
      <c r="E45" s="65" t="s">
        <v>144</v>
      </c>
      <c r="F45" s="65" t="s">
        <v>53</v>
      </c>
      <c r="G45" s="87" t="s">
        <v>723</v>
      </c>
      <c r="H45" s="57" t="s">
        <v>730</v>
      </c>
      <c r="I45" s="87" t="s">
        <v>723</v>
      </c>
      <c r="J45" s="57" t="s">
        <v>727</v>
      </c>
      <c r="K45" s="62" t="s">
        <v>236</v>
      </c>
      <c r="L45" s="69" t="s">
        <v>675</v>
      </c>
      <c r="M45" s="69">
        <v>6.49</v>
      </c>
      <c r="N45" s="69"/>
      <c r="O45" s="66">
        <v>13342072.129629629</v>
      </c>
      <c r="P45" s="102">
        <v>0</v>
      </c>
      <c r="Q45" s="66">
        <f t="shared" si="6"/>
        <v>13342072.129629629</v>
      </c>
      <c r="R45" s="66">
        <f t="shared" si="5"/>
        <v>13342072.129629629</v>
      </c>
      <c r="S45" s="66"/>
      <c r="T45" s="66">
        <v>1003066.3977804359</v>
      </c>
      <c r="U45" s="102">
        <v>0</v>
      </c>
      <c r="V45" s="66">
        <f t="shared" si="7"/>
        <v>1003066.3977804359</v>
      </c>
      <c r="W45" s="66">
        <f t="shared" si="8"/>
        <v>1003066.3977804359</v>
      </c>
      <c r="X45" s="66"/>
      <c r="Y45" s="67">
        <f t="shared" si="9"/>
        <v>14345138.527410064</v>
      </c>
      <c r="Z45" s="73">
        <v>6004100</v>
      </c>
      <c r="AA45" s="73">
        <v>380602</v>
      </c>
      <c r="AB45" s="73" t="s">
        <v>254</v>
      </c>
    </row>
    <row r="46" spans="1:28" s="65" customFormat="1" x14ac:dyDescent="0.25">
      <c r="A46" s="86"/>
      <c r="B46" s="63"/>
      <c r="C46" s="72" t="s">
        <v>283</v>
      </c>
      <c r="D46" s="22" t="s">
        <v>137</v>
      </c>
      <c r="E46" s="65" t="s">
        <v>144</v>
      </c>
      <c r="F46" s="65" t="s">
        <v>53</v>
      </c>
      <c r="G46" s="87" t="s">
        <v>723</v>
      </c>
      <c r="H46" s="57" t="s">
        <v>730</v>
      </c>
      <c r="I46" s="58" t="s">
        <v>285</v>
      </c>
      <c r="J46" s="58" t="s">
        <v>285</v>
      </c>
      <c r="K46" s="62" t="s">
        <v>236</v>
      </c>
      <c r="L46" s="69" t="s">
        <v>675</v>
      </c>
      <c r="M46" s="69">
        <v>6.49</v>
      </c>
      <c r="N46" s="69"/>
      <c r="O46" s="66">
        <v>1445443.5185185184</v>
      </c>
      <c r="P46" s="102">
        <v>0</v>
      </c>
      <c r="Q46" s="66">
        <f t="shared" si="6"/>
        <v>1445443.5185185184</v>
      </c>
      <c r="R46" s="66">
        <f t="shared" si="5"/>
        <v>1445443.5185185184</v>
      </c>
      <c r="S46" s="66"/>
      <c r="T46" s="66">
        <v>0</v>
      </c>
      <c r="U46" s="102">
        <v>0</v>
      </c>
      <c r="V46" s="66">
        <f t="shared" si="7"/>
        <v>0</v>
      </c>
      <c r="W46" s="66">
        <f t="shared" si="8"/>
        <v>0</v>
      </c>
      <c r="X46" s="66"/>
      <c r="Y46" s="67">
        <f t="shared" si="9"/>
        <v>1445443.5185185184</v>
      </c>
      <c r="Z46" s="73">
        <v>6004100</v>
      </c>
      <c r="AA46" s="73">
        <v>380602</v>
      </c>
      <c r="AB46" s="73" t="s">
        <v>254</v>
      </c>
    </row>
    <row r="47" spans="1:28" s="65" customFormat="1" x14ac:dyDescent="0.25">
      <c r="A47" s="86"/>
      <c r="B47" s="63"/>
      <c r="C47" s="88" t="s">
        <v>410</v>
      </c>
      <c r="D47" s="65" t="s">
        <v>234</v>
      </c>
      <c r="E47" s="65" t="s">
        <v>116</v>
      </c>
      <c r="F47" s="65" t="s">
        <v>53</v>
      </c>
      <c r="G47" s="80" t="s">
        <v>719</v>
      </c>
      <c r="H47" s="58" t="s">
        <v>587</v>
      </c>
      <c r="I47" s="58" t="s">
        <v>285</v>
      </c>
      <c r="J47" s="58" t="s">
        <v>285</v>
      </c>
      <c r="K47" s="62" t="s">
        <v>236</v>
      </c>
      <c r="L47" s="69" t="s">
        <v>676</v>
      </c>
      <c r="M47" s="69">
        <v>6.49</v>
      </c>
      <c r="N47" s="69"/>
      <c r="O47" s="68">
        <v>30952.361367249614</v>
      </c>
      <c r="P47" s="102">
        <v>-30952</v>
      </c>
      <c r="Q47" s="66">
        <f t="shared" si="6"/>
        <v>0.36136724961397704</v>
      </c>
      <c r="R47" s="66">
        <f t="shared" si="5"/>
        <v>0.36136724961397704</v>
      </c>
      <c r="S47" s="66"/>
      <c r="T47" s="66">
        <v>0</v>
      </c>
      <c r="U47" s="102">
        <v>0</v>
      </c>
      <c r="V47" s="66">
        <f t="shared" si="7"/>
        <v>0</v>
      </c>
      <c r="W47" s="66">
        <f t="shared" si="8"/>
        <v>0</v>
      </c>
      <c r="X47" s="66"/>
      <c r="Y47" s="67">
        <f t="shared" si="9"/>
        <v>0.36136724961397704</v>
      </c>
      <c r="Z47" s="73">
        <v>6004100</v>
      </c>
      <c r="AA47" s="73">
        <v>380602</v>
      </c>
      <c r="AB47" s="73" t="s">
        <v>254</v>
      </c>
    </row>
    <row r="48" spans="1:28" s="65" customFormat="1" x14ac:dyDescent="0.25">
      <c r="A48" s="86"/>
      <c r="B48" s="63"/>
      <c r="C48" s="72" t="s">
        <v>720</v>
      </c>
      <c r="D48" s="65" t="s">
        <v>234</v>
      </c>
      <c r="E48" s="65" t="s">
        <v>116</v>
      </c>
      <c r="F48" s="65" t="s">
        <v>53</v>
      </c>
      <c r="G48" s="80" t="s">
        <v>285</v>
      </c>
      <c r="H48" s="80" t="s">
        <v>285</v>
      </c>
      <c r="I48" s="58" t="s">
        <v>722</v>
      </c>
      <c r="J48" s="57" t="s">
        <v>726</v>
      </c>
      <c r="K48" s="62" t="s">
        <v>236</v>
      </c>
      <c r="L48" s="69" t="s">
        <v>714</v>
      </c>
      <c r="M48" s="69">
        <v>6.49</v>
      </c>
      <c r="N48" s="69"/>
      <c r="O48" s="68">
        <v>0</v>
      </c>
      <c r="P48" s="102">
        <v>0</v>
      </c>
      <c r="Q48" s="66">
        <f t="shared" si="6"/>
        <v>0</v>
      </c>
      <c r="R48" s="66">
        <f t="shared" si="5"/>
        <v>0</v>
      </c>
      <c r="S48" s="66"/>
      <c r="T48" s="66">
        <v>1693759.5893604059</v>
      </c>
      <c r="U48" s="102">
        <v>0</v>
      </c>
      <c r="V48" s="66">
        <f t="shared" si="7"/>
        <v>1693759.5893604059</v>
      </c>
      <c r="W48" s="66">
        <f t="shared" si="8"/>
        <v>1693759.5893604059</v>
      </c>
      <c r="X48" s="66"/>
      <c r="Y48" s="67">
        <f t="shared" si="9"/>
        <v>1693759.5893604059</v>
      </c>
      <c r="Z48" s="73">
        <v>6004100</v>
      </c>
      <c r="AA48" s="73">
        <v>380602</v>
      </c>
      <c r="AB48" s="73" t="s">
        <v>254</v>
      </c>
    </row>
    <row r="49" spans="1:28" s="65" customFormat="1" x14ac:dyDescent="0.25">
      <c r="A49" s="86"/>
      <c r="B49" s="63"/>
      <c r="C49" s="72" t="s">
        <v>697</v>
      </c>
      <c r="D49" s="65" t="s">
        <v>143</v>
      </c>
      <c r="E49" s="65" t="s">
        <v>116</v>
      </c>
      <c r="F49" s="65" t="s">
        <v>53</v>
      </c>
      <c r="G49" s="80" t="s">
        <v>719</v>
      </c>
      <c r="H49" s="80" t="s">
        <v>587</v>
      </c>
      <c r="I49" s="80" t="s">
        <v>719</v>
      </c>
      <c r="J49" s="58" t="s">
        <v>587</v>
      </c>
      <c r="K49" s="62" t="s">
        <v>236</v>
      </c>
      <c r="L49" s="69" t="s">
        <v>714</v>
      </c>
      <c r="M49" s="69">
        <v>6.49</v>
      </c>
      <c r="N49" s="69"/>
      <c r="O49" s="68">
        <v>9235212.3684809078</v>
      </c>
      <c r="P49" s="102">
        <v>0</v>
      </c>
      <c r="Q49" s="66">
        <f t="shared" si="6"/>
        <v>9235212.3684809078</v>
      </c>
      <c r="R49" s="66">
        <f t="shared" si="5"/>
        <v>9235212.3684809078</v>
      </c>
      <c r="S49" s="66"/>
      <c r="T49" s="66">
        <v>419764.01915608905</v>
      </c>
      <c r="U49" s="102">
        <v>0</v>
      </c>
      <c r="V49" s="66">
        <f t="shared" si="7"/>
        <v>419764.01915608905</v>
      </c>
      <c r="W49" s="66">
        <f t="shared" si="8"/>
        <v>419764.01915608905</v>
      </c>
      <c r="X49" s="66"/>
      <c r="Y49" s="67">
        <f t="shared" si="9"/>
        <v>9654976.3876369968</v>
      </c>
      <c r="Z49" s="73">
        <v>6004100</v>
      </c>
      <c r="AA49" s="73">
        <v>380602</v>
      </c>
      <c r="AB49" s="73" t="s">
        <v>254</v>
      </c>
    </row>
    <row r="50" spans="1:28" s="65" customFormat="1" x14ac:dyDescent="0.25">
      <c r="A50" s="86"/>
      <c r="B50" s="63"/>
      <c r="C50" s="72" t="s">
        <v>543</v>
      </c>
      <c r="D50" s="65" t="s">
        <v>269</v>
      </c>
      <c r="E50" s="65" t="s">
        <v>116</v>
      </c>
      <c r="F50" s="65" t="s">
        <v>53</v>
      </c>
      <c r="G50" s="80" t="s">
        <v>722</v>
      </c>
      <c r="H50" s="58" t="s">
        <v>726</v>
      </c>
      <c r="I50" s="58" t="s">
        <v>285</v>
      </c>
      <c r="J50" s="58" t="s">
        <v>285</v>
      </c>
      <c r="K50" s="62" t="s">
        <v>285</v>
      </c>
      <c r="L50" s="69" t="s">
        <v>285</v>
      </c>
      <c r="M50" s="69">
        <v>0</v>
      </c>
      <c r="N50" s="69"/>
      <c r="O50" s="68">
        <v>520000</v>
      </c>
      <c r="P50" s="102">
        <v>0</v>
      </c>
      <c r="Q50" s="66">
        <f t="shared" si="6"/>
        <v>520000</v>
      </c>
      <c r="R50" s="66">
        <f t="shared" ref="R50:R81" si="10">Q50</f>
        <v>520000</v>
      </c>
      <c r="S50" s="66"/>
      <c r="T50" s="66">
        <v>0</v>
      </c>
      <c r="U50" s="102">
        <v>0</v>
      </c>
      <c r="V50" s="66">
        <f t="shared" si="7"/>
        <v>0</v>
      </c>
      <c r="W50" s="66">
        <f t="shared" si="8"/>
        <v>0</v>
      </c>
      <c r="X50" s="66"/>
      <c r="Y50" s="67">
        <f t="shared" si="9"/>
        <v>520000</v>
      </c>
      <c r="Z50" s="73">
        <v>6507060</v>
      </c>
      <c r="AA50" s="73">
        <v>380602</v>
      </c>
      <c r="AB50" s="73" t="s">
        <v>270</v>
      </c>
    </row>
    <row r="51" spans="1:28" s="65" customFormat="1" x14ac:dyDescent="0.25">
      <c r="A51" s="86"/>
      <c r="B51" s="63"/>
      <c r="C51" s="72" t="s">
        <v>46</v>
      </c>
      <c r="D51" s="65" t="s">
        <v>133</v>
      </c>
      <c r="E51" s="65" t="s">
        <v>142</v>
      </c>
      <c r="F51" s="65" t="s">
        <v>53</v>
      </c>
      <c r="G51" s="58" t="s">
        <v>722</v>
      </c>
      <c r="H51" s="58" t="s">
        <v>726</v>
      </c>
      <c r="I51" s="58" t="s">
        <v>285</v>
      </c>
      <c r="J51" s="58" t="s">
        <v>285</v>
      </c>
      <c r="K51" s="62" t="s">
        <v>285</v>
      </c>
      <c r="L51" s="69" t="s">
        <v>675</v>
      </c>
      <c r="M51" s="69">
        <v>0</v>
      </c>
      <c r="N51" s="69"/>
      <c r="O51" s="68">
        <v>52000.222244244163</v>
      </c>
      <c r="P51" s="102">
        <v>0</v>
      </c>
      <c r="Q51" s="66">
        <f t="shared" si="6"/>
        <v>52000.222244244163</v>
      </c>
      <c r="R51" s="66">
        <f t="shared" si="10"/>
        <v>52000.222244244163</v>
      </c>
      <c r="S51" s="66"/>
      <c r="T51" s="66">
        <v>0</v>
      </c>
      <c r="U51" s="102">
        <v>0</v>
      </c>
      <c r="V51" s="66">
        <f t="shared" si="7"/>
        <v>0</v>
      </c>
      <c r="W51" s="66">
        <f t="shared" si="8"/>
        <v>0</v>
      </c>
      <c r="X51" s="66"/>
      <c r="Y51" s="67">
        <f t="shared" si="9"/>
        <v>52000.222244244163</v>
      </c>
      <c r="Z51" s="73">
        <v>6203000</v>
      </c>
      <c r="AA51" s="73">
        <v>380602</v>
      </c>
      <c r="AB51" s="73" t="s">
        <v>262</v>
      </c>
    </row>
    <row r="52" spans="1:28" s="65" customFormat="1" x14ac:dyDescent="0.25">
      <c r="A52" s="86"/>
      <c r="B52" s="63"/>
      <c r="C52" s="72" t="s">
        <v>666</v>
      </c>
      <c r="D52" s="65" t="s">
        <v>135</v>
      </c>
      <c r="E52" s="65" t="s">
        <v>142</v>
      </c>
      <c r="F52" s="65" t="s">
        <v>53</v>
      </c>
      <c r="G52" s="81" t="s">
        <v>721</v>
      </c>
      <c r="H52" s="57" t="s">
        <v>731</v>
      </c>
      <c r="I52" s="58" t="s">
        <v>285</v>
      </c>
      <c r="J52" s="58" t="s">
        <v>285</v>
      </c>
      <c r="K52" s="62"/>
      <c r="L52" s="69" t="s">
        <v>675</v>
      </c>
      <c r="M52" s="69">
        <v>100</v>
      </c>
      <c r="N52" s="69"/>
      <c r="O52" s="68">
        <v>146912.12463850531</v>
      </c>
      <c r="P52" s="102">
        <v>119288</v>
      </c>
      <c r="Q52" s="66">
        <f t="shared" si="6"/>
        <v>266200.12463850528</v>
      </c>
      <c r="R52" s="66">
        <f t="shared" si="10"/>
        <v>266200.12463850528</v>
      </c>
      <c r="S52" s="66"/>
      <c r="T52" s="66">
        <v>0</v>
      </c>
      <c r="U52" s="102">
        <v>0</v>
      </c>
      <c r="V52" s="66">
        <f t="shared" si="7"/>
        <v>0</v>
      </c>
      <c r="W52" s="66">
        <f t="shared" si="8"/>
        <v>0</v>
      </c>
      <c r="X52" s="66"/>
      <c r="Y52" s="67">
        <f t="shared" si="9"/>
        <v>266200.12463850528</v>
      </c>
      <c r="Z52" s="73">
        <v>6505000</v>
      </c>
      <c r="AA52" s="73">
        <v>380602</v>
      </c>
      <c r="AB52" s="73" t="s">
        <v>265</v>
      </c>
    </row>
    <row r="53" spans="1:28" s="65" customFormat="1" x14ac:dyDescent="0.25">
      <c r="A53" s="86"/>
      <c r="B53" s="63"/>
      <c r="C53" s="72" t="s">
        <v>47</v>
      </c>
      <c r="D53" s="65" t="s">
        <v>134</v>
      </c>
      <c r="E53" s="65" t="s">
        <v>142</v>
      </c>
      <c r="F53" s="65" t="s">
        <v>53</v>
      </c>
      <c r="G53" s="80" t="s">
        <v>571</v>
      </c>
      <c r="H53" s="57" t="s">
        <v>728</v>
      </c>
      <c r="I53" s="80" t="s">
        <v>285</v>
      </c>
      <c r="J53" s="57" t="s">
        <v>285</v>
      </c>
      <c r="K53" s="62"/>
      <c r="L53" s="69" t="s">
        <v>675</v>
      </c>
      <c r="M53" s="69">
        <v>0</v>
      </c>
      <c r="N53" s="69"/>
      <c r="O53" s="68">
        <v>74999.735546100084</v>
      </c>
      <c r="P53" s="102">
        <v>0</v>
      </c>
      <c r="Q53" s="66">
        <f t="shared" si="6"/>
        <v>74999.735546100084</v>
      </c>
      <c r="R53" s="66">
        <f t="shared" si="10"/>
        <v>74999.735546100084</v>
      </c>
      <c r="S53" s="78"/>
      <c r="T53" s="66">
        <v>0</v>
      </c>
      <c r="U53" s="102">
        <v>0</v>
      </c>
      <c r="V53" s="66">
        <f t="shared" si="7"/>
        <v>0</v>
      </c>
      <c r="W53" s="66">
        <f t="shared" si="8"/>
        <v>0</v>
      </c>
      <c r="X53" s="78"/>
      <c r="Y53" s="67">
        <f t="shared" si="9"/>
        <v>74999.735546100084</v>
      </c>
      <c r="Z53" s="73">
        <v>6201010</v>
      </c>
      <c r="AA53" s="73">
        <v>380602</v>
      </c>
      <c r="AB53" s="73" t="s">
        <v>263</v>
      </c>
    </row>
    <row r="54" spans="1:28" s="65" customFormat="1" x14ac:dyDescent="0.25">
      <c r="A54" s="86"/>
      <c r="B54" s="63"/>
      <c r="C54" s="72" t="s">
        <v>603</v>
      </c>
      <c r="D54" s="65" t="s">
        <v>78</v>
      </c>
      <c r="E54" s="65" t="s">
        <v>62</v>
      </c>
      <c r="F54" s="65" t="s">
        <v>53</v>
      </c>
      <c r="G54" s="81" t="s">
        <v>721</v>
      </c>
      <c r="H54" s="57" t="s">
        <v>731</v>
      </c>
      <c r="I54" s="58" t="s">
        <v>285</v>
      </c>
      <c r="J54" s="58" t="s">
        <v>285</v>
      </c>
      <c r="K54" s="62"/>
      <c r="L54" s="69" t="s">
        <v>675</v>
      </c>
      <c r="M54" s="69">
        <v>8.65</v>
      </c>
      <c r="N54" s="69"/>
      <c r="O54" s="68">
        <v>135623.96392038994</v>
      </c>
      <c r="P54" s="102">
        <v>662954</v>
      </c>
      <c r="Q54" s="66">
        <f t="shared" si="6"/>
        <v>798577.96392039</v>
      </c>
      <c r="R54" s="66">
        <f t="shared" si="10"/>
        <v>798577.96392039</v>
      </c>
      <c r="S54" s="66"/>
      <c r="T54" s="66">
        <v>0</v>
      </c>
      <c r="U54" s="102">
        <v>0</v>
      </c>
      <c r="V54" s="66">
        <f t="shared" si="7"/>
        <v>0</v>
      </c>
      <c r="W54" s="66">
        <f t="shared" si="8"/>
        <v>0</v>
      </c>
      <c r="X54" s="66"/>
      <c r="Y54" s="67">
        <f t="shared" si="9"/>
        <v>798577.96392039</v>
      </c>
      <c r="Z54" s="73">
        <v>6004113</v>
      </c>
      <c r="AA54" s="73">
        <v>380602</v>
      </c>
      <c r="AB54" s="73" t="s">
        <v>256</v>
      </c>
    </row>
    <row r="55" spans="1:28" s="65" customFormat="1" x14ac:dyDescent="0.25">
      <c r="A55" s="86"/>
      <c r="B55" s="63" t="s">
        <v>417</v>
      </c>
      <c r="C55" s="72" t="s">
        <v>583</v>
      </c>
      <c r="D55" s="65" t="s">
        <v>140</v>
      </c>
      <c r="E55" s="65" t="s">
        <v>62</v>
      </c>
      <c r="F55" s="65" t="s">
        <v>53</v>
      </c>
      <c r="G55" s="80" t="s">
        <v>418</v>
      </c>
      <c r="H55" s="57" t="s">
        <v>729</v>
      </c>
      <c r="I55" s="58" t="s">
        <v>418</v>
      </c>
      <c r="J55" s="57" t="s">
        <v>727</v>
      </c>
      <c r="K55" s="62" t="s">
        <v>236</v>
      </c>
      <c r="L55" s="69" t="s">
        <v>675</v>
      </c>
      <c r="M55" s="69">
        <v>100</v>
      </c>
      <c r="N55" s="69"/>
      <c r="O55" s="68">
        <v>7623318.3696224764</v>
      </c>
      <c r="P55" s="102">
        <v>0</v>
      </c>
      <c r="Q55" s="66">
        <f t="shared" si="6"/>
        <v>7623318.3696224764</v>
      </c>
      <c r="R55" s="66">
        <f t="shared" si="10"/>
        <v>7623318.3696224764</v>
      </c>
      <c r="S55" s="66"/>
      <c r="T55" s="66">
        <v>1540644.6886446886</v>
      </c>
      <c r="U55" s="102">
        <v>0</v>
      </c>
      <c r="V55" s="66">
        <f t="shared" si="7"/>
        <v>1540644.6886446886</v>
      </c>
      <c r="W55" s="66">
        <f t="shared" si="8"/>
        <v>1540644.6886446886</v>
      </c>
      <c r="X55" s="66"/>
      <c r="Y55" s="67">
        <f t="shared" si="9"/>
        <v>9163963.058267165</v>
      </c>
      <c r="Z55" s="73">
        <v>6402020</v>
      </c>
      <c r="AA55" s="73">
        <v>380602</v>
      </c>
      <c r="AB55" s="73" t="s">
        <v>245</v>
      </c>
    </row>
    <row r="56" spans="1:28" s="65" customFormat="1" x14ac:dyDescent="0.25">
      <c r="A56" s="86"/>
      <c r="B56" s="63"/>
      <c r="C56" s="72" t="s">
        <v>711</v>
      </c>
      <c r="D56" s="65" t="s">
        <v>140</v>
      </c>
      <c r="E56" s="65" t="s">
        <v>62</v>
      </c>
      <c r="F56" s="65" t="s">
        <v>53</v>
      </c>
      <c r="G56" s="80" t="s">
        <v>418</v>
      </c>
      <c r="H56" s="57" t="s">
        <v>729</v>
      </c>
      <c r="I56" s="58" t="s">
        <v>418</v>
      </c>
      <c r="J56" s="57" t="s">
        <v>727</v>
      </c>
      <c r="K56" s="62" t="s">
        <v>295</v>
      </c>
      <c r="L56" s="69" t="s">
        <v>675</v>
      </c>
      <c r="M56" s="69">
        <v>100</v>
      </c>
      <c r="N56" s="69"/>
      <c r="O56" s="68">
        <v>1311984.1966637401</v>
      </c>
      <c r="P56" s="102">
        <v>0</v>
      </c>
      <c r="Q56" s="66">
        <f t="shared" si="6"/>
        <v>1311984.1966637401</v>
      </c>
      <c r="R56" s="66">
        <f t="shared" si="10"/>
        <v>1311984.1966637401</v>
      </c>
      <c r="S56" s="66"/>
      <c r="T56" s="66">
        <v>133055.67765567766</v>
      </c>
      <c r="U56" s="102">
        <v>0</v>
      </c>
      <c r="V56" s="66">
        <f t="shared" si="7"/>
        <v>133055.67765567766</v>
      </c>
      <c r="W56" s="66">
        <f t="shared" si="8"/>
        <v>133055.67765567766</v>
      </c>
      <c r="X56" s="66"/>
      <c r="Y56" s="67">
        <f t="shared" si="9"/>
        <v>1445039.8743194179</v>
      </c>
      <c r="Z56" s="73">
        <v>6402020</v>
      </c>
      <c r="AA56" s="73">
        <v>380602</v>
      </c>
      <c r="AB56" s="73" t="s">
        <v>245</v>
      </c>
    </row>
    <row r="57" spans="1:28" s="65" customFormat="1" x14ac:dyDescent="0.25">
      <c r="A57" s="86"/>
      <c r="B57" s="63" t="s">
        <v>417</v>
      </c>
      <c r="C57" s="72" t="s">
        <v>194</v>
      </c>
      <c r="D57" s="65" t="s">
        <v>139</v>
      </c>
      <c r="E57" s="65" t="s">
        <v>57</v>
      </c>
      <c r="F57" s="65" t="s">
        <v>53</v>
      </c>
      <c r="G57" s="80" t="s">
        <v>418</v>
      </c>
      <c r="H57" s="57" t="s">
        <v>729</v>
      </c>
      <c r="I57" s="58" t="s">
        <v>418</v>
      </c>
      <c r="J57" s="57" t="s">
        <v>727</v>
      </c>
      <c r="K57" s="62" t="s">
        <v>419</v>
      </c>
      <c r="L57" s="69" t="s">
        <v>675</v>
      </c>
      <c r="M57" s="69">
        <v>100</v>
      </c>
      <c r="N57" s="69"/>
      <c r="O57" s="68">
        <v>8907682.4398595262</v>
      </c>
      <c r="P57" s="102">
        <v>0</v>
      </c>
      <c r="Q57" s="66">
        <f t="shared" si="6"/>
        <v>8907682.4398595262</v>
      </c>
      <c r="R57" s="66">
        <f t="shared" si="10"/>
        <v>8907682.4398595262</v>
      </c>
      <c r="S57" s="66"/>
      <c r="T57" s="66">
        <v>1232515.9361172165</v>
      </c>
      <c r="U57" s="102">
        <v>0</v>
      </c>
      <c r="V57" s="66">
        <f t="shared" si="7"/>
        <v>1232515.9361172165</v>
      </c>
      <c r="W57" s="66">
        <f t="shared" si="8"/>
        <v>1232515.9361172165</v>
      </c>
      <c r="X57" s="66"/>
      <c r="Y57" s="67">
        <f t="shared" si="9"/>
        <v>10140198.375976743</v>
      </c>
      <c r="Z57" s="73">
        <v>6402020</v>
      </c>
      <c r="AA57" s="73">
        <v>380602</v>
      </c>
      <c r="AB57" s="73" t="s">
        <v>245</v>
      </c>
    </row>
    <row r="58" spans="1:28" s="65" customFormat="1" x14ac:dyDescent="0.25">
      <c r="A58" s="86"/>
      <c r="B58" s="63" t="s">
        <v>417</v>
      </c>
      <c r="C58" s="72" t="s">
        <v>145</v>
      </c>
      <c r="D58" s="65" t="s">
        <v>230</v>
      </c>
      <c r="E58" s="65" t="s">
        <v>57</v>
      </c>
      <c r="F58" s="65" t="s">
        <v>53</v>
      </c>
      <c r="G58" s="80" t="s">
        <v>418</v>
      </c>
      <c r="H58" s="57" t="s">
        <v>729</v>
      </c>
      <c r="I58" s="58" t="s">
        <v>418</v>
      </c>
      <c r="J58" s="57" t="s">
        <v>727</v>
      </c>
      <c r="K58" s="62" t="s">
        <v>420</v>
      </c>
      <c r="L58" s="69" t="s">
        <v>675</v>
      </c>
      <c r="M58" s="69">
        <v>100</v>
      </c>
      <c r="N58" s="69"/>
      <c r="O58" s="68">
        <v>7568077.8200175595</v>
      </c>
      <c r="P58" s="102">
        <v>0</v>
      </c>
      <c r="Q58" s="66">
        <f t="shared" si="6"/>
        <v>7568077.8200175595</v>
      </c>
      <c r="R58" s="66">
        <f t="shared" si="10"/>
        <v>7568077.8200175595</v>
      </c>
      <c r="S58" s="66"/>
      <c r="T58" s="66">
        <v>1428597.9410989012</v>
      </c>
      <c r="U58" s="102">
        <v>0</v>
      </c>
      <c r="V58" s="66">
        <f t="shared" si="7"/>
        <v>1428597.9410989012</v>
      </c>
      <c r="W58" s="66">
        <f t="shared" si="8"/>
        <v>1428597.9410989012</v>
      </c>
      <c r="X58" s="66"/>
      <c r="Y58" s="67">
        <f t="shared" si="9"/>
        <v>8996675.76111646</v>
      </c>
      <c r="Z58" s="73">
        <v>6402020</v>
      </c>
      <c r="AA58" s="73">
        <v>380602</v>
      </c>
      <c r="AB58" s="73" t="s">
        <v>245</v>
      </c>
    </row>
    <row r="59" spans="1:28" s="65" customFormat="1" x14ac:dyDescent="0.25">
      <c r="A59" s="86"/>
      <c r="B59" s="63"/>
      <c r="C59" s="72" t="s">
        <v>698</v>
      </c>
      <c r="D59" s="65" t="s">
        <v>132</v>
      </c>
      <c r="E59" s="65" t="s">
        <v>57</v>
      </c>
      <c r="F59" s="65" t="s">
        <v>53</v>
      </c>
      <c r="G59" s="80" t="s">
        <v>418</v>
      </c>
      <c r="H59" s="57" t="s">
        <v>729</v>
      </c>
      <c r="I59" s="58" t="s">
        <v>418</v>
      </c>
      <c r="J59" s="57" t="s">
        <v>727</v>
      </c>
      <c r="K59" s="62" t="s">
        <v>236</v>
      </c>
      <c r="L59" s="69" t="s">
        <v>676</v>
      </c>
      <c r="M59" s="69">
        <v>100</v>
      </c>
      <c r="N59" s="69"/>
      <c r="O59" s="68">
        <v>6145610.1843722565</v>
      </c>
      <c r="P59" s="102">
        <v>296922</v>
      </c>
      <c r="Q59" s="66">
        <f t="shared" si="6"/>
        <v>6442532.1843722565</v>
      </c>
      <c r="R59" s="66">
        <f t="shared" si="10"/>
        <v>6442532.1843722565</v>
      </c>
      <c r="S59" s="66"/>
      <c r="T59" s="66">
        <v>336140.82623640518</v>
      </c>
      <c r="U59" s="102">
        <v>0</v>
      </c>
      <c r="V59" s="66">
        <f t="shared" si="7"/>
        <v>336140.82623640518</v>
      </c>
      <c r="W59" s="66">
        <f t="shared" si="8"/>
        <v>336140.82623640518</v>
      </c>
      <c r="X59" s="66"/>
      <c r="Y59" s="67">
        <f t="shared" si="9"/>
        <v>6778673.0106086619</v>
      </c>
      <c r="Z59" s="73">
        <v>6502710</v>
      </c>
      <c r="AA59" s="73">
        <v>380602</v>
      </c>
      <c r="AB59" s="73" t="s">
        <v>261</v>
      </c>
    </row>
    <row r="60" spans="1:28" s="65" customFormat="1" x14ac:dyDescent="0.25">
      <c r="A60" s="86"/>
      <c r="B60" s="63" t="s">
        <v>417</v>
      </c>
      <c r="C60" s="72" t="s">
        <v>544</v>
      </c>
      <c r="D60" s="65" t="s">
        <v>44</v>
      </c>
      <c r="E60" s="65" t="s">
        <v>124</v>
      </c>
      <c r="F60" s="65" t="s">
        <v>53</v>
      </c>
      <c r="G60" s="80" t="s">
        <v>571</v>
      </c>
      <c r="H60" s="57" t="s">
        <v>728</v>
      </c>
      <c r="I60" s="80" t="s">
        <v>571</v>
      </c>
      <c r="J60" s="57" t="s">
        <v>726</v>
      </c>
      <c r="K60" s="62" t="s">
        <v>236</v>
      </c>
      <c r="L60" s="69" t="s">
        <v>676</v>
      </c>
      <c r="M60" s="69">
        <v>100</v>
      </c>
      <c r="N60" s="43"/>
      <c r="O60" s="68">
        <v>127050</v>
      </c>
      <c r="P60" s="102">
        <v>0</v>
      </c>
      <c r="Q60" s="66">
        <f t="shared" si="6"/>
        <v>127050</v>
      </c>
      <c r="R60" s="66">
        <f t="shared" si="10"/>
        <v>127050</v>
      </c>
      <c r="S60" s="78"/>
      <c r="T60" s="66">
        <v>0</v>
      </c>
      <c r="U60" s="102">
        <v>50000</v>
      </c>
      <c r="V60" s="66">
        <f t="shared" si="7"/>
        <v>50000</v>
      </c>
      <c r="W60" s="66">
        <f t="shared" si="8"/>
        <v>50000</v>
      </c>
      <c r="X60" s="78"/>
      <c r="Y60" s="67">
        <f t="shared" si="9"/>
        <v>177050</v>
      </c>
      <c r="Z60" s="73">
        <v>6402000</v>
      </c>
      <c r="AA60" s="73">
        <v>380602</v>
      </c>
      <c r="AB60" s="73" t="s">
        <v>589</v>
      </c>
    </row>
    <row r="61" spans="1:28" s="65" customFormat="1" x14ac:dyDescent="0.25">
      <c r="A61" s="86"/>
      <c r="B61" s="63" t="s">
        <v>417</v>
      </c>
      <c r="C61" s="72" t="s">
        <v>642</v>
      </c>
      <c r="D61" s="65" t="s">
        <v>44</v>
      </c>
      <c r="E61" s="65" t="s">
        <v>124</v>
      </c>
      <c r="F61" s="65" t="s">
        <v>53</v>
      </c>
      <c r="G61" s="80" t="s">
        <v>571</v>
      </c>
      <c r="H61" s="57" t="s">
        <v>728</v>
      </c>
      <c r="I61" s="58" t="s">
        <v>571</v>
      </c>
      <c r="J61" s="57" t="s">
        <v>726</v>
      </c>
      <c r="K61" s="62" t="s">
        <v>236</v>
      </c>
      <c r="L61" s="69" t="s">
        <v>676</v>
      </c>
      <c r="M61" s="69">
        <v>100</v>
      </c>
      <c r="N61" s="43"/>
      <c r="O61" s="68">
        <v>3260949.6915185186</v>
      </c>
      <c r="P61" s="102">
        <v>0</v>
      </c>
      <c r="Q61" s="66">
        <f t="shared" si="6"/>
        <v>3260949.6915185186</v>
      </c>
      <c r="R61" s="66">
        <f t="shared" si="10"/>
        <v>3260949.6915185186</v>
      </c>
      <c r="S61" s="78"/>
      <c r="T61" s="66">
        <v>568699.78921739128</v>
      </c>
      <c r="U61" s="102">
        <v>0</v>
      </c>
      <c r="V61" s="66">
        <f t="shared" si="7"/>
        <v>568699.78921739128</v>
      </c>
      <c r="W61" s="66">
        <f t="shared" si="8"/>
        <v>568699.78921739128</v>
      </c>
      <c r="X61" s="78"/>
      <c r="Y61" s="67">
        <f t="shared" si="9"/>
        <v>3829649.4807359101</v>
      </c>
      <c r="Z61" s="73">
        <v>6402000</v>
      </c>
      <c r="AA61" s="73">
        <v>380602</v>
      </c>
      <c r="AB61" s="73" t="s">
        <v>589</v>
      </c>
    </row>
    <row r="62" spans="1:28" s="65" customFormat="1" x14ac:dyDescent="0.25">
      <c r="A62" s="86"/>
      <c r="B62" s="63"/>
      <c r="C62" s="72" t="s">
        <v>45</v>
      </c>
      <c r="D62" s="65" t="s">
        <v>129</v>
      </c>
      <c r="E62" s="65" t="s">
        <v>141</v>
      </c>
      <c r="F62" s="65" t="s">
        <v>53</v>
      </c>
      <c r="G62" s="80" t="s">
        <v>722</v>
      </c>
      <c r="H62" s="58" t="s">
        <v>726</v>
      </c>
      <c r="I62" s="58" t="s">
        <v>285</v>
      </c>
      <c r="J62" s="58" t="s">
        <v>285</v>
      </c>
      <c r="K62" s="62" t="s">
        <v>285</v>
      </c>
      <c r="L62" s="69" t="s">
        <v>285</v>
      </c>
      <c r="M62" s="69">
        <v>0</v>
      </c>
      <c r="N62" s="69"/>
      <c r="O62" s="68">
        <v>22908.332311941514</v>
      </c>
      <c r="P62" s="102">
        <v>0</v>
      </c>
      <c r="Q62" s="66">
        <f t="shared" si="6"/>
        <v>22908.332311941514</v>
      </c>
      <c r="R62" s="66">
        <f t="shared" si="10"/>
        <v>22908.332311941514</v>
      </c>
      <c r="S62" s="66"/>
      <c r="T62" s="66">
        <v>0</v>
      </c>
      <c r="U62" s="102">
        <v>0</v>
      </c>
      <c r="V62" s="66">
        <f t="shared" si="7"/>
        <v>0</v>
      </c>
      <c r="W62" s="66">
        <f t="shared" si="8"/>
        <v>0</v>
      </c>
      <c r="X62" s="66"/>
      <c r="Y62" s="67">
        <f t="shared" si="9"/>
        <v>22908.332311941514</v>
      </c>
      <c r="Z62" s="73">
        <v>6505000</v>
      </c>
      <c r="AA62" s="73">
        <v>380602</v>
      </c>
      <c r="AB62" s="73" t="s">
        <v>592</v>
      </c>
    </row>
    <row r="63" spans="1:28" s="65" customFormat="1" x14ac:dyDescent="0.25">
      <c r="A63" s="86"/>
      <c r="B63" s="63"/>
      <c r="C63" s="72" t="s">
        <v>652</v>
      </c>
      <c r="D63" s="65" t="s">
        <v>87</v>
      </c>
      <c r="E63" s="65" t="s">
        <v>60</v>
      </c>
      <c r="F63" s="65" t="s">
        <v>53</v>
      </c>
      <c r="G63" s="81" t="s">
        <v>721</v>
      </c>
      <c r="H63" s="57" t="s">
        <v>731</v>
      </c>
      <c r="I63" s="81" t="s">
        <v>721</v>
      </c>
      <c r="J63" s="57" t="s">
        <v>730</v>
      </c>
      <c r="K63" s="62"/>
      <c r="L63" s="69" t="s">
        <v>676</v>
      </c>
      <c r="M63" s="69">
        <v>100</v>
      </c>
      <c r="N63" s="69"/>
      <c r="O63" s="68">
        <v>705578.76459301414</v>
      </c>
      <c r="P63" s="102">
        <v>359221</v>
      </c>
      <c r="Q63" s="66">
        <f t="shared" si="6"/>
        <v>1064799.764593014</v>
      </c>
      <c r="R63" s="66">
        <f t="shared" si="10"/>
        <v>1064799.764593014</v>
      </c>
      <c r="S63" s="66"/>
      <c r="T63" s="66">
        <v>92600.939071568835</v>
      </c>
      <c r="U63" s="102">
        <v>22349</v>
      </c>
      <c r="V63" s="66">
        <f t="shared" si="7"/>
        <v>114949.93907156884</v>
      </c>
      <c r="W63" s="66">
        <f t="shared" si="8"/>
        <v>114949.93907156884</v>
      </c>
      <c r="X63" s="66"/>
      <c r="Y63" s="67">
        <f t="shared" si="9"/>
        <v>1179749.7036645829</v>
      </c>
      <c r="Z63" s="73">
        <v>6502721</v>
      </c>
      <c r="AA63" s="73">
        <v>380602</v>
      </c>
      <c r="AB63" s="73" t="s">
        <v>628</v>
      </c>
    </row>
    <row r="64" spans="1:28" s="65" customFormat="1" x14ac:dyDescent="0.25">
      <c r="A64" s="86"/>
      <c r="B64" s="63" t="s">
        <v>417</v>
      </c>
      <c r="C64" s="72" t="s">
        <v>605</v>
      </c>
      <c r="D64" s="65" t="s">
        <v>86</v>
      </c>
      <c r="E64" s="65" t="s">
        <v>60</v>
      </c>
      <c r="F64" s="65" t="s">
        <v>53</v>
      </c>
      <c r="G64" s="81" t="s">
        <v>721</v>
      </c>
      <c r="H64" s="57" t="s">
        <v>731</v>
      </c>
      <c r="I64" s="81" t="s">
        <v>721</v>
      </c>
      <c r="J64" s="57" t="s">
        <v>730</v>
      </c>
      <c r="K64" s="62" t="s">
        <v>236</v>
      </c>
      <c r="L64" s="69" t="s">
        <v>675</v>
      </c>
      <c r="M64" s="69">
        <v>100</v>
      </c>
      <c r="N64" s="69"/>
      <c r="O64" s="68">
        <v>2524175.598148148</v>
      </c>
      <c r="P64" s="102">
        <v>-73926</v>
      </c>
      <c r="Q64" s="66">
        <f t="shared" si="6"/>
        <v>2450249.598148148</v>
      </c>
      <c r="R64" s="66">
        <f t="shared" si="10"/>
        <v>2450249.598148148</v>
      </c>
      <c r="S64" s="66"/>
      <c r="T64" s="66">
        <v>152632.48200966182</v>
      </c>
      <c r="U64" s="102">
        <v>639918</v>
      </c>
      <c r="V64" s="66">
        <f t="shared" si="7"/>
        <v>792550.48200966185</v>
      </c>
      <c r="W64" s="66">
        <f t="shared" si="8"/>
        <v>792550.48200966185</v>
      </c>
      <c r="X64" s="66"/>
      <c r="Y64" s="67">
        <f t="shared" si="9"/>
        <v>3242800.0801578099</v>
      </c>
      <c r="Z64" s="73">
        <v>6402000</v>
      </c>
      <c r="AA64" s="73">
        <v>380602</v>
      </c>
      <c r="AB64" s="73" t="s">
        <v>589</v>
      </c>
    </row>
    <row r="65" spans="1:30" s="65" customFormat="1" x14ac:dyDescent="0.25">
      <c r="A65" s="86"/>
      <c r="B65" s="63" t="s">
        <v>417</v>
      </c>
      <c r="C65" s="72" t="s">
        <v>153</v>
      </c>
      <c r="D65" s="65" t="s">
        <v>88</v>
      </c>
      <c r="E65" s="65" t="s">
        <v>60</v>
      </c>
      <c r="F65" s="65" t="s">
        <v>53</v>
      </c>
      <c r="G65" s="81" t="s">
        <v>721</v>
      </c>
      <c r="H65" s="57" t="s">
        <v>731</v>
      </c>
      <c r="I65" s="81" t="s">
        <v>721</v>
      </c>
      <c r="J65" s="57" t="s">
        <v>730</v>
      </c>
      <c r="K65" s="62" t="s">
        <v>236</v>
      </c>
      <c r="L65" s="69" t="s">
        <v>675</v>
      </c>
      <c r="M65" s="69">
        <v>100</v>
      </c>
      <c r="N65" s="69"/>
      <c r="O65" s="68">
        <v>3248490.8564814809</v>
      </c>
      <c r="P65" s="102">
        <v>399659</v>
      </c>
      <c r="Q65" s="66">
        <f t="shared" si="6"/>
        <v>3648149.8564814809</v>
      </c>
      <c r="R65" s="66">
        <f t="shared" si="10"/>
        <v>3648149.8564814809</v>
      </c>
      <c r="S65" s="66"/>
      <c r="T65" s="66">
        <v>211122.64703381644</v>
      </c>
      <c r="U65" s="102">
        <v>375727</v>
      </c>
      <c r="V65" s="66">
        <f t="shared" si="7"/>
        <v>586849.64703381644</v>
      </c>
      <c r="W65" s="66">
        <f t="shared" si="8"/>
        <v>586849.64703381644</v>
      </c>
      <c r="X65" s="66"/>
      <c r="Y65" s="67">
        <f t="shared" si="9"/>
        <v>4234999.5035152975</v>
      </c>
      <c r="Z65" s="73">
        <v>6402000</v>
      </c>
      <c r="AA65" s="73">
        <v>380602</v>
      </c>
      <c r="AB65" s="73" t="s">
        <v>589</v>
      </c>
    </row>
    <row r="66" spans="1:30" s="65" customFormat="1" x14ac:dyDescent="0.25">
      <c r="B66" s="86"/>
      <c r="C66" s="72" t="s">
        <v>537</v>
      </c>
      <c r="D66" s="65" t="s">
        <v>218</v>
      </c>
      <c r="E66" s="65" t="s">
        <v>115</v>
      </c>
      <c r="F66" s="65" t="s">
        <v>53</v>
      </c>
      <c r="G66" s="80" t="s">
        <v>285</v>
      </c>
      <c r="H66" s="80" t="s">
        <v>285</v>
      </c>
      <c r="I66" s="58" t="s">
        <v>285</v>
      </c>
      <c r="J66" s="58" t="s">
        <v>285</v>
      </c>
      <c r="K66" s="62" t="s">
        <v>236</v>
      </c>
      <c r="L66" s="69" t="s">
        <v>285</v>
      </c>
      <c r="M66" s="69">
        <v>100</v>
      </c>
      <c r="N66" s="69"/>
      <c r="O66" s="68">
        <v>74999.687662662676</v>
      </c>
      <c r="P66" s="102">
        <v>0</v>
      </c>
      <c r="Q66" s="66">
        <f t="shared" si="6"/>
        <v>74999.687662662676</v>
      </c>
      <c r="R66" s="66">
        <f t="shared" si="10"/>
        <v>74999.687662662676</v>
      </c>
      <c r="S66" s="78"/>
      <c r="T66" s="66">
        <v>0</v>
      </c>
      <c r="U66" s="102">
        <v>0</v>
      </c>
      <c r="V66" s="66">
        <f t="shared" si="7"/>
        <v>0</v>
      </c>
      <c r="W66" s="66">
        <f t="shared" si="8"/>
        <v>0</v>
      </c>
      <c r="X66" s="78"/>
      <c r="Y66" s="67">
        <f t="shared" si="9"/>
        <v>74999.687662662676</v>
      </c>
      <c r="Z66" s="73">
        <v>6502000</v>
      </c>
      <c r="AA66" s="73">
        <v>380602</v>
      </c>
      <c r="AB66" s="73" t="s">
        <v>247</v>
      </c>
    </row>
    <row r="67" spans="1:30" s="65" customFormat="1" x14ac:dyDescent="0.25">
      <c r="A67" s="86"/>
      <c r="B67" s="63"/>
      <c r="C67" s="72" t="s">
        <v>43</v>
      </c>
      <c r="D67" s="65" t="s">
        <v>85</v>
      </c>
      <c r="E67" s="65" t="s">
        <v>115</v>
      </c>
      <c r="F67" s="65" t="s">
        <v>53</v>
      </c>
      <c r="G67" s="80" t="s">
        <v>722</v>
      </c>
      <c r="H67" s="58" t="s">
        <v>726</v>
      </c>
      <c r="I67" s="58" t="s">
        <v>285</v>
      </c>
      <c r="J67" s="80" t="s">
        <v>285</v>
      </c>
      <c r="K67" s="62" t="s">
        <v>285</v>
      </c>
      <c r="L67" s="69" t="s">
        <v>675</v>
      </c>
      <c r="M67" s="69">
        <v>0</v>
      </c>
      <c r="N67" s="69"/>
      <c r="O67" s="68">
        <v>168221.29761332253</v>
      </c>
      <c r="P67" s="102">
        <v>0</v>
      </c>
      <c r="Q67" s="66">
        <f t="shared" si="6"/>
        <v>168221.29761332253</v>
      </c>
      <c r="R67" s="66">
        <f t="shared" si="10"/>
        <v>168221.29761332253</v>
      </c>
      <c r="S67" s="66"/>
      <c r="T67" s="66">
        <v>0</v>
      </c>
      <c r="U67" s="102">
        <v>0</v>
      </c>
      <c r="V67" s="66">
        <f t="shared" si="7"/>
        <v>0</v>
      </c>
      <c r="W67" s="66">
        <f t="shared" si="8"/>
        <v>0</v>
      </c>
      <c r="X67" s="66"/>
      <c r="Y67" s="67">
        <f t="shared" si="9"/>
        <v>168221.29761332253</v>
      </c>
      <c r="Z67" s="73">
        <v>6702000</v>
      </c>
      <c r="AA67" s="73">
        <v>380602</v>
      </c>
      <c r="AB67" s="73" t="s">
        <v>248</v>
      </c>
    </row>
    <row r="68" spans="1:30" s="65" customFormat="1" x14ac:dyDescent="0.25">
      <c r="A68" s="86"/>
      <c r="B68" s="63" t="s">
        <v>417</v>
      </c>
      <c r="C68" s="72" t="s">
        <v>653</v>
      </c>
      <c r="D68" s="65" t="s">
        <v>77</v>
      </c>
      <c r="E68" s="65" t="s">
        <v>66</v>
      </c>
      <c r="F68" s="65" t="s">
        <v>53</v>
      </c>
      <c r="G68" s="81" t="s">
        <v>721</v>
      </c>
      <c r="H68" s="57" t="s">
        <v>731</v>
      </c>
      <c r="I68" s="81" t="s">
        <v>721</v>
      </c>
      <c r="J68" s="57" t="s">
        <v>730</v>
      </c>
      <c r="K68" s="62" t="s">
        <v>236</v>
      </c>
      <c r="L68" s="69" t="s">
        <v>676</v>
      </c>
      <c r="M68" s="69">
        <v>100</v>
      </c>
      <c r="N68" s="69"/>
      <c r="O68" s="68">
        <v>2197065.4814814813</v>
      </c>
      <c r="P68" s="102">
        <v>77735</v>
      </c>
      <c r="Q68" s="66">
        <f t="shared" si="6"/>
        <v>2274800.4814814813</v>
      </c>
      <c r="R68" s="66">
        <f t="shared" si="10"/>
        <v>2274800.4814814813</v>
      </c>
      <c r="S68" s="66"/>
      <c r="T68" s="66">
        <v>126217.56877294686</v>
      </c>
      <c r="U68" s="102">
        <v>418282</v>
      </c>
      <c r="V68" s="66">
        <f t="shared" si="7"/>
        <v>544499.56877294683</v>
      </c>
      <c r="W68" s="66">
        <f t="shared" si="8"/>
        <v>544499.56877294683</v>
      </c>
      <c r="X68" s="66"/>
      <c r="Y68" s="67">
        <f t="shared" si="9"/>
        <v>2819300.0502544283</v>
      </c>
      <c r="Z68" s="73">
        <v>6402000</v>
      </c>
      <c r="AA68" s="73">
        <v>380602</v>
      </c>
      <c r="AB68" s="73" t="s">
        <v>589</v>
      </c>
    </row>
    <row r="69" spans="1:30" s="65" customFormat="1" x14ac:dyDescent="0.25">
      <c r="A69" s="86"/>
      <c r="B69" s="63"/>
      <c r="C69" s="72" t="s">
        <v>706</v>
      </c>
      <c r="D69" s="65" t="s">
        <v>739</v>
      </c>
      <c r="E69" s="65" t="s">
        <v>122</v>
      </c>
      <c r="F69" s="65" t="s">
        <v>53</v>
      </c>
      <c r="G69" s="58" t="s">
        <v>722</v>
      </c>
      <c r="H69" s="58" t="s">
        <v>727</v>
      </c>
      <c r="I69" s="58" t="s">
        <v>285</v>
      </c>
      <c r="J69" s="58" t="s">
        <v>285</v>
      </c>
      <c r="K69" s="62"/>
      <c r="L69" s="69" t="s">
        <v>675</v>
      </c>
      <c r="M69" s="69">
        <v>100</v>
      </c>
      <c r="N69" s="69"/>
      <c r="O69" s="68">
        <v>96613.402787977262</v>
      </c>
      <c r="P69" s="102">
        <v>0</v>
      </c>
      <c r="Q69" s="66">
        <f t="shared" si="6"/>
        <v>96613.402787977262</v>
      </c>
      <c r="R69" s="66">
        <f t="shared" si="10"/>
        <v>96613.402787977262</v>
      </c>
      <c r="S69" s="66"/>
      <c r="T69" s="66">
        <v>0</v>
      </c>
      <c r="U69" s="102">
        <v>0</v>
      </c>
      <c r="V69" s="66">
        <f t="shared" si="7"/>
        <v>0</v>
      </c>
      <c r="W69" s="66">
        <f t="shared" si="8"/>
        <v>0</v>
      </c>
      <c r="X69" s="66"/>
      <c r="Y69" s="67">
        <f t="shared" si="9"/>
        <v>96613.402787977262</v>
      </c>
      <c r="Z69" s="73">
        <v>6705000</v>
      </c>
      <c r="AA69" s="73">
        <v>380602</v>
      </c>
      <c r="AB69" s="73" t="s">
        <v>250</v>
      </c>
    </row>
    <row r="70" spans="1:30" s="65" customFormat="1" x14ac:dyDescent="0.25">
      <c r="A70" s="86"/>
      <c r="B70" s="63"/>
      <c r="C70" s="72" t="s">
        <v>224</v>
      </c>
      <c r="D70" s="65" t="s">
        <v>225</v>
      </c>
      <c r="E70" s="65" t="s">
        <v>226</v>
      </c>
      <c r="F70" s="65" t="s">
        <v>53</v>
      </c>
      <c r="G70" s="58" t="s">
        <v>722</v>
      </c>
      <c r="H70" s="58" t="s">
        <v>727</v>
      </c>
      <c r="I70" s="58" t="s">
        <v>285</v>
      </c>
      <c r="J70" s="58" t="s">
        <v>285</v>
      </c>
      <c r="K70" s="62" t="s">
        <v>285</v>
      </c>
      <c r="L70" s="69" t="s">
        <v>285</v>
      </c>
      <c r="M70" s="69">
        <v>100</v>
      </c>
      <c r="N70" s="69"/>
      <c r="O70" s="68">
        <v>223564.86486486488</v>
      </c>
      <c r="P70" s="102">
        <v>0</v>
      </c>
      <c r="Q70" s="66">
        <f t="shared" ref="Q70:Q101" si="11">O70+P70</f>
        <v>223564.86486486488</v>
      </c>
      <c r="R70" s="66">
        <f t="shared" si="10"/>
        <v>223564.86486486488</v>
      </c>
      <c r="S70" s="66"/>
      <c r="T70" s="66">
        <v>0</v>
      </c>
      <c r="U70" s="102">
        <v>0</v>
      </c>
      <c r="V70" s="66">
        <f t="shared" ref="V70:V101" si="12">T70+U70</f>
        <v>0</v>
      </c>
      <c r="W70" s="66">
        <f t="shared" ref="W70:W101" si="13">V70</f>
        <v>0</v>
      </c>
      <c r="X70" s="66"/>
      <c r="Y70" s="67">
        <f t="shared" ref="Y70:Y101" si="14">R70+W70</f>
        <v>223564.86486486488</v>
      </c>
      <c r="Z70" s="73">
        <v>6502000</v>
      </c>
      <c r="AA70" s="73">
        <v>380602</v>
      </c>
      <c r="AB70" s="73" t="s">
        <v>247</v>
      </c>
    </row>
    <row r="71" spans="1:30" s="65" customFormat="1" x14ac:dyDescent="0.25">
      <c r="A71" s="86"/>
      <c r="B71" s="63"/>
      <c r="C71" s="72" t="s">
        <v>705</v>
      </c>
      <c r="D71" s="65" t="s">
        <v>235</v>
      </c>
      <c r="E71" s="65" t="s">
        <v>226</v>
      </c>
      <c r="F71" s="65" t="s">
        <v>53</v>
      </c>
      <c r="G71" s="80" t="s">
        <v>724</v>
      </c>
      <c r="H71" s="57" t="s">
        <v>727</v>
      </c>
      <c r="I71" s="80" t="s">
        <v>724</v>
      </c>
      <c r="J71" s="57" t="s">
        <v>727</v>
      </c>
      <c r="K71" s="62" t="s">
        <v>236</v>
      </c>
      <c r="L71" s="69" t="s">
        <v>676</v>
      </c>
      <c r="M71" s="69">
        <v>0</v>
      </c>
      <c r="N71" s="69"/>
      <c r="O71" s="68">
        <v>18265103.338632751</v>
      </c>
      <c r="P71" s="102">
        <v>172260</v>
      </c>
      <c r="Q71" s="66">
        <f t="shared" si="11"/>
        <v>18437363.338632751</v>
      </c>
      <c r="R71" s="66">
        <f t="shared" si="10"/>
        <v>18437363.338632751</v>
      </c>
      <c r="S71" s="66"/>
      <c r="T71" s="66">
        <v>462611.1675126903</v>
      </c>
      <c r="U71" s="102">
        <v>0</v>
      </c>
      <c r="V71" s="66">
        <f t="shared" si="12"/>
        <v>462611.1675126903</v>
      </c>
      <c r="W71" s="66">
        <f t="shared" si="13"/>
        <v>462611.1675126903</v>
      </c>
      <c r="X71" s="66"/>
      <c r="Y71" s="67">
        <f t="shared" si="14"/>
        <v>18899974.50614544</v>
      </c>
      <c r="Z71" s="73">
        <v>6502010</v>
      </c>
      <c r="AA71" s="73">
        <v>380602</v>
      </c>
      <c r="AB71" s="73" t="s">
        <v>260</v>
      </c>
    </row>
    <row r="72" spans="1:30" s="65" customFormat="1" x14ac:dyDescent="0.25">
      <c r="A72" s="86" t="s">
        <v>560</v>
      </c>
      <c r="B72" s="63" t="s">
        <v>417</v>
      </c>
      <c r="C72" s="72" t="s">
        <v>146</v>
      </c>
      <c r="D72" s="65" t="s">
        <v>138</v>
      </c>
      <c r="E72" s="65" t="s">
        <v>58</v>
      </c>
      <c r="F72" s="65" t="s">
        <v>53</v>
      </c>
      <c r="G72" s="80" t="s">
        <v>418</v>
      </c>
      <c r="H72" s="57" t="s">
        <v>729</v>
      </c>
      <c r="I72" s="58" t="s">
        <v>418</v>
      </c>
      <c r="J72" s="57" t="s">
        <v>727</v>
      </c>
      <c r="K72" s="62" t="s">
        <v>236</v>
      </c>
      <c r="L72" s="69" t="s">
        <v>675</v>
      </c>
      <c r="M72" s="69">
        <v>100</v>
      </c>
      <c r="N72" s="69"/>
      <c r="O72" s="68">
        <v>11876909.661106236</v>
      </c>
      <c r="P72" s="102">
        <v>0</v>
      </c>
      <c r="Q72" s="66">
        <f t="shared" si="11"/>
        <v>11876909.661106236</v>
      </c>
      <c r="R72" s="66">
        <f t="shared" si="10"/>
        <v>11876909.661106236</v>
      </c>
      <c r="S72" s="66"/>
      <c r="T72" s="66">
        <v>1624679.5756776556</v>
      </c>
      <c r="U72" s="102">
        <v>0</v>
      </c>
      <c r="V72" s="66">
        <f t="shared" si="12"/>
        <v>1624679.5756776556</v>
      </c>
      <c r="W72" s="66">
        <f t="shared" si="13"/>
        <v>1624679.5756776556</v>
      </c>
      <c r="X72" s="66"/>
      <c r="Y72" s="67">
        <f t="shared" si="14"/>
        <v>13501589.236783892</v>
      </c>
      <c r="Z72" s="73">
        <v>6503010</v>
      </c>
      <c r="AA72" s="73">
        <v>380602</v>
      </c>
      <c r="AB72" s="73" t="s">
        <v>584</v>
      </c>
    </row>
    <row r="73" spans="1:30" s="65" customFormat="1" x14ac:dyDescent="0.25">
      <c r="A73" s="86"/>
      <c r="B73" s="63" t="s">
        <v>417</v>
      </c>
      <c r="C73" s="72" t="s">
        <v>538</v>
      </c>
      <c r="D73" s="65" t="s">
        <v>423</v>
      </c>
      <c r="E73" s="65" t="s">
        <v>58</v>
      </c>
      <c r="F73" s="65" t="s">
        <v>53</v>
      </c>
      <c r="G73" s="80" t="s">
        <v>418</v>
      </c>
      <c r="H73" s="57" t="s">
        <v>729</v>
      </c>
      <c r="I73" s="58" t="s">
        <v>418</v>
      </c>
      <c r="J73" s="57" t="s">
        <v>727</v>
      </c>
      <c r="K73" s="62" t="s">
        <v>236</v>
      </c>
      <c r="L73" s="69" t="s">
        <v>675</v>
      </c>
      <c r="M73" s="69">
        <v>100</v>
      </c>
      <c r="N73" s="69"/>
      <c r="O73" s="68">
        <v>4198349.4978050925</v>
      </c>
      <c r="P73" s="102">
        <v>0</v>
      </c>
      <c r="Q73" s="66">
        <f t="shared" si="11"/>
        <v>4198349.4978050925</v>
      </c>
      <c r="R73" s="66">
        <f t="shared" si="10"/>
        <v>4198349.4978050925</v>
      </c>
      <c r="S73" s="66"/>
      <c r="T73" s="66">
        <v>657118.14549450553</v>
      </c>
      <c r="U73" s="102">
        <v>0</v>
      </c>
      <c r="V73" s="66">
        <f t="shared" si="12"/>
        <v>657118.14549450553</v>
      </c>
      <c r="W73" s="66">
        <f t="shared" si="13"/>
        <v>657118.14549450553</v>
      </c>
      <c r="X73" s="66"/>
      <c r="Y73" s="67">
        <f t="shared" si="14"/>
        <v>4855467.6432995982</v>
      </c>
      <c r="Z73" s="73">
        <v>6402020</v>
      </c>
      <c r="AA73" s="73">
        <v>380602</v>
      </c>
      <c r="AB73" s="73" t="s">
        <v>245</v>
      </c>
    </row>
    <row r="74" spans="1:30" s="65" customFormat="1" x14ac:dyDescent="0.25">
      <c r="A74" s="86"/>
      <c r="B74" s="63" t="s">
        <v>417</v>
      </c>
      <c r="C74" s="72" t="s">
        <v>425</v>
      </c>
      <c r="D74" s="65" t="s">
        <v>424</v>
      </c>
      <c r="E74" s="65" t="s">
        <v>58</v>
      </c>
      <c r="F74" s="65" t="s">
        <v>53</v>
      </c>
      <c r="G74" s="80" t="s">
        <v>418</v>
      </c>
      <c r="H74" s="57" t="s">
        <v>729</v>
      </c>
      <c r="I74" s="58" t="s">
        <v>418</v>
      </c>
      <c r="J74" s="57" t="s">
        <v>727</v>
      </c>
      <c r="K74" s="62" t="s">
        <v>236</v>
      </c>
      <c r="L74" s="69" t="s">
        <v>675</v>
      </c>
      <c r="M74" s="69">
        <v>100</v>
      </c>
      <c r="N74" s="69"/>
      <c r="O74" s="68">
        <v>1760820.8955223879</v>
      </c>
      <c r="P74" s="102">
        <v>0</v>
      </c>
      <c r="Q74" s="66">
        <f t="shared" si="11"/>
        <v>1760820.8955223879</v>
      </c>
      <c r="R74" s="66">
        <f t="shared" si="10"/>
        <v>1760820.8955223879</v>
      </c>
      <c r="S74" s="66"/>
      <c r="T74" s="66">
        <v>435339.19413919415</v>
      </c>
      <c r="U74" s="102">
        <v>0</v>
      </c>
      <c r="V74" s="66">
        <f t="shared" si="12"/>
        <v>435339.19413919415</v>
      </c>
      <c r="W74" s="66">
        <f t="shared" si="13"/>
        <v>435339.19413919415</v>
      </c>
      <c r="X74" s="66"/>
      <c r="Y74" s="67">
        <f t="shared" si="14"/>
        <v>2196160.0896615819</v>
      </c>
      <c r="Z74" s="73">
        <v>6402020</v>
      </c>
      <c r="AA74" s="73">
        <v>380602</v>
      </c>
      <c r="AB74" s="73" t="s">
        <v>245</v>
      </c>
    </row>
    <row r="75" spans="1:30" s="44" customFormat="1" ht="18" x14ac:dyDescent="0.25">
      <c r="A75" s="86"/>
      <c r="B75" s="76" t="s">
        <v>712</v>
      </c>
      <c r="C75" s="72" t="s">
        <v>710</v>
      </c>
      <c r="D75" s="65" t="s">
        <v>713</v>
      </c>
      <c r="E75" s="65" t="s">
        <v>217</v>
      </c>
      <c r="F75" s="65" t="s">
        <v>717</v>
      </c>
      <c r="G75" s="80" t="s">
        <v>285</v>
      </c>
      <c r="H75" s="80" t="s">
        <v>285</v>
      </c>
      <c r="I75" s="58" t="s">
        <v>722</v>
      </c>
      <c r="J75" s="58" t="s">
        <v>726</v>
      </c>
      <c r="K75" s="62"/>
      <c r="L75" s="69" t="s">
        <v>285</v>
      </c>
      <c r="M75" s="69">
        <v>73.62</v>
      </c>
      <c r="N75" s="69"/>
      <c r="O75" s="68">
        <v>0</v>
      </c>
      <c r="P75" s="102">
        <v>0</v>
      </c>
      <c r="Q75" s="66">
        <f t="shared" si="11"/>
        <v>0</v>
      </c>
      <c r="R75" s="66">
        <f t="shared" si="10"/>
        <v>0</v>
      </c>
      <c r="S75" s="66"/>
      <c r="T75" s="66">
        <v>67136.116491126202</v>
      </c>
      <c r="U75" s="102">
        <v>0</v>
      </c>
      <c r="V75" s="66">
        <f t="shared" si="12"/>
        <v>67136.116491126202</v>
      </c>
      <c r="W75" s="66">
        <f t="shared" si="13"/>
        <v>67136.116491126202</v>
      </c>
      <c r="X75" s="66"/>
      <c r="Y75" s="67">
        <f t="shared" si="14"/>
        <v>67136.116491126202</v>
      </c>
      <c r="Z75" s="73">
        <v>6704000</v>
      </c>
      <c r="AA75" s="73">
        <v>380602</v>
      </c>
      <c r="AB75" s="73" t="s">
        <v>257</v>
      </c>
      <c r="AC75" s="65"/>
      <c r="AD75" s="65"/>
    </row>
    <row r="76" spans="1:30" s="44" customFormat="1" ht="18" x14ac:dyDescent="0.25">
      <c r="A76" s="65"/>
      <c r="B76" s="85" t="s">
        <v>712</v>
      </c>
      <c r="C76" s="71" t="s">
        <v>598</v>
      </c>
      <c r="D76" s="65" t="s">
        <v>33</v>
      </c>
      <c r="E76" s="65" t="s">
        <v>25</v>
      </c>
      <c r="F76" s="65" t="s">
        <v>13</v>
      </c>
      <c r="G76" s="80" t="s">
        <v>285</v>
      </c>
      <c r="H76" s="80" t="s">
        <v>285</v>
      </c>
      <c r="I76" s="58" t="s">
        <v>722</v>
      </c>
      <c r="J76" s="58" t="s">
        <v>727</v>
      </c>
      <c r="K76" s="62"/>
      <c r="L76" s="69" t="s">
        <v>285</v>
      </c>
      <c r="M76" s="69">
        <v>100</v>
      </c>
      <c r="N76" s="69"/>
      <c r="O76" s="68">
        <v>0</v>
      </c>
      <c r="P76" s="102">
        <v>0</v>
      </c>
      <c r="Q76" s="66">
        <f t="shared" si="11"/>
        <v>0</v>
      </c>
      <c r="R76" s="66">
        <f t="shared" si="10"/>
        <v>0</v>
      </c>
      <c r="S76" s="78"/>
      <c r="T76" s="66">
        <v>79999.592207132373</v>
      </c>
      <c r="U76" s="102">
        <v>0</v>
      </c>
      <c r="V76" s="66">
        <f t="shared" si="12"/>
        <v>79999.592207132373</v>
      </c>
      <c r="W76" s="66">
        <f t="shared" si="13"/>
        <v>79999.592207132373</v>
      </c>
      <c r="X76" s="78"/>
      <c r="Y76" s="67">
        <f t="shared" si="14"/>
        <v>79999.592207132373</v>
      </c>
      <c r="Z76" s="73">
        <v>6502730</v>
      </c>
      <c r="AA76" s="73">
        <v>380602</v>
      </c>
      <c r="AB76" s="73" t="s">
        <v>267</v>
      </c>
      <c r="AC76" s="65"/>
      <c r="AD76" s="65"/>
    </row>
    <row r="77" spans="1:30" s="65" customFormat="1" x14ac:dyDescent="0.25">
      <c r="A77" s="86"/>
      <c r="B77" s="63" t="s">
        <v>417</v>
      </c>
      <c r="C77" s="71" t="s">
        <v>655</v>
      </c>
      <c r="D77" s="65" t="s">
        <v>7</v>
      </c>
      <c r="E77" s="65" t="s">
        <v>25</v>
      </c>
      <c r="F77" s="65" t="s">
        <v>13</v>
      </c>
      <c r="G77" s="81" t="s">
        <v>721</v>
      </c>
      <c r="H77" s="57" t="s">
        <v>731</v>
      </c>
      <c r="I77" s="81" t="s">
        <v>721</v>
      </c>
      <c r="J77" s="57" t="s">
        <v>730</v>
      </c>
      <c r="K77" s="62" t="s">
        <v>420</v>
      </c>
      <c r="L77" s="69" t="s">
        <v>676</v>
      </c>
      <c r="M77" s="69">
        <v>100</v>
      </c>
      <c r="N77" s="69"/>
      <c r="O77" s="68">
        <v>3363191.8064814811</v>
      </c>
      <c r="P77" s="102">
        <v>121608</v>
      </c>
      <c r="Q77" s="66">
        <f t="shared" si="11"/>
        <v>3484799.8064814811</v>
      </c>
      <c r="R77" s="66">
        <f t="shared" si="10"/>
        <v>3484799.8064814811</v>
      </c>
      <c r="S77" s="66"/>
      <c r="T77" s="66">
        <v>220385.01920772943</v>
      </c>
      <c r="U77" s="102">
        <v>566115</v>
      </c>
      <c r="V77" s="66">
        <f t="shared" si="12"/>
        <v>786500.01920772949</v>
      </c>
      <c r="W77" s="66">
        <f t="shared" si="13"/>
        <v>786500.01920772949</v>
      </c>
      <c r="X77" s="66"/>
      <c r="Y77" s="67">
        <f t="shared" si="14"/>
        <v>4271299.8256892106</v>
      </c>
      <c r="Z77" s="73">
        <v>6402000</v>
      </c>
      <c r="AA77" s="73">
        <v>380602</v>
      </c>
      <c r="AB77" s="73" t="s">
        <v>589</v>
      </c>
    </row>
    <row r="78" spans="1:30" s="65" customFormat="1" x14ac:dyDescent="0.25">
      <c r="A78" s="86"/>
      <c r="B78" s="63"/>
      <c r="C78" s="71" t="s">
        <v>740</v>
      </c>
      <c r="D78" s="65" t="s">
        <v>741</v>
      </c>
      <c r="E78" s="65" t="s">
        <v>38</v>
      </c>
      <c r="F78" s="65" t="s">
        <v>13</v>
      </c>
      <c r="G78" s="58" t="s">
        <v>722</v>
      </c>
      <c r="H78" s="58" t="s">
        <v>727</v>
      </c>
      <c r="I78" s="58" t="s">
        <v>285</v>
      </c>
      <c r="J78" s="58" t="s">
        <v>285</v>
      </c>
      <c r="K78" s="62"/>
      <c r="L78" s="69" t="s">
        <v>676</v>
      </c>
      <c r="M78" s="69">
        <v>100</v>
      </c>
      <c r="N78" s="69"/>
      <c r="O78" s="68">
        <v>273132.37930105079</v>
      </c>
      <c r="P78" s="102">
        <v>0</v>
      </c>
      <c r="Q78" s="66">
        <f t="shared" si="11"/>
        <v>273132.37930105079</v>
      </c>
      <c r="R78" s="66">
        <f t="shared" si="10"/>
        <v>273132.37930105079</v>
      </c>
      <c r="S78" s="66"/>
      <c r="T78" s="66">
        <v>0</v>
      </c>
      <c r="U78" s="102">
        <v>0</v>
      </c>
      <c r="V78" s="66">
        <f t="shared" si="12"/>
        <v>0</v>
      </c>
      <c r="W78" s="66">
        <f t="shared" si="13"/>
        <v>0</v>
      </c>
      <c r="X78" s="66"/>
      <c r="Y78" s="67">
        <f t="shared" si="14"/>
        <v>273132.37930105079</v>
      </c>
      <c r="Z78" s="73">
        <v>6203000</v>
      </c>
      <c r="AA78" s="73">
        <v>380602</v>
      </c>
      <c r="AB78" s="73" t="s">
        <v>262</v>
      </c>
    </row>
    <row r="79" spans="1:30" s="65" customFormat="1" x14ac:dyDescent="0.25">
      <c r="A79" s="86"/>
      <c r="B79" s="63"/>
      <c r="C79" s="71" t="s">
        <v>158</v>
      </c>
      <c r="D79" s="65" t="s">
        <v>742</v>
      </c>
      <c r="E79" s="65" t="s">
        <v>38</v>
      </c>
      <c r="F79" s="65" t="s">
        <v>13</v>
      </c>
      <c r="G79" s="58" t="s">
        <v>722</v>
      </c>
      <c r="H79" s="58" t="s">
        <v>727</v>
      </c>
      <c r="I79" s="58" t="s">
        <v>722</v>
      </c>
      <c r="J79" s="58" t="s">
        <v>727</v>
      </c>
      <c r="K79" s="62" t="s">
        <v>237</v>
      </c>
      <c r="L79" s="69" t="s">
        <v>675</v>
      </c>
      <c r="M79" s="69">
        <v>0</v>
      </c>
      <c r="N79" s="69"/>
      <c r="O79" s="68">
        <v>24882.553825245599</v>
      </c>
      <c r="P79" s="102">
        <v>0</v>
      </c>
      <c r="Q79" s="66">
        <f t="shared" si="11"/>
        <v>24882.553825245599</v>
      </c>
      <c r="R79" s="66">
        <f t="shared" si="10"/>
        <v>24882.553825245599</v>
      </c>
      <c r="S79" s="66"/>
      <c r="T79" s="66">
        <v>40509.178910976669</v>
      </c>
      <c r="U79" s="102">
        <v>0</v>
      </c>
      <c r="V79" s="66">
        <f t="shared" si="12"/>
        <v>40509.178910976669</v>
      </c>
      <c r="W79" s="66">
        <f t="shared" si="13"/>
        <v>40509.178910976669</v>
      </c>
      <c r="X79" s="66"/>
      <c r="Y79" s="67">
        <f t="shared" si="14"/>
        <v>65391.732736222271</v>
      </c>
      <c r="Z79" s="73">
        <v>6201010</v>
      </c>
      <c r="AA79" s="73">
        <v>380602</v>
      </c>
      <c r="AB79" s="73" t="s">
        <v>263</v>
      </c>
    </row>
    <row r="80" spans="1:30" s="65" customFormat="1" x14ac:dyDescent="0.25">
      <c r="A80" s="86"/>
      <c r="B80" s="63"/>
      <c r="C80" s="71" t="s">
        <v>291</v>
      </c>
      <c r="D80" s="65" t="s">
        <v>292</v>
      </c>
      <c r="E80" s="65" t="s">
        <v>293</v>
      </c>
      <c r="F80" s="65" t="s">
        <v>294</v>
      </c>
      <c r="G80" s="58" t="s">
        <v>722</v>
      </c>
      <c r="H80" s="58" t="s">
        <v>727</v>
      </c>
      <c r="I80" s="58" t="s">
        <v>285</v>
      </c>
      <c r="J80" s="58" t="s">
        <v>285</v>
      </c>
      <c r="K80" s="62"/>
      <c r="L80" s="69" t="s">
        <v>285</v>
      </c>
      <c r="M80" s="69">
        <v>100</v>
      </c>
      <c r="N80" s="69"/>
      <c r="O80" s="68">
        <v>93476.190476190473</v>
      </c>
      <c r="P80" s="102">
        <v>0</v>
      </c>
      <c r="Q80" s="66">
        <f t="shared" si="11"/>
        <v>93476.190476190473</v>
      </c>
      <c r="R80" s="66">
        <f t="shared" si="10"/>
        <v>93476.190476190473</v>
      </c>
      <c r="S80" s="66"/>
      <c r="T80" s="66">
        <v>0</v>
      </c>
      <c r="U80" s="102">
        <v>0</v>
      </c>
      <c r="V80" s="66">
        <f t="shared" si="12"/>
        <v>0</v>
      </c>
      <c r="W80" s="66">
        <f t="shared" si="13"/>
        <v>0</v>
      </c>
      <c r="X80" s="66"/>
      <c r="Y80" s="67">
        <f t="shared" si="14"/>
        <v>93476.190476190473</v>
      </c>
      <c r="Z80" s="73">
        <v>6502000</v>
      </c>
      <c r="AA80" s="73">
        <v>380602</v>
      </c>
      <c r="AB80" s="73" t="s">
        <v>247</v>
      </c>
    </row>
    <row r="81" spans="1:30" s="44" customFormat="1" ht="18" x14ac:dyDescent="0.25">
      <c r="A81" s="86"/>
      <c r="B81" s="63"/>
      <c r="C81" s="71" t="s">
        <v>159</v>
      </c>
      <c r="D81" s="65" t="s">
        <v>743</v>
      </c>
      <c r="E81" s="65" t="s">
        <v>12</v>
      </c>
      <c r="F81" s="65" t="s">
        <v>13</v>
      </c>
      <c r="G81" s="58" t="s">
        <v>722</v>
      </c>
      <c r="H81" s="58" t="s">
        <v>727</v>
      </c>
      <c r="I81" s="58" t="s">
        <v>722</v>
      </c>
      <c r="J81" s="58" t="s">
        <v>727</v>
      </c>
      <c r="K81" s="62" t="s">
        <v>237</v>
      </c>
      <c r="L81" s="69" t="s">
        <v>675</v>
      </c>
      <c r="M81" s="69">
        <v>0</v>
      </c>
      <c r="N81" s="69"/>
      <c r="O81" s="68">
        <v>49766.655265482201</v>
      </c>
      <c r="P81" s="102">
        <v>0</v>
      </c>
      <c r="Q81" s="66">
        <f t="shared" si="11"/>
        <v>49766.655265482201</v>
      </c>
      <c r="R81" s="66">
        <f t="shared" si="10"/>
        <v>49766.655265482201</v>
      </c>
      <c r="S81" s="66"/>
      <c r="T81" s="66">
        <v>81018.357821953337</v>
      </c>
      <c r="U81" s="102">
        <v>0</v>
      </c>
      <c r="V81" s="66">
        <f t="shared" si="12"/>
        <v>81018.357821953337</v>
      </c>
      <c r="W81" s="66">
        <f t="shared" si="13"/>
        <v>81018.357821953337</v>
      </c>
      <c r="X81" s="66"/>
      <c r="Y81" s="67">
        <f t="shared" si="14"/>
        <v>130785.01308743554</v>
      </c>
      <c r="Z81" s="73">
        <v>6201010</v>
      </c>
      <c r="AA81" s="73">
        <v>380602</v>
      </c>
      <c r="AB81" s="73" t="s">
        <v>263</v>
      </c>
      <c r="AC81" s="65"/>
      <c r="AD81" s="65"/>
    </row>
    <row r="82" spans="1:30" s="65" customFormat="1" x14ac:dyDescent="0.25">
      <c r="A82" s="86"/>
      <c r="B82" s="63"/>
      <c r="C82" s="71" t="s">
        <v>707</v>
      </c>
      <c r="D82" s="65" t="s">
        <v>677</v>
      </c>
      <c r="E82" s="65" t="s">
        <v>30</v>
      </c>
      <c r="F82" s="65" t="s">
        <v>13</v>
      </c>
      <c r="G82" s="58" t="s">
        <v>722</v>
      </c>
      <c r="H82" s="58" t="s">
        <v>727</v>
      </c>
      <c r="I82" s="58" t="s">
        <v>722</v>
      </c>
      <c r="J82" s="58" t="s">
        <v>727</v>
      </c>
      <c r="K82" s="62"/>
      <c r="L82" s="69" t="s">
        <v>675</v>
      </c>
      <c r="M82" s="69">
        <v>100</v>
      </c>
      <c r="N82" s="69"/>
      <c r="O82" s="68">
        <v>34171.339001208042</v>
      </c>
      <c r="P82" s="102">
        <v>0</v>
      </c>
      <c r="Q82" s="66">
        <f t="shared" si="11"/>
        <v>34171.339001208042</v>
      </c>
      <c r="R82" s="66">
        <f t="shared" ref="R82:R113" si="15">Q82</f>
        <v>34171.339001208042</v>
      </c>
      <c r="S82" s="66"/>
      <c r="T82" s="66">
        <v>6127.6884632670708</v>
      </c>
      <c r="U82" s="102">
        <v>0</v>
      </c>
      <c r="V82" s="66">
        <f t="shared" si="12"/>
        <v>6127.6884632670708</v>
      </c>
      <c r="W82" s="66">
        <f t="shared" si="13"/>
        <v>6127.6884632670708</v>
      </c>
      <c r="X82" s="66"/>
      <c r="Y82" s="67">
        <f t="shared" si="14"/>
        <v>40299.027464475112</v>
      </c>
      <c r="Z82" s="73">
        <v>6705000</v>
      </c>
      <c r="AA82" s="73">
        <v>380602</v>
      </c>
      <c r="AB82" s="73" t="s">
        <v>250</v>
      </c>
    </row>
    <row r="83" spans="1:30" s="44" customFormat="1" ht="18" x14ac:dyDescent="0.25">
      <c r="A83" s="86"/>
      <c r="B83" s="63" t="s">
        <v>417</v>
      </c>
      <c r="C83" s="72" t="s">
        <v>152</v>
      </c>
      <c r="D83" s="65" t="s">
        <v>72</v>
      </c>
      <c r="E83" s="65" t="s">
        <v>104</v>
      </c>
      <c r="F83" s="65" t="s">
        <v>678</v>
      </c>
      <c r="G83" s="81" t="s">
        <v>721</v>
      </c>
      <c r="H83" s="57" t="s">
        <v>731</v>
      </c>
      <c r="I83" s="81" t="s">
        <v>721</v>
      </c>
      <c r="J83" s="57" t="s">
        <v>730</v>
      </c>
      <c r="K83" s="62" t="s">
        <v>236</v>
      </c>
      <c r="L83" s="69" t="s">
        <v>675</v>
      </c>
      <c r="M83" s="69">
        <v>100</v>
      </c>
      <c r="N83" s="69"/>
      <c r="O83" s="68">
        <v>2042006.7898148154</v>
      </c>
      <c r="P83" s="102">
        <v>93643</v>
      </c>
      <c r="Q83" s="66">
        <f t="shared" si="11"/>
        <v>2135649.7898148154</v>
      </c>
      <c r="R83" s="66">
        <f t="shared" si="15"/>
        <v>2135649.7898148154</v>
      </c>
      <c r="S83" s="66"/>
      <c r="T83" s="66">
        <v>113696.21379710143</v>
      </c>
      <c r="U83" s="102">
        <v>376354</v>
      </c>
      <c r="V83" s="66">
        <f t="shared" si="12"/>
        <v>490050.2137971014</v>
      </c>
      <c r="W83" s="66">
        <f t="shared" si="13"/>
        <v>490050.2137971014</v>
      </c>
      <c r="X83" s="66"/>
      <c r="Y83" s="67">
        <f t="shared" si="14"/>
        <v>2625700.0036119167</v>
      </c>
      <c r="Z83" s="73">
        <v>6402000</v>
      </c>
      <c r="AA83" s="73">
        <v>380602</v>
      </c>
      <c r="AB83" s="73" t="s">
        <v>589</v>
      </c>
      <c r="AC83" s="65"/>
      <c r="AD83" s="65"/>
    </row>
    <row r="84" spans="1:30" s="65" customFormat="1" x14ac:dyDescent="0.25">
      <c r="A84" s="86"/>
      <c r="B84" s="63"/>
      <c r="C84" s="72" t="s">
        <v>708</v>
      </c>
      <c r="D84" s="65" t="s">
        <v>71</v>
      </c>
      <c r="E84" s="65" t="s">
        <v>103</v>
      </c>
      <c r="F84" s="65" t="s">
        <v>678</v>
      </c>
      <c r="G84" s="58" t="s">
        <v>722</v>
      </c>
      <c r="H84" s="58" t="s">
        <v>727</v>
      </c>
      <c r="I84" s="58" t="s">
        <v>285</v>
      </c>
      <c r="J84" s="58" t="s">
        <v>285</v>
      </c>
      <c r="K84" s="62"/>
      <c r="L84" s="69" t="s">
        <v>675</v>
      </c>
      <c r="M84" s="69">
        <v>100</v>
      </c>
      <c r="N84" s="69"/>
      <c r="O84" s="68">
        <v>14276.213801787169</v>
      </c>
      <c r="P84" s="102">
        <v>0</v>
      </c>
      <c r="Q84" s="66">
        <f t="shared" si="11"/>
        <v>14276.213801787169</v>
      </c>
      <c r="R84" s="66">
        <f t="shared" si="15"/>
        <v>14276.213801787169</v>
      </c>
      <c r="S84" s="66"/>
      <c r="T84" s="66">
        <v>0</v>
      </c>
      <c r="U84" s="102">
        <v>0</v>
      </c>
      <c r="V84" s="66">
        <f t="shared" si="12"/>
        <v>0</v>
      </c>
      <c r="W84" s="66">
        <f t="shared" si="13"/>
        <v>0</v>
      </c>
      <c r="X84" s="66"/>
      <c r="Y84" s="67">
        <f t="shared" si="14"/>
        <v>14276.213801787169</v>
      </c>
      <c r="Z84" s="73">
        <v>6705000</v>
      </c>
      <c r="AA84" s="73">
        <v>380602</v>
      </c>
      <c r="AB84" s="73" t="s">
        <v>250</v>
      </c>
    </row>
    <row r="85" spans="1:30" s="65" customFormat="1" x14ac:dyDescent="0.25">
      <c r="B85" s="85" t="s">
        <v>712</v>
      </c>
      <c r="C85" s="72" t="s">
        <v>597</v>
      </c>
      <c r="D85" s="65" t="s">
        <v>554</v>
      </c>
      <c r="E85" s="65" t="s">
        <v>555</v>
      </c>
      <c r="F85" s="65" t="s">
        <v>608</v>
      </c>
      <c r="G85" s="80" t="s">
        <v>285</v>
      </c>
      <c r="H85" s="80" t="s">
        <v>285</v>
      </c>
      <c r="I85" s="58" t="s">
        <v>722</v>
      </c>
      <c r="J85" s="58" t="s">
        <v>727</v>
      </c>
      <c r="K85" s="62"/>
      <c r="L85" s="69" t="s">
        <v>285</v>
      </c>
      <c r="M85" s="69">
        <v>100</v>
      </c>
      <c r="N85" s="69"/>
      <c r="O85" s="68">
        <v>0</v>
      </c>
      <c r="P85" s="102">
        <v>0</v>
      </c>
      <c r="Q85" s="66">
        <f t="shared" si="11"/>
        <v>0</v>
      </c>
      <c r="R85" s="66">
        <f t="shared" si="15"/>
        <v>0</v>
      </c>
      <c r="S85" s="78"/>
      <c r="T85" s="66">
        <v>80000</v>
      </c>
      <c r="U85" s="102">
        <v>0</v>
      </c>
      <c r="V85" s="66">
        <f t="shared" si="12"/>
        <v>80000</v>
      </c>
      <c r="W85" s="66">
        <f t="shared" si="13"/>
        <v>80000</v>
      </c>
      <c r="X85" s="78"/>
      <c r="Y85" s="67">
        <f t="shared" si="14"/>
        <v>80000</v>
      </c>
      <c r="Z85" s="73">
        <v>6502730</v>
      </c>
      <c r="AA85" s="73">
        <v>380602</v>
      </c>
      <c r="AB85" s="73" t="s">
        <v>267</v>
      </c>
    </row>
    <row r="86" spans="1:30" s="65" customFormat="1" x14ac:dyDescent="0.25">
      <c r="A86" s="86"/>
      <c r="B86" s="63"/>
      <c r="C86" s="72" t="s">
        <v>40</v>
      </c>
      <c r="D86" s="65" t="s">
        <v>679</v>
      </c>
      <c r="E86" s="65" t="s">
        <v>744</v>
      </c>
      <c r="F86" s="65" t="s">
        <v>608</v>
      </c>
      <c r="G86" s="58" t="s">
        <v>722</v>
      </c>
      <c r="H86" s="58" t="s">
        <v>727</v>
      </c>
      <c r="I86" s="58" t="s">
        <v>285</v>
      </c>
      <c r="J86" s="58" t="s">
        <v>285</v>
      </c>
      <c r="K86" s="62"/>
      <c r="L86" s="69" t="s">
        <v>675</v>
      </c>
      <c r="M86" s="69">
        <v>100</v>
      </c>
      <c r="N86" s="69"/>
      <c r="O86" s="68">
        <v>52456.76267749798</v>
      </c>
      <c r="P86" s="102">
        <v>0</v>
      </c>
      <c r="Q86" s="66">
        <f t="shared" si="11"/>
        <v>52456.76267749798</v>
      </c>
      <c r="R86" s="66">
        <f t="shared" si="15"/>
        <v>52456.76267749798</v>
      </c>
      <c r="S86" s="66"/>
      <c r="T86" s="66">
        <v>0</v>
      </c>
      <c r="U86" s="102">
        <v>0</v>
      </c>
      <c r="V86" s="66">
        <f t="shared" si="12"/>
        <v>0</v>
      </c>
      <c r="W86" s="66">
        <f t="shared" si="13"/>
        <v>0</v>
      </c>
      <c r="X86" s="66"/>
      <c r="Y86" s="67">
        <f t="shared" si="14"/>
        <v>52456.76267749798</v>
      </c>
      <c r="Z86" s="73">
        <v>6504720</v>
      </c>
      <c r="AA86" s="73">
        <v>380602</v>
      </c>
      <c r="AB86" s="73" t="s">
        <v>253</v>
      </c>
    </row>
    <row r="87" spans="1:30" s="65" customFormat="1" x14ac:dyDescent="0.25">
      <c r="A87" s="86"/>
      <c r="B87" s="63" t="s">
        <v>417</v>
      </c>
      <c r="C87" s="72" t="s">
        <v>656</v>
      </c>
      <c r="D87" s="65" t="s">
        <v>165</v>
      </c>
      <c r="E87" s="65" t="s">
        <v>95</v>
      </c>
      <c r="F87" s="62" t="s">
        <v>608</v>
      </c>
      <c r="G87" s="81" t="s">
        <v>721</v>
      </c>
      <c r="H87" s="57" t="s">
        <v>731</v>
      </c>
      <c r="I87" s="81" t="s">
        <v>721</v>
      </c>
      <c r="J87" s="57" t="s">
        <v>730</v>
      </c>
      <c r="K87" s="62" t="s">
        <v>236</v>
      </c>
      <c r="L87" s="69" t="s">
        <v>676</v>
      </c>
      <c r="M87" s="69">
        <v>100</v>
      </c>
      <c r="N87" s="69"/>
      <c r="O87" s="68">
        <v>2462576.9398148148</v>
      </c>
      <c r="P87" s="102">
        <v>265973</v>
      </c>
      <c r="Q87" s="66">
        <f t="shared" si="11"/>
        <v>2728549.9398148148</v>
      </c>
      <c r="R87" s="66">
        <f t="shared" si="15"/>
        <v>2728549.9398148148</v>
      </c>
      <c r="S87" s="66"/>
      <c r="T87" s="66">
        <v>147658.24510144928</v>
      </c>
      <c r="U87" s="102">
        <v>378692</v>
      </c>
      <c r="V87" s="66">
        <f t="shared" si="12"/>
        <v>526350.24510144931</v>
      </c>
      <c r="W87" s="66">
        <f t="shared" si="13"/>
        <v>526350.24510144931</v>
      </c>
      <c r="X87" s="66"/>
      <c r="Y87" s="67">
        <f t="shared" si="14"/>
        <v>3254900.1849162644</v>
      </c>
      <c r="Z87" s="73">
        <v>6402000</v>
      </c>
      <c r="AA87" s="73">
        <v>380602</v>
      </c>
      <c r="AB87" s="73" t="s">
        <v>589</v>
      </c>
    </row>
    <row r="88" spans="1:30" s="65" customFormat="1" x14ac:dyDescent="0.25">
      <c r="A88" s="86"/>
      <c r="B88" s="63" t="s">
        <v>417</v>
      </c>
      <c r="C88" s="72" t="s">
        <v>151</v>
      </c>
      <c r="D88" s="65" t="s">
        <v>67</v>
      </c>
      <c r="E88" s="65" t="s">
        <v>96</v>
      </c>
      <c r="F88" s="65" t="s">
        <v>609</v>
      </c>
      <c r="G88" s="81" t="s">
        <v>721</v>
      </c>
      <c r="H88" s="57" t="s">
        <v>731</v>
      </c>
      <c r="I88" s="81" t="s">
        <v>721</v>
      </c>
      <c r="J88" s="57" t="s">
        <v>730</v>
      </c>
      <c r="K88" s="62" t="s">
        <v>236</v>
      </c>
      <c r="L88" s="69" t="s">
        <v>675</v>
      </c>
      <c r="M88" s="69">
        <v>100</v>
      </c>
      <c r="N88" s="69"/>
      <c r="O88" s="68">
        <v>1619312.5</v>
      </c>
      <c r="P88" s="102">
        <v>-124963</v>
      </c>
      <c r="Q88" s="66">
        <f t="shared" si="11"/>
        <v>1494349.5</v>
      </c>
      <c r="R88" s="66">
        <f t="shared" si="15"/>
        <v>1494349.5</v>
      </c>
      <c r="S88" s="66"/>
      <c r="T88" s="66">
        <v>79562.657082125617</v>
      </c>
      <c r="U88" s="102">
        <v>283437</v>
      </c>
      <c r="V88" s="66">
        <f t="shared" si="12"/>
        <v>362999.6570821256</v>
      </c>
      <c r="W88" s="66">
        <f t="shared" si="13"/>
        <v>362999.6570821256</v>
      </c>
      <c r="X88" s="66"/>
      <c r="Y88" s="67">
        <f t="shared" si="14"/>
        <v>1857349.1570821255</v>
      </c>
      <c r="Z88" s="73">
        <v>6402000</v>
      </c>
      <c r="AA88" s="73">
        <v>380602</v>
      </c>
      <c r="AB88" s="73" t="s">
        <v>589</v>
      </c>
    </row>
    <row r="89" spans="1:30" s="65" customFormat="1" x14ac:dyDescent="0.25">
      <c r="A89" s="86"/>
      <c r="B89" s="63"/>
      <c r="C89" s="72" t="s">
        <v>745</v>
      </c>
      <c r="D89" s="65" t="s">
        <v>680</v>
      </c>
      <c r="E89" s="65" t="s">
        <v>93</v>
      </c>
      <c r="F89" s="65" t="s">
        <v>607</v>
      </c>
      <c r="G89" s="58" t="s">
        <v>722</v>
      </c>
      <c r="H89" s="58" t="s">
        <v>285</v>
      </c>
      <c r="I89" s="58" t="s">
        <v>285</v>
      </c>
      <c r="J89" s="58" t="s">
        <v>285</v>
      </c>
      <c r="K89" s="62"/>
      <c r="L89" s="69" t="s">
        <v>675</v>
      </c>
      <c r="M89" s="69">
        <v>100</v>
      </c>
      <c r="N89" s="69"/>
      <c r="O89" s="68">
        <v>11620.17159382616</v>
      </c>
      <c r="P89" s="102">
        <v>0</v>
      </c>
      <c r="Q89" s="66">
        <f t="shared" si="11"/>
        <v>11620.17159382616</v>
      </c>
      <c r="R89" s="66">
        <f t="shared" si="15"/>
        <v>11620.17159382616</v>
      </c>
      <c r="S89" s="66"/>
      <c r="T89" s="66">
        <v>0</v>
      </c>
      <c r="U89" s="102">
        <v>0</v>
      </c>
      <c r="V89" s="66">
        <f t="shared" si="12"/>
        <v>0</v>
      </c>
      <c r="W89" s="66">
        <f t="shared" si="13"/>
        <v>0</v>
      </c>
      <c r="X89" s="66"/>
      <c r="Y89" s="67">
        <f t="shared" si="14"/>
        <v>11620.17159382616</v>
      </c>
      <c r="Z89" s="73">
        <v>6502000</v>
      </c>
      <c r="AA89" s="73">
        <v>380602</v>
      </c>
      <c r="AB89" s="73" t="s">
        <v>247</v>
      </c>
    </row>
    <row r="90" spans="1:30" s="65" customFormat="1" x14ac:dyDescent="0.25">
      <c r="A90" s="86"/>
      <c r="B90" s="63"/>
      <c r="C90" s="72" t="s">
        <v>654</v>
      </c>
      <c r="D90" s="65" t="s">
        <v>606</v>
      </c>
      <c r="E90" s="65" t="s">
        <v>92</v>
      </c>
      <c r="F90" s="65" t="s">
        <v>607</v>
      </c>
      <c r="G90" s="81" t="s">
        <v>721</v>
      </c>
      <c r="H90" s="57" t="s">
        <v>731</v>
      </c>
      <c r="I90" s="81" t="s">
        <v>721</v>
      </c>
      <c r="J90" s="57" t="s">
        <v>730</v>
      </c>
      <c r="K90" s="62"/>
      <c r="L90" s="69" t="s">
        <v>676</v>
      </c>
      <c r="M90" s="69">
        <v>100</v>
      </c>
      <c r="N90" s="69"/>
      <c r="O90" s="68">
        <v>901095.405904143</v>
      </c>
      <c r="P90" s="102">
        <v>212105</v>
      </c>
      <c r="Q90" s="66">
        <f t="shared" si="11"/>
        <v>1113200.4059041431</v>
      </c>
      <c r="R90" s="66">
        <f t="shared" si="15"/>
        <v>1113200.4059041431</v>
      </c>
      <c r="S90" s="66"/>
      <c r="T90" s="66">
        <v>92600.188365691385</v>
      </c>
      <c r="U90" s="102">
        <v>16300</v>
      </c>
      <c r="V90" s="66">
        <f t="shared" si="12"/>
        <v>108900.18836569139</v>
      </c>
      <c r="W90" s="66">
        <f t="shared" si="13"/>
        <v>108900.18836569139</v>
      </c>
      <c r="X90" s="66"/>
      <c r="Y90" s="67">
        <f t="shared" si="14"/>
        <v>1222100.5942698345</v>
      </c>
      <c r="Z90" s="73">
        <v>6502723</v>
      </c>
      <c r="AA90" s="73">
        <v>380602</v>
      </c>
      <c r="AB90" s="73" t="s">
        <v>290</v>
      </c>
    </row>
    <row r="91" spans="1:30" s="65" customFormat="1" x14ac:dyDescent="0.25">
      <c r="A91" s="86"/>
      <c r="B91" s="63" t="s">
        <v>417</v>
      </c>
      <c r="C91" s="72" t="s">
        <v>699</v>
      </c>
      <c r="D91" s="65" t="s">
        <v>618</v>
      </c>
      <c r="E91" s="65" t="s">
        <v>91</v>
      </c>
      <c r="F91" s="65" t="s">
        <v>607</v>
      </c>
      <c r="G91" s="81" t="s">
        <v>721</v>
      </c>
      <c r="H91" s="57" t="s">
        <v>731</v>
      </c>
      <c r="I91" s="81" t="s">
        <v>721</v>
      </c>
      <c r="J91" s="57" t="s">
        <v>730</v>
      </c>
      <c r="K91" s="62" t="s">
        <v>236</v>
      </c>
      <c r="L91" s="69" t="s">
        <v>676</v>
      </c>
      <c r="M91" s="69">
        <v>100</v>
      </c>
      <c r="N91" s="69"/>
      <c r="O91" s="68">
        <v>2793934.7222222225</v>
      </c>
      <c r="P91" s="102">
        <v>79815</v>
      </c>
      <c r="Q91" s="66">
        <f t="shared" si="11"/>
        <v>2873749.7222222225</v>
      </c>
      <c r="R91" s="66">
        <f t="shared" si="15"/>
        <v>2873749.7222222225</v>
      </c>
      <c r="S91" s="66"/>
      <c r="T91" s="66">
        <v>174416.20915942031</v>
      </c>
      <c r="U91" s="102">
        <v>575784</v>
      </c>
      <c r="V91" s="66">
        <f t="shared" si="12"/>
        <v>750200.20915942034</v>
      </c>
      <c r="W91" s="66">
        <f t="shared" si="13"/>
        <v>750200.20915942034</v>
      </c>
      <c r="X91" s="66"/>
      <c r="Y91" s="67">
        <f t="shared" si="14"/>
        <v>3623949.9313816428</v>
      </c>
      <c r="Z91" s="73">
        <v>6402000</v>
      </c>
      <c r="AA91" s="73">
        <v>380602</v>
      </c>
      <c r="AB91" s="73" t="s">
        <v>589</v>
      </c>
    </row>
    <row r="92" spans="1:30" s="65" customFormat="1" x14ac:dyDescent="0.25">
      <c r="A92" s="86"/>
      <c r="B92" s="63" t="s">
        <v>417</v>
      </c>
      <c r="C92" s="72" t="s">
        <v>700</v>
      </c>
      <c r="D92" s="65" t="s">
        <v>746</v>
      </c>
      <c r="E92" s="65" t="s">
        <v>102</v>
      </c>
      <c r="F92" s="65" t="s">
        <v>610</v>
      </c>
      <c r="G92" s="81" t="s">
        <v>721</v>
      </c>
      <c r="H92" s="57" t="s">
        <v>731</v>
      </c>
      <c r="I92" s="81" t="s">
        <v>721</v>
      </c>
      <c r="J92" s="57" t="s">
        <v>730</v>
      </c>
      <c r="K92" s="62" t="s">
        <v>236</v>
      </c>
      <c r="L92" s="69" t="s">
        <v>676</v>
      </c>
      <c r="M92" s="69">
        <v>100</v>
      </c>
      <c r="N92" s="69"/>
      <c r="O92" s="68">
        <v>1748882.1398148146</v>
      </c>
      <c r="P92" s="102">
        <v>-85132</v>
      </c>
      <c r="Q92" s="66">
        <f t="shared" si="11"/>
        <v>1663750.1398148146</v>
      </c>
      <c r="R92" s="66">
        <f t="shared" si="15"/>
        <v>1663750.1398148146</v>
      </c>
      <c r="S92" s="66"/>
      <c r="T92" s="66">
        <v>90025.707130434792</v>
      </c>
      <c r="U92" s="102">
        <v>285074</v>
      </c>
      <c r="V92" s="66">
        <f t="shared" si="12"/>
        <v>375099.70713043481</v>
      </c>
      <c r="W92" s="66">
        <f t="shared" si="13"/>
        <v>375099.70713043481</v>
      </c>
      <c r="X92" s="66"/>
      <c r="Y92" s="67">
        <f t="shared" si="14"/>
        <v>2038849.8469452495</v>
      </c>
      <c r="Z92" s="73">
        <v>6402000</v>
      </c>
      <c r="AA92" s="73">
        <v>380602</v>
      </c>
      <c r="AB92" s="73" t="s">
        <v>589</v>
      </c>
    </row>
    <row r="93" spans="1:30" s="65" customFormat="1" x14ac:dyDescent="0.25">
      <c r="A93" s="86"/>
      <c r="B93" s="63" t="s">
        <v>417</v>
      </c>
      <c r="C93" s="72" t="s">
        <v>233</v>
      </c>
      <c r="D93" s="65" t="s">
        <v>107</v>
      </c>
      <c r="E93" s="65" t="s">
        <v>616</v>
      </c>
      <c r="F93" s="65" t="s">
        <v>617</v>
      </c>
      <c r="G93" s="81" t="s">
        <v>721</v>
      </c>
      <c r="H93" s="57" t="s">
        <v>731</v>
      </c>
      <c r="I93" s="81" t="s">
        <v>721</v>
      </c>
      <c r="J93" s="57" t="s">
        <v>730</v>
      </c>
      <c r="K93" s="62" t="s">
        <v>237</v>
      </c>
      <c r="L93" s="69" t="s">
        <v>675</v>
      </c>
      <c r="M93" s="69">
        <v>100</v>
      </c>
      <c r="N93" s="69"/>
      <c r="O93" s="68">
        <v>1676663.0231481483</v>
      </c>
      <c r="P93" s="102">
        <v>-37113</v>
      </c>
      <c r="Q93" s="66">
        <f t="shared" si="11"/>
        <v>1639550.0231481483</v>
      </c>
      <c r="R93" s="66">
        <f t="shared" si="15"/>
        <v>1639550.0231481483</v>
      </c>
      <c r="S93" s="66"/>
      <c r="T93" s="66">
        <v>84193.843169082131</v>
      </c>
      <c r="U93" s="102">
        <v>248556</v>
      </c>
      <c r="V93" s="66">
        <f t="shared" si="12"/>
        <v>332749.84316908213</v>
      </c>
      <c r="W93" s="66">
        <f t="shared" si="13"/>
        <v>332749.84316908213</v>
      </c>
      <c r="X93" s="66"/>
      <c r="Y93" s="67">
        <f t="shared" si="14"/>
        <v>1972299.8663172305</v>
      </c>
      <c r="Z93" s="73">
        <v>6402000</v>
      </c>
      <c r="AA93" s="73">
        <v>380602</v>
      </c>
      <c r="AB93" s="73" t="s">
        <v>589</v>
      </c>
    </row>
    <row r="94" spans="1:30" s="65" customFormat="1" x14ac:dyDescent="0.25">
      <c r="A94" s="86"/>
      <c r="B94" s="63" t="s">
        <v>417</v>
      </c>
      <c r="C94" s="72" t="s">
        <v>577</v>
      </c>
      <c r="D94" s="65" t="s">
        <v>575</v>
      </c>
      <c r="E94" s="65" t="s">
        <v>576</v>
      </c>
      <c r="F94" s="65" t="s">
        <v>611</v>
      </c>
      <c r="G94" s="80" t="s">
        <v>571</v>
      </c>
      <c r="H94" s="57" t="s">
        <v>728</v>
      </c>
      <c r="I94" s="58" t="s">
        <v>571</v>
      </c>
      <c r="J94" s="57" t="s">
        <v>726</v>
      </c>
      <c r="K94" s="62" t="s">
        <v>420</v>
      </c>
      <c r="L94" s="69" t="s">
        <v>676</v>
      </c>
      <c r="M94" s="69">
        <v>100</v>
      </c>
      <c r="N94" s="43"/>
      <c r="O94" s="68">
        <v>3006850</v>
      </c>
      <c r="P94" s="102">
        <v>0</v>
      </c>
      <c r="Q94" s="66">
        <f t="shared" si="11"/>
        <v>3006850</v>
      </c>
      <c r="R94" s="66">
        <f t="shared" si="15"/>
        <v>3006850</v>
      </c>
      <c r="S94" s="78"/>
      <c r="T94" s="66">
        <v>429550</v>
      </c>
      <c r="U94" s="102">
        <v>0</v>
      </c>
      <c r="V94" s="66">
        <f t="shared" si="12"/>
        <v>429550</v>
      </c>
      <c r="W94" s="66">
        <f t="shared" si="13"/>
        <v>429550</v>
      </c>
      <c r="X94" s="78"/>
      <c r="Y94" s="67">
        <f t="shared" si="14"/>
        <v>3436400</v>
      </c>
      <c r="Z94" s="73">
        <v>6402000</v>
      </c>
      <c r="AA94" s="73">
        <v>380602</v>
      </c>
      <c r="AB94" s="73" t="s">
        <v>589</v>
      </c>
    </row>
    <row r="95" spans="1:30" s="65" customFormat="1" x14ac:dyDescent="0.25">
      <c r="A95" s="86"/>
      <c r="B95" s="63"/>
      <c r="C95" s="72" t="s">
        <v>227</v>
      </c>
      <c r="D95" s="65" t="s">
        <v>228</v>
      </c>
      <c r="E95" s="65" t="s">
        <v>229</v>
      </c>
      <c r="F95" s="65" t="s">
        <v>611</v>
      </c>
      <c r="G95" s="58" t="s">
        <v>722</v>
      </c>
      <c r="H95" s="58" t="s">
        <v>727</v>
      </c>
      <c r="I95" s="58" t="s">
        <v>285</v>
      </c>
      <c r="J95" s="58" t="s">
        <v>285</v>
      </c>
      <c r="K95" s="62"/>
      <c r="L95" s="69" t="s">
        <v>285</v>
      </c>
      <c r="M95" s="69">
        <v>100</v>
      </c>
      <c r="N95" s="69"/>
      <c r="O95" s="68">
        <v>117831.8346581876</v>
      </c>
      <c r="P95" s="102">
        <v>0</v>
      </c>
      <c r="Q95" s="66">
        <f t="shared" si="11"/>
        <v>117831.8346581876</v>
      </c>
      <c r="R95" s="66">
        <f t="shared" si="15"/>
        <v>117831.8346581876</v>
      </c>
      <c r="S95" s="66"/>
      <c r="T95" s="66">
        <v>0</v>
      </c>
      <c r="U95" s="102">
        <v>0</v>
      </c>
      <c r="V95" s="66">
        <f t="shared" si="12"/>
        <v>0</v>
      </c>
      <c r="W95" s="66">
        <f t="shared" si="13"/>
        <v>0</v>
      </c>
      <c r="X95" s="66"/>
      <c r="Y95" s="67">
        <f t="shared" si="14"/>
        <v>117831.8346581876</v>
      </c>
      <c r="Z95" s="73">
        <v>6502000</v>
      </c>
      <c r="AA95" s="73">
        <v>380602</v>
      </c>
      <c r="AB95" s="73" t="s">
        <v>247</v>
      </c>
    </row>
    <row r="96" spans="1:30" s="65" customFormat="1" x14ac:dyDescent="0.25">
      <c r="B96" s="85" t="s">
        <v>712</v>
      </c>
      <c r="C96" s="72" t="s">
        <v>597</v>
      </c>
      <c r="D96" s="65" t="s">
        <v>412</v>
      </c>
      <c r="E96" s="65" t="s">
        <v>413</v>
      </c>
      <c r="F96" s="65" t="s">
        <v>611</v>
      </c>
      <c r="G96" s="80" t="s">
        <v>285</v>
      </c>
      <c r="H96" s="80" t="s">
        <v>285</v>
      </c>
      <c r="I96" s="58" t="s">
        <v>722</v>
      </c>
      <c r="J96" s="58" t="s">
        <v>727</v>
      </c>
      <c r="K96" s="62" t="s">
        <v>295</v>
      </c>
      <c r="L96" s="69" t="s">
        <v>285</v>
      </c>
      <c r="M96" s="69">
        <v>100</v>
      </c>
      <c r="N96" s="43"/>
      <c r="O96" s="68">
        <v>0</v>
      </c>
      <c r="P96" s="102">
        <v>0</v>
      </c>
      <c r="Q96" s="66">
        <f t="shared" si="11"/>
        <v>0</v>
      </c>
      <c r="R96" s="66">
        <f t="shared" si="15"/>
        <v>0</v>
      </c>
      <c r="S96" s="78"/>
      <c r="T96" s="66">
        <v>80000</v>
      </c>
      <c r="U96" s="102">
        <v>0</v>
      </c>
      <c r="V96" s="66">
        <f t="shared" si="12"/>
        <v>80000</v>
      </c>
      <c r="W96" s="66">
        <f t="shared" si="13"/>
        <v>80000</v>
      </c>
      <c r="X96" s="78"/>
      <c r="Y96" s="67">
        <f t="shared" si="14"/>
        <v>80000</v>
      </c>
      <c r="Z96" s="73">
        <v>6502730</v>
      </c>
      <c r="AA96" s="73">
        <v>380602</v>
      </c>
      <c r="AB96" s="73" t="s">
        <v>267</v>
      </c>
    </row>
    <row r="97" spans="1:30" s="65" customFormat="1" x14ac:dyDescent="0.25">
      <c r="B97" s="86"/>
      <c r="C97" s="71" t="s">
        <v>735</v>
      </c>
      <c r="D97" s="65" t="s">
        <v>76</v>
      </c>
      <c r="E97" s="65" t="s">
        <v>106</v>
      </c>
      <c r="F97" s="65" t="s">
        <v>51</v>
      </c>
      <c r="G97" s="80" t="s">
        <v>285</v>
      </c>
      <c r="H97" s="80" t="s">
        <v>285</v>
      </c>
      <c r="I97" s="57" t="s">
        <v>285</v>
      </c>
      <c r="J97" s="57" t="s">
        <v>285</v>
      </c>
      <c r="K97" s="62" t="s">
        <v>236</v>
      </c>
      <c r="L97" s="69" t="s">
        <v>675</v>
      </c>
      <c r="M97" s="69">
        <v>100</v>
      </c>
      <c r="N97" s="43"/>
      <c r="O97" s="68">
        <v>299999.6685185188</v>
      </c>
      <c r="P97" s="102">
        <v>0</v>
      </c>
      <c r="Q97" s="66">
        <f t="shared" si="11"/>
        <v>299999.6685185188</v>
      </c>
      <c r="R97" s="66">
        <f t="shared" si="15"/>
        <v>299999.6685185188</v>
      </c>
      <c r="S97" s="78"/>
      <c r="T97" s="66">
        <v>0</v>
      </c>
      <c r="U97" s="102">
        <v>0</v>
      </c>
      <c r="V97" s="66">
        <f t="shared" si="12"/>
        <v>0</v>
      </c>
      <c r="W97" s="66">
        <f t="shared" si="13"/>
        <v>0</v>
      </c>
      <c r="X97" s="78"/>
      <c r="Y97" s="67">
        <f t="shared" si="14"/>
        <v>299999.6685185188</v>
      </c>
      <c r="Z97" s="73">
        <v>6402000</v>
      </c>
      <c r="AA97" s="73">
        <v>380602</v>
      </c>
      <c r="AB97" s="73" t="s">
        <v>589</v>
      </c>
    </row>
    <row r="98" spans="1:30" s="65" customFormat="1" x14ac:dyDescent="0.25">
      <c r="A98" s="86"/>
      <c r="B98" s="63"/>
      <c r="C98" s="72" t="s">
        <v>279</v>
      </c>
      <c r="D98" s="65" t="s">
        <v>73</v>
      </c>
      <c r="E98" s="65" t="s">
        <v>105</v>
      </c>
      <c r="F98" s="65" t="s">
        <v>50</v>
      </c>
      <c r="G98" s="87" t="s">
        <v>723</v>
      </c>
      <c r="H98" s="57" t="s">
        <v>730</v>
      </c>
      <c r="I98" s="58" t="s">
        <v>285</v>
      </c>
      <c r="J98" s="58" t="s">
        <v>285</v>
      </c>
      <c r="K98" s="62" t="s">
        <v>236</v>
      </c>
      <c r="L98" s="69" t="s">
        <v>675</v>
      </c>
      <c r="M98" s="69">
        <v>100</v>
      </c>
      <c r="N98" s="69"/>
      <c r="O98" s="68">
        <v>269449.62461059965</v>
      </c>
      <c r="P98" s="102">
        <v>0</v>
      </c>
      <c r="Q98" s="66">
        <f t="shared" si="11"/>
        <v>269449.62461059965</v>
      </c>
      <c r="R98" s="66">
        <f t="shared" si="15"/>
        <v>269449.62461059965</v>
      </c>
      <c r="S98" s="66"/>
      <c r="T98" s="66">
        <v>0</v>
      </c>
      <c r="U98" s="102">
        <v>0</v>
      </c>
      <c r="V98" s="66">
        <f t="shared" si="12"/>
        <v>0</v>
      </c>
      <c r="W98" s="66">
        <f t="shared" si="13"/>
        <v>0</v>
      </c>
      <c r="X98" s="66"/>
      <c r="Y98" s="67">
        <f t="shared" si="14"/>
        <v>269449.62461059965</v>
      </c>
      <c r="Z98" s="73">
        <v>6504710</v>
      </c>
      <c r="AA98" s="73">
        <v>380602</v>
      </c>
      <c r="AB98" s="73" t="s">
        <v>251</v>
      </c>
    </row>
    <row r="99" spans="1:30" s="65" customFormat="1" x14ac:dyDescent="0.25">
      <c r="A99" s="86"/>
      <c r="B99" s="63"/>
      <c r="C99" s="72" t="s">
        <v>280</v>
      </c>
      <c r="D99" s="65" t="s">
        <v>74</v>
      </c>
      <c r="E99" s="65" t="s">
        <v>105</v>
      </c>
      <c r="F99" s="65" t="s">
        <v>50</v>
      </c>
      <c r="G99" s="87" t="s">
        <v>723</v>
      </c>
      <c r="H99" s="57" t="s">
        <v>730</v>
      </c>
      <c r="I99" s="58" t="s">
        <v>285</v>
      </c>
      <c r="J99" s="58" t="s">
        <v>285</v>
      </c>
      <c r="K99" s="62" t="s">
        <v>236</v>
      </c>
      <c r="L99" s="69" t="s">
        <v>675</v>
      </c>
      <c r="M99" s="69">
        <v>100</v>
      </c>
      <c r="N99" s="69"/>
      <c r="O99" s="68">
        <v>269449.62461059965</v>
      </c>
      <c r="P99" s="102">
        <v>0</v>
      </c>
      <c r="Q99" s="66">
        <f t="shared" si="11"/>
        <v>269449.62461059965</v>
      </c>
      <c r="R99" s="66">
        <f t="shared" si="15"/>
        <v>269449.62461059965</v>
      </c>
      <c r="S99" s="66"/>
      <c r="T99" s="66">
        <v>0</v>
      </c>
      <c r="U99" s="102">
        <v>0</v>
      </c>
      <c r="V99" s="66">
        <f t="shared" si="12"/>
        <v>0</v>
      </c>
      <c r="W99" s="66">
        <f t="shared" si="13"/>
        <v>0</v>
      </c>
      <c r="X99" s="66"/>
      <c r="Y99" s="67">
        <f t="shared" si="14"/>
        <v>269449.62461059965</v>
      </c>
      <c r="Z99" s="73">
        <v>6504710</v>
      </c>
      <c r="AA99" s="73">
        <v>380602</v>
      </c>
      <c r="AB99" s="73" t="s">
        <v>251</v>
      </c>
    </row>
    <row r="100" spans="1:30" s="65" customFormat="1" x14ac:dyDescent="0.25">
      <c r="A100" s="86"/>
      <c r="B100" s="63"/>
      <c r="C100" s="72" t="s">
        <v>281</v>
      </c>
      <c r="D100" s="65" t="s">
        <v>75</v>
      </c>
      <c r="E100" s="65" t="s">
        <v>105</v>
      </c>
      <c r="F100" s="65" t="s">
        <v>50</v>
      </c>
      <c r="G100" s="87" t="s">
        <v>723</v>
      </c>
      <c r="H100" s="57" t="s">
        <v>730</v>
      </c>
      <c r="I100" s="58" t="s">
        <v>285</v>
      </c>
      <c r="J100" s="58" t="s">
        <v>285</v>
      </c>
      <c r="K100" s="62" t="s">
        <v>236</v>
      </c>
      <c r="L100" s="69" t="s">
        <v>675</v>
      </c>
      <c r="M100" s="69">
        <v>100</v>
      </c>
      <c r="N100" s="69"/>
      <c r="O100" s="68">
        <v>284014.43942541449</v>
      </c>
      <c r="P100" s="102">
        <v>0</v>
      </c>
      <c r="Q100" s="66">
        <f t="shared" si="11"/>
        <v>284014.43942541449</v>
      </c>
      <c r="R100" s="66">
        <f t="shared" si="15"/>
        <v>284014.43942541449</v>
      </c>
      <c r="S100" s="66"/>
      <c r="T100" s="66">
        <v>0</v>
      </c>
      <c r="U100" s="102">
        <v>0</v>
      </c>
      <c r="V100" s="66">
        <f t="shared" si="12"/>
        <v>0</v>
      </c>
      <c r="W100" s="66">
        <f t="shared" si="13"/>
        <v>0</v>
      </c>
      <c r="X100" s="66"/>
      <c r="Y100" s="67">
        <f t="shared" si="14"/>
        <v>284014.43942541449</v>
      </c>
      <c r="Z100" s="73">
        <v>6504710</v>
      </c>
      <c r="AA100" s="73">
        <v>380602</v>
      </c>
      <c r="AB100" s="73" t="s">
        <v>251</v>
      </c>
    </row>
    <row r="101" spans="1:30" s="65" customFormat="1" x14ac:dyDescent="0.25">
      <c r="A101" s="86"/>
      <c r="B101" s="63" t="s">
        <v>417</v>
      </c>
      <c r="C101" s="72" t="s">
        <v>188</v>
      </c>
      <c r="D101" s="65" t="s">
        <v>68</v>
      </c>
      <c r="E101" s="65" t="s">
        <v>55</v>
      </c>
      <c r="F101" s="65" t="s">
        <v>619</v>
      </c>
      <c r="G101" s="81" t="s">
        <v>721</v>
      </c>
      <c r="H101" s="57" t="s">
        <v>731</v>
      </c>
      <c r="I101" s="81" t="s">
        <v>721</v>
      </c>
      <c r="J101" s="57" t="s">
        <v>730</v>
      </c>
      <c r="K101" s="62" t="s">
        <v>236</v>
      </c>
      <c r="L101" s="69" t="s">
        <v>675</v>
      </c>
      <c r="M101" s="69">
        <v>100</v>
      </c>
      <c r="N101" s="69"/>
      <c r="O101" s="68">
        <v>2364868.723148148</v>
      </c>
      <c r="P101" s="102">
        <v>-356269</v>
      </c>
      <c r="Q101" s="66">
        <f t="shared" si="11"/>
        <v>2008599.723148148</v>
      </c>
      <c r="R101" s="66">
        <f t="shared" si="15"/>
        <v>2008599.723148148</v>
      </c>
      <c r="S101" s="66"/>
      <c r="T101" s="66">
        <v>139768.07621256038</v>
      </c>
      <c r="U101" s="102">
        <v>211132</v>
      </c>
      <c r="V101" s="66">
        <f t="shared" si="12"/>
        <v>350900.07621256041</v>
      </c>
      <c r="W101" s="66">
        <f t="shared" si="13"/>
        <v>350900.07621256041</v>
      </c>
      <c r="X101" s="66"/>
      <c r="Y101" s="67">
        <f t="shared" si="14"/>
        <v>2359499.7993607083</v>
      </c>
      <c r="Z101" s="73">
        <v>6402000</v>
      </c>
      <c r="AA101" s="73">
        <v>380602</v>
      </c>
      <c r="AB101" s="73" t="s">
        <v>589</v>
      </c>
    </row>
    <row r="102" spans="1:30" s="44" customFormat="1" ht="18" x14ac:dyDescent="0.25">
      <c r="A102" s="86"/>
      <c r="B102" s="63"/>
      <c r="C102" s="72" t="s">
        <v>718</v>
      </c>
      <c r="D102" s="65" t="s">
        <v>81</v>
      </c>
      <c r="E102" s="65" t="s">
        <v>109</v>
      </c>
      <c r="F102" s="65" t="s">
        <v>52</v>
      </c>
      <c r="G102" s="81" t="s">
        <v>721</v>
      </c>
      <c r="H102" s="57" t="s">
        <v>731</v>
      </c>
      <c r="I102" s="58" t="s">
        <v>285</v>
      </c>
      <c r="J102" s="58" t="s">
        <v>285</v>
      </c>
      <c r="K102" s="62" t="s">
        <v>237</v>
      </c>
      <c r="L102" s="69" t="s">
        <v>675</v>
      </c>
      <c r="M102" s="69">
        <v>100</v>
      </c>
      <c r="N102" s="69"/>
      <c r="O102" s="68">
        <v>127610.57666125103</v>
      </c>
      <c r="P102" s="102">
        <v>35739</v>
      </c>
      <c r="Q102" s="66">
        <f t="shared" ref="Q102:Q133" si="16">O102+P102</f>
        <v>163349.57666125102</v>
      </c>
      <c r="R102" s="66">
        <f t="shared" si="15"/>
        <v>163349.57666125102</v>
      </c>
      <c r="S102" s="66"/>
      <c r="T102" s="66">
        <v>0</v>
      </c>
      <c r="U102" s="102">
        <v>0</v>
      </c>
      <c r="V102" s="66">
        <f t="shared" ref="V102:V133" si="17">T102+U102</f>
        <v>0</v>
      </c>
      <c r="W102" s="66">
        <f t="shared" ref="W102:W133" si="18">V102</f>
        <v>0</v>
      </c>
      <c r="X102" s="66"/>
      <c r="Y102" s="67">
        <f t="shared" ref="Y102:Y133" si="19">R102+W102</f>
        <v>163349.57666125102</v>
      </c>
      <c r="Z102" s="73">
        <v>6003707</v>
      </c>
      <c r="AA102" s="73">
        <v>380602</v>
      </c>
      <c r="AB102" s="73" t="s">
        <v>259</v>
      </c>
      <c r="AC102" s="65"/>
      <c r="AD102" s="65"/>
    </row>
    <row r="103" spans="1:30" s="65" customFormat="1" x14ac:dyDescent="0.25">
      <c r="A103" s="86"/>
      <c r="B103" s="63"/>
      <c r="C103" s="72" t="s">
        <v>709</v>
      </c>
      <c r="D103" s="65" t="s">
        <v>82</v>
      </c>
      <c r="E103" s="65" t="s">
        <v>111</v>
      </c>
      <c r="F103" s="65" t="s">
        <v>52</v>
      </c>
      <c r="G103" s="58" t="s">
        <v>722</v>
      </c>
      <c r="H103" s="58" t="s">
        <v>727</v>
      </c>
      <c r="I103" s="58" t="s">
        <v>285</v>
      </c>
      <c r="J103" s="58" t="s">
        <v>285</v>
      </c>
      <c r="K103" s="62"/>
      <c r="L103" s="69" t="s">
        <v>675</v>
      </c>
      <c r="M103" s="69">
        <v>100</v>
      </c>
      <c r="N103" s="69"/>
      <c r="O103" s="68">
        <v>28884.423546710004</v>
      </c>
      <c r="P103" s="102">
        <v>0</v>
      </c>
      <c r="Q103" s="66">
        <f t="shared" si="16"/>
        <v>28884.423546710004</v>
      </c>
      <c r="R103" s="66">
        <f t="shared" si="15"/>
        <v>28884.423546710004</v>
      </c>
      <c r="S103" s="66"/>
      <c r="T103" s="66">
        <v>0</v>
      </c>
      <c r="U103" s="102">
        <v>0</v>
      </c>
      <c r="V103" s="66">
        <f t="shared" si="17"/>
        <v>0</v>
      </c>
      <c r="W103" s="66">
        <f t="shared" si="18"/>
        <v>0</v>
      </c>
      <c r="X103" s="66"/>
      <c r="Y103" s="67">
        <f t="shared" si="19"/>
        <v>28884.423546710004</v>
      </c>
      <c r="Z103" s="73">
        <v>6705000</v>
      </c>
      <c r="AA103" s="73">
        <v>380602</v>
      </c>
      <c r="AB103" s="73" t="s">
        <v>250</v>
      </c>
    </row>
    <row r="104" spans="1:30" s="65" customFormat="1" x14ac:dyDescent="0.25">
      <c r="A104" s="86"/>
      <c r="B104" s="63"/>
      <c r="C104" s="72" t="s">
        <v>701</v>
      </c>
      <c r="D104" s="65" t="s">
        <v>623</v>
      </c>
      <c r="E104" s="65" t="s">
        <v>620</v>
      </c>
      <c r="F104" s="65" t="s">
        <v>52</v>
      </c>
      <c r="G104" s="81" t="s">
        <v>721</v>
      </c>
      <c r="H104" s="57" t="s">
        <v>731</v>
      </c>
      <c r="I104" s="81" t="s">
        <v>721</v>
      </c>
      <c r="J104" s="57" t="s">
        <v>730</v>
      </c>
      <c r="K104" s="62"/>
      <c r="L104" s="69" t="s">
        <v>676</v>
      </c>
      <c r="M104" s="69">
        <v>100</v>
      </c>
      <c r="N104" s="69"/>
      <c r="O104" s="68">
        <v>889068.09764906566</v>
      </c>
      <c r="P104" s="102">
        <v>224132</v>
      </c>
      <c r="Q104" s="66">
        <f t="shared" si="16"/>
        <v>1113200.0976490658</v>
      </c>
      <c r="R104" s="66">
        <f t="shared" si="15"/>
        <v>1113200.0976490658</v>
      </c>
      <c r="S104" s="66"/>
      <c r="T104" s="66">
        <v>92600.939071568835</v>
      </c>
      <c r="U104" s="102">
        <v>22349</v>
      </c>
      <c r="V104" s="66">
        <f t="shared" si="17"/>
        <v>114949.93907156884</v>
      </c>
      <c r="W104" s="66">
        <f t="shared" si="18"/>
        <v>114949.93907156884</v>
      </c>
      <c r="X104" s="66"/>
      <c r="Y104" s="67">
        <f t="shared" si="19"/>
        <v>1228150.0367206347</v>
      </c>
      <c r="Z104" s="73">
        <v>6502724</v>
      </c>
      <c r="AA104" s="73">
        <v>380602</v>
      </c>
      <c r="AB104" s="73" t="s">
        <v>632</v>
      </c>
    </row>
    <row r="105" spans="1:30" s="65" customFormat="1" x14ac:dyDescent="0.25">
      <c r="A105" s="86"/>
      <c r="B105" s="63"/>
      <c r="C105" s="72" t="s">
        <v>621</v>
      </c>
      <c r="D105" s="65" t="s">
        <v>624</v>
      </c>
      <c r="E105" s="65" t="s">
        <v>108</v>
      </c>
      <c r="F105" s="65" t="s">
        <v>52</v>
      </c>
      <c r="G105" s="81" t="s">
        <v>721</v>
      </c>
      <c r="H105" s="57" t="s">
        <v>731</v>
      </c>
      <c r="I105" s="81" t="s">
        <v>721</v>
      </c>
      <c r="J105" s="57" t="s">
        <v>730</v>
      </c>
      <c r="K105" s="62"/>
      <c r="L105" s="69" t="s">
        <v>675</v>
      </c>
      <c r="M105" s="69">
        <v>100</v>
      </c>
      <c r="N105" s="69"/>
      <c r="O105" s="68">
        <v>992362.39428594662</v>
      </c>
      <c r="P105" s="102">
        <v>707688</v>
      </c>
      <c r="Q105" s="66">
        <f t="shared" si="16"/>
        <v>1700050.3942859466</v>
      </c>
      <c r="R105" s="66">
        <f t="shared" si="15"/>
        <v>1700050.3942859466</v>
      </c>
      <c r="S105" s="66"/>
      <c r="T105" s="66">
        <v>88298.313550600331</v>
      </c>
      <c r="U105" s="102">
        <v>419902</v>
      </c>
      <c r="V105" s="66">
        <f t="shared" si="17"/>
        <v>508200.31355060032</v>
      </c>
      <c r="W105" s="66">
        <f t="shared" si="18"/>
        <v>508200.31355060032</v>
      </c>
      <c r="X105" s="66"/>
      <c r="Y105" s="67">
        <f t="shared" si="19"/>
        <v>2208250.7078365469</v>
      </c>
      <c r="Z105" s="73">
        <v>6004114</v>
      </c>
      <c r="AA105" s="73">
        <v>380602</v>
      </c>
      <c r="AB105" s="73" t="s">
        <v>627</v>
      </c>
    </row>
    <row r="106" spans="1:30" s="65" customFormat="1" x14ac:dyDescent="0.25">
      <c r="A106" s="86"/>
      <c r="B106" s="63" t="s">
        <v>417</v>
      </c>
      <c r="C106" s="72" t="s">
        <v>670</v>
      </c>
      <c r="D106" s="65" t="s">
        <v>622</v>
      </c>
      <c r="E106" s="65" t="s">
        <v>110</v>
      </c>
      <c r="F106" s="65" t="s">
        <v>52</v>
      </c>
      <c r="G106" s="81" t="s">
        <v>721</v>
      </c>
      <c r="H106" s="57" t="s">
        <v>731</v>
      </c>
      <c r="I106" s="81" t="s">
        <v>721</v>
      </c>
      <c r="J106" s="57" t="s">
        <v>730</v>
      </c>
      <c r="K106" s="62" t="s">
        <v>236</v>
      </c>
      <c r="L106" s="69" t="s">
        <v>676</v>
      </c>
      <c r="M106" s="69">
        <v>100</v>
      </c>
      <c r="N106" s="69"/>
      <c r="O106" s="68">
        <v>2834292.9814814813</v>
      </c>
      <c r="P106" s="102">
        <v>45507</v>
      </c>
      <c r="Q106" s="66">
        <f t="shared" si="16"/>
        <v>2879799.9814814813</v>
      </c>
      <c r="R106" s="66">
        <f t="shared" si="15"/>
        <v>2879799.9814814813</v>
      </c>
      <c r="S106" s="66"/>
      <c r="T106" s="66">
        <v>177675.19196135268</v>
      </c>
      <c r="U106" s="102">
        <v>554375</v>
      </c>
      <c r="V106" s="66">
        <f t="shared" si="17"/>
        <v>732050.19196135271</v>
      </c>
      <c r="W106" s="66">
        <f t="shared" si="18"/>
        <v>732050.19196135271</v>
      </c>
      <c r="X106" s="66"/>
      <c r="Y106" s="67">
        <f t="shared" si="19"/>
        <v>3611850.1734428341</v>
      </c>
      <c r="Z106" s="73">
        <v>6402000</v>
      </c>
      <c r="AA106" s="73">
        <v>380602</v>
      </c>
      <c r="AB106" s="73" t="s">
        <v>589</v>
      </c>
    </row>
    <row r="107" spans="1:30" s="65" customFormat="1" x14ac:dyDescent="0.25">
      <c r="A107" s="86"/>
      <c r="B107" s="63"/>
      <c r="C107" s="72" t="s">
        <v>747</v>
      </c>
      <c r="D107" s="65" t="s">
        <v>98</v>
      </c>
      <c r="E107" s="65" t="s">
        <v>97</v>
      </c>
      <c r="F107" s="65" t="s">
        <v>49</v>
      </c>
      <c r="G107" s="81" t="s">
        <v>721</v>
      </c>
      <c r="H107" s="57" t="s">
        <v>731</v>
      </c>
      <c r="I107" s="81" t="s">
        <v>721</v>
      </c>
      <c r="J107" s="57" t="s">
        <v>730</v>
      </c>
      <c r="K107" s="62"/>
      <c r="L107" s="69" t="s">
        <v>675</v>
      </c>
      <c r="M107" s="69">
        <v>100</v>
      </c>
      <c r="N107" s="69"/>
      <c r="O107" s="68">
        <v>448870.50597725424</v>
      </c>
      <c r="P107" s="102">
        <v>10929</v>
      </c>
      <c r="Q107" s="66">
        <f t="shared" si="16"/>
        <v>459799.50597725424</v>
      </c>
      <c r="R107" s="66">
        <f t="shared" si="15"/>
        <v>459799.50597725424</v>
      </c>
      <c r="S107" s="66"/>
      <c r="T107" s="66">
        <v>13436.350353344769</v>
      </c>
      <c r="U107" s="102">
        <v>7134</v>
      </c>
      <c r="V107" s="66">
        <f t="shared" si="17"/>
        <v>20570.350353344769</v>
      </c>
      <c r="W107" s="66">
        <f t="shared" si="18"/>
        <v>20570.350353344769</v>
      </c>
      <c r="X107" s="66"/>
      <c r="Y107" s="67">
        <f t="shared" si="19"/>
        <v>480369.856330599</v>
      </c>
      <c r="Z107" s="73">
        <v>6502730</v>
      </c>
      <c r="AA107" s="73">
        <v>380602</v>
      </c>
      <c r="AB107" s="73" t="s">
        <v>267</v>
      </c>
    </row>
    <row r="108" spans="1:30" s="65" customFormat="1" x14ac:dyDescent="0.25">
      <c r="A108" s="86"/>
      <c r="B108" s="63"/>
      <c r="C108" s="72" t="s">
        <v>650</v>
      </c>
      <c r="D108" s="65" t="s">
        <v>99</v>
      </c>
      <c r="E108" s="65" t="s">
        <v>100</v>
      </c>
      <c r="F108" s="65" t="s">
        <v>648</v>
      </c>
      <c r="G108" s="58" t="s">
        <v>722</v>
      </c>
      <c r="H108" s="58" t="s">
        <v>727</v>
      </c>
      <c r="I108" s="58" t="s">
        <v>285</v>
      </c>
      <c r="J108" s="58" t="s">
        <v>285</v>
      </c>
      <c r="K108" s="62"/>
      <c r="L108" s="69" t="s">
        <v>675</v>
      </c>
      <c r="M108" s="69">
        <v>100</v>
      </c>
      <c r="N108" s="69"/>
      <c r="O108" s="68">
        <v>212483.07798537778</v>
      </c>
      <c r="P108" s="102">
        <v>0</v>
      </c>
      <c r="Q108" s="66">
        <f t="shared" si="16"/>
        <v>212483.07798537778</v>
      </c>
      <c r="R108" s="66">
        <f t="shared" si="15"/>
        <v>212483.07798537778</v>
      </c>
      <c r="S108" s="66"/>
      <c r="T108" s="66">
        <v>0</v>
      </c>
      <c r="U108" s="102">
        <v>0</v>
      </c>
      <c r="V108" s="66">
        <f t="shared" si="17"/>
        <v>0</v>
      </c>
      <c r="W108" s="66">
        <f t="shared" si="18"/>
        <v>0</v>
      </c>
      <c r="X108" s="66"/>
      <c r="Y108" s="67">
        <f t="shared" si="19"/>
        <v>212483.07798537778</v>
      </c>
      <c r="Z108" s="73">
        <v>6003703</v>
      </c>
      <c r="AA108" s="73">
        <v>380602</v>
      </c>
      <c r="AB108" s="73" t="s">
        <v>255</v>
      </c>
    </row>
    <row r="109" spans="1:30" s="65" customFormat="1" x14ac:dyDescent="0.25">
      <c r="A109" s="86"/>
      <c r="B109" s="63"/>
      <c r="C109" s="72" t="s">
        <v>748</v>
      </c>
      <c r="D109" s="65" t="s">
        <v>70</v>
      </c>
      <c r="E109" s="65" t="s">
        <v>101</v>
      </c>
      <c r="F109" s="65" t="s">
        <v>648</v>
      </c>
      <c r="G109" s="80" t="s">
        <v>285</v>
      </c>
      <c r="H109" s="80" t="s">
        <v>285</v>
      </c>
      <c r="I109" s="58" t="s">
        <v>285</v>
      </c>
      <c r="J109" s="58" t="s">
        <v>285</v>
      </c>
      <c r="K109" s="62" t="s">
        <v>236</v>
      </c>
      <c r="L109" s="69" t="s">
        <v>675</v>
      </c>
      <c r="M109" s="69">
        <v>100</v>
      </c>
      <c r="N109" s="69"/>
      <c r="O109" s="68">
        <v>2135466.8231481481</v>
      </c>
      <c r="P109" s="102">
        <v>0</v>
      </c>
      <c r="Q109" s="66">
        <f t="shared" si="16"/>
        <v>2135466.8231481481</v>
      </c>
      <c r="R109" s="66">
        <f t="shared" si="15"/>
        <v>2135466.8231481481</v>
      </c>
      <c r="S109" s="66"/>
      <c r="T109" s="66">
        <v>121243.33186473431</v>
      </c>
      <c r="U109" s="102">
        <v>-121243</v>
      </c>
      <c r="V109" s="66">
        <f t="shared" si="17"/>
        <v>0.33186473431123886</v>
      </c>
      <c r="W109" s="66">
        <f t="shared" si="18"/>
        <v>0.33186473431123886</v>
      </c>
      <c r="X109" s="66"/>
      <c r="Y109" s="67">
        <f t="shared" si="19"/>
        <v>2135467.1550128823</v>
      </c>
      <c r="Z109" s="73">
        <v>6402000</v>
      </c>
      <c r="AA109" s="73">
        <v>380602</v>
      </c>
      <c r="AB109" s="73" t="s">
        <v>589</v>
      </c>
    </row>
    <row r="110" spans="1:30" s="65" customFormat="1" x14ac:dyDescent="0.25">
      <c r="B110" s="85" t="s">
        <v>712</v>
      </c>
      <c r="C110" s="71" t="s">
        <v>597</v>
      </c>
      <c r="D110" s="65" t="s">
        <v>556</v>
      </c>
      <c r="E110" s="65" t="s">
        <v>557</v>
      </c>
      <c r="F110" s="65" t="s">
        <v>648</v>
      </c>
      <c r="G110" s="80" t="s">
        <v>285</v>
      </c>
      <c r="H110" s="80" t="s">
        <v>285</v>
      </c>
      <c r="I110" s="58" t="s">
        <v>722</v>
      </c>
      <c r="J110" s="58" t="s">
        <v>727</v>
      </c>
      <c r="K110" s="62"/>
      <c r="L110" s="69" t="s">
        <v>285</v>
      </c>
      <c r="M110" s="69">
        <v>100</v>
      </c>
      <c r="N110" s="43"/>
      <c r="O110" s="68">
        <v>0</v>
      </c>
      <c r="P110" s="102">
        <v>0</v>
      </c>
      <c r="Q110" s="66">
        <f t="shared" si="16"/>
        <v>0</v>
      </c>
      <c r="R110" s="66">
        <f t="shared" si="15"/>
        <v>0</v>
      </c>
      <c r="S110" s="78"/>
      <c r="T110" s="66">
        <v>80000</v>
      </c>
      <c r="U110" s="102">
        <v>0</v>
      </c>
      <c r="V110" s="66">
        <f t="shared" si="17"/>
        <v>80000</v>
      </c>
      <c r="W110" s="66">
        <f t="shared" si="18"/>
        <v>80000</v>
      </c>
      <c r="X110" s="78"/>
      <c r="Y110" s="67">
        <f t="shared" si="19"/>
        <v>80000</v>
      </c>
      <c r="Z110" s="73">
        <v>6502730</v>
      </c>
      <c r="AA110" s="73">
        <v>380602</v>
      </c>
      <c r="AB110" s="73" t="s">
        <v>267</v>
      </c>
    </row>
    <row r="111" spans="1:30" s="65" customFormat="1" x14ac:dyDescent="0.25">
      <c r="A111" s="86"/>
      <c r="B111" s="63" t="s">
        <v>417</v>
      </c>
      <c r="C111" s="72" t="s">
        <v>749</v>
      </c>
      <c r="D111" s="65" t="s">
        <v>586</v>
      </c>
      <c r="E111" s="65" t="s">
        <v>557</v>
      </c>
      <c r="F111" s="65" t="s">
        <v>648</v>
      </c>
      <c r="G111" s="58" t="s">
        <v>722</v>
      </c>
      <c r="H111" s="58" t="s">
        <v>727</v>
      </c>
      <c r="I111" s="58" t="s">
        <v>722</v>
      </c>
      <c r="J111" s="58" t="s">
        <v>727</v>
      </c>
      <c r="K111" s="62" t="s">
        <v>420</v>
      </c>
      <c r="L111" s="69" t="s">
        <v>676</v>
      </c>
      <c r="M111" s="69">
        <v>100</v>
      </c>
      <c r="N111" s="43"/>
      <c r="O111" s="68">
        <v>2600000</v>
      </c>
      <c r="P111" s="102">
        <v>0</v>
      </c>
      <c r="Q111" s="66">
        <f t="shared" si="16"/>
        <v>2600000</v>
      </c>
      <c r="R111" s="66">
        <f t="shared" si="15"/>
        <v>2600000</v>
      </c>
      <c r="S111" s="78"/>
      <c r="T111" s="66">
        <v>285000</v>
      </c>
      <c r="U111" s="102">
        <v>0</v>
      </c>
      <c r="V111" s="66">
        <f t="shared" si="17"/>
        <v>285000</v>
      </c>
      <c r="W111" s="66">
        <f t="shared" si="18"/>
        <v>285000</v>
      </c>
      <c r="X111" s="78"/>
      <c r="Y111" s="67">
        <f t="shared" si="19"/>
        <v>2885000</v>
      </c>
      <c r="Z111" s="73">
        <v>6402000</v>
      </c>
      <c r="AA111" s="73">
        <v>380602</v>
      </c>
      <c r="AB111" s="73" t="s">
        <v>589</v>
      </c>
    </row>
    <row r="112" spans="1:30" s="65" customFormat="1" x14ac:dyDescent="0.25">
      <c r="A112" s="86"/>
      <c r="B112" s="63"/>
      <c r="C112" s="72" t="s">
        <v>750</v>
      </c>
      <c r="D112" s="65" t="s">
        <v>69</v>
      </c>
      <c r="E112" s="65" t="s">
        <v>54</v>
      </c>
      <c r="F112" s="65" t="s">
        <v>648</v>
      </c>
      <c r="G112" s="80" t="s">
        <v>285</v>
      </c>
      <c r="H112" s="80" t="s">
        <v>285</v>
      </c>
      <c r="I112" s="58" t="s">
        <v>285</v>
      </c>
      <c r="J112" s="58" t="s">
        <v>285</v>
      </c>
      <c r="K112" s="62" t="s">
        <v>236</v>
      </c>
      <c r="L112" s="69" t="s">
        <v>675</v>
      </c>
      <c r="M112" s="69">
        <v>100</v>
      </c>
      <c r="N112" s="69"/>
      <c r="O112" s="68">
        <v>2188569.1148148151</v>
      </c>
      <c r="P112" s="102">
        <v>0</v>
      </c>
      <c r="Q112" s="66">
        <f t="shared" si="16"/>
        <v>2188569.1148148151</v>
      </c>
      <c r="R112" s="66">
        <f t="shared" si="15"/>
        <v>2188569.1148148151</v>
      </c>
      <c r="S112" s="66"/>
      <c r="T112" s="66">
        <v>125531.46713043482</v>
      </c>
      <c r="U112" s="102">
        <v>-125531</v>
      </c>
      <c r="V112" s="66">
        <f t="shared" si="17"/>
        <v>0.46713043481577188</v>
      </c>
      <c r="W112" s="66">
        <f t="shared" si="18"/>
        <v>0.46713043481577188</v>
      </c>
      <c r="X112" s="66"/>
      <c r="Y112" s="67">
        <f t="shared" si="19"/>
        <v>2188569.5819452498</v>
      </c>
      <c r="Z112" s="73">
        <v>6402000</v>
      </c>
      <c r="AA112" s="73">
        <v>380602</v>
      </c>
      <c r="AB112" s="73" t="s">
        <v>589</v>
      </c>
    </row>
    <row r="113" spans="1:30" s="65" customFormat="1" x14ac:dyDescent="0.25">
      <c r="A113" s="61"/>
      <c r="B113" s="85" t="s">
        <v>716</v>
      </c>
      <c r="C113" s="72" t="s">
        <v>593</v>
      </c>
      <c r="D113" s="65" t="s">
        <v>565</v>
      </c>
      <c r="E113" s="65" t="s">
        <v>566</v>
      </c>
      <c r="F113" s="65" t="s">
        <v>648</v>
      </c>
      <c r="G113" s="80" t="s">
        <v>285</v>
      </c>
      <c r="H113" s="80" t="s">
        <v>285</v>
      </c>
      <c r="I113" s="58" t="s">
        <v>285</v>
      </c>
      <c r="J113" s="58" t="s">
        <v>285</v>
      </c>
      <c r="K113" s="63"/>
      <c r="L113" s="69" t="s">
        <v>285</v>
      </c>
      <c r="M113" s="69">
        <v>100</v>
      </c>
      <c r="N113" s="43"/>
      <c r="O113" s="68">
        <v>0</v>
      </c>
      <c r="P113" s="102">
        <v>0</v>
      </c>
      <c r="Q113" s="66">
        <f t="shared" si="16"/>
        <v>0</v>
      </c>
      <c r="R113" s="66">
        <f t="shared" si="15"/>
        <v>0</v>
      </c>
      <c r="S113" s="78"/>
      <c r="T113" s="66">
        <v>10000</v>
      </c>
      <c r="U113" s="102">
        <v>0</v>
      </c>
      <c r="V113" s="66">
        <f t="shared" si="17"/>
        <v>10000</v>
      </c>
      <c r="W113" s="66">
        <f t="shared" si="18"/>
        <v>10000</v>
      </c>
      <c r="X113" s="78"/>
      <c r="Y113" s="67">
        <f t="shared" si="19"/>
        <v>10000</v>
      </c>
      <c r="Z113" s="73">
        <v>9000750</v>
      </c>
      <c r="AA113" s="73">
        <v>380602</v>
      </c>
      <c r="AB113" s="61" t="s">
        <v>649</v>
      </c>
    </row>
    <row r="114" spans="1:30" s="65" customFormat="1" x14ac:dyDescent="0.25">
      <c r="A114" s="86"/>
      <c r="B114" s="63" t="s">
        <v>417</v>
      </c>
      <c r="C114" s="72" t="s">
        <v>150</v>
      </c>
      <c r="D114" s="65" t="s">
        <v>164</v>
      </c>
      <c r="E114" s="65" t="s">
        <v>94</v>
      </c>
      <c r="F114" s="65" t="s">
        <v>625</v>
      </c>
      <c r="G114" s="81" t="s">
        <v>721</v>
      </c>
      <c r="H114" s="57" t="s">
        <v>731</v>
      </c>
      <c r="I114" s="81" t="s">
        <v>721</v>
      </c>
      <c r="J114" s="57" t="s">
        <v>730</v>
      </c>
      <c r="K114" s="62" t="s">
        <v>237</v>
      </c>
      <c r="L114" s="69" t="s">
        <v>675</v>
      </c>
      <c r="M114" s="69">
        <v>100</v>
      </c>
      <c r="N114" s="69"/>
      <c r="O114" s="68">
        <v>1668167.2222222222</v>
      </c>
      <c r="P114" s="102">
        <v>-258517</v>
      </c>
      <c r="Q114" s="66">
        <f t="shared" si="16"/>
        <v>1409650.2222222222</v>
      </c>
      <c r="R114" s="66">
        <f t="shared" ref="R114:R145" si="20">Q114</f>
        <v>1409650.2222222222</v>
      </c>
      <c r="S114" s="66"/>
      <c r="T114" s="66">
        <v>83507.741526570069</v>
      </c>
      <c r="U114" s="102">
        <v>309742</v>
      </c>
      <c r="V114" s="66">
        <f t="shared" si="17"/>
        <v>393249.74152657005</v>
      </c>
      <c r="W114" s="66">
        <f t="shared" si="18"/>
        <v>393249.74152657005</v>
      </c>
      <c r="X114" s="66"/>
      <c r="Y114" s="67">
        <f t="shared" si="19"/>
        <v>1802899.9637487922</v>
      </c>
      <c r="Z114" s="73">
        <v>6402000</v>
      </c>
      <c r="AA114" s="73">
        <v>380602</v>
      </c>
      <c r="AB114" s="73" t="s">
        <v>589</v>
      </c>
    </row>
    <row r="115" spans="1:30" s="65" customFormat="1" x14ac:dyDescent="0.25">
      <c r="A115" s="86"/>
      <c r="B115" s="63"/>
      <c r="C115" s="71" t="s">
        <v>732</v>
      </c>
      <c r="D115" s="65" t="s">
        <v>4</v>
      </c>
      <c r="E115" s="65" t="s">
        <v>18</v>
      </c>
      <c r="F115" s="65" t="s">
        <v>19</v>
      </c>
      <c r="G115" s="58" t="s">
        <v>722</v>
      </c>
      <c r="H115" s="58" t="s">
        <v>727</v>
      </c>
      <c r="I115" s="58" t="s">
        <v>285</v>
      </c>
      <c r="J115" s="58" t="s">
        <v>285</v>
      </c>
      <c r="K115" s="62"/>
      <c r="L115" s="69" t="s">
        <v>675</v>
      </c>
      <c r="M115" s="69">
        <v>100</v>
      </c>
      <c r="N115" s="69"/>
      <c r="O115" s="68">
        <v>379793.39124303655</v>
      </c>
      <c r="P115" s="102">
        <v>0</v>
      </c>
      <c r="Q115" s="66">
        <f t="shared" si="16"/>
        <v>379793.39124303655</v>
      </c>
      <c r="R115" s="66">
        <f t="shared" si="20"/>
        <v>379793.39124303655</v>
      </c>
      <c r="S115" s="66"/>
      <c r="T115" s="66">
        <v>0</v>
      </c>
      <c r="U115" s="102">
        <v>0</v>
      </c>
      <c r="V115" s="66">
        <f t="shared" si="17"/>
        <v>0</v>
      </c>
      <c r="W115" s="66">
        <f t="shared" si="18"/>
        <v>0</v>
      </c>
      <c r="X115" s="66"/>
      <c r="Y115" s="67">
        <f t="shared" si="19"/>
        <v>379793.39124303655</v>
      </c>
      <c r="Z115" s="73">
        <v>6003713</v>
      </c>
      <c r="AA115" s="73">
        <v>380602</v>
      </c>
      <c r="AB115" s="73" t="s">
        <v>539</v>
      </c>
    </row>
    <row r="116" spans="1:30" s="65" customFormat="1" x14ac:dyDescent="0.25">
      <c r="A116" s="86"/>
      <c r="B116" s="63"/>
      <c r="C116" s="64" t="s">
        <v>220</v>
      </c>
      <c r="D116" s="65" t="s">
        <v>221</v>
      </c>
      <c r="E116" s="65" t="s">
        <v>18</v>
      </c>
      <c r="F116" s="65" t="s">
        <v>19</v>
      </c>
      <c r="G116" s="58" t="s">
        <v>722</v>
      </c>
      <c r="H116" s="58" t="s">
        <v>727</v>
      </c>
      <c r="I116" s="58" t="s">
        <v>285</v>
      </c>
      <c r="J116" s="58" t="s">
        <v>285</v>
      </c>
      <c r="K116" s="62"/>
      <c r="L116" s="69" t="s">
        <v>285</v>
      </c>
      <c r="M116" s="69">
        <v>100</v>
      </c>
      <c r="N116" s="69"/>
      <c r="O116" s="68">
        <v>96439.745627980927</v>
      </c>
      <c r="P116" s="102">
        <v>0</v>
      </c>
      <c r="Q116" s="66">
        <f t="shared" si="16"/>
        <v>96439.745627980927</v>
      </c>
      <c r="R116" s="66">
        <f t="shared" si="20"/>
        <v>96439.745627980927</v>
      </c>
      <c r="S116" s="66"/>
      <c r="T116" s="66">
        <v>0</v>
      </c>
      <c r="U116" s="102">
        <v>0</v>
      </c>
      <c r="V116" s="66">
        <f t="shared" si="17"/>
        <v>0</v>
      </c>
      <c r="W116" s="66">
        <f t="shared" si="18"/>
        <v>0</v>
      </c>
      <c r="X116" s="66"/>
      <c r="Y116" s="67">
        <f t="shared" si="19"/>
        <v>96439.745627980927</v>
      </c>
      <c r="Z116" s="73">
        <v>6502000</v>
      </c>
      <c r="AA116" s="73">
        <v>380602</v>
      </c>
      <c r="AB116" s="73" t="s">
        <v>247</v>
      </c>
    </row>
    <row r="117" spans="1:30" s="65" customFormat="1" x14ac:dyDescent="0.25">
      <c r="A117" s="86"/>
      <c r="B117" s="63" t="s">
        <v>417</v>
      </c>
      <c r="C117" s="71" t="s">
        <v>626</v>
      </c>
      <c r="D117" s="65" t="s">
        <v>161</v>
      </c>
      <c r="E117" s="65" t="s">
        <v>18</v>
      </c>
      <c r="F117" s="65" t="s">
        <v>19</v>
      </c>
      <c r="G117" s="81" t="s">
        <v>721</v>
      </c>
      <c r="H117" s="57" t="s">
        <v>731</v>
      </c>
      <c r="I117" s="81" t="s">
        <v>721</v>
      </c>
      <c r="J117" s="57" t="s">
        <v>730</v>
      </c>
      <c r="K117" s="62" t="s">
        <v>420</v>
      </c>
      <c r="L117" s="69" t="s">
        <v>676</v>
      </c>
      <c r="M117" s="69">
        <v>100</v>
      </c>
      <c r="N117" s="69"/>
      <c r="O117" s="68">
        <v>1834546.7567314792</v>
      </c>
      <c r="P117" s="102">
        <v>-19547</v>
      </c>
      <c r="Q117" s="66">
        <f t="shared" si="16"/>
        <v>1814999.7567314792</v>
      </c>
      <c r="R117" s="66">
        <f t="shared" si="20"/>
        <v>1814999.7567314792</v>
      </c>
      <c r="S117" s="66"/>
      <c r="T117" s="66">
        <v>96943.326941062784</v>
      </c>
      <c r="U117" s="102">
        <v>362857</v>
      </c>
      <c r="V117" s="66">
        <f t="shared" si="17"/>
        <v>459800.32694106281</v>
      </c>
      <c r="W117" s="66">
        <f t="shared" si="18"/>
        <v>459800.32694106281</v>
      </c>
      <c r="X117" s="66"/>
      <c r="Y117" s="67">
        <f t="shared" si="19"/>
        <v>2274800.0836725421</v>
      </c>
      <c r="Z117" s="73">
        <v>6402000</v>
      </c>
      <c r="AA117" s="73">
        <v>380602</v>
      </c>
      <c r="AB117" s="73" t="s">
        <v>589</v>
      </c>
    </row>
    <row r="118" spans="1:30" s="65" customFormat="1" x14ac:dyDescent="0.25">
      <c r="A118" s="86"/>
      <c r="B118" s="63"/>
      <c r="C118" s="71" t="s">
        <v>702</v>
      </c>
      <c r="D118" s="65" t="s">
        <v>37</v>
      </c>
      <c r="E118" s="65" t="s">
        <v>11</v>
      </c>
      <c r="F118" s="65" t="s">
        <v>10</v>
      </c>
      <c r="G118" s="58" t="s">
        <v>722</v>
      </c>
      <c r="H118" s="58" t="s">
        <v>727</v>
      </c>
      <c r="I118" s="58" t="s">
        <v>722</v>
      </c>
      <c r="J118" s="58" t="s">
        <v>727</v>
      </c>
      <c r="K118" s="62" t="s">
        <v>237</v>
      </c>
      <c r="L118" s="69" t="s">
        <v>681</v>
      </c>
      <c r="M118" s="69">
        <v>6.49</v>
      </c>
      <c r="N118" s="69"/>
      <c r="O118" s="68">
        <v>1022202.7967833293</v>
      </c>
      <c r="P118" s="102">
        <v>18329</v>
      </c>
      <c r="Q118" s="66">
        <f t="shared" si="16"/>
        <v>1040531.7967833293</v>
      </c>
      <c r="R118" s="66">
        <f t="shared" si="20"/>
        <v>1040531.7967833293</v>
      </c>
      <c r="S118" s="66"/>
      <c r="T118" s="66">
        <v>179259.86821089021</v>
      </c>
      <c r="U118" s="102">
        <v>0</v>
      </c>
      <c r="V118" s="66">
        <f t="shared" si="17"/>
        <v>179259.86821089021</v>
      </c>
      <c r="W118" s="66">
        <f t="shared" si="18"/>
        <v>179259.86821089021</v>
      </c>
      <c r="X118" s="66"/>
      <c r="Y118" s="67">
        <f t="shared" si="19"/>
        <v>1219791.6649942196</v>
      </c>
      <c r="Z118" s="73">
        <v>6004215</v>
      </c>
      <c r="AA118" s="73">
        <v>380602</v>
      </c>
      <c r="AB118" s="73" t="s">
        <v>266</v>
      </c>
    </row>
    <row r="119" spans="1:30" s="65" customFormat="1" x14ac:dyDescent="0.25">
      <c r="A119" s="86"/>
      <c r="B119" s="63" t="s">
        <v>417</v>
      </c>
      <c r="C119" s="71" t="s">
        <v>667</v>
      </c>
      <c r="D119" s="65" t="s">
        <v>414</v>
      </c>
      <c r="E119" s="65" t="s">
        <v>16</v>
      </c>
      <c r="F119" s="65" t="s">
        <v>10</v>
      </c>
      <c r="G119" s="80" t="s">
        <v>418</v>
      </c>
      <c r="H119" s="57" t="s">
        <v>729</v>
      </c>
      <c r="I119" s="58" t="s">
        <v>418</v>
      </c>
      <c r="J119" s="57" t="s">
        <v>727</v>
      </c>
      <c r="K119" s="62" t="s">
        <v>236</v>
      </c>
      <c r="L119" s="69" t="s">
        <v>675</v>
      </c>
      <c r="M119" s="69">
        <v>100</v>
      </c>
      <c r="N119" s="69"/>
      <c r="O119" s="68">
        <v>2223467.6119402987</v>
      </c>
      <c r="P119" s="102">
        <v>0</v>
      </c>
      <c r="Q119" s="66">
        <f t="shared" si="16"/>
        <v>2223467.6119402987</v>
      </c>
      <c r="R119" s="66">
        <f t="shared" si="20"/>
        <v>2223467.6119402987</v>
      </c>
      <c r="S119" s="66"/>
      <c r="T119" s="66">
        <v>259108.56380952382</v>
      </c>
      <c r="U119" s="102">
        <v>0</v>
      </c>
      <c r="V119" s="66">
        <f t="shared" si="17"/>
        <v>259108.56380952382</v>
      </c>
      <c r="W119" s="66">
        <f t="shared" si="18"/>
        <v>259108.56380952382</v>
      </c>
      <c r="X119" s="66"/>
      <c r="Y119" s="67">
        <f t="shared" si="19"/>
        <v>2482576.1757498225</v>
      </c>
      <c r="Z119" s="73">
        <v>6402000</v>
      </c>
      <c r="AA119" s="73">
        <v>380602</v>
      </c>
      <c r="AB119" s="73" t="s">
        <v>589</v>
      </c>
    </row>
    <row r="120" spans="1:30" s="65" customFormat="1" ht="18" x14ac:dyDescent="0.25">
      <c r="A120" s="86"/>
      <c r="B120" s="63"/>
      <c r="C120" s="71" t="s">
        <v>703</v>
      </c>
      <c r="D120" s="65" t="s">
        <v>34</v>
      </c>
      <c r="E120" s="65" t="s">
        <v>16</v>
      </c>
      <c r="F120" s="65" t="s">
        <v>10</v>
      </c>
      <c r="G120" s="80" t="s">
        <v>418</v>
      </c>
      <c r="H120" s="57" t="s">
        <v>729</v>
      </c>
      <c r="I120" s="58" t="s">
        <v>418</v>
      </c>
      <c r="J120" s="57" t="s">
        <v>727</v>
      </c>
      <c r="K120" s="62" t="s">
        <v>236</v>
      </c>
      <c r="L120" s="69" t="s">
        <v>676</v>
      </c>
      <c r="M120" s="69">
        <v>100</v>
      </c>
      <c r="N120" s="69"/>
      <c r="O120" s="68">
        <v>4861246.7076382786</v>
      </c>
      <c r="P120" s="102">
        <v>214060</v>
      </c>
      <c r="Q120" s="66">
        <f t="shared" si="16"/>
        <v>5075306.7076382786</v>
      </c>
      <c r="R120" s="66">
        <f t="shared" si="20"/>
        <v>5075306.7076382786</v>
      </c>
      <c r="S120" s="66"/>
      <c r="T120" s="66">
        <v>357149.11282089283</v>
      </c>
      <c r="U120" s="102">
        <v>0</v>
      </c>
      <c r="V120" s="66">
        <f t="shared" si="17"/>
        <v>357149.11282089283</v>
      </c>
      <c r="W120" s="66">
        <f t="shared" si="18"/>
        <v>357149.11282089283</v>
      </c>
      <c r="X120" s="66"/>
      <c r="Y120" s="67">
        <f t="shared" si="19"/>
        <v>5432455.8204591712</v>
      </c>
      <c r="Z120" s="73">
        <v>6502810</v>
      </c>
      <c r="AA120" s="73">
        <v>380602</v>
      </c>
      <c r="AB120" s="73" t="s">
        <v>633</v>
      </c>
      <c r="AC120" s="44"/>
      <c r="AD120" s="44"/>
    </row>
    <row r="121" spans="1:30" s="65" customFormat="1" ht="18" x14ac:dyDescent="0.25">
      <c r="A121" s="86"/>
      <c r="B121" s="63" t="s">
        <v>417</v>
      </c>
      <c r="C121" s="71" t="s">
        <v>148</v>
      </c>
      <c r="D121" s="65" t="s">
        <v>3</v>
      </c>
      <c r="E121" s="65" t="s">
        <v>17</v>
      </c>
      <c r="F121" s="65" t="s">
        <v>10</v>
      </c>
      <c r="G121" s="58" t="s">
        <v>722</v>
      </c>
      <c r="H121" s="58" t="s">
        <v>727</v>
      </c>
      <c r="I121" s="58" t="s">
        <v>722</v>
      </c>
      <c r="J121" s="58" t="s">
        <v>727</v>
      </c>
      <c r="K121" s="62" t="s">
        <v>236</v>
      </c>
      <c r="L121" s="69" t="s">
        <v>675</v>
      </c>
      <c r="M121" s="69">
        <v>100</v>
      </c>
      <c r="N121" s="69"/>
      <c r="O121" s="68">
        <v>2789538.370064815</v>
      </c>
      <c r="P121" s="102">
        <v>0</v>
      </c>
      <c r="Q121" s="66">
        <f t="shared" si="16"/>
        <v>2789538.370064815</v>
      </c>
      <c r="R121" s="66">
        <f t="shared" si="20"/>
        <v>2789538.370064815</v>
      </c>
      <c r="S121" s="66"/>
      <c r="T121" s="66">
        <v>174061.15155942031</v>
      </c>
      <c r="U121" s="102">
        <v>0</v>
      </c>
      <c r="V121" s="66">
        <f t="shared" si="17"/>
        <v>174061.15155942031</v>
      </c>
      <c r="W121" s="66">
        <f t="shared" si="18"/>
        <v>174061.15155942031</v>
      </c>
      <c r="X121" s="66"/>
      <c r="Y121" s="67">
        <f t="shared" si="19"/>
        <v>2963599.5216242354</v>
      </c>
      <c r="Z121" s="73">
        <v>6402000</v>
      </c>
      <c r="AA121" s="73">
        <v>380602</v>
      </c>
      <c r="AB121" s="73" t="s">
        <v>589</v>
      </c>
      <c r="AC121" s="44"/>
      <c r="AD121" s="44"/>
    </row>
    <row r="122" spans="1:30" s="65" customFormat="1" ht="18" x14ac:dyDescent="0.25">
      <c r="A122" s="61"/>
      <c r="B122" s="86" t="s">
        <v>595</v>
      </c>
      <c r="C122" s="71" t="s">
        <v>594</v>
      </c>
      <c r="D122" s="65" t="s">
        <v>36</v>
      </c>
      <c r="E122" s="65" t="s">
        <v>9</v>
      </c>
      <c r="F122" s="65" t="s">
        <v>10</v>
      </c>
      <c r="G122" s="80" t="s">
        <v>285</v>
      </c>
      <c r="H122" s="80" t="s">
        <v>285</v>
      </c>
      <c r="I122" s="58" t="s">
        <v>285</v>
      </c>
      <c r="J122" s="58" t="s">
        <v>285</v>
      </c>
      <c r="K122" s="62" t="s">
        <v>238</v>
      </c>
      <c r="L122" s="69" t="s">
        <v>675</v>
      </c>
      <c r="M122" s="69">
        <v>100</v>
      </c>
      <c r="N122" s="70"/>
      <c r="O122" s="68">
        <v>750000</v>
      </c>
      <c r="P122" s="102">
        <v>0</v>
      </c>
      <c r="Q122" s="66">
        <f t="shared" si="16"/>
        <v>750000</v>
      </c>
      <c r="R122" s="66">
        <f t="shared" si="20"/>
        <v>750000</v>
      </c>
      <c r="S122" s="78"/>
      <c r="T122" s="66">
        <v>75000</v>
      </c>
      <c r="U122" s="102">
        <v>0</v>
      </c>
      <c r="V122" s="66">
        <f t="shared" si="17"/>
        <v>75000</v>
      </c>
      <c r="W122" s="66">
        <f t="shared" si="18"/>
        <v>75000</v>
      </c>
      <c r="X122" s="78"/>
      <c r="Y122" s="67">
        <f t="shared" si="19"/>
        <v>825000</v>
      </c>
      <c r="Z122" s="73">
        <v>9000740</v>
      </c>
      <c r="AA122" s="73">
        <v>380602</v>
      </c>
      <c r="AB122" s="73" t="s">
        <v>564</v>
      </c>
      <c r="AC122" s="44"/>
      <c r="AD122" s="44"/>
    </row>
    <row r="123" spans="1:30" s="65" customFormat="1" ht="18" x14ac:dyDescent="0.25">
      <c r="B123" s="86"/>
      <c r="C123" s="71" t="s">
        <v>547</v>
      </c>
      <c r="D123" s="65" t="s">
        <v>160</v>
      </c>
      <c r="E123" s="65" t="s">
        <v>29</v>
      </c>
      <c r="F123" s="65" t="s">
        <v>10</v>
      </c>
      <c r="G123" s="80" t="s">
        <v>285</v>
      </c>
      <c r="H123" s="80" t="s">
        <v>285</v>
      </c>
      <c r="I123" s="58" t="s">
        <v>285</v>
      </c>
      <c r="J123" s="58" t="s">
        <v>285</v>
      </c>
      <c r="K123" s="62"/>
      <c r="L123" s="69" t="s">
        <v>675</v>
      </c>
      <c r="M123" s="69">
        <v>100</v>
      </c>
      <c r="N123" s="43"/>
      <c r="O123" s="68">
        <v>75001.420407407408</v>
      </c>
      <c r="P123" s="102">
        <v>0</v>
      </c>
      <c r="Q123" s="66">
        <f t="shared" si="16"/>
        <v>75001.420407407408</v>
      </c>
      <c r="R123" s="66">
        <f t="shared" si="20"/>
        <v>75001.420407407408</v>
      </c>
      <c r="S123" s="78"/>
      <c r="T123" s="66">
        <v>0</v>
      </c>
      <c r="U123" s="102">
        <v>0</v>
      </c>
      <c r="V123" s="66">
        <f t="shared" si="17"/>
        <v>0</v>
      </c>
      <c r="W123" s="66">
        <f t="shared" si="18"/>
        <v>0</v>
      </c>
      <c r="X123" s="78"/>
      <c r="Y123" s="67">
        <f t="shared" si="19"/>
        <v>75001.420407407408</v>
      </c>
      <c r="Z123" s="73">
        <v>6502000</v>
      </c>
      <c r="AA123" s="73">
        <v>380602</v>
      </c>
      <c r="AB123" s="73" t="s">
        <v>247</v>
      </c>
      <c r="AC123" s="44"/>
      <c r="AD123" s="44"/>
    </row>
    <row r="124" spans="1:30" s="65" customFormat="1" ht="18" x14ac:dyDescent="0.25">
      <c r="A124" s="86"/>
      <c r="B124" s="63"/>
      <c r="C124" s="71" t="s">
        <v>163</v>
      </c>
      <c r="D124" s="65" t="s">
        <v>162</v>
      </c>
      <c r="E124" s="65" t="s">
        <v>20</v>
      </c>
      <c r="F124" s="65" t="s">
        <v>21</v>
      </c>
      <c r="G124" s="58" t="s">
        <v>722</v>
      </c>
      <c r="H124" s="58" t="s">
        <v>727</v>
      </c>
      <c r="I124" s="58" t="s">
        <v>285</v>
      </c>
      <c r="J124" s="58" t="s">
        <v>285</v>
      </c>
      <c r="K124" s="62" t="s">
        <v>237</v>
      </c>
      <c r="L124" s="69" t="s">
        <v>675</v>
      </c>
      <c r="M124" s="69">
        <v>100</v>
      </c>
      <c r="N124" s="69"/>
      <c r="O124" s="68">
        <v>345143.71228956227</v>
      </c>
      <c r="P124" s="102">
        <v>0</v>
      </c>
      <c r="Q124" s="66">
        <f t="shared" si="16"/>
        <v>345143.71228956227</v>
      </c>
      <c r="R124" s="66">
        <f t="shared" si="20"/>
        <v>345143.71228956227</v>
      </c>
      <c r="S124" s="66"/>
      <c r="T124" s="66">
        <v>0</v>
      </c>
      <c r="U124" s="102">
        <v>0</v>
      </c>
      <c r="V124" s="66">
        <f t="shared" si="17"/>
        <v>0</v>
      </c>
      <c r="W124" s="66">
        <f t="shared" si="18"/>
        <v>0</v>
      </c>
      <c r="X124" s="66"/>
      <c r="Y124" s="67">
        <f t="shared" si="19"/>
        <v>345143.71228956227</v>
      </c>
      <c r="Z124" s="73">
        <v>6502000</v>
      </c>
      <c r="AA124" s="73">
        <v>380602</v>
      </c>
      <c r="AB124" s="73" t="s">
        <v>247</v>
      </c>
      <c r="AC124" s="44"/>
      <c r="AD124" s="44"/>
    </row>
    <row r="125" spans="1:30" s="65" customFormat="1" x14ac:dyDescent="0.25">
      <c r="A125" s="86" t="s">
        <v>560</v>
      </c>
      <c r="B125" s="63" t="s">
        <v>417</v>
      </c>
      <c r="C125" s="64" t="s">
        <v>579</v>
      </c>
      <c r="D125" s="65" t="s">
        <v>296</v>
      </c>
      <c r="E125" s="65" t="s">
        <v>297</v>
      </c>
      <c r="F125" s="65" t="s">
        <v>184</v>
      </c>
      <c r="G125" s="87" t="s">
        <v>723</v>
      </c>
      <c r="H125" s="57" t="s">
        <v>730</v>
      </c>
      <c r="I125" s="87" t="s">
        <v>723</v>
      </c>
      <c r="J125" s="57" t="s">
        <v>727</v>
      </c>
      <c r="K125" s="62" t="s">
        <v>236</v>
      </c>
      <c r="L125" s="69" t="s">
        <v>676</v>
      </c>
      <c r="M125" s="69">
        <v>100</v>
      </c>
      <c r="N125" s="69"/>
      <c r="O125" s="68">
        <v>7078500</v>
      </c>
      <c r="P125" s="102">
        <v>0</v>
      </c>
      <c r="Q125" s="66">
        <f t="shared" si="16"/>
        <v>7078500</v>
      </c>
      <c r="R125" s="66">
        <f t="shared" si="20"/>
        <v>7078500</v>
      </c>
      <c r="S125" s="66"/>
      <c r="T125" s="66">
        <v>1434865.9323671497</v>
      </c>
      <c r="U125" s="102">
        <v>0</v>
      </c>
      <c r="V125" s="66">
        <f t="shared" si="17"/>
        <v>1434865.9323671497</v>
      </c>
      <c r="W125" s="66">
        <f t="shared" si="18"/>
        <v>1434865.9323671497</v>
      </c>
      <c r="X125" s="66"/>
      <c r="Y125" s="67">
        <f t="shared" si="19"/>
        <v>8513365.9323671497</v>
      </c>
      <c r="Z125" s="73">
        <v>6402000</v>
      </c>
      <c r="AA125" s="73">
        <v>380602</v>
      </c>
      <c r="AB125" s="73" t="s">
        <v>589</v>
      </c>
    </row>
    <row r="126" spans="1:30" s="65" customFormat="1" x14ac:dyDescent="0.25">
      <c r="A126" s="86" t="s">
        <v>560</v>
      </c>
      <c r="B126" s="63" t="s">
        <v>417</v>
      </c>
      <c r="C126" s="71" t="s">
        <v>580</v>
      </c>
      <c r="D126" s="65" t="s">
        <v>268</v>
      </c>
      <c r="E126" s="65" t="s">
        <v>200</v>
      </c>
      <c r="F126" s="65" t="s">
        <v>184</v>
      </c>
      <c r="G126" s="80" t="s">
        <v>725</v>
      </c>
      <c r="H126" s="57" t="s">
        <v>726</v>
      </c>
      <c r="I126" s="58" t="s">
        <v>659</v>
      </c>
      <c r="J126" s="57" t="s">
        <v>730</v>
      </c>
      <c r="K126" s="62" t="s">
        <v>236</v>
      </c>
      <c r="L126" s="69" t="s">
        <v>676</v>
      </c>
      <c r="M126" s="69">
        <v>100</v>
      </c>
      <c r="N126" s="69"/>
      <c r="O126" s="68">
        <v>10656872.571428573</v>
      </c>
      <c r="P126" s="102">
        <v>0</v>
      </c>
      <c r="Q126" s="66">
        <f t="shared" si="16"/>
        <v>10656872.571428573</v>
      </c>
      <c r="R126" s="66">
        <f t="shared" si="20"/>
        <v>10656872.571428573</v>
      </c>
      <c r="S126" s="66"/>
      <c r="T126" s="66">
        <v>2921755.9055118114</v>
      </c>
      <c r="U126" s="102">
        <v>-361756</v>
      </c>
      <c r="V126" s="66">
        <f t="shared" si="17"/>
        <v>2559999.9055118114</v>
      </c>
      <c r="W126" s="66">
        <f t="shared" si="18"/>
        <v>2559999.9055118114</v>
      </c>
      <c r="X126" s="66"/>
      <c r="Y126" s="67">
        <f t="shared" si="19"/>
        <v>13216872.476940384</v>
      </c>
      <c r="Z126" s="73">
        <v>6402020</v>
      </c>
      <c r="AA126" s="73">
        <v>380602</v>
      </c>
      <c r="AB126" s="73" t="s">
        <v>245</v>
      </c>
    </row>
    <row r="127" spans="1:30" s="65" customFormat="1" ht="18" x14ac:dyDescent="0.25">
      <c r="A127" s="86"/>
      <c r="B127" s="63" t="s">
        <v>417</v>
      </c>
      <c r="C127" s="71" t="s">
        <v>408</v>
      </c>
      <c r="D127" s="65" t="s">
        <v>268</v>
      </c>
      <c r="E127" s="65" t="s">
        <v>200</v>
      </c>
      <c r="F127" s="65" t="s">
        <v>184</v>
      </c>
      <c r="G127" s="80" t="s">
        <v>722</v>
      </c>
      <c r="H127" s="58" t="s">
        <v>726</v>
      </c>
      <c r="I127" s="80" t="s">
        <v>722</v>
      </c>
      <c r="J127" s="58" t="s">
        <v>726</v>
      </c>
      <c r="K127" s="62" t="s">
        <v>236</v>
      </c>
      <c r="L127" s="69" t="s">
        <v>675</v>
      </c>
      <c r="M127" s="69">
        <v>100</v>
      </c>
      <c r="N127" s="69"/>
      <c r="O127" s="68">
        <v>126990.74074074074</v>
      </c>
      <c r="P127" s="102">
        <v>0</v>
      </c>
      <c r="Q127" s="66">
        <f t="shared" si="16"/>
        <v>126990.74074074074</v>
      </c>
      <c r="R127" s="66">
        <f t="shared" si="20"/>
        <v>126990.74074074074</v>
      </c>
      <c r="S127" s="66"/>
      <c r="T127" s="66">
        <v>43525.565217391311</v>
      </c>
      <c r="U127" s="102">
        <v>0</v>
      </c>
      <c r="V127" s="66">
        <f t="shared" si="17"/>
        <v>43525.565217391311</v>
      </c>
      <c r="W127" s="66">
        <f t="shared" si="18"/>
        <v>43525.565217391311</v>
      </c>
      <c r="X127" s="66"/>
      <c r="Y127" s="67">
        <f t="shared" si="19"/>
        <v>170516.30595813206</v>
      </c>
      <c r="Z127" s="73">
        <v>6402020</v>
      </c>
      <c r="AA127" s="73">
        <v>380602</v>
      </c>
      <c r="AB127" s="73" t="s">
        <v>245</v>
      </c>
      <c r="AC127" s="44"/>
      <c r="AD127" s="44"/>
    </row>
    <row r="128" spans="1:30" s="65" customFormat="1" x14ac:dyDescent="0.25">
      <c r="A128" s="86"/>
      <c r="B128" s="63"/>
      <c r="C128" s="71" t="s">
        <v>704</v>
      </c>
      <c r="D128" s="65" t="s">
        <v>175</v>
      </c>
      <c r="E128" s="65" t="s">
        <v>205</v>
      </c>
      <c r="F128" s="65" t="s">
        <v>184</v>
      </c>
      <c r="G128" s="58" t="s">
        <v>722</v>
      </c>
      <c r="H128" s="58" t="s">
        <v>727</v>
      </c>
      <c r="I128" s="58" t="s">
        <v>722</v>
      </c>
      <c r="J128" s="58" t="s">
        <v>727</v>
      </c>
      <c r="K128" s="62"/>
      <c r="L128" s="69" t="s">
        <v>676</v>
      </c>
      <c r="M128" s="69">
        <v>100</v>
      </c>
      <c r="N128" s="69"/>
      <c r="O128" s="68">
        <v>348684.75495063211</v>
      </c>
      <c r="P128" s="102">
        <v>19272</v>
      </c>
      <c r="Q128" s="66">
        <f t="shared" si="16"/>
        <v>367956.75495063211</v>
      </c>
      <c r="R128" s="66">
        <f t="shared" si="20"/>
        <v>367956.75495063211</v>
      </c>
      <c r="S128" s="66"/>
      <c r="T128" s="66">
        <v>5752.6858426437229</v>
      </c>
      <c r="U128" s="102">
        <v>0</v>
      </c>
      <c r="V128" s="66">
        <f t="shared" si="17"/>
        <v>5752.6858426437229</v>
      </c>
      <c r="W128" s="66">
        <f t="shared" si="18"/>
        <v>5752.6858426437229</v>
      </c>
      <c r="X128" s="66"/>
      <c r="Y128" s="67">
        <f t="shared" si="19"/>
        <v>373709.44079327583</v>
      </c>
      <c r="Z128" s="73">
        <v>6101110</v>
      </c>
      <c r="AA128" s="73">
        <v>380602</v>
      </c>
      <c r="AB128" s="73" t="s">
        <v>246</v>
      </c>
    </row>
    <row r="129" spans="1:28" s="65" customFormat="1" x14ac:dyDescent="0.25">
      <c r="A129" s="86"/>
      <c r="B129" s="63"/>
      <c r="C129" s="71" t="s">
        <v>643</v>
      </c>
      <c r="D129" s="65" t="s">
        <v>172</v>
      </c>
      <c r="E129" s="65" t="s">
        <v>201</v>
      </c>
      <c r="F129" s="65" t="s">
        <v>184</v>
      </c>
      <c r="G129" s="80" t="s">
        <v>571</v>
      </c>
      <c r="H129" s="57" t="s">
        <v>728</v>
      </c>
      <c r="I129" s="58" t="s">
        <v>571</v>
      </c>
      <c r="J129" s="57" t="s">
        <v>726</v>
      </c>
      <c r="K129" s="62" t="s">
        <v>236</v>
      </c>
      <c r="L129" s="69" t="s">
        <v>676</v>
      </c>
      <c r="M129" s="69">
        <v>100</v>
      </c>
      <c r="N129" s="43"/>
      <c r="O129" s="68">
        <v>4900499.5028490741</v>
      </c>
      <c r="P129" s="102">
        <v>0</v>
      </c>
      <c r="Q129" s="66">
        <f t="shared" si="16"/>
        <v>4900499.5028490741</v>
      </c>
      <c r="R129" s="66">
        <f t="shared" si="20"/>
        <v>4900499.5028490741</v>
      </c>
      <c r="S129" s="78"/>
      <c r="T129" s="66">
        <v>369050.33981078881</v>
      </c>
      <c r="U129" s="102">
        <v>0</v>
      </c>
      <c r="V129" s="66">
        <f t="shared" si="17"/>
        <v>369050.33981078881</v>
      </c>
      <c r="W129" s="66">
        <f t="shared" si="18"/>
        <v>369050.33981078881</v>
      </c>
      <c r="X129" s="78"/>
      <c r="Y129" s="67">
        <f t="shared" si="19"/>
        <v>5269549.8426598627</v>
      </c>
      <c r="Z129" s="73">
        <v>6502900</v>
      </c>
      <c r="AA129" s="73">
        <v>380602</v>
      </c>
      <c r="AB129" s="73" t="s">
        <v>634</v>
      </c>
    </row>
    <row r="130" spans="1:28" s="65" customFormat="1" x14ac:dyDescent="0.25">
      <c r="A130" s="86"/>
      <c r="B130" s="63"/>
      <c r="C130" s="71" t="s">
        <v>682</v>
      </c>
      <c r="D130" s="65" t="s">
        <v>683</v>
      </c>
      <c r="E130" s="65" t="s">
        <v>684</v>
      </c>
      <c r="F130" s="65" t="s">
        <v>184</v>
      </c>
      <c r="G130" s="58" t="s">
        <v>722</v>
      </c>
      <c r="H130" s="58" t="s">
        <v>727</v>
      </c>
      <c r="I130" s="80" t="s">
        <v>285</v>
      </c>
      <c r="J130" s="58" t="s">
        <v>285</v>
      </c>
      <c r="K130" s="62"/>
      <c r="L130" s="69" t="s">
        <v>675</v>
      </c>
      <c r="M130" s="69">
        <v>100</v>
      </c>
      <c r="N130" s="69"/>
      <c r="O130" s="68">
        <v>0</v>
      </c>
      <c r="P130" s="102">
        <v>50000</v>
      </c>
      <c r="Q130" s="66">
        <f t="shared" si="16"/>
        <v>50000</v>
      </c>
      <c r="R130" s="66">
        <f t="shared" si="20"/>
        <v>50000</v>
      </c>
      <c r="S130" s="66"/>
      <c r="T130" s="66">
        <v>0</v>
      </c>
      <c r="U130" s="102">
        <v>0</v>
      </c>
      <c r="V130" s="66">
        <f t="shared" si="17"/>
        <v>0</v>
      </c>
      <c r="W130" s="66">
        <f t="shared" si="18"/>
        <v>0</v>
      </c>
      <c r="X130" s="66"/>
      <c r="Y130" s="67">
        <f t="shared" si="19"/>
        <v>50000</v>
      </c>
      <c r="Z130" s="73">
        <v>6705000</v>
      </c>
      <c r="AA130" s="73">
        <v>380602</v>
      </c>
      <c r="AB130" s="73" t="s">
        <v>250</v>
      </c>
    </row>
    <row r="131" spans="1:28" s="65" customFormat="1" x14ac:dyDescent="0.25">
      <c r="A131" s="86"/>
      <c r="B131" s="63"/>
      <c r="C131" s="71" t="s">
        <v>733</v>
      </c>
      <c r="D131" s="65" t="s">
        <v>167</v>
      </c>
      <c r="E131" s="65" t="s">
        <v>197</v>
      </c>
      <c r="F131" s="65" t="s">
        <v>184</v>
      </c>
      <c r="G131" s="58" t="s">
        <v>722</v>
      </c>
      <c r="H131" s="58" t="s">
        <v>285</v>
      </c>
      <c r="I131" s="58" t="s">
        <v>722</v>
      </c>
      <c r="J131" s="58" t="s">
        <v>285</v>
      </c>
      <c r="K131" s="62"/>
      <c r="L131" s="69" t="s">
        <v>675</v>
      </c>
      <c r="M131" s="69">
        <v>100</v>
      </c>
      <c r="N131" s="69"/>
      <c r="O131" s="68">
        <v>112992.89238169782</v>
      </c>
      <c r="P131" s="102">
        <v>-62993</v>
      </c>
      <c r="Q131" s="66">
        <f t="shared" si="16"/>
        <v>49999.89238169782</v>
      </c>
      <c r="R131" s="66">
        <f t="shared" si="20"/>
        <v>49999.89238169782</v>
      </c>
      <c r="S131" s="66"/>
      <c r="T131" s="66">
        <v>0</v>
      </c>
      <c r="U131" s="102">
        <v>0</v>
      </c>
      <c r="V131" s="66">
        <f t="shared" si="17"/>
        <v>0</v>
      </c>
      <c r="W131" s="66">
        <f t="shared" si="18"/>
        <v>0</v>
      </c>
      <c r="X131" s="66"/>
      <c r="Y131" s="67">
        <f t="shared" si="19"/>
        <v>49999.89238169782</v>
      </c>
      <c r="Z131" s="73">
        <v>6003708</v>
      </c>
      <c r="AA131" s="73">
        <v>380602</v>
      </c>
      <c r="AB131" s="73" t="s">
        <v>669</v>
      </c>
    </row>
    <row r="132" spans="1:28" s="65" customFormat="1" x14ac:dyDescent="0.25">
      <c r="A132" s="86"/>
      <c r="B132" s="63"/>
      <c r="C132" s="71" t="s">
        <v>733</v>
      </c>
      <c r="D132" s="65" t="s">
        <v>168</v>
      </c>
      <c r="E132" s="65" t="s">
        <v>197</v>
      </c>
      <c r="F132" s="65" t="s">
        <v>184</v>
      </c>
      <c r="G132" s="58" t="s">
        <v>722</v>
      </c>
      <c r="H132" s="58" t="s">
        <v>285</v>
      </c>
      <c r="I132" s="58" t="s">
        <v>722</v>
      </c>
      <c r="J132" s="58" t="s">
        <v>285</v>
      </c>
      <c r="K132" s="62"/>
      <c r="L132" s="69" t="s">
        <v>675</v>
      </c>
      <c r="M132" s="69">
        <v>100</v>
      </c>
      <c r="N132" s="69"/>
      <c r="O132" s="68">
        <v>22155.478208308243</v>
      </c>
      <c r="P132" s="102">
        <v>-2155</v>
      </c>
      <c r="Q132" s="66">
        <f t="shared" si="16"/>
        <v>20000.478208308243</v>
      </c>
      <c r="R132" s="66">
        <f t="shared" si="20"/>
        <v>20000.478208308243</v>
      </c>
      <c r="S132" s="66"/>
      <c r="T132" s="66">
        <v>0</v>
      </c>
      <c r="U132" s="102">
        <v>0</v>
      </c>
      <c r="V132" s="66">
        <f t="shared" si="17"/>
        <v>0</v>
      </c>
      <c r="W132" s="66">
        <f t="shared" si="18"/>
        <v>0</v>
      </c>
      <c r="X132" s="66"/>
      <c r="Y132" s="67">
        <f t="shared" si="19"/>
        <v>20000.478208308243</v>
      </c>
      <c r="Z132" s="73">
        <v>6003708</v>
      </c>
      <c r="AA132" s="73">
        <v>380602</v>
      </c>
      <c r="AB132" s="73" t="s">
        <v>669</v>
      </c>
    </row>
    <row r="133" spans="1:28" s="65" customFormat="1" x14ac:dyDescent="0.25">
      <c r="A133" s="86"/>
      <c r="B133" s="63"/>
      <c r="C133" s="71" t="s">
        <v>734</v>
      </c>
      <c r="D133" s="65" t="s">
        <v>169</v>
      </c>
      <c r="E133" s="65" t="s">
        <v>197</v>
      </c>
      <c r="F133" s="65" t="s">
        <v>184</v>
      </c>
      <c r="G133" s="58" t="s">
        <v>722</v>
      </c>
      <c r="H133" s="58" t="s">
        <v>285</v>
      </c>
      <c r="I133" s="58" t="s">
        <v>722</v>
      </c>
      <c r="J133" s="58" t="s">
        <v>285</v>
      </c>
      <c r="K133" s="62"/>
      <c r="L133" s="69" t="s">
        <v>675</v>
      </c>
      <c r="M133" s="69">
        <v>100</v>
      </c>
      <c r="N133" s="69"/>
      <c r="O133" s="68">
        <v>90394.337145695376</v>
      </c>
      <c r="P133" s="102">
        <v>-40394</v>
      </c>
      <c r="Q133" s="66">
        <f t="shared" si="16"/>
        <v>50000.337145695376</v>
      </c>
      <c r="R133" s="66">
        <f t="shared" si="20"/>
        <v>50000.337145695376</v>
      </c>
      <c r="S133" s="66"/>
      <c r="T133" s="66">
        <v>0</v>
      </c>
      <c r="U133" s="102">
        <v>0</v>
      </c>
      <c r="V133" s="66">
        <f t="shared" si="17"/>
        <v>0</v>
      </c>
      <c r="W133" s="66">
        <f t="shared" si="18"/>
        <v>0</v>
      </c>
      <c r="X133" s="66"/>
      <c r="Y133" s="67">
        <f t="shared" si="19"/>
        <v>50000.337145695376</v>
      </c>
      <c r="Z133" s="73">
        <v>6003708</v>
      </c>
      <c r="AA133" s="73">
        <v>380602</v>
      </c>
      <c r="AB133" s="73" t="s">
        <v>669</v>
      </c>
    </row>
    <row r="134" spans="1:28" s="65" customFormat="1" x14ac:dyDescent="0.25">
      <c r="A134" s="86"/>
      <c r="B134" s="63"/>
      <c r="C134" s="71" t="s">
        <v>282</v>
      </c>
      <c r="D134" s="65" t="s">
        <v>174</v>
      </c>
      <c r="E134" s="65" t="s">
        <v>204</v>
      </c>
      <c r="F134" s="65" t="s">
        <v>184</v>
      </c>
      <c r="G134" s="87" t="s">
        <v>723</v>
      </c>
      <c r="H134" s="57" t="s">
        <v>730</v>
      </c>
      <c r="I134" s="87" t="s">
        <v>723</v>
      </c>
      <c r="J134" s="57" t="s">
        <v>727</v>
      </c>
      <c r="K134" s="62" t="s">
        <v>236</v>
      </c>
      <c r="L134" s="69" t="s">
        <v>675</v>
      </c>
      <c r="M134" s="69">
        <v>100</v>
      </c>
      <c r="N134" s="69"/>
      <c r="O134" s="68">
        <v>6874953.954938259</v>
      </c>
      <c r="P134" s="102">
        <v>0</v>
      </c>
      <c r="Q134" s="66">
        <f t="shared" ref="Q134:Q160" si="21">O134+P134</f>
        <v>6874953.954938259</v>
      </c>
      <c r="R134" s="66">
        <f t="shared" si="20"/>
        <v>6874953.954938259</v>
      </c>
      <c r="S134" s="66"/>
      <c r="T134" s="66">
        <v>4042.9455795827912</v>
      </c>
      <c r="U134" s="102">
        <v>0</v>
      </c>
      <c r="V134" s="66">
        <f t="shared" ref="V134:V160" si="22">T134+U134</f>
        <v>4042.9455795827912</v>
      </c>
      <c r="W134" s="66">
        <f t="shared" ref="W134:W160" si="23">V134</f>
        <v>4042.9455795827912</v>
      </c>
      <c r="X134" s="66"/>
      <c r="Y134" s="67">
        <f t="shared" ref="Y134:Y160" si="24">R134+W134</f>
        <v>6878996.9005178418</v>
      </c>
      <c r="Z134" s="73">
        <v>6601900</v>
      </c>
      <c r="AA134" s="73">
        <v>380602</v>
      </c>
      <c r="AB134" s="73" t="s">
        <v>561</v>
      </c>
    </row>
    <row r="135" spans="1:28" s="65" customFormat="1" x14ac:dyDescent="0.25">
      <c r="B135" s="86"/>
      <c r="C135" s="71" t="s">
        <v>558</v>
      </c>
      <c r="D135" s="65" t="s">
        <v>176</v>
      </c>
      <c r="E135" s="65" t="s">
        <v>206</v>
      </c>
      <c r="F135" s="65" t="s">
        <v>184</v>
      </c>
      <c r="G135" s="80" t="s">
        <v>285</v>
      </c>
      <c r="H135" s="80" t="s">
        <v>285</v>
      </c>
      <c r="I135" s="58" t="s">
        <v>285</v>
      </c>
      <c r="J135" s="58" t="s">
        <v>285</v>
      </c>
      <c r="K135" s="62" t="s">
        <v>236</v>
      </c>
      <c r="L135" s="69" t="s">
        <v>674</v>
      </c>
      <c r="M135" s="69">
        <v>100</v>
      </c>
      <c r="N135" s="43"/>
      <c r="O135" s="68">
        <v>155000.19999999995</v>
      </c>
      <c r="P135" s="102">
        <v>0</v>
      </c>
      <c r="Q135" s="66">
        <f t="shared" si="21"/>
        <v>155000.19999999995</v>
      </c>
      <c r="R135" s="66">
        <f t="shared" si="20"/>
        <v>155000.19999999995</v>
      </c>
      <c r="S135" s="78"/>
      <c r="T135" s="66">
        <v>-3.9999999993597157E-2</v>
      </c>
      <c r="U135" s="102">
        <v>0</v>
      </c>
      <c r="V135" s="66">
        <f t="shared" si="22"/>
        <v>-3.9999999993597157E-2</v>
      </c>
      <c r="W135" s="66">
        <f t="shared" si="23"/>
        <v>-3.9999999993597157E-2</v>
      </c>
      <c r="X135" s="78"/>
      <c r="Y135" s="67">
        <f t="shared" si="24"/>
        <v>155000.15999999997</v>
      </c>
      <c r="Z135" s="73">
        <v>6402000</v>
      </c>
      <c r="AA135" s="73">
        <v>380602</v>
      </c>
      <c r="AB135" s="73" t="s">
        <v>589</v>
      </c>
    </row>
    <row r="136" spans="1:28" s="65" customFormat="1" x14ac:dyDescent="0.25">
      <c r="A136" s="86"/>
      <c r="B136" s="63" t="s">
        <v>417</v>
      </c>
      <c r="C136" s="71" t="s">
        <v>751</v>
      </c>
      <c r="D136" s="65" t="s">
        <v>176</v>
      </c>
      <c r="E136" s="65" t="s">
        <v>206</v>
      </c>
      <c r="F136" s="65" t="s">
        <v>184</v>
      </c>
      <c r="G136" s="80" t="s">
        <v>571</v>
      </c>
      <c r="H136" s="57" t="s">
        <v>728</v>
      </c>
      <c r="I136" s="58" t="s">
        <v>571</v>
      </c>
      <c r="J136" s="57" t="s">
        <v>726</v>
      </c>
      <c r="K136" s="62" t="s">
        <v>420</v>
      </c>
      <c r="L136" s="69" t="s">
        <v>675</v>
      </c>
      <c r="M136" s="69">
        <v>100</v>
      </c>
      <c r="N136" s="43"/>
      <c r="O136" s="68">
        <v>9885700.3192592598</v>
      </c>
      <c r="P136" s="102">
        <v>0</v>
      </c>
      <c r="Q136" s="66">
        <f t="shared" si="21"/>
        <v>9885700.3192592598</v>
      </c>
      <c r="R136" s="66">
        <f t="shared" si="20"/>
        <v>9885700.3192592598</v>
      </c>
      <c r="S136" s="78"/>
      <c r="T136" s="66">
        <v>453749.73913043475</v>
      </c>
      <c r="U136" s="102">
        <v>0</v>
      </c>
      <c r="V136" s="66">
        <f t="shared" si="22"/>
        <v>453749.73913043475</v>
      </c>
      <c r="W136" s="66">
        <f t="shared" si="23"/>
        <v>453749.73913043475</v>
      </c>
      <c r="X136" s="78"/>
      <c r="Y136" s="67">
        <f t="shared" si="24"/>
        <v>10339450.058389695</v>
      </c>
      <c r="Z136" s="73">
        <v>6003709</v>
      </c>
      <c r="AA136" s="73">
        <v>380602</v>
      </c>
      <c r="AB136" s="73" t="s">
        <v>562</v>
      </c>
    </row>
    <row r="137" spans="1:28" s="65" customFormat="1" x14ac:dyDescent="0.25">
      <c r="A137" s="86"/>
      <c r="B137" s="63"/>
      <c r="C137" s="71" t="s">
        <v>644</v>
      </c>
      <c r="D137" s="65" t="s">
        <v>170</v>
      </c>
      <c r="E137" s="65" t="s">
        <v>198</v>
      </c>
      <c r="F137" s="65" t="s">
        <v>184</v>
      </c>
      <c r="G137" s="80" t="s">
        <v>571</v>
      </c>
      <c r="H137" s="57" t="s">
        <v>728</v>
      </c>
      <c r="I137" s="58" t="s">
        <v>571</v>
      </c>
      <c r="J137" s="57" t="s">
        <v>726</v>
      </c>
      <c r="K137" s="62"/>
      <c r="L137" s="69" t="s">
        <v>676</v>
      </c>
      <c r="M137" s="69">
        <v>100</v>
      </c>
      <c r="N137" s="43"/>
      <c r="O137" s="68">
        <v>1010349.7773327274</v>
      </c>
      <c r="P137" s="102">
        <v>0</v>
      </c>
      <c r="Q137" s="66">
        <f t="shared" si="21"/>
        <v>1010349.7773327274</v>
      </c>
      <c r="R137" s="66">
        <f t="shared" si="20"/>
        <v>1010349.7773327274</v>
      </c>
      <c r="S137" s="78"/>
      <c r="T137" s="66">
        <v>84700.11251861426</v>
      </c>
      <c r="U137" s="102">
        <v>0</v>
      </c>
      <c r="V137" s="66">
        <f t="shared" si="22"/>
        <v>84700.11251861426</v>
      </c>
      <c r="W137" s="66">
        <f t="shared" si="23"/>
        <v>84700.11251861426</v>
      </c>
      <c r="X137" s="78"/>
      <c r="Y137" s="67">
        <f t="shared" si="24"/>
        <v>1095049.8898513417</v>
      </c>
      <c r="Z137" s="73">
        <v>6502910</v>
      </c>
      <c r="AA137" s="73">
        <v>380602</v>
      </c>
      <c r="AB137" s="73" t="s">
        <v>647</v>
      </c>
    </row>
    <row r="138" spans="1:28" s="65" customFormat="1" x14ac:dyDescent="0.25">
      <c r="A138" s="86"/>
      <c r="B138" s="63"/>
      <c r="C138" s="71" t="s">
        <v>671</v>
      </c>
      <c r="D138" s="65" t="s">
        <v>672</v>
      </c>
      <c r="E138" s="65" t="s">
        <v>198</v>
      </c>
      <c r="F138" s="65" t="s">
        <v>184</v>
      </c>
      <c r="G138" s="58" t="s">
        <v>722</v>
      </c>
      <c r="H138" s="58" t="s">
        <v>727</v>
      </c>
      <c r="I138" s="58" t="s">
        <v>285</v>
      </c>
      <c r="J138" s="58" t="s">
        <v>285</v>
      </c>
      <c r="K138" s="62"/>
      <c r="L138" s="69" t="s">
        <v>285</v>
      </c>
      <c r="M138" s="69">
        <v>100</v>
      </c>
      <c r="N138" s="69"/>
      <c r="O138" s="68">
        <v>0</v>
      </c>
      <c r="P138" s="102">
        <v>250000</v>
      </c>
      <c r="Q138" s="66">
        <f t="shared" si="21"/>
        <v>250000</v>
      </c>
      <c r="R138" s="66">
        <f t="shared" si="20"/>
        <v>250000</v>
      </c>
      <c r="S138" s="66"/>
      <c r="T138" s="66">
        <v>0</v>
      </c>
      <c r="U138" s="102">
        <v>0</v>
      </c>
      <c r="V138" s="66">
        <f t="shared" si="22"/>
        <v>0</v>
      </c>
      <c r="W138" s="66">
        <f t="shared" si="23"/>
        <v>0</v>
      </c>
      <c r="X138" s="66"/>
      <c r="Y138" s="67">
        <f t="shared" si="24"/>
        <v>250000</v>
      </c>
      <c r="Z138" s="73">
        <v>6502000</v>
      </c>
      <c r="AA138" s="73">
        <v>380602</v>
      </c>
      <c r="AB138" s="73" t="s">
        <v>247</v>
      </c>
    </row>
    <row r="139" spans="1:28" s="65" customFormat="1" x14ac:dyDescent="0.25">
      <c r="A139" s="86"/>
      <c r="B139" s="63" t="s">
        <v>417</v>
      </c>
      <c r="C139" s="71" t="s">
        <v>651</v>
      </c>
      <c r="D139" s="65" t="s">
        <v>171</v>
      </c>
      <c r="E139" s="65" t="s">
        <v>199</v>
      </c>
      <c r="F139" s="65" t="s">
        <v>184</v>
      </c>
      <c r="G139" s="80" t="s">
        <v>418</v>
      </c>
      <c r="H139" s="57" t="s">
        <v>729</v>
      </c>
      <c r="I139" s="58" t="s">
        <v>418</v>
      </c>
      <c r="J139" s="57" t="s">
        <v>727</v>
      </c>
      <c r="K139" s="62" t="s">
        <v>236</v>
      </c>
      <c r="L139" s="69" t="s">
        <v>676</v>
      </c>
      <c r="M139" s="69">
        <v>100</v>
      </c>
      <c r="N139" s="69"/>
      <c r="O139" s="68">
        <v>3304818.6944688326</v>
      </c>
      <c r="P139" s="102">
        <v>0</v>
      </c>
      <c r="Q139" s="66">
        <f t="shared" si="21"/>
        <v>3304818.6944688326</v>
      </c>
      <c r="R139" s="66">
        <f t="shared" si="20"/>
        <v>3304818.6944688326</v>
      </c>
      <c r="S139" s="66"/>
      <c r="T139" s="66">
        <v>490204.86197802197</v>
      </c>
      <c r="U139" s="102">
        <v>0</v>
      </c>
      <c r="V139" s="66">
        <f t="shared" si="22"/>
        <v>490204.86197802197</v>
      </c>
      <c r="W139" s="66">
        <f t="shared" si="23"/>
        <v>490204.86197802197</v>
      </c>
      <c r="X139" s="66"/>
      <c r="Y139" s="67">
        <f t="shared" si="24"/>
        <v>3795023.5564468545</v>
      </c>
      <c r="Z139" s="73">
        <v>6402000</v>
      </c>
      <c r="AA139" s="73">
        <v>380602</v>
      </c>
      <c r="AB139" s="73" t="s">
        <v>589</v>
      </c>
    </row>
    <row r="140" spans="1:28" s="65" customFormat="1" x14ac:dyDescent="0.25">
      <c r="A140" s="86"/>
      <c r="B140" s="63"/>
      <c r="C140" s="71" t="s">
        <v>663</v>
      </c>
      <c r="D140" s="65" t="s">
        <v>662</v>
      </c>
      <c r="E140" s="65" t="s">
        <v>691</v>
      </c>
      <c r="F140" s="65" t="s">
        <v>184</v>
      </c>
      <c r="G140" s="80" t="s">
        <v>285</v>
      </c>
      <c r="H140" s="80" t="s">
        <v>285</v>
      </c>
      <c r="I140" s="58" t="s">
        <v>722</v>
      </c>
      <c r="J140" s="58" t="s">
        <v>727</v>
      </c>
      <c r="K140" s="62"/>
      <c r="L140" s="69" t="s">
        <v>675</v>
      </c>
      <c r="M140" s="69">
        <v>0</v>
      </c>
      <c r="N140" s="69"/>
      <c r="O140" s="68">
        <v>0</v>
      </c>
      <c r="P140" s="102">
        <v>0</v>
      </c>
      <c r="Q140" s="66">
        <f t="shared" si="21"/>
        <v>0</v>
      </c>
      <c r="R140" s="66">
        <f t="shared" si="20"/>
        <v>0</v>
      </c>
      <c r="S140" s="66"/>
      <c r="T140" s="66">
        <v>0</v>
      </c>
      <c r="U140" s="102">
        <v>55000</v>
      </c>
      <c r="V140" s="66">
        <f t="shared" si="22"/>
        <v>55000</v>
      </c>
      <c r="W140" s="66">
        <f t="shared" si="23"/>
        <v>55000</v>
      </c>
      <c r="X140" s="66"/>
      <c r="Y140" s="67">
        <f t="shared" si="24"/>
        <v>55000</v>
      </c>
      <c r="Z140" s="73">
        <v>6004310</v>
      </c>
      <c r="AA140" s="73">
        <v>380602</v>
      </c>
      <c r="AB140" s="73" t="s">
        <v>664</v>
      </c>
    </row>
    <row r="141" spans="1:28" s="65" customFormat="1" x14ac:dyDescent="0.25">
      <c r="A141" s="86"/>
      <c r="B141" s="63"/>
      <c r="C141" s="71" t="s">
        <v>202</v>
      </c>
      <c r="D141" s="65" t="s">
        <v>173</v>
      </c>
      <c r="E141" s="65" t="s">
        <v>203</v>
      </c>
      <c r="F141" s="65" t="s">
        <v>184</v>
      </c>
      <c r="G141" s="58" t="s">
        <v>722</v>
      </c>
      <c r="H141" s="58" t="s">
        <v>727</v>
      </c>
      <c r="I141" s="58" t="s">
        <v>722</v>
      </c>
      <c r="J141" s="58" t="s">
        <v>727</v>
      </c>
      <c r="K141" s="62"/>
      <c r="L141" s="69" t="s">
        <v>675</v>
      </c>
      <c r="M141" s="69">
        <v>0</v>
      </c>
      <c r="N141" s="69"/>
      <c r="O141" s="68">
        <v>160152.41692233601</v>
      </c>
      <c r="P141" s="102">
        <v>0</v>
      </c>
      <c r="Q141" s="66">
        <f t="shared" si="21"/>
        <v>160152.41692233601</v>
      </c>
      <c r="R141" s="66">
        <f t="shared" si="20"/>
        <v>160152.41692233601</v>
      </c>
      <c r="S141" s="66"/>
      <c r="T141" s="66">
        <v>14381.714606609306</v>
      </c>
      <c r="U141" s="102">
        <v>0</v>
      </c>
      <c r="V141" s="66">
        <f t="shared" si="22"/>
        <v>14381.714606609306</v>
      </c>
      <c r="W141" s="66">
        <f t="shared" si="23"/>
        <v>14381.714606609306</v>
      </c>
      <c r="X141" s="66"/>
      <c r="Y141" s="67">
        <f t="shared" si="24"/>
        <v>174534.13152894532</v>
      </c>
      <c r="Z141" s="73">
        <v>6704000</v>
      </c>
      <c r="AA141" s="73">
        <v>380602</v>
      </c>
      <c r="AB141" s="73" t="s">
        <v>257</v>
      </c>
    </row>
    <row r="142" spans="1:28" s="65" customFormat="1" x14ac:dyDescent="0.25">
      <c r="A142" s="86"/>
      <c r="B142" s="63"/>
      <c r="C142" s="71" t="s">
        <v>660</v>
      </c>
      <c r="D142" s="65" t="s">
        <v>661</v>
      </c>
      <c r="E142" s="65" t="s">
        <v>203</v>
      </c>
      <c r="F142" s="65" t="s">
        <v>184</v>
      </c>
      <c r="G142" s="58" t="s">
        <v>722</v>
      </c>
      <c r="H142" s="58" t="s">
        <v>727</v>
      </c>
      <c r="I142" s="58" t="s">
        <v>285</v>
      </c>
      <c r="J142" s="58" t="s">
        <v>285</v>
      </c>
      <c r="K142" s="62"/>
      <c r="L142" s="69" t="s">
        <v>285</v>
      </c>
      <c r="M142" s="69">
        <v>100</v>
      </c>
      <c r="N142" s="69"/>
      <c r="O142" s="68">
        <v>0</v>
      </c>
      <c r="P142" s="102">
        <v>600000</v>
      </c>
      <c r="Q142" s="66">
        <f t="shared" si="21"/>
        <v>600000</v>
      </c>
      <c r="R142" s="66">
        <f t="shared" si="20"/>
        <v>600000</v>
      </c>
      <c r="S142" s="66"/>
      <c r="T142" s="66">
        <v>0</v>
      </c>
      <c r="U142" s="102">
        <v>0</v>
      </c>
      <c r="V142" s="66">
        <f t="shared" si="22"/>
        <v>0</v>
      </c>
      <c r="W142" s="66">
        <f t="shared" si="23"/>
        <v>0</v>
      </c>
      <c r="X142" s="66"/>
      <c r="Y142" s="67">
        <f t="shared" si="24"/>
        <v>600000</v>
      </c>
      <c r="Z142" s="73">
        <v>6502000</v>
      </c>
      <c r="AA142" s="73">
        <v>380602</v>
      </c>
      <c r="AB142" s="73" t="s">
        <v>247</v>
      </c>
    </row>
    <row r="143" spans="1:28" s="65" customFormat="1" x14ac:dyDescent="0.25">
      <c r="B143" s="85" t="s">
        <v>712</v>
      </c>
      <c r="C143" s="71" t="s">
        <v>597</v>
      </c>
      <c r="D143" s="65" t="s">
        <v>550</v>
      </c>
      <c r="E143" s="65" t="s">
        <v>551</v>
      </c>
      <c r="F143" s="65" t="s">
        <v>185</v>
      </c>
      <c r="G143" s="80" t="s">
        <v>285</v>
      </c>
      <c r="H143" s="80" t="s">
        <v>285</v>
      </c>
      <c r="I143" s="58" t="s">
        <v>722</v>
      </c>
      <c r="J143" s="58" t="s">
        <v>727</v>
      </c>
      <c r="K143" s="62"/>
      <c r="L143" s="69" t="s">
        <v>285</v>
      </c>
      <c r="M143" s="69">
        <v>100</v>
      </c>
      <c r="N143" s="43"/>
      <c r="O143" s="68">
        <v>0</v>
      </c>
      <c r="P143" s="102">
        <v>0</v>
      </c>
      <c r="Q143" s="66">
        <f t="shared" si="21"/>
        <v>0</v>
      </c>
      <c r="R143" s="66">
        <f t="shared" si="20"/>
        <v>0</v>
      </c>
      <c r="S143" s="78"/>
      <c r="T143" s="66">
        <v>80000</v>
      </c>
      <c r="U143" s="102">
        <v>0</v>
      </c>
      <c r="V143" s="66">
        <f t="shared" si="22"/>
        <v>80000</v>
      </c>
      <c r="W143" s="66">
        <f t="shared" si="23"/>
        <v>80000</v>
      </c>
      <c r="X143" s="78"/>
      <c r="Y143" s="67">
        <f t="shared" si="24"/>
        <v>80000</v>
      </c>
      <c r="Z143" s="73">
        <v>6502730</v>
      </c>
      <c r="AA143" s="73">
        <v>380602</v>
      </c>
      <c r="AB143" s="73" t="s">
        <v>267</v>
      </c>
    </row>
    <row r="144" spans="1:28" s="65" customFormat="1" x14ac:dyDescent="0.25">
      <c r="A144" s="86"/>
      <c r="B144" s="63"/>
      <c r="C144" s="71" t="s">
        <v>752</v>
      </c>
      <c r="D144" s="65" t="s">
        <v>207</v>
      </c>
      <c r="E144" s="65" t="s">
        <v>208</v>
      </c>
      <c r="F144" s="65" t="s">
        <v>185</v>
      </c>
      <c r="G144" s="81" t="s">
        <v>721</v>
      </c>
      <c r="H144" s="57" t="s">
        <v>731</v>
      </c>
      <c r="I144" s="81" t="s">
        <v>721</v>
      </c>
      <c r="J144" s="57" t="s">
        <v>730</v>
      </c>
      <c r="K144" s="62" t="s">
        <v>236</v>
      </c>
      <c r="L144" s="69" t="s">
        <v>675</v>
      </c>
      <c r="M144" s="69">
        <v>100</v>
      </c>
      <c r="N144" s="69"/>
      <c r="O144" s="68">
        <v>1683035.2981481482</v>
      </c>
      <c r="P144" s="102">
        <v>-1533035</v>
      </c>
      <c r="Q144" s="66">
        <f t="shared" si="21"/>
        <v>150000.29814814823</v>
      </c>
      <c r="R144" s="66">
        <f t="shared" si="20"/>
        <v>150000.29814814823</v>
      </c>
      <c r="S144" s="66"/>
      <c r="T144" s="66">
        <v>84708.419400966188</v>
      </c>
      <c r="U144" s="102">
        <v>-34708</v>
      </c>
      <c r="V144" s="66">
        <f t="shared" si="22"/>
        <v>50000.419400966188</v>
      </c>
      <c r="W144" s="66">
        <f t="shared" si="23"/>
        <v>50000.419400966188</v>
      </c>
      <c r="X144" s="66"/>
      <c r="Y144" s="67">
        <f t="shared" si="24"/>
        <v>200000.71754911443</v>
      </c>
      <c r="Z144" s="73">
        <v>6402000</v>
      </c>
      <c r="AA144" s="73">
        <v>380602</v>
      </c>
      <c r="AB144" s="73" t="s">
        <v>589</v>
      </c>
    </row>
    <row r="145" spans="1:30" s="65" customFormat="1" x14ac:dyDescent="0.25">
      <c r="A145" s="86"/>
      <c r="B145" s="63" t="s">
        <v>417</v>
      </c>
      <c r="C145" s="71" t="s">
        <v>213</v>
      </c>
      <c r="D145" s="65" t="s">
        <v>181</v>
      </c>
      <c r="E145" s="65" t="s">
        <v>214</v>
      </c>
      <c r="F145" s="65" t="s">
        <v>612</v>
      </c>
      <c r="G145" s="81" t="s">
        <v>721</v>
      </c>
      <c r="H145" s="57" t="s">
        <v>731</v>
      </c>
      <c r="I145" s="81" t="s">
        <v>721</v>
      </c>
      <c r="J145" s="57" t="s">
        <v>730</v>
      </c>
      <c r="K145" s="62" t="s">
        <v>236</v>
      </c>
      <c r="L145" s="69" t="s">
        <v>675</v>
      </c>
      <c r="M145" s="69">
        <v>100</v>
      </c>
      <c r="N145" s="69"/>
      <c r="O145" s="68">
        <v>1687283.4814814816</v>
      </c>
      <c r="P145" s="102">
        <v>-265533</v>
      </c>
      <c r="Q145" s="66">
        <f t="shared" si="21"/>
        <v>1421750.4814814816</v>
      </c>
      <c r="R145" s="66">
        <f t="shared" si="20"/>
        <v>1421750.4814814816</v>
      </c>
      <c r="S145" s="66"/>
      <c r="T145" s="66">
        <v>85051.470222222211</v>
      </c>
      <c r="U145" s="102">
        <v>253749</v>
      </c>
      <c r="V145" s="66">
        <f t="shared" si="22"/>
        <v>338800.47022222221</v>
      </c>
      <c r="W145" s="66">
        <f t="shared" si="23"/>
        <v>338800.47022222221</v>
      </c>
      <c r="X145" s="66"/>
      <c r="Y145" s="67">
        <f t="shared" si="24"/>
        <v>1760550.9517037037</v>
      </c>
      <c r="Z145" s="73">
        <v>6402000</v>
      </c>
      <c r="AA145" s="73">
        <v>380602</v>
      </c>
      <c r="AB145" s="73" t="s">
        <v>589</v>
      </c>
    </row>
    <row r="146" spans="1:30" s="65" customFormat="1" x14ac:dyDescent="0.25">
      <c r="B146" s="85" t="s">
        <v>712</v>
      </c>
      <c r="C146" s="71" t="s">
        <v>597</v>
      </c>
      <c r="D146" s="65" t="s">
        <v>552</v>
      </c>
      <c r="E146" s="65" t="s">
        <v>553</v>
      </c>
      <c r="F146" s="65" t="s">
        <v>187</v>
      </c>
      <c r="G146" s="80" t="s">
        <v>285</v>
      </c>
      <c r="H146" s="80" t="s">
        <v>285</v>
      </c>
      <c r="I146" s="58" t="s">
        <v>722</v>
      </c>
      <c r="J146" s="58" t="s">
        <v>727</v>
      </c>
      <c r="K146" s="62"/>
      <c r="L146" s="69" t="s">
        <v>285</v>
      </c>
      <c r="M146" s="69">
        <v>100</v>
      </c>
      <c r="N146" s="43"/>
      <c r="O146" s="68">
        <v>0</v>
      </c>
      <c r="P146" s="102">
        <v>0</v>
      </c>
      <c r="Q146" s="66">
        <f t="shared" si="21"/>
        <v>0</v>
      </c>
      <c r="R146" s="66">
        <f t="shared" ref="R146:R160" si="25">Q146</f>
        <v>0</v>
      </c>
      <c r="S146" s="78"/>
      <c r="T146" s="66">
        <v>80000</v>
      </c>
      <c r="U146" s="102">
        <v>0</v>
      </c>
      <c r="V146" s="66">
        <f t="shared" si="22"/>
        <v>80000</v>
      </c>
      <c r="W146" s="66">
        <f t="shared" si="23"/>
        <v>80000</v>
      </c>
      <c r="X146" s="78"/>
      <c r="Y146" s="67">
        <f t="shared" si="24"/>
        <v>80000</v>
      </c>
      <c r="Z146" s="73">
        <v>6502730</v>
      </c>
      <c r="AA146" s="73">
        <v>380602</v>
      </c>
      <c r="AB146" s="73" t="s">
        <v>267</v>
      </c>
    </row>
    <row r="147" spans="1:30" s="65" customFormat="1" x14ac:dyDescent="0.25">
      <c r="A147" s="86"/>
      <c r="B147" s="63"/>
      <c r="C147" s="71" t="s">
        <v>179</v>
      </c>
      <c r="D147" s="65" t="s">
        <v>180</v>
      </c>
      <c r="E147" s="65" t="s">
        <v>212</v>
      </c>
      <c r="F147" s="65" t="s">
        <v>612</v>
      </c>
      <c r="G147" s="81" t="s">
        <v>721</v>
      </c>
      <c r="H147" s="57" t="s">
        <v>731</v>
      </c>
      <c r="I147" s="81" t="s">
        <v>721</v>
      </c>
      <c r="J147" s="57" t="s">
        <v>730</v>
      </c>
      <c r="K147" s="62"/>
      <c r="L147" s="69" t="s">
        <v>675</v>
      </c>
      <c r="M147" s="69">
        <v>100</v>
      </c>
      <c r="N147" s="69"/>
      <c r="O147" s="68">
        <v>564964.56150993367</v>
      </c>
      <c r="P147" s="102">
        <v>203385</v>
      </c>
      <c r="Q147" s="66">
        <f t="shared" si="21"/>
        <v>768349.56150993367</v>
      </c>
      <c r="R147" s="66">
        <f t="shared" si="25"/>
        <v>768349.56150993367</v>
      </c>
      <c r="S147" s="66"/>
      <c r="T147" s="66">
        <v>36590.233710793407</v>
      </c>
      <c r="U147" s="102">
        <v>90460</v>
      </c>
      <c r="V147" s="66">
        <f t="shared" si="22"/>
        <v>127050.2337107934</v>
      </c>
      <c r="W147" s="66">
        <f t="shared" si="23"/>
        <v>127050.2337107934</v>
      </c>
      <c r="X147" s="66"/>
      <c r="Y147" s="67">
        <f t="shared" si="24"/>
        <v>895399.7952207271</v>
      </c>
      <c r="Z147" s="73">
        <v>6705900</v>
      </c>
      <c r="AA147" s="73">
        <v>380602</v>
      </c>
      <c r="AB147" s="73" t="s">
        <v>249</v>
      </c>
    </row>
    <row r="148" spans="1:30" s="65" customFormat="1" x14ac:dyDescent="0.25">
      <c r="A148" s="86"/>
      <c r="B148" s="63" t="s">
        <v>417</v>
      </c>
      <c r="C148" s="71" t="s">
        <v>298</v>
      </c>
      <c r="D148" s="65" t="s">
        <v>182</v>
      </c>
      <c r="E148" s="65" t="s">
        <v>215</v>
      </c>
      <c r="F148" s="65" t="s">
        <v>613</v>
      </c>
      <c r="G148" s="80" t="s">
        <v>418</v>
      </c>
      <c r="H148" s="57" t="s">
        <v>729</v>
      </c>
      <c r="I148" s="58" t="s">
        <v>418</v>
      </c>
      <c r="J148" s="57" t="s">
        <v>727</v>
      </c>
      <c r="K148" s="62" t="s">
        <v>236</v>
      </c>
      <c r="L148" s="69" t="s">
        <v>676</v>
      </c>
      <c r="M148" s="69">
        <v>100</v>
      </c>
      <c r="N148" s="69"/>
      <c r="O148" s="68">
        <v>3072805.0921861283</v>
      </c>
      <c r="P148" s="102">
        <v>0</v>
      </c>
      <c r="Q148" s="66">
        <f t="shared" si="21"/>
        <v>3072805.0921861283</v>
      </c>
      <c r="R148" s="66">
        <f t="shared" si="25"/>
        <v>3072805.0921861283</v>
      </c>
      <c r="S148" s="66"/>
      <c r="T148" s="66">
        <v>294122.63706959708</v>
      </c>
      <c r="U148" s="102">
        <v>0</v>
      </c>
      <c r="V148" s="66">
        <f t="shared" si="22"/>
        <v>294122.63706959708</v>
      </c>
      <c r="W148" s="66">
        <f t="shared" si="23"/>
        <v>294122.63706959708</v>
      </c>
      <c r="X148" s="66"/>
      <c r="Y148" s="67">
        <f t="shared" si="24"/>
        <v>3366927.7292557252</v>
      </c>
      <c r="Z148" s="73">
        <v>6402000</v>
      </c>
      <c r="AA148" s="73">
        <v>380602</v>
      </c>
      <c r="AB148" s="73" t="s">
        <v>589</v>
      </c>
    </row>
    <row r="149" spans="1:30" s="65" customFormat="1" x14ac:dyDescent="0.25">
      <c r="A149" s="86"/>
      <c r="B149" s="63" t="s">
        <v>417</v>
      </c>
      <c r="C149" s="71" t="s">
        <v>422</v>
      </c>
      <c r="D149" s="65" t="s">
        <v>182</v>
      </c>
      <c r="E149" s="65" t="s">
        <v>215</v>
      </c>
      <c r="F149" s="65" t="s">
        <v>613</v>
      </c>
      <c r="G149" s="80" t="s">
        <v>418</v>
      </c>
      <c r="H149" s="57" t="s">
        <v>729</v>
      </c>
      <c r="I149" s="58" t="s">
        <v>285</v>
      </c>
      <c r="J149" s="58" t="s">
        <v>285</v>
      </c>
      <c r="K149" s="62" t="s">
        <v>236</v>
      </c>
      <c r="L149" s="69" t="s">
        <v>676</v>
      </c>
      <c r="M149" s="69">
        <v>100</v>
      </c>
      <c r="N149" s="69"/>
      <c r="O149" s="68">
        <v>1933450.8701326433</v>
      </c>
      <c r="P149" s="102">
        <v>0</v>
      </c>
      <c r="Q149" s="66">
        <f t="shared" si="21"/>
        <v>1933450.8701326433</v>
      </c>
      <c r="R149" s="66">
        <f t="shared" si="25"/>
        <v>1933450.8701326433</v>
      </c>
      <c r="S149" s="66"/>
      <c r="T149" s="66">
        <v>0.45345371610727231</v>
      </c>
      <c r="U149" s="102">
        <v>0</v>
      </c>
      <c r="V149" s="66">
        <f t="shared" si="22"/>
        <v>0.45345371610727231</v>
      </c>
      <c r="W149" s="66">
        <f t="shared" si="23"/>
        <v>0.45345371610727231</v>
      </c>
      <c r="X149" s="66"/>
      <c r="Y149" s="67">
        <f t="shared" si="24"/>
        <v>1933451.3235863594</v>
      </c>
      <c r="Z149" s="73">
        <v>6402900</v>
      </c>
      <c r="AA149" s="73">
        <v>380602</v>
      </c>
      <c r="AB149" s="73" t="s">
        <v>591</v>
      </c>
    </row>
    <row r="150" spans="1:30" s="65" customFormat="1" x14ac:dyDescent="0.25">
      <c r="A150" s="86"/>
      <c r="B150" s="63" t="s">
        <v>417</v>
      </c>
      <c r="C150" s="71" t="s">
        <v>421</v>
      </c>
      <c r="D150" s="65" t="s">
        <v>182</v>
      </c>
      <c r="E150" s="65" t="s">
        <v>215</v>
      </c>
      <c r="F150" s="65" t="s">
        <v>613</v>
      </c>
      <c r="G150" s="80" t="s">
        <v>418</v>
      </c>
      <c r="H150" s="57" t="s">
        <v>729</v>
      </c>
      <c r="I150" s="58" t="s">
        <v>285</v>
      </c>
      <c r="J150" s="58" t="s">
        <v>285</v>
      </c>
      <c r="K150" s="62" t="s">
        <v>236</v>
      </c>
      <c r="L150" s="69" t="s">
        <v>676</v>
      </c>
      <c r="M150" s="69">
        <v>100</v>
      </c>
      <c r="N150" s="69"/>
      <c r="O150" s="68">
        <v>276207.56808680814</v>
      </c>
      <c r="P150" s="102">
        <v>0</v>
      </c>
      <c r="Q150" s="66">
        <f t="shared" si="21"/>
        <v>276207.56808680814</v>
      </c>
      <c r="R150" s="66">
        <f t="shared" si="25"/>
        <v>276207.56808680814</v>
      </c>
      <c r="S150" s="66"/>
      <c r="T150" s="66">
        <v>0</v>
      </c>
      <c r="U150" s="102">
        <v>0</v>
      </c>
      <c r="V150" s="66">
        <f t="shared" si="22"/>
        <v>0</v>
      </c>
      <c r="W150" s="66">
        <f t="shared" si="23"/>
        <v>0</v>
      </c>
      <c r="X150" s="66"/>
      <c r="Y150" s="67">
        <f t="shared" si="24"/>
        <v>276207.56808680814</v>
      </c>
      <c r="Z150" s="73">
        <v>6402900</v>
      </c>
      <c r="AA150" s="73">
        <v>380602</v>
      </c>
      <c r="AB150" s="73" t="s">
        <v>591</v>
      </c>
    </row>
    <row r="151" spans="1:30" s="65" customFormat="1" x14ac:dyDescent="0.25">
      <c r="A151" s="86"/>
      <c r="B151" s="63" t="s">
        <v>417</v>
      </c>
      <c r="C151" s="71" t="s">
        <v>578</v>
      </c>
      <c r="D151" s="65" t="s">
        <v>182</v>
      </c>
      <c r="E151" s="65" t="s">
        <v>215</v>
      </c>
      <c r="F151" s="65" t="s">
        <v>613</v>
      </c>
      <c r="G151" s="80" t="s">
        <v>418</v>
      </c>
      <c r="H151" s="57" t="s">
        <v>729</v>
      </c>
      <c r="I151" s="58" t="s">
        <v>285</v>
      </c>
      <c r="J151" s="58" t="s">
        <v>285</v>
      </c>
      <c r="K151" s="62" t="s">
        <v>236</v>
      </c>
      <c r="L151" s="69" t="s">
        <v>676</v>
      </c>
      <c r="M151" s="69">
        <v>100</v>
      </c>
      <c r="N151" s="69"/>
      <c r="O151" s="68">
        <v>345258.99912203685</v>
      </c>
      <c r="P151" s="102">
        <v>0</v>
      </c>
      <c r="Q151" s="66">
        <f t="shared" si="21"/>
        <v>345258.99912203685</v>
      </c>
      <c r="R151" s="66">
        <f t="shared" si="25"/>
        <v>345258.99912203685</v>
      </c>
      <c r="S151" s="66"/>
      <c r="T151" s="66">
        <v>0</v>
      </c>
      <c r="U151" s="102">
        <v>0</v>
      </c>
      <c r="V151" s="66">
        <f t="shared" si="22"/>
        <v>0</v>
      </c>
      <c r="W151" s="66">
        <f t="shared" si="23"/>
        <v>0</v>
      </c>
      <c r="X151" s="66"/>
      <c r="Y151" s="67">
        <f t="shared" si="24"/>
        <v>345258.99912203685</v>
      </c>
      <c r="Z151" s="73">
        <v>6402900</v>
      </c>
      <c r="AA151" s="73">
        <v>380602</v>
      </c>
      <c r="AB151" s="73" t="s">
        <v>591</v>
      </c>
    </row>
    <row r="152" spans="1:30" s="44" customFormat="1" ht="18" x14ac:dyDescent="0.25">
      <c r="A152" s="86"/>
      <c r="B152" s="63"/>
      <c r="C152" s="71" t="s">
        <v>240</v>
      </c>
      <c r="D152" s="65" t="s">
        <v>239</v>
      </c>
      <c r="E152" s="65" t="s">
        <v>241</v>
      </c>
      <c r="F152" s="65" t="s">
        <v>614</v>
      </c>
      <c r="G152" s="80" t="s">
        <v>722</v>
      </c>
      <c r="H152" s="58" t="s">
        <v>726</v>
      </c>
      <c r="I152" s="58" t="s">
        <v>722</v>
      </c>
      <c r="J152" s="57" t="s">
        <v>726</v>
      </c>
      <c r="K152" s="62"/>
      <c r="L152" s="69" t="s">
        <v>675</v>
      </c>
      <c r="M152" s="69">
        <v>0</v>
      </c>
      <c r="N152" s="69"/>
      <c r="O152" s="68">
        <v>49681.081081081073</v>
      </c>
      <c r="P152" s="102">
        <v>0</v>
      </c>
      <c r="Q152" s="66">
        <f t="shared" si="21"/>
        <v>49681.081081081073</v>
      </c>
      <c r="R152" s="66">
        <f t="shared" si="25"/>
        <v>49681.081081081073</v>
      </c>
      <c r="S152" s="66"/>
      <c r="T152" s="66">
        <v>26434.92385786802</v>
      </c>
      <c r="U152" s="102">
        <v>0</v>
      </c>
      <c r="V152" s="66">
        <f t="shared" si="22"/>
        <v>26434.92385786802</v>
      </c>
      <c r="W152" s="66">
        <f t="shared" si="23"/>
        <v>26434.92385786802</v>
      </c>
      <c r="X152" s="66"/>
      <c r="Y152" s="67">
        <f t="shared" si="24"/>
        <v>76116.004938949089</v>
      </c>
      <c r="Z152" s="73">
        <v>6702000</v>
      </c>
      <c r="AA152" s="73">
        <v>380602</v>
      </c>
      <c r="AB152" s="73" t="s">
        <v>248</v>
      </c>
      <c r="AC152" s="65"/>
      <c r="AD152" s="65"/>
    </row>
    <row r="153" spans="1:30" s="65" customFormat="1" x14ac:dyDescent="0.25">
      <c r="A153" s="86"/>
      <c r="B153" s="63"/>
      <c r="C153" s="71" t="s">
        <v>210</v>
      </c>
      <c r="D153" s="65" t="s">
        <v>646</v>
      </c>
      <c r="E153" s="65" t="s">
        <v>692</v>
      </c>
      <c r="F153" s="65" t="s">
        <v>615</v>
      </c>
      <c r="G153" s="80" t="s">
        <v>571</v>
      </c>
      <c r="H153" s="57" t="s">
        <v>728</v>
      </c>
      <c r="I153" s="58" t="s">
        <v>571</v>
      </c>
      <c r="J153" s="57" t="s">
        <v>726</v>
      </c>
      <c r="K153" s="62" t="s">
        <v>237</v>
      </c>
      <c r="L153" s="69" t="s">
        <v>675</v>
      </c>
      <c r="M153" s="69">
        <v>100</v>
      </c>
      <c r="N153" s="43"/>
      <c r="O153" s="68">
        <v>1935999.5976141223</v>
      </c>
      <c r="P153" s="102">
        <v>0</v>
      </c>
      <c r="Q153" s="66">
        <f t="shared" si="21"/>
        <v>1935999.5976141223</v>
      </c>
      <c r="R153" s="66">
        <f t="shared" si="25"/>
        <v>1935999.5976141223</v>
      </c>
      <c r="S153" s="78"/>
      <c r="T153" s="66">
        <v>181499.73046704094</v>
      </c>
      <c r="U153" s="102">
        <v>0</v>
      </c>
      <c r="V153" s="66">
        <f t="shared" si="22"/>
        <v>181499.73046704094</v>
      </c>
      <c r="W153" s="66">
        <f t="shared" si="23"/>
        <v>181499.73046704094</v>
      </c>
      <c r="X153" s="78"/>
      <c r="Y153" s="67">
        <f t="shared" si="24"/>
        <v>2117499.3280811631</v>
      </c>
      <c r="Z153" s="73">
        <v>6502920</v>
      </c>
      <c r="AA153" s="73">
        <v>380602</v>
      </c>
      <c r="AB153" s="73" t="s">
        <v>284</v>
      </c>
    </row>
    <row r="154" spans="1:30" s="65" customFormat="1" x14ac:dyDescent="0.25">
      <c r="A154" s="86"/>
      <c r="B154" s="63" t="s">
        <v>417</v>
      </c>
      <c r="C154" s="71" t="s">
        <v>645</v>
      </c>
      <c r="D154" s="65" t="s">
        <v>177</v>
      </c>
      <c r="E154" s="65" t="s">
        <v>209</v>
      </c>
      <c r="F154" s="65" t="s">
        <v>615</v>
      </c>
      <c r="G154" s="80" t="s">
        <v>571</v>
      </c>
      <c r="H154" s="57" t="s">
        <v>728</v>
      </c>
      <c r="I154" s="58" t="s">
        <v>571</v>
      </c>
      <c r="J154" s="57" t="s">
        <v>726</v>
      </c>
      <c r="K154" s="62" t="s">
        <v>236</v>
      </c>
      <c r="L154" s="69" t="s">
        <v>676</v>
      </c>
      <c r="M154" s="69">
        <v>100</v>
      </c>
      <c r="N154" s="43"/>
      <c r="O154" s="68">
        <v>5505499.5226851851</v>
      </c>
      <c r="P154" s="102">
        <v>0</v>
      </c>
      <c r="Q154" s="66">
        <f t="shared" si="21"/>
        <v>5505499.5226851851</v>
      </c>
      <c r="R154" s="66">
        <f t="shared" si="25"/>
        <v>5505499.5226851851</v>
      </c>
      <c r="S154" s="78"/>
      <c r="T154" s="66">
        <v>526349.77298550727</v>
      </c>
      <c r="U154" s="102">
        <v>0</v>
      </c>
      <c r="V154" s="66">
        <f t="shared" si="22"/>
        <v>526349.77298550727</v>
      </c>
      <c r="W154" s="66">
        <f t="shared" si="23"/>
        <v>526349.77298550727</v>
      </c>
      <c r="X154" s="78"/>
      <c r="Y154" s="67">
        <f t="shared" si="24"/>
        <v>6031849.2956706919</v>
      </c>
      <c r="Z154" s="73">
        <v>6402000</v>
      </c>
      <c r="AA154" s="73">
        <v>380602</v>
      </c>
      <c r="AB154" s="73" t="s">
        <v>589</v>
      </c>
    </row>
    <row r="155" spans="1:30" s="65" customFormat="1" x14ac:dyDescent="0.25">
      <c r="A155" s="86"/>
      <c r="B155" s="63" t="s">
        <v>417</v>
      </c>
      <c r="C155" s="71" t="s">
        <v>657</v>
      </c>
      <c r="D155" s="65" t="s">
        <v>166</v>
      </c>
      <c r="E155" s="65" t="s">
        <v>196</v>
      </c>
      <c r="F155" s="65" t="s">
        <v>183</v>
      </c>
      <c r="G155" s="81" t="s">
        <v>721</v>
      </c>
      <c r="H155" s="57" t="s">
        <v>731</v>
      </c>
      <c r="I155" s="81" t="s">
        <v>721</v>
      </c>
      <c r="J155" s="57" t="s">
        <v>730</v>
      </c>
      <c r="K155" s="62" t="s">
        <v>237</v>
      </c>
      <c r="L155" s="69" t="s">
        <v>676</v>
      </c>
      <c r="M155" s="69">
        <v>100</v>
      </c>
      <c r="N155" s="69"/>
      <c r="O155" s="68">
        <v>1867831.2731481481</v>
      </c>
      <c r="P155" s="102">
        <v>7669</v>
      </c>
      <c r="Q155" s="66">
        <f t="shared" si="21"/>
        <v>1875500.2731481481</v>
      </c>
      <c r="R155" s="66">
        <f t="shared" si="25"/>
        <v>1875500.2731481481</v>
      </c>
      <c r="S155" s="66"/>
      <c r="T155" s="66">
        <v>99631.130125603857</v>
      </c>
      <c r="U155" s="102">
        <v>475119</v>
      </c>
      <c r="V155" s="66">
        <f t="shared" si="22"/>
        <v>574750.13012560387</v>
      </c>
      <c r="W155" s="66">
        <f t="shared" si="23"/>
        <v>574750.13012560387</v>
      </c>
      <c r="X155" s="66"/>
      <c r="Y155" s="67">
        <f t="shared" si="24"/>
        <v>2450250.403273752</v>
      </c>
      <c r="Z155" s="73">
        <v>6402000</v>
      </c>
      <c r="AA155" s="73">
        <v>380602</v>
      </c>
      <c r="AB155" s="73" t="s">
        <v>589</v>
      </c>
    </row>
    <row r="156" spans="1:30" s="65" customFormat="1" x14ac:dyDescent="0.25">
      <c r="A156" s="86"/>
      <c r="B156" s="63"/>
      <c r="C156" s="71" t="s">
        <v>685</v>
      </c>
      <c r="D156" s="65" t="s">
        <v>686</v>
      </c>
      <c r="E156" s="65" t="s">
        <v>687</v>
      </c>
      <c r="F156" s="65" t="s">
        <v>183</v>
      </c>
      <c r="G156" s="58" t="s">
        <v>722</v>
      </c>
      <c r="H156" s="58" t="s">
        <v>727</v>
      </c>
      <c r="I156" s="58" t="s">
        <v>285</v>
      </c>
      <c r="J156" s="58" t="s">
        <v>285</v>
      </c>
      <c r="K156" s="62"/>
      <c r="L156" s="69" t="s">
        <v>675</v>
      </c>
      <c r="M156" s="69">
        <v>100</v>
      </c>
      <c r="N156" s="69"/>
      <c r="O156" s="68">
        <v>0</v>
      </c>
      <c r="P156" s="102">
        <v>50000</v>
      </c>
      <c r="Q156" s="66">
        <f t="shared" si="21"/>
        <v>50000</v>
      </c>
      <c r="R156" s="66">
        <f t="shared" si="25"/>
        <v>50000</v>
      </c>
      <c r="S156" s="66"/>
      <c r="T156" s="66">
        <v>0</v>
      </c>
      <c r="U156" s="102">
        <v>0</v>
      </c>
      <c r="V156" s="66">
        <f t="shared" si="22"/>
        <v>0</v>
      </c>
      <c r="W156" s="66">
        <f t="shared" si="23"/>
        <v>0</v>
      </c>
      <c r="X156" s="66"/>
      <c r="Y156" s="67">
        <f t="shared" si="24"/>
        <v>50000</v>
      </c>
      <c r="Z156" s="73">
        <v>6705000</v>
      </c>
      <c r="AA156" s="73">
        <v>380602</v>
      </c>
      <c r="AB156" s="73" t="s">
        <v>250</v>
      </c>
    </row>
    <row r="157" spans="1:30" s="65" customFormat="1" x14ac:dyDescent="0.25">
      <c r="A157" s="86"/>
      <c r="B157" s="63" t="s">
        <v>417</v>
      </c>
      <c r="C157" s="71" t="s">
        <v>658</v>
      </c>
      <c r="D157" s="65" t="s">
        <v>178</v>
      </c>
      <c r="E157" s="65" t="s">
        <v>211</v>
      </c>
      <c r="F157" s="65" t="s">
        <v>186</v>
      </c>
      <c r="G157" s="81" t="s">
        <v>721</v>
      </c>
      <c r="H157" s="57" t="s">
        <v>731</v>
      </c>
      <c r="I157" s="81" t="s">
        <v>721</v>
      </c>
      <c r="J157" s="57" t="s">
        <v>730</v>
      </c>
      <c r="K157" s="62" t="s">
        <v>236</v>
      </c>
      <c r="L157" s="69" t="s">
        <v>676</v>
      </c>
      <c r="M157" s="69">
        <v>100</v>
      </c>
      <c r="N157" s="69"/>
      <c r="O157" s="68">
        <v>1591699.3564814816</v>
      </c>
      <c r="P157" s="102">
        <v>-91299</v>
      </c>
      <c r="Q157" s="66">
        <f t="shared" si="21"/>
        <v>1500400.3564814816</v>
      </c>
      <c r="R157" s="66">
        <f t="shared" si="25"/>
        <v>1500400.3564814816</v>
      </c>
      <c r="S157" s="66"/>
      <c r="T157" s="66">
        <v>77332.826743961356</v>
      </c>
      <c r="U157" s="102">
        <v>249367</v>
      </c>
      <c r="V157" s="66">
        <f t="shared" si="22"/>
        <v>326699.82674396137</v>
      </c>
      <c r="W157" s="66">
        <f t="shared" si="23"/>
        <v>326699.82674396137</v>
      </c>
      <c r="X157" s="66"/>
      <c r="Y157" s="67">
        <f t="shared" si="24"/>
        <v>1827100.1832254429</v>
      </c>
      <c r="Z157" s="73">
        <v>6402000</v>
      </c>
      <c r="AA157" s="73">
        <v>380602</v>
      </c>
      <c r="AB157" s="73" t="s">
        <v>589</v>
      </c>
    </row>
    <row r="158" spans="1:30" s="65" customFormat="1" x14ac:dyDescent="0.25">
      <c r="B158" s="85" t="s">
        <v>712</v>
      </c>
      <c r="C158" s="71" t="s">
        <v>597</v>
      </c>
      <c r="D158" s="65" t="s">
        <v>548</v>
      </c>
      <c r="E158" s="65" t="s">
        <v>549</v>
      </c>
      <c r="F158" s="65" t="s">
        <v>186</v>
      </c>
      <c r="G158" s="80" t="s">
        <v>285</v>
      </c>
      <c r="H158" s="80" t="s">
        <v>285</v>
      </c>
      <c r="I158" s="58" t="s">
        <v>722</v>
      </c>
      <c r="J158" s="58" t="s">
        <v>727</v>
      </c>
      <c r="K158" s="62"/>
      <c r="L158" s="69" t="s">
        <v>285</v>
      </c>
      <c r="M158" s="69">
        <v>100</v>
      </c>
      <c r="N158" s="43"/>
      <c r="O158" s="68">
        <v>0</v>
      </c>
      <c r="P158" s="102">
        <v>0</v>
      </c>
      <c r="Q158" s="66">
        <f t="shared" si="21"/>
        <v>0</v>
      </c>
      <c r="R158" s="66">
        <f t="shared" si="25"/>
        <v>0</v>
      </c>
      <c r="S158" s="78"/>
      <c r="T158" s="66">
        <v>80000</v>
      </c>
      <c r="U158" s="102">
        <v>0</v>
      </c>
      <c r="V158" s="66">
        <f t="shared" si="22"/>
        <v>80000</v>
      </c>
      <c r="W158" s="66">
        <f t="shared" si="23"/>
        <v>80000</v>
      </c>
      <c r="X158" s="78"/>
      <c r="Y158" s="67">
        <f t="shared" si="24"/>
        <v>80000</v>
      </c>
      <c r="Z158" s="73">
        <v>6502730</v>
      </c>
      <c r="AA158" s="73">
        <v>380602</v>
      </c>
      <c r="AB158" s="73" t="s">
        <v>267</v>
      </c>
    </row>
    <row r="159" spans="1:30" s="65" customFormat="1" x14ac:dyDescent="0.25">
      <c r="A159" s="86"/>
      <c r="B159" s="63"/>
      <c r="C159" s="71" t="s">
        <v>688</v>
      </c>
      <c r="D159" s="65" t="s">
        <v>689</v>
      </c>
      <c r="E159" s="65" t="s">
        <v>690</v>
      </c>
      <c r="F159" s="65" t="s">
        <v>186</v>
      </c>
      <c r="G159" s="58" t="s">
        <v>722</v>
      </c>
      <c r="H159" s="58" t="s">
        <v>727</v>
      </c>
      <c r="I159" s="58" t="s">
        <v>285</v>
      </c>
      <c r="J159" s="58" t="s">
        <v>285</v>
      </c>
      <c r="K159" s="62"/>
      <c r="L159" s="69" t="s">
        <v>675</v>
      </c>
      <c r="M159" s="69">
        <v>100</v>
      </c>
      <c r="N159" s="69"/>
      <c r="O159" s="68">
        <v>0</v>
      </c>
      <c r="P159" s="102">
        <v>50000</v>
      </c>
      <c r="Q159" s="66">
        <f t="shared" si="21"/>
        <v>50000</v>
      </c>
      <c r="R159" s="66">
        <f t="shared" si="25"/>
        <v>50000</v>
      </c>
      <c r="S159" s="66"/>
      <c r="T159" s="66">
        <v>0</v>
      </c>
      <c r="U159" s="102">
        <v>0</v>
      </c>
      <c r="V159" s="66">
        <f t="shared" si="22"/>
        <v>0</v>
      </c>
      <c r="W159" s="66">
        <f t="shared" si="23"/>
        <v>0</v>
      </c>
      <c r="X159" s="66"/>
      <c r="Y159" s="67">
        <f t="shared" si="24"/>
        <v>50000</v>
      </c>
      <c r="Z159" s="73">
        <v>6705000</v>
      </c>
      <c r="AA159" s="73">
        <v>380602</v>
      </c>
      <c r="AB159" s="73" t="s">
        <v>250</v>
      </c>
    </row>
    <row r="160" spans="1:30" s="65" customFormat="1" x14ac:dyDescent="0.25">
      <c r="A160" s="86"/>
      <c r="B160" s="76" t="s">
        <v>712</v>
      </c>
      <c r="C160" s="72" t="s">
        <v>546</v>
      </c>
      <c r="D160" s="65" t="s">
        <v>415</v>
      </c>
      <c r="F160" s="65" t="s">
        <v>416</v>
      </c>
      <c r="G160" s="58" t="s">
        <v>722</v>
      </c>
      <c r="H160" s="58" t="s">
        <v>727</v>
      </c>
      <c r="I160" s="58" t="s">
        <v>285</v>
      </c>
      <c r="J160" s="58" t="s">
        <v>285</v>
      </c>
      <c r="K160" s="62" t="s">
        <v>693</v>
      </c>
      <c r="L160" s="69" t="s">
        <v>285</v>
      </c>
      <c r="M160" s="69">
        <v>100</v>
      </c>
      <c r="N160" s="69"/>
      <c r="O160" s="68">
        <v>8898758.3465818744</v>
      </c>
      <c r="P160" s="102">
        <v>0</v>
      </c>
      <c r="Q160" s="66">
        <f t="shared" si="21"/>
        <v>8898758.3465818744</v>
      </c>
      <c r="R160" s="66">
        <f t="shared" si="25"/>
        <v>8898758.3465818744</v>
      </c>
      <c r="S160" s="66"/>
      <c r="T160" s="66">
        <v>0</v>
      </c>
      <c r="U160" s="102">
        <v>0</v>
      </c>
      <c r="V160" s="66">
        <f t="shared" si="22"/>
        <v>0</v>
      </c>
      <c r="W160" s="66">
        <f t="shared" si="23"/>
        <v>0</v>
      </c>
      <c r="X160" s="66"/>
      <c r="Y160" s="67">
        <f t="shared" si="24"/>
        <v>8898758.3465818744</v>
      </c>
      <c r="Z160" s="73">
        <v>6505000</v>
      </c>
      <c r="AA160" s="73">
        <v>380602</v>
      </c>
      <c r="AB160" s="73" t="s">
        <v>265</v>
      </c>
    </row>
    <row r="161" spans="17:26" ht="16.5" thickBot="1" x14ac:dyDescent="0.3">
      <c r="R161" s="48"/>
      <c r="W161" s="50"/>
      <c r="Y161" s="55"/>
    </row>
    <row r="162" spans="17:26" ht="16.5" thickBot="1" x14ac:dyDescent="0.3">
      <c r="Q162" s="90"/>
      <c r="R162" s="93">
        <f>SUM(R6:R161)</f>
        <v>319699677.50978017</v>
      </c>
      <c r="S162" s="91"/>
      <c r="U162" s="103"/>
      <c r="V162" s="94"/>
      <c r="W162" s="96">
        <f>SUM(W6:W161)</f>
        <v>38447172.760575309</v>
      </c>
      <c r="X162" s="97"/>
      <c r="Y162" s="99">
        <f>SUM(Y6:Y161)</f>
        <v>358146850.27035564</v>
      </c>
      <c r="Z162" s="98"/>
    </row>
    <row r="163" spans="17:26" x14ac:dyDescent="0.25">
      <c r="R163" s="92"/>
      <c r="W163" s="95"/>
      <c r="Y163" s="56"/>
    </row>
  </sheetData>
  <sortState xmlns:xlrd2="http://schemas.microsoft.com/office/spreadsheetml/2017/richdata2" ref="A6:AB160">
    <sortCondition ref="E6:E160"/>
  </sortState>
  <phoneticPr fontId="33"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G117"/>
  <sheetViews>
    <sheetView workbookViewId="0">
      <selection activeCell="I29" sqref="I29"/>
    </sheetView>
  </sheetViews>
  <sheetFormatPr defaultColWidth="8.85546875" defaultRowHeight="15" x14ac:dyDescent="0.25"/>
  <cols>
    <col min="1" max="1" width="3.7109375" bestFit="1" customWidth="1"/>
    <col min="2" max="2" width="8" bestFit="1" customWidth="1"/>
    <col min="3" max="3" width="63.85546875" bestFit="1" customWidth="1"/>
    <col min="4" max="4" width="6" bestFit="1" customWidth="1"/>
    <col min="5" max="5" width="9.85546875" bestFit="1" customWidth="1"/>
    <col min="6" max="6" width="6.42578125" style="17" bestFit="1" customWidth="1"/>
    <col min="250" max="250" width="3.7109375" bestFit="1" customWidth="1"/>
    <col min="251" max="251" width="8" bestFit="1" customWidth="1"/>
    <col min="252" max="252" width="63.85546875" bestFit="1" customWidth="1"/>
    <col min="253" max="253" width="6" bestFit="1" customWidth="1"/>
    <col min="254" max="254" width="9.85546875" bestFit="1" customWidth="1"/>
    <col min="255" max="255" width="6.42578125" bestFit="1" customWidth="1"/>
    <col min="257" max="257" width="4" bestFit="1" customWidth="1"/>
    <col min="259" max="259" width="63.7109375" bestFit="1" customWidth="1"/>
    <col min="261" max="261" width="9.85546875" bestFit="1" customWidth="1"/>
    <col min="262" max="262" width="5" bestFit="1" customWidth="1"/>
    <col min="506" max="506" width="3.7109375" bestFit="1" customWidth="1"/>
    <col min="507" max="507" width="8" bestFit="1" customWidth="1"/>
    <col min="508" max="508" width="63.85546875" bestFit="1" customWidth="1"/>
    <col min="509" max="509" width="6" bestFit="1" customWidth="1"/>
    <col min="510" max="510" width="9.85546875" bestFit="1" customWidth="1"/>
    <col min="511" max="511" width="6.42578125" bestFit="1" customWidth="1"/>
    <col min="513" max="513" width="4" bestFit="1" customWidth="1"/>
    <col min="515" max="515" width="63.7109375" bestFit="1" customWidth="1"/>
    <col min="517" max="517" width="9.85546875" bestFit="1" customWidth="1"/>
    <col min="518" max="518" width="5" bestFit="1" customWidth="1"/>
    <col min="762" max="762" width="3.7109375" bestFit="1" customWidth="1"/>
    <col min="763" max="763" width="8" bestFit="1" customWidth="1"/>
    <col min="764" max="764" width="63.85546875" bestFit="1" customWidth="1"/>
    <col min="765" max="765" width="6" bestFit="1" customWidth="1"/>
    <col min="766" max="766" width="9.85546875" bestFit="1" customWidth="1"/>
    <col min="767" max="767" width="6.42578125" bestFit="1" customWidth="1"/>
    <col min="769" max="769" width="4" bestFit="1" customWidth="1"/>
    <col min="771" max="771" width="63.7109375" bestFit="1" customWidth="1"/>
    <col min="773" max="773" width="9.85546875" bestFit="1" customWidth="1"/>
    <col min="774" max="774" width="5" bestFit="1" customWidth="1"/>
    <col min="1018" max="1018" width="3.7109375" bestFit="1" customWidth="1"/>
    <col min="1019" max="1019" width="8" bestFit="1" customWidth="1"/>
    <col min="1020" max="1020" width="63.85546875" bestFit="1" customWidth="1"/>
    <col min="1021" max="1021" width="6" bestFit="1" customWidth="1"/>
    <col min="1022" max="1022" width="9.85546875" bestFit="1" customWidth="1"/>
    <col min="1023" max="1023" width="6.42578125" bestFit="1" customWidth="1"/>
    <col min="1025" max="1025" width="4" bestFit="1" customWidth="1"/>
    <col min="1027" max="1027" width="63.7109375" bestFit="1" customWidth="1"/>
    <col min="1029" max="1029" width="9.85546875" bestFit="1" customWidth="1"/>
    <col min="1030" max="1030" width="5" bestFit="1" customWidth="1"/>
    <col min="1274" max="1274" width="3.7109375" bestFit="1" customWidth="1"/>
    <col min="1275" max="1275" width="8" bestFit="1" customWidth="1"/>
    <col min="1276" max="1276" width="63.85546875" bestFit="1" customWidth="1"/>
    <col min="1277" max="1277" width="6" bestFit="1" customWidth="1"/>
    <col min="1278" max="1278" width="9.85546875" bestFit="1" customWidth="1"/>
    <col min="1279" max="1279" width="6.42578125" bestFit="1" customWidth="1"/>
    <col min="1281" max="1281" width="4" bestFit="1" customWidth="1"/>
    <col min="1283" max="1283" width="63.7109375" bestFit="1" customWidth="1"/>
    <col min="1285" max="1285" width="9.85546875" bestFit="1" customWidth="1"/>
    <col min="1286" max="1286" width="5" bestFit="1" customWidth="1"/>
    <col min="1530" max="1530" width="3.7109375" bestFit="1" customWidth="1"/>
    <col min="1531" max="1531" width="8" bestFit="1" customWidth="1"/>
    <col min="1532" max="1532" width="63.85546875" bestFit="1" customWidth="1"/>
    <col min="1533" max="1533" width="6" bestFit="1" customWidth="1"/>
    <col min="1534" max="1534" width="9.85546875" bestFit="1" customWidth="1"/>
    <col min="1535" max="1535" width="6.42578125" bestFit="1" customWidth="1"/>
    <col min="1537" max="1537" width="4" bestFit="1" customWidth="1"/>
    <col min="1539" max="1539" width="63.7109375" bestFit="1" customWidth="1"/>
    <col min="1541" max="1541" width="9.85546875" bestFit="1" customWidth="1"/>
    <col min="1542" max="1542" width="5" bestFit="1" customWidth="1"/>
    <col min="1786" max="1786" width="3.7109375" bestFit="1" customWidth="1"/>
    <col min="1787" max="1787" width="8" bestFit="1" customWidth="1"/>
    <col min="1788" max="1788" width="63.85546875" bestFit="1" customWidth="1"/>
    <col min="1789" max="1789" width="6" bestFit="1" customWidth="1"/>
    <col min="1790" max="1790" width="9.85546875" bestFit="1" customWidth="1"/>
    <col min="1791" max="1791" width="6.42578125" bestFit="1" customWidth="1"/>
    <col min="1793" max="1793" width="4" bestFit="1" customWidth="1"/>
    <col min="1795" max="1795" width="63.7109375" bestFit="1" customWidth="1"/>
    <col min="1797" max="1797" width="9.85546875" bestFit="1" customWidth="1"/>
    <col min="1798" max="1798" width="5" bestFit="1" customWidth="1"/>
    <col min="2042" max="2042" width="3.7109375" bestFit="1" customWidth="1"/>
    <col min="2043" max="2043" width="8" bestFit="1" customWidth="1"/>
    <col min="2044" max="2044" width="63.85546875" bestFit="1" customWidth="1"/>
    <col min="2045" max="2045" width="6" bestFit="1" customWidth="1"/>
    <col min="2046" max="2046" width="9.85546875" bestFit="1" customWidth="1"/>
    <col min="2047" max="2047" width="6.42578125" bestFit="1" customWidth="1"/>
    <col min="2049" max="2049" width="4" bestFit="1" customWidth="1"/>
    <col min="2051" max="2051" width="63.7109375" bestFit="1" customWidth="1"/>
    <col min="2053" max="2053" width="9.85546875" bestFit="1" customWidth="1"/>
    <col min="2054" max="2054" width="5" bestFit="1" customWidth="1"/>
    <col min="2298" max="2298" width="3.7109375" bestFit="1" customWidth="1"/>
    <col min="2299" max="2299" width="8" bestFit="1" customWidth="1"/>
    <col min="2300" max="2300" width="63.85546875" bestFit="1" customWidth="1"/>
    <col min="2301" max="2301" width="6" bestFit="1" customWidth="1"/>
    <col min="2302" max="2302" width="9.85546875" bestFit="1" customWidth="1"/>
    <col min="2303" max="2303" width="6.42578125" bestFit="1" customWidth="1"/>
    <col min="2305" max="2305" width="4" bestFit="1" customWidth="1"/>
    <col min="2307" max="2307" width="63.7109375" bestFit="1" customWidth="1"/>
    <col min="2309" max="2309" width="9.85546875" bestFit="1" customWidth="1"/>
    <col min="2310" max="2310" width="5" bestFit="1" customWidth="1"/>
    <col min="2554" max="2554" width="3.7109375" bestFit="1" customWidth="1"/>
    <col min="2555" max="2555" width="8" bestFit="1" customWidth="1"/>
    <col min="2556" max="2556" width="63.85546875" bestFit="1" customWidth="1"/>
    <col min="2557" max="2557" width="6" bestFit="1" customWidth="1"/>
    <col min="2558" max="2558" width="9.85546875" bestFit="1" customWidth="1"/>
    <col min="2559" max="2559" width="6.42578125" bestFit="1" customWidth="1"/>
    <col min="2561" max="2561" width="4" bestFit="1" customWidth="1"/>
    <col min="2563" max="2563" width="63.7109375" bestFit="1" customWidth="1"/>
    <col min="2565" max="2565" width="9.85546875" bestFit="1" customWidth="1"/>
    <col min="2566" max="2566" width="5" bestFit="1" customWidth="1"/>
    <col min="2810" max="2810" width="3.7109375" bestFit="1" customWidth="1"/>
    <col min="2811" max="2811" width="8" bestFit="1" customWidth="1"/>
    <col min="2812" max="2812" width="63.85546875" bestFit="1" customWidth="1"/>
    <col min="2813" max="2813" width="6" bestFit="1" customWidth="1"/>
    <col min="2814" max="2814" width="9.85546875" bestFit="1" customWidth="1"/>
    <col min="2815" max="2815" width="6.42578125" bestFit="1" customWidth="1"/>
    <col min="2817" max="2817" width="4" bestFit="1" customWidth="1"/>
    <col min="2819" max="2819" width="63.7109375" bestFit="1" customWidth="1"/>
    <col min="2821" max="2821" width="9.85546875" bestFit="1" customWidth="1"/>
    <col min="2822" max="2822" width="5" bestFit="1" customWidth="1"/>
    <col min="3066" max="3066" width="3.7109375" bestFit="1" customWidth="1"/>
    <col min="3067" max="3067" width="8" bestFit="1" customWidth="1"/>
    <col min="3068" max="3068" width="63.85546875" bestFit="1" customWidth="1"/>
    <col min="3069" max="3069" width="6" bestFit="1" customWidth="1"/>
    <col min="3070" max="3070" width="9.85546875" bestFit="1" customWidth="1"/>
    <col min="3071" max="3071" width="6.42578125" bestFit="1" customWidth="1"/>
    <col min="3073" max="3073" width="4" bestFit="1" customWidth="1"/>
    <col min="3075" max="3075" width="63.7109375" bestFit="1" customWidth="1"/>
    <col min="3077" max="3077" width="9.85546875" bestFit="1" customWidth="1"/>
    <col min="3078" max="3078" width="5" bestFit="1" customWidth="1"/>
    <col min="3322" max="3322" width="3.7109375" bestFit="1" customWidth="1"/>
    <col min="3323" max="3323" width="8" bestFit="1" customWidth="1"/>
    <col min="3324" max="3324" width="63.85546875" bestFit="1" customWidth="1"/>
    <col min="3325" max="3325" width="6" bestFit="1" customWidth="1"/>
    <col min="3326" max="3326" width="9.85546875" bestFit="1" customWidth="1"/>
    <col min="3327" max="3327" width="6.42578125" bestFit="1" customWidth="1"/>
    <col min="3329" max="3329" width="4" bestFit="1" customWidth="1"/>
    <col min="3331" max="3331" width="63.7109375" bestFit="1" customWidth="1"/>
    <col min="3333" max="3333" width="9.85546875" bestFit="1" customWidth="1"/>
    <col min="3334" max="3334" width="5" bestFit="1" customWidth="1"/>
    <col min="3578" max="3578" width="3.7109375" bestFit="1" customWidth="1"/>
    <col min="3579" max="3579" width="8" bestFit="1" customWidth="1"/>
    <col min="3580" max="3580" width="63.85546875" bestFit="1" customWidth="1"/>
    <col min="3581" max="3581" width="6" bestFit="1" customWidth="1"/>
    <col min="3582" max="3582" width="9.85546875" bestFit="1" customWidth="1"/>
    <col min="3583" max="3583" width="6.42578125" bestFit="1" customWidth="1"/>
    <col min="3585" max="3585" width="4" bestFit="1" customWidth="1"/>
    <col min="3587" max="3587" width="63.7109375" bestFit="1" customWidth="1"/>
    <col min="3589" max="3589" width="9.85546875" bestFit="1" customWidth="1"/>
    <col min="3590" max="3590" width="5" bestFit="1" customWidth="1"/>
    <col min="3834" max="3834" width="3.7109375" bestFit="1" customWidth="1"/>
    <col min="3835" max="3835" width="8" bestFit="1" customWidth="1"/>
    <col min="3836" max="3836" width="63.85546875" bestFit="1" customWidth="1"/>
    <col min="3837" max="3837" width="6" bestFit="1" customWidth="1"/>
    <col min="3838" max="3838" width="9.85546875" bestFit="1" customWidth="1"/>
    <col min="3839" max="3839" width="6.42578125" bestFit="1" customWidth="1"/>
    <col min="3841" max="3841" width="4" bestFit="1" customWidth="1"/>
    <col min="3843" max="3843" width="63.7109375" bestFit="1" customWidth="1"/>
    <col min="3845" max="3845" width="9.85546875" bestFit="1" customWidth="1"/>
    <col min="3846" max="3846" width="5" bestFit="1" customWidth="1"/>
    <col min="4090" max="4090" width="3.7109375" bestFit="1" customWidth="1"/>
    <col min="4091" max="4091" width="8" bestFit="1" customWidth="1"/>
    <col min="4092" max="4092" width="63.85546875" bestFit="1" customWidth="1"/>
    <col min="4093" max="4093" width="6" bestFit="1" customWidth="1"/>
    <col min="4094" max="4094" width="9.85546875" bestFit="1" customWidth="1"/>
    <col min="4095" max="4095" width="6.42578125" bestFit="1" customWidth="1"/>
    <col min="4097" max="4097" width="4" bestFit="1" customWidth="1"/>
    <col min="4099" max="4099" width="63.7109375" bestFit="1" customWidth="1"/>
    <col min="4101" max="4101" width="9.85546875" bestFit="1" customWidth="1"/>
    <col min="4102" max="4102" width="5" bestFit="1" customWidth="1"/>
    <col min="4346" max="4346" width="3.7109375" bestFit="1" customWidth="1"/>
    <col min="4347" max="4347" width="8" bestFit="1" customWidth="1"/>
    <col min="4348" max="4348" width="63.85546875" bestFit="1" customWidth="1"/>
    <col min="4349" max="4349" width="6" bestFit="1" customWidth="1"/>
    <col min="4350" max="4350" width="9.85546875" bestFit="1" customWidth="1"/>
    <col min="4351" max="4351" width="6.42578125" bestFit="1" customWidth="1"/>
    <col min="4353" max="4353" width="4" bestFit="1" customWidth="1"/>
    <col min="4355" max="4355" width="63.7109375" bestFit="1" customWidth="1"/>
    <col min="4357" max="4357" width="9.85546875" bestFit="1" customWidth="1"/>
    <col min="4358" max="4358" width="5" bestFit="1" customWidth="1"/>
    <col min="4602" max="4602" width="3.7109375" bestFit="1" customWidth="1"/>
    <col min="4603" max="4603" width="8" bestFit="1" customWidth="1"/>
    <col min="4604" max="4604" width="63.85546875" bestFit="1" customWidth="1"/>
    <col min="4605" max="4605" width="6" bestFit="1" customWidth="1"/>
    <col min="4606" max="4606" width="9.85546875" bestFit="1" customWidth="1"/>
    <col min="4607" max="4607" width="6.42578125" bestFit="1" customWidth="1"/>
    <col min="4609" max="4609" width="4" bestFit="1" customWidth="1"/>
    <col min="4611" max="4611" width="63.7109375" bestFit="1" customWidth="1"/>
    <col min="4613" max="4613" width="9.85546875" bestFit="1" customWidth="1"/>
    <col min="4614" max="4614" width="5" bestFit="1" customWidth="1"/>
    <col min="4858" max="4858" width="3.7109375" bestFit="1" customWidth="1"/>
    <col min="4859" max="4859" width="8" bestFit="1" customWidth="1"/>
    <col min="4860" max="4860" width="63.85546875" bestFit="1" customWidth="1"/>
    <col min="4861" max="4861" width="6" bestFit="1" customWidth="1"/>
    <col min="4862" max="4862" width="9.85546875" bestFit="1" customWidth="1"/>
    <col min="4863" max="4863" width="6.42578125" bestFit="1" customWidth="1"/>
    <col min="4865" max="4865" width="4" bestFit="1" customWidth="1"/>
    <col min="4867" max="4867" width="63.7109375" bestFit="1" customWidth="1"/>
    <col min="4869" max="4869" width="9.85546875" bestFit="1" customWidth="1"/>
    <col min="4870" max="4870" width="5" bestFit="1" customWidth="1"/>
    <col min="5114" max="5114" width="3.7109375" bestFit="1" customWidth="1"/>
    <col min="5115" max="5115" width="8" bestFit="1" customWidth="1"/>
    <col min="5116" max="5116" width="63.85546875" bestFit="1" customWidth="1"/>
    <col min="5117" max="5117" width="6" bestFit="1" customWidth="1"/>
    <col min="5118" max="5118" width="9.85546875" bestFit="1" customWidth="1"/>
    <col min="5119" max="5119" width="6.42578125" bestFit="1" customWidth="1"/>
    <col min="5121" max="5121" width="4" bestFit="1" customWidth="1"/>
    <col min="5123" max="5123" width="63.7109375" bestFit="1" customWidth="1"/>
    <col min="5125" max="5125" width="9.85546875" bestFit="1" customWidth="1"/>
    <col min="5126" max="5126" width="5" bestFit="1" customWidth="1"/>
    <col min="5370" max="5370" width="3.7109375" bestFit="1" customWidth="1"/>
    <col min="5371" max="5371" width="8" bestFit="1" customWidth="1"/>
    <col min="5372" max="5372" width="63.85546875" bestFit="1" customWidth="1"/>
    <col min="5373" max="5373" width="6" bestFit="1" customWidth="1"/>
    <col min="5374" max="5374" width="9.85546875" bestFit="1" customWidth="1"/>
    <col min="5375" max="5375" width="6.42578125" bestFit="1" customWidth="1"/>
    <col min="5377" max="5377" width="4" bestFit="1" customWidth="1"/>
    <col min="5379" max="5379" width="63.7109375" bestFit="1" customWidth="1"/>
    <col min="5381" max="5381" width="9.85546875" bestFit="1" customWidth="1"/>
    <col min="5382" max="5382" width="5" bestFit="1" customWidth="1"/>
    <col min="5626" max="5626" width="3.7109375" bestFit="1" customWidth="1"/>
    <col min="5627" max="5627" width="8" bestFit="1" customWidth="1"/>
    <col min="5628" max="5628" width="63.85546875" bestFit="1" customWidth="1"/>
    <col min="5629" max="5629" width="6" bestFit="1" customWidth="1"/>
    <col min="5630" max="5630" width="9.85546875" bestFit="1" customWidth="1"/>
    <col min="5631" max="5631" width="6.42578125" bestFit="1" customWidth="1"/>
    <col min="5633" max="5633" width="4" bestFit="1" customWidth="1"/>
    <col min="5635" max="5635" width="63.7109375" bestFit="1" customWidth="1"/>
    <col min="5637" max="5637" width="9.85546875" bestFit="1" customWidth="1"/>
    <col min="5638" max="5638" width="5" bestFit="1" customWidth="1"/>
    <col min="5882" max="5882" width="3.7109375" bestFit="1" customWidth="1"/>
    <col min="5883" max="5883" width="8" bestFit="1" customWidth="1"/>
    <col min="5884" max="5884" width="63.85546875" bestFit="1" customWidth="1"/>
    <col min="5885" max="5885" width="6" bestFit="1" customWidth="1"/>
    <col min="5886" max="5886" width="9.85546875" bestFit="1" customWidth="1"/>
    <col min="5887" max="5887" width="6.42578125" bestFit="1" customWidth="1"/>
    <col min="5889" max="5889" width="4" bestFit="1" customWidth="1"/>
    <col min="5891" max="5891" width="63.7109375" bestFit="1" customWidth="1"/>
    <col min="5893" max="5893" width="9.85546875" bestFit="1" customWidth="1"/>
    <col min="5894" max="5894" width="5" bestFit="1" customWidth="1"/>
    <col min="6138" max="6138" width="3.7109375" bestFit="1" customWidth="1"/>
    <col min="6139" max="6139" width="8" bestFit="1" customWidth="1"/>
    <col min="6140" max="6140" width="63.85546875" bestFit="1" customWidth="1"/>
    <col min="6141" max="6141" width="6" bestFit="1" customWidth="1"/>
    <col min="6142" max="6142" width="9.85546875" bestFit="1" customWidth="1"/>
    <col min="6143" max="6143" width="6.42578125" bestFit="1" customWidth="1"/>
    <col min="6145" max="6145" width="4" bestFit="1" customWidth="1"/>
    <col min="6147" max="6147" width="63.7109375" bestFit="1" customWidth="1"/>
    <col min="6149" max="6149" width="9.85546875" bestFit="1" customWidth="1"/>
    <col min="6150" max="6150" width="5" bestFit="1" customWidth="1"/>
    <col min="6394" max="6394" width="3.7109375" bestFit="1" customWidth="1"/>
    <col min="6395" max="6395" width="8" bestFit="1" customWidth="1"/>
    <col min="6396" max="6396" width="63.85546875" bestFit="1" customWidth="1"/>
    <col min="6397" max="6397" width="6" bestFit="1" customWidth="1"/>
    <col min="6398" max="6398" width="9.85546875" bestFit="1" customWidth="1"/>
    <col min="6399" max="6399" width="6.42578125" bestFit="1" customWidth="1"/>
    <col min="6401" max="6401" width="4" bestFit="1" customWidth="1"/>
    <col min="6403" max="6403" width="63.7109375" bestFit="1" customWidth="1"/>
    <col min="6405" max="6405" width="9.85546875" bestFit="1" customWidth="1"/>
    <col min="6406" max="6406" width="5" bestFit="1" customWidth="1"/>
    <col min="6650" max="6650" width="3.7109375" bestFit="1" customWidth="1"/>
    <col min="6651" max="6651" width="8" bestFit="1" customWidth="1"/>
    <col min="6652" max="6652" width="63.85546875" bestFit="1" customWidth="1"/>
    <col min="6653" max="6653" width="6" bestFit="1" customWidth="1"/>
    <col min="6654" max="6654" width="9.85546875" bestFit="1" customWidth="1"/>
    <col min="6655" max="6655" width="6.42578125" bestFit="1" customWidth="1"/>
    <col min="6657" max="6657" width="4" bestFit="1" customWidth="1"/>
    <col min="6659" max="6659" width="63.7109375" bestFit="1" customWidth="1"/>
    <col min="6661" max="6661" width="9.85546875" bestFit="1" customWidth="1"/>
    <col min="6662" max="6662" width="5" bestFit="1" customWidth="1"/>
    <col min="6906" max="6906" width="3.7109375" bestFit="1" customWidth="1"/>
    <col min="6907" max="6907" width="8" bestFit="1" customWidth="1"/>
    <col min="6908" max="6908" width="63.85546875" bestFit="1" customWidth="1"/>
    <col min="6909" max="6909" width="6" bestFit="1" customWidth="1"/>
    <col min="6910" max="6910" width="9.85546875" bestFit="1" customWidth="1"/>
    <col min="6911" max="6911" width="6.42578125" bestFit="1" customWidth="1"/>
    <col min="6913" max="6913" width="4" bestFit="1" customWidth="1"/>
    <col min="6915" max="6915" width="63.7109375" bestFit="1" customWidth="1"/>
    <col min="6917" max="6917" width="9.85546875" bestFit="1" customWidth="1"/>
    <col min="6918" max="6918" width="5" bestFit="1" customWidth="1"/>
    <col min="7162" max="7162" width="3.7109375" bestFit="1" customWidth="1"/>
    <col min="7163" max="7163" width="8" bestFit="1" customWidth="1"/>
    <col min="7164" max="7164" width="63.85546875" bestFit="1" customWidth="1"/>
    <col min="7165" max="7165" width="6" bestFit="1" customWidth="1"/>
    <col min="7166" max="7166" width="9.85546875" bestFit="1" customWidth="1"/>
    <col min="7167" max="7167" width="6.42578125" bestFit="1" customWidth="1"/>
    <col min="7169" max="7169" width="4" bestFit="1" customWidth="1"/>
    <col min="7171" max="7171" width="63.7109375" bestFit="1" customWidth="1"/>
    <col min="7173" max="7173" width="9.85546875" bestFit="1" customWidth="1"/>
    <col min="7174" max="7174" width="5" bestFit="1" customWidth="1"/>
    <col min="7418" max="7418" width="3.7109375" bestFit="1" customWidth="1"/>
    <col min="7419" max="7419" width="8" bestFit="1" customWidth="1"/>
    <col min="7420" max="7420" width="63.85546875" bestFit="1" customWidth="1"/>
    <col min="7421" max="7421" width="6" bestFit="1" customWidth="1"/>
    <col min="7422" max="7422" width="9.85546875" bestFit="1" customWidth="1"/>
    <col min="7423" max="7423" width="6.42578125" bestFit="1" customWidth="1"/>
    <col min="7425" max="7425" width="4" bestFit="1" customWidth="1"/>
    <col min="7427" max="7427" width="63.7109375" bestFit="1" customWidth="1"/>
    <col min="7429" max="7429" width="9.85546875" bestFit="1" customWidth="1"/>
    <col min="7430" max="7430" width="5" bestFit="1" customWidth="1"/>
    <col min="7674" max="7674" width="3.7109375" bestFit="1" customWidth="1"/>
    <col min="7675" max="7675" width="8" bestFit="1" customWidth="1"/>
    <col min="7676" max="7676" width="63.85546875" bestFit="1" customWidth="1"/>
    <col min="7677" max="7677" width="6" bestFit="1" customWidth="1"/>
    <col min="7678" max="7678" width="9.85546875" bestFit="1" customWidth="1"/>
    <col min="7679" max="7679" width="6.42578125" bestFit="1" customWidth="1"/>
    <col min="7681" max="7681" width="4" bestFit="1" customWidth="1"/>
    <col min="7683" max="7683" width="63.7109375" bestFit="1" customWidth="1"/>
    <col min="7685" max="7685" width="9.85546875" bestFit="1" customWidth="1"/>
    <col min="7686" max="7686" width="5" bestFit="1" customWidth="1"/>
    <col min="7930" max="7930" width="3.7109375" bestFit="1" customWidth="1"/>
    <col min="7931" max="7931" width="8" bestFit="1" customWidth="1"/>
    <col min="7932" max="7932" width="63.85546875" bestFit="1" customWidth="1"/>
    <col min="7933" max="7933" width="6" bestFit="1" customWidth="1"/>
    <col min="7934" max="7934" width="9.85546875" bestFit="1" customWidth="1"/>
    <col min="7935" max="7935" width="6.42578125" bestFit="1" customWidth="1"/>
    <col min="7937" max="7937" width="4" bestFit="1" customWidth="1"/>
    <col min="7939" max="7939" width="63.7109375" bestFit="1" customWidth="1"/>
    <col min="7941" max="7941" width="9.85546875" bestFit="1" customWidth="1"/>
    <col min="7942" max="7942" width="5" bestFit="1" customWidth="1"/>
    <col min="8186" max="8186" width="3.7109375" bestFit="1" customWidth="1"/>
    <col min="8187" max="8187" width="8" bestFit="1" customWidth="1"/>
    <col min="8188" max="8188" width="63.85546875" bestFit="1" customWidth="1"/>
    <col min="8189" max="8189" width="6" bestFit="1" customWidth="1"/>
    <col min="8190" max="8190" width="9.85546875" bestFit="1" customWidth="1"/>
    <col min="8191" max="8191" width="6.42578125" bestFit="1" customWidth="1"/>
    <col min="8193" max="8193" width="4" bestFit="1" customWidth="1"/>
    <col min="8195" max="8195" width="63.7109375" bestFit="1" customWidth="1"/>
    <col min="8197" max="8197" width="9.85546875" bestFit="1" customWidth="1"/>
    <col min="8198" max="8198" width="5" bestFit="1" customWidth="1"/>
    <col min="8442" max="8442" width="3.7109375" bestFit="1" customWidth="1"/>
    <col min="8443" max="8443" width="8" bestFit="1" customWidth="1"/>
    <col min="8444" max="8444" width="63.85546875" bestFit="1" customWidth="1"/>
    <col min="8445" max="8445" width="6" bestFit="1" customWidth="1"/>
    <col min="8446" max="8446" width="9.85546875" bestFit="1" customWidth="1"/>
    <col min="8447" max="8447" width="6.42578125" bestFit="1" customWidth="1"/>
    <col min="8449" max="8449" width="4" bestFit="1" customWidth="1"/>
    <col min="8451" max="8451" width="63.7109375" bestFit="1" customWidth="1"/>
    <col min="8453" max="8453" width="9.85546875" bestFit="1" customWidth="1"/>
    <col min="8454" max="8454" width="5" bestFit="1" customWidth="1"/>
    <col min="8698" max="8698" width="3.7109375" bestFit="1" customWidth="1"/>
    <col min="8699" max="8699" width="8" bestFit="1" customWidth="1"/>
    <col min="8700" max="8700" width="63.85546875" bestFit="1" customWidth="1"/>
    <col min="8701" max="8701" width="6" bestFit="1" customWidth="1"/>
    <col min="8702" max="8702" width="9.85546875" bestFit="1" customWidth="1"/>
    <col min="8703" max="8703" width="6.42578125" bestFit="1" customWidth="1"/>
    <col min="8705" max="8705" width="4" bestFit="1" customWidth="1"/>
    <col min="8707" max="8707" width="63.7109375" bestFit="1" customWidth="1"/>
    <col min="8709" max="8709" width="9.85546875" bestFit="1" customWidth="1"/>
    <col min="8710" max="8710" width="5" bestFit="1" customWidth="1"/>
    <col min="8954" max="8954" width="3.7109375" bestFit="1" customWidth="1"/>
    <col min="8955" max="8955" width="8" bestFit="1" customWidth="1"/>
    <col min="8956" max="8956" width="63.85546875" bestFit="1" customWidth="1"/>
    <col min="8957" max="8957" width="6" bestFit="1" customWidth="1"/>
    <col min="8958" max="8958" width="9.85546875" bestFit="1" customWidth="1"/>
    <col min="8959" max="8959" width="6.42578125" bestFit="1" customWidth="1"/>
    <col min="8961" max="8961" width="4" bestFit="1" customWidth="1"/>
    <col min="8963" max="8963" width="63.7109375" bestFit="1" customWidth="1"/>
    <col min="8965" max="8965" width="9.85546875" bestFit="1" customWidth="1"/>
    <col min="8966" max="8966" width="5" bestFit="1" customWidth="1"/>
    <col min="9210" max="9210" width="3.7109375" bestFit="1" customWidth="1"/>
    <col min="9211" max="9211" width="8" bestFit="1" customWidth="1"/>
    <col min="9212" max="9212" width="63.85546875" bestFit="1" customWidth="1"/>
    <col min="9213" max="9213" width="6" bestFit="1" customWidth="1"/>
    <col min="9214" max="9214" width="9.85546875" bestFit="1" customWidth="1"/>
    <col min="9215" max="9215" width="6.42578125" bestFit="1" customWidth="1"/>
    <col min="9217" max="9217" width="4" bestFit="1" customWidth="1"/>
    <col min="9219" max="9219" width="63.7109375" bestFit="1" customWidth="1"/>
    <col min="9221" max="9221" width="9.85546875" bestFit="1" customWidth="1"/>
    <col min="9222" max="9222" width="5" bestFit="1" customWidth="1"/>
    <col min="9466" max="9466" width="3.7109375" bestFit="1" customWidth="1"/>
    <col min="9467" max="9467" width="8" bestFit="1" customWidth="1"/>
    <col min="9468" max="9468" width="63.85546875" bestFit="1" customWidth="1"/>
    <col min="9469" max="9469" width="6" bestFit="1" customWidth="1"/>
    <col min="9470" max="9470" width="9.85546875" bestFit="1" customWidth="1"/>
    <col min="9471" max="9471" width="6.42578125" bestFit="1" customWidth="1"/>
    <col min="9473" max="9473" width="4" bestFit="1" customWidth="1"/>
    <col min="9475" max="9475" width="63.7109375" bestFit="1" customWidth="1"/>
    <col min="9477" max="9477" width="9.85546875" bestFit="1" customWidth="1"/>
    <col min="9478" max="9478" width="5" bestFit="1" customWidth="1"/>
    <col min="9722" max="9722" width="3.7109375" bestFit="1" customWidth="1"/>
    <col min="9723" max="9723" width="8" bestFit="1" customWidth="1"/>
    <col min="9724" max="9724" width="63.85546875" bestFit="1" customWidth="1"/>
    <col min="9725" max="9725" width="6" bestFit="1" customWidth="1"/>
    <col min="9726" max="9726" width="9.85546875" bestFit="1" customWidth="1"/>
    <col min="9727" max="9727" width="6.42578125" bestFit="1" customWidth="1"/>
    <col min="9729" max="9729" width="4" bestFit="1" customWidth="1"/>
    <col min="9731" max="9731" width="63.7109375" bestFit="1" customWidth="1"/>
    <col min="9733" max="9733" width="9.85546875" bestFit="1" customWidth="1"/>
    <col min="9734" max="9734" width="5" bestFit="1" customWidth="1"/>
    <col min="9978" max="9978" width="3.7109375" bestFit="1" customWidth="1"/>
    <col min="9979" max="9979" width="8" bestFit="1" customWidth="1"/>
    <col min="9980" max="9980" width="63.85546875" bestFit="1" customWidth="1"/>
    <col min="9981" max="9981" width="6" bestFit="1" customWidth="1"/>
    <col min="9982" max="9982" width="9.85546875" bestFit="1" customWidth="1"/>
    <col min="9983" max="9983" width="6.42578125" bestFit="1" customWidth="1"/>
    <col min="9985" max="9985" width="4" bestFit="1" customWidth="1"/>
    <col min="9987" max="9987" width="63.7109375" bestFit="1" customWidth="1"/>
    <col min="9989" max="9989" width="9.85546875" bestFit="1" customWidth="1"/>
    <col min="9990" max="9990" width="5" bestFit="1" customWidth="1"/>
    <col min="10234" max="10234" width="3.7109375" bestFit="1" customWidth="1"/>
    <col min="10235" max="10235" width="8" bestFit="1" customWidth="1"/>
    <col min="10236" max="10236" width="63.85546875" bestFit="1" customWidth="1"/>
    <col min="10237" max="10237" width="6" bestFit="1" customWidth="1"/>
    <col min="10238" max="10238" width="9.85546875" bestFit="1" customWidth="1"/>
    <col min="10239" max="10239" width="6.42578125" bestFit="1" customWidth="1"/>
    <col min="10241" max="10241" width="4" bestFit="1" customWidth="1"/>
    <col min="10243" max="10243" width="63.7109375" bestFit="1" customWidth="1"/>
    <col min="10245" max="10245" width="9.85546875" bestFit="1" customWidth="1"/>
    <col min="10246" max="10246" width="5" bestFit="1" customWidth="1"/>
    <col min="10490" max="10490" width="3.7109375" bestFit="1" customWidth="1"/>
    <col min="10491" max="10491" width="8" bestFit="1" customWidth="1"/>
    <col min="10492" max="10492" width="63.85546875" bestFit="1" customWidth="1"/>
    <col min="10493" max="10493" width="6" bestFit="1" customWidth="1"/>
    <col min="10494" max="10494" width="9.85546875" bestFit="1" customWidth="1"/>
    <col min="10495" max="10495" width="6.42578125" bestFit="1" customWidth="1"/>
    <col min="10497" max="10497" width="4" bestFit="1" customWidth="1"/>
    <col min="10499" max="10499" width="63.7109375" bestFit="1" customWidth="1"/>
    <col min="10501" max="10501" width="9.85546875" bestFit="1" customWidth="1"/>
    <col min="10502" max="10502" width="5" bestFit="1" customWidth="1"/>
    <col min="10746" max="10746" width="3.7109375" bestFit="1" customWidth="1"/>
    <col min="10747" max="10747" width="8" bestFit="1" customWidth="1"/>
    <col min="10748" max="10748" width="63.85546875" bestFit="1" customWidth="1"/>
    <col min="10749" max="10749" width="6" bestFit="1" customWidth="1"/>
    <col min="10750" max="10750" width="9.85546875" bestFit="1" customWidth="1"/>
    <col min="10751" max="10751" width="6.42578125" bestFit="1" customWidth="1"/>
    <col min="10753" max="10753" width="4" bestFit="1" customWidth="1"/>
    <col min="10755" max="10755" width="63.7109375" bestFit="1" customWidth="1"/>
    <col min="10757" max="10757" width="9.85546875" bestFit="1" customWidth="1"/>
    <col min="10758" max="10758" width="5" bestFit="1" customWidth="1"/>
    <col min="11002" max="11002" width="3.7109375" bestFit="1" customWidth="1"/>
    <col min="11003" max="11003" width="8" bestFit="1" customWidth="1"/>
    <col min="11004" max="11004" width="63.85546875" bestFit="1" customWidth="1"/>
    <col min="11005" max="11005" width="6" bestFit="1" customWidth="1"/>
    <col min="11006" max="11006" width="9.85546875" bestFit="1" customWidth="1"/>
    <col min="11007" max="11007" width="6.42578125" bestFit="1" customWidth="1"/>
    <col min="11009" max="11009" width="4" bestFit="1" customWidth="1"/>
    <col min="11011" max="11011" width="63.7109375" bestFit="1" customWidth="1"/>
    <col min="11013" max="11013" width="9.85546875" bestFit="1" customWidth="1"/>
    <col min="11014" max="11014" width="5" bestFit="1" customWidth="1"/>
    <col min="11258" max="11258" width="3.7109375" bestFit="1" customWidth="1"/>
    <col min="11259" max="11259" width="8" bestFit="1" customWidth="1"/>
    <col min="11260" max="11260" width="63.85546875" bestFit="1" customWidth="1"/>
    <col min="11261" max="11261" width="6" bestFit="1" customWidth="1"/>
    <col min="11262" max="11262" width="9.85546875" bestFit="1" customWidth="1"/>
    <col min="11263" max="11263" width="6.42578125" bestFit="1" customWidth="1"/>
    <col min="11265" max="11265" width="4" bestFit="1" customWidth="1"/>
    <col min="11267" max="11267" width="63.7109375" bestFit="1" customWidth="1"/>
    <col min="11269" max="11269" width="9.85546875" bestFit="1" customWidth="1"/>
    <col min="11270" max="11270" width="5" bestFit="1" customWidth="1"/>
    <col min="11514" max="11514" width="3.7109375" bestFit="1" customWidth="1"/>
    <col min="11515" max="11515" width="8" bestFit="1" customWidth="1"/>
    <col min="11516" max="11516" width="63.85546875" bestFit="1" customWidth="1"/>
    <col min="11517" max="11517" width="6" bestFit="1" customWidth="1"/>
    <col min="11518" max="11518" width="9.85546875" bestFit="1" customWidth="1"/>
    <col min="11519" max="11519" width="6.42578125" bestFit="1" customWidth="1"/>
    <col min="11521" max="11521" width="4" bestFit="1" customWidth="1"/>
    <col min="11523" max="11523" width="63.7109375" bestFit="1" customWidth="1"/>
    <col min="11525" max="11525" width="9.85546875" bestFit="1" customWidth="1"/>
    <col min="11526" max="11526" width="5" bestFit="1" customWidth="1"/>
    <col min="11770" max="11770" width="3.7109375" bestFit="1" customWidth="1"/>
    <col min="11771" max="11771" width="8" bestFit="1" customWidth="1"/>
    <col min="11772" max="11772" width="63.85546875" bestFit="1" customWidth="1"/>
    <col min="11773" max="11773" width="6" bestFit="1" customWidth="1"/>
    <col min="11774" max="11774" width="9.85546875" bestFit="1" customWidth="1"/>
    <col min="11775" max="11775" width="6.42578125" bestFit="1" customWidth="1"/>
    <col min="11777" max="11777" width="4" bestFit="1" customWidth="1"/>
    <col min="11779" max="11779" width="63.7109375" bestFit="1" customWidth="1"/>
    <col min="11781" max="11781" width="9.85546875" bestFit="1" customWidth="1"/>
    <col min="11782" max="11782" width="5" bestFit="1" customWidth="1"/>
    <col min="12026" max="12026" width="3.7109375" bestFit="1" customWidth="1"/>
    <col min="12027" max="12027" width="8" bestFit="1" customWidth="1"/>
    <col min="12028" max="12028" width="63.85546875" bestFit="1" customWidth="1"/>
    <col min="12029" max="12029" width="6" bestFit="1" customWidth="1"/>
    <col min="12030" max="12030" width="9.85546875" bestFit="1" customWidth="1"/>
    <col min="12031" max="12031" width="6.42578125" bestFit="1" customWidth="1"/>
    <col min="12033" max="12033" width="4" bestFit="1" customWidth="1"/>
    <col min="12035" max="12035" width="63.7109375" bestFit="1" customWidth="1"/>
    <col min="12037" max="12037" width="9.85546875" bestFit="1" customWidth="1"/>
    <col min="12038" max="12038" width="5" bestFit="1" customWidth="1"/>
    <col min="12282" max="12282" width="3.7109375" bestFit="1" customWidth="1"/>
    <col min="12283" max="12283" width="8" bestFit="1" customWidth="1"/>
    <col min="12284" max="12284" width="63.85546875" bestFit="1" customWidth="1"/>
    <col min="12285" max="12285" width="6" bestFit="1" customWidth="1"/>
    <col min="12286" max="12286" width="9.85546875" bestFit="1" customWidth="1"/>
    <col min="12287" max="12287" width="6.42578125" bestFit="1" customWidth="1"/>
    <col min="12289" max="12289" width="4" bestFit="1" customWidth="1"/>
    <col min="12291" max="12291" width="63.7109375" bestFit="1" customWidth="1"/>
    <col min="12293" max="12293" width="9.85546875" bestFit="1" customWidth="1"/>
    <col min="12294" max="12294" width="5" bestFit="1" customWidth="1"/>
    <col min="12538" max="12538" width="3.7109375" bestFit="1" customWidth="1"/>
    <col min="12539" max="12539" width="8" bestFit="1" customWidth="1"/>
    <col min="12540" max="12540" width="63.85546875" bestFit="1" customWidth="1"/>
    <col min="12541" max="12541" width="6" bestFit="1" customWidth="1"/>
    <col min="12542" max="12542" width="9.85546875" bestFit="1" customWidth="1"/>
    <col min="12543" max="12543" width="6.42578125" bestFit="1" customWidth="1"/>
    <col min="12545" max="12545" width="4" bestFit="1" customWidth="1"/>
    <col min="12547" max="12547" width="63.7109375" bestFit="1" customWidth="1"/>
    <col min="12549" max="12549" width="9.85546875" bestFit="1" customWidth="1"/>
    <col min="12550" max="12550" width="5" bestFit="1" customWidth="1"/>
    <col min="12794" max="12794" width="3.7109375" bestFit="1" customWidth="1"/>
    <col min="12795" max="12795" width="8" bestFit="1" customWidth="1"/>
    <col min="12796" max="12796" width="63.85546875" bestFit="1" customWidth="1"/>
    <col min="12797" max="12797" width="6" bestFit="1" customWidth="1"/>
    <col min="12798" max="12798" width="9.85546875" bestFit="1" customWidth="1"/>
    <col min="12799" max="12799" width="6.42578125" bestFit="1" customWidth="1"/>
    <col min="12801" max="12801" width="4" bestFit="1" customWidth="1"/>
    <col min="12803" max="12803" width="63.7109375" bestFit="1" customWidth="1"/>
    <col min="12805" max="12805" width="9.85546875" bestFit="1" customWidth="1"/>
    <col min="12806" max="12806" width="5" bestFit="1" customWidth="1"/>
    <col min="13050" max="13050" width="3.7109375" bestFit="1" customWidth="1"/>
    <col min="13051" max="13051" width="8" bestFit="1" customWidth="1"/>
    <col min="13052" max="13052" width="63.85546875" bestFit="1" customWidth="1"/>
    <col min="13053" max="13053" width="6" bestFit="1" customWidth="1"/>
    <col min="13054" max="13054" width="9.85546875" bestFit="1" customWidth="1"/>
    <col min="13055" max="13055" width="6.42578125" bestFit="1" customWidth="1"/>
    <col min="13057" max="13057" width="4" bestFit="1" customWidth="1"/>
    <col min="13059" max="13059" width="63.7109375" bestFit="1" customWidth="1"/>
    <col min="13061" max="13061" width="9.85546875" bestFit="1" customWidth="1"/>
    <col min="13062" max="13062" width="5" bestFit="1" customWidth="1"/>
    <col min="13306" max="13306" width="3.7109375" bestFit="1" customWidth="1"/>
    <col min="13307" max="13307" width="8" bestFit="1" customWidth="1"/>
    <col min="13308" max="13308" width="63.85546875" bestFit="1" customWidth="1"/>
    <col min="13309" max="13309" width="6" bestFit="1" customWidth="1"/>
    <col min="13310" max="13310" width="9.85546875" bestFit="1" customWidth="1"/>
    <col min="13311" max="13311" width="6.42578125" bestFit="1" customWidth="1"/>
    <col min="13313" max="13313" width="4" bestFit="1" customWidth="1"/>
    <col min="13315" max="13315" width="63.7109375" bestFit="1" customWidth="1"/>
    <col min="13317" max="13317" width="9.85546875" bestFit="1" customWidth="1"/>
    <col min="13318" max="13318" width="5" bestFit="1" customWidth="1"/>
    <col min="13562" max="13562" width="3.7109375" bestFit="1" customWidth="1"/>
    <col min="13563" max="13563" width="8" bestFit="1" customWidth="1"/>
    <col min="13564" max="13564" width="63.85546875" bestFit="1" customWidth="1"/>
    <col min="13565" max="13565" width="6" bestFit="1" customWidth="1"/>
    <col min="13566" max="13566" width="9.85546875" bestFit="1" customWidth="1"/>
    <col min="13567" max="13567" width="6.42578125" bestFit="1" customWidth="1"/>
    <col min="13569" max="13569" width="4" bestFit="1" customWidth="1"/>
    <col min="13571" max="13571" width="63.7109375" bestFit="1" customWidth="1"/>
    <col min="13573" max="13573" width="9.85546875" bestFit="1" customWidth="1"/>
    <col min="13574" max="13574" width="5" bestFit="1" customWidth="1"/>
    <col min="13818" max="13818" width="3.7109375" bestFit="1" customWidth="1"/>
    <col min="13819" max="13819" width="8" bestFit="1" customWidth="1"/>
    <col min="13820" max="13820" width="63.85546875" bestFit="1" customWidth="1"/>
    <col min="13821" max="13821" width="6" bestFit="1" customWidth="1"/>
    <col min="13822" max="13822" width="9.85546875" bestFit="1" customWidth="1"/>
    <col min="13823" max="13823" width="6.42578125" bestFit="1" customWidth="1"/>
    <col min="13825" max="13825" width="4" bestFit="1" customWidth="1"/>
    <col min="13827" max="13827" width="63.7109375" bestFit="1" customWidth="1"/>
    <col min="13829" max="13829" width="9.85546875" bestFit="1" customWidth="1"/>
    <col min="13830" max="13830" width="5" bestFit="1" customWidth="1"/>
    <col min="14074" max="14074" width="3.7109375" bestFit="1" customWidth="1"/>
    <col min="14075" max="14075" width="8" bestFit="1" customWidth="1"/>
    <col min="14076" max="14076" width="63.85546875" bestFit="1" customWidth="1"/>
    <col min="14077" max="14077" width="6" bestFit="1" customWidth="1"/>
    <col min="14078" max="14078" width="9.85546875" bestFit="1" customWidth="1"/>
    <col min="14079" max="14079" width="6.42578125" bestFit="1" customWidth="1"/>
    <col min="14081" max="14081" width="4" bestFit="1" customWidth="1"/>
    <col min="14083" max="14083" width="63.7109375" bestFit="1" customWidth="1"/>
    <col min="14085" max="14085" width="9.85546875" bestFit="1" customWidth="1"/>
    <col min="14086" max="14086" width="5" bestFit="1" customWidth="1"/>
    <col min="14330" max="14330" width="3.7109375" bestFit="1" customWidth="1"/>
    <col min="14331" max="14331" width="8" bestFit="1" customWidth="1"/>
    <col min="14332" max="14332" width="63.85546875" bestFit="1" customWidth="1"/>
    <col min="14333" max="14333" width="6" bestFit="1" customWidth="1"/>
    <col min="14334" max="14334" width="9.85546875" bestFit="1" customWidth="1"/>
    <col min="14335" max="14335" width="6.42578125" bestFit="1" customWidth="1"/>
    <col min="14337" max="14337" width="4" bestFit="1" customWidth="1"/>
    <col min="14339" max="14339" width="63.7109375" bestFit="1" customWidth="1"/>
    <col min="14341" max="14341" width="9.85546875" bestFit="1" customWidth="1"/>
    <col min="14342" max="14342" width="5" bestFit="1" customWidth="1"/>
    <col min="14586" max="14586" width="3.7109375" bestFit="1" customWidth="1"/>
    <col min="14587" max="14587" width="8" bestFit="1" customWidth="1"/>
    <col min="14588" max="14588" width="63.85546875" bestFit="1" customWidth="1"/>
    <col min="14589" max="14589" width="6" bestFit="1" customWidth="1"/>
    <col min="14590" max="14590" width="9.85546875" bestFit="1" customWidth="1"/>
    <col min="14591" max="14591" width="6.42578125" bestFit="1" customWidth="1"/>
    <col min="14593" max="14593" width="4" bestFit="1" customWidth="1"/>
    <col min="14595" max="14595" width="63.7109375" bestFit="1" customWidth="1"/>
    <col min="14597" max="14597" width="9.85546875" bestFit="1" customWidth="1"/>
    <col min="14598" max="14598" width="5" bestFit="1" customWidth="1"/>
    <col min="14842" max="14842" width="3.7109375" bestFit="1" customWidth="1"/>
    <col min="14843" max="14843" width="8" bestFit="1" customWidth="1"/>
    <col min="14844" max="14844" width="63.85546875" bestFit="1" customWidth="1"/>
    <col min="14845" max="14845" width="6" bestFit="1" customWidth="1"/>
    <col min="14846" max="14846" width="9.85546875" bestFit="1" customWidth="1"/>
    <col min="14847" max="14847" width="6.42578125" bestFit="1" customWidth="1"/>
    <col min="14849" max="14849" width="4" bestFit="1" customWidth="1"/>
    <col min="14851" max="14851" width="63.7109375" bestFit="1" customWidth="1"/>
    <col min="14853" max="14853" width="9.85546875" bestFit="1" customWidth="1"/>
    <col min="14854" max="14854" width="5" bestFit="1" customWidth="1"/>
    <col min="15098" max="15098" width="3.7109375" bestFit="1" customWidth="1"/>
    <col min="15099" max="15099" width="8" bestFit="1" customWidth="1"/>
    <col min="15100" max="15100" width="63.85546875" bestFit="1" customWidth="1"/>
    <col min="15101" max="15101" width="6" bestFit="1" customWidth="1"/>
    <col min="15102" max="15102" width="9.85546875" bestFit="1" customWidth="1"/>
    <col min="15103" max="15103" width="6.42578125" bestFit="1" customWidth="1"/>
    <col min="15105" max="15105" width="4" bestFit="1" customWidth="1"/>
    <col min="15107" max="15107" width="63.7109375" bestFit="1" customWidth="1"/>
    <col min="15109" max="15109" width="9.85546875" bestFit="1" customWidth="1"/>
    <col min="15110" max="15110" width="5" bestFit="1" customWidth="1"/>
    <col min="15354" max="15354" width="3.7109375" bestFit="1" customWidth="1"/>
    <col min="15355" max="15355" width="8" bestFit="1" customWidth="1"/>
    <col min="15356" max="15356" width="63.85546875" bestFit="1" customWidth="1"/>
    <col min="15357" max="15357" width="6" bestFit="1" customWidth="1"/>
    <col min="15358" max="15358" width="9.85546875" bestFit="1" customWidth="1"/>
    <col min="15359" max="15359" width="6.42578125" bestFit="1" customWidth="1"/>
    <col min="15361" max="15361" width="4" bestFit="1" customWidth="1"/>
    <col min="15363" max="15363" width="63.7109375" bestFit="1" customWidth="1"/>
    <col min="15365" max="15365" width="9.85546875" bestFit="1" customWidth="1"/>
    <col min="15366" max="15366" width="5" bestFit="1" customWidth="1"/>
    <col min="15610" max="15610" width="3.7109375" bestFit="1" customWidth="1"/>
    <col min="15611" max="15611" width="8" bestFit="1" customWidth="1"/>
    <col min="15612" max="15612" width="63.85546875" bestFit="1" customWidth="1"/>
    <col min="15613" max="15613" width="6" bestFit="1" customWidth="1"/>
    <col min="15614" max="15614" width="9.85546875" bestFit="1" customWidth="1"/>
    <col min="15615" max="15615" width="6.42578125" bestFit="1" customWidth="1"/>
    <col min="15617" max="15617" width="4" bestFit="1" customWidth="1"/>
    <col min="15619" max="15619" width="63.7109375" bestFit="1" customWidth="1"/>
    <col min="15621" max="15621" width="9.85546875" bestFit="1" customWidth="1"/>
    <col min="15622" max="15622" width="5" bestFit="1" customWidth="1"/>
    <col min="15866" max="15866" width="3.7109375" bestFit="1" customWidth="1"/>
    <col min="15867" max="15867" width="8" bestFit="1" customWidth="1"/>
    <col min="15868" max="15868" width="63.85546875" bestFit="1" customWidth="1"/>
    <col min="15869" max="15869" width="6" bestFit="1" customWidth="1"/>
    <col min="15870" max="15870" width="9.85546875" bestFit="1" customWidth="1"/>
    <col min="15871" max="15871" width="6.42578125" bestFit="1" customWidth="1"/>
    <col min="15873" max="15873" width="4" bestFit="1" customWidth="1"/>
    <col min="15875" max="15875" width="63.7109375" bestFit="1" customWidth="1"/>
    <col min="15877" max="15877" width="9.85546875" bestFit="1" customWidth="1"/>
    <col min="15878" max="15878" width="5" bestFit="1" customWidth="1"/>
    <col min="16122" max="16122" width="3.7109375" bestFit="1" customWidth="1"/>
    <col min="16123" max="16123" width="8" bestFit="1" customWidth="1"/>
    <col min="16124" max="16124" width="63.85546875" bestFit="1" customWidth="1"/>
    <col min="16125" max="16125" width="6" bestFit="1" customWidth="1"/>
    <col min="16126" max="16126" width="9.85546875" bestFit="1" customWidth="1"/>
    <col min="16127" max="16127" width="6.42578125" bestFit="1" customWidth="1"/>
    <col min="16129" max="16129" width="4" bestFit="1" customWidth="1"/>
    <col min="16131" max="16131" width="63.7109375" bestFit="1" customWidth="1"/>
    <col min="16133" max="16133" width="9.85546875" bestFit="1" customWidth="1"/>
    <col min="16134" max="16134" width="5" bestFit="1" customWidth="1"/>
  </cols>
  <sheetData>
    <row r="2" spans="1:6" ht="15.75" x14ac:dyDescent="0.25">
      <c r="B2" s="29" t="s">
        <v>533</v>
      </c>
    </row>
    <row r="3" spans="1:6" ht="15.75" x14ac:dyDescent="0.25">
      <c r="B3" s="1" t="s">
        <v>534</v>
      </c>
    </row>
    <row r="4" spans="1:6" ht="15.75" x14ac:dyDescent="0.25">
      <c r="B4" s="1" t="s">
        <v>535</v>
      </c>
    </row>
    <row r="5" spans="1:6" ht="15.75" x14ac:dyDescent="0.25">
      <c r="B5" s="1" t="s">
        <v>536</v>
      </c>
    </row>
    <row r="6" spans="1:6" ht="15.75" x14ac:dyDescent="0.25">
      <c r="B6" s="1"/>
    </row>
    <row r="7" spans="1:6" x14ac:dyDescent="0.25">
      <c r="D7" s="53"/>
      <c r="E7" s="53" t="s">
        <v>426</v>
      </c>
      <c r="F7" s="54"/>
    </row>
    <row r="8" spans="1:6" x14ac:dyDescent="0.25">
      <c r="A8" s="2" t="s">
        <v>300</v>
      </c>
      <c r="B8" s="2" t="s">
        <v>301</v>
      </c>
      <c r="C8" s="2" t="s">
        <v>302</v>
      </c>
      <c r="D8" s="104"/>
      <c r="E8" s="104"/>
      <c r="F8" s="104"/>
    </row>
    <row r="9" spans="1:6" x14ac:dyDescent="0.25">
      <c r="A9" s="3"/>
      <c r="B9" s="4"/>
      <c r="C9" s="3"/>
      <c r="D9" s="24" t="s">
        <v>428</v>
      </c>
      <c r="E9" s="24" t="s">
        <v>429</v>
      </c>
      <c r="F9" s="52" t="s">
        <v>430</v>
      </c>
    </row>
    <row r="10" spans="1:6" x14ac:dyDescent="0.25">
      <c r="A10" s="5">
        <v>10</v>
      </c>
      <c r="B10" s="6">
        <v>5300010</v>
      </c>
      <c r="C10" s="6" t="s">
        <v>303</v>
      </c>
      <c r="D10">
        <v>27.85</v>
      </c>
      <c r="E10">
        <v>67.73</v>
      </c>
      <c r="F10" s="17">
        <v>4.42</v>
      </c>
    </row>
    <row r="11" spans="1:6" x14ac:dyDescent="0.25">
      <c r="A11" s="5">
        <v>10</v>
      </c>
      <c r="B11" s="6">
        <v>5300020</v>
      </c>
      <c r="C11" s="6" t="s">
        <v>304</v>
      </c>
      <c r="D11">
        <v>27.85</v>
      </c>
      <c r="E11">
        <v>67.73</v>
      </c>
      <c r="F11" s="17">
        <v>4.42</v>
      </c>
    </row>
    <row r="12" spans="1:6" x14ac:dyDescent="0.25">
      <c r="A12" s="5">
        <v>10</v>
      </c>
      <c r="B12" s="6">
        <v>5300030</v>
      </c>
      <c r="C12" s="6" t="s">
        <v>305</v>
      </c>
      <c r="D12">
        <v>27.85</v>
      </c>
      <c r="E12">
        <v>67.73</v>
      </c>
      <c r="F12" s="17">
        <v>4.42</v>
      </c>
    </row>
    <row r="13" spans="1:6" x14ac:dyDescent="0.25">
      <c r="A13" s="5">
        <v>10</v>
      </c>
      <c r="B13" s="6">
        <v>5300040</v>
      </c>
      <c r="C13" s="6" t="s">
        <v>306</v>
      </c>
      <c r="D13">
        <v>27.85</v>
      </c>
      <c r="E13">
        <v>67.73</v>
      </c>
      <c r="F13" s="17">
        <v>4.42</v>
      </c>
    </row>
    <row r="14" spans="1:6" x14ac:dyDescent="0.25">
      <c r="A14" s="5">
        <v>10</v>
      </c>
      <c r="B14" s="6">
        <v>5300050</v>
      </c>
      <c r="C14" s="6" t="s">
        <v>307</v>
      </c>
      <c r="D14">
        <v>26.38</v>
      </c>
      <c r="E14">
        <v>73.62</v>
      </c>
      <c r="F14" s="17">
        <v>0</v>
      </c>
    </row>
    <row r="15" spans="1:6" x14ac:dyDescent="0.25">
      <c r="A15" s="5">
        <v>10</v>
      </c>
      <c r="B15" s="6">
        <v>5300060</v>
      </c>
      <c r="C15" s="6" t="s">
        <v>308</v>
      </c>
      <c r="D15">
        <v>26.38</v>
      </c>
      <c r="E15">
        <v>73.62</v>
      </c>
      <c r="F15" s="17">
        <v>0</v>
      </c>
    </row>
    <row r="16" spans="1:6" x14ac:dyDescent="0.25">
      <c r="A16" s="5">
        <v>10</v>
      </c>
      <c r="B16" s="6">
        <v>5300070</v>
      </c>
      <c r="C16" s="6" t="s">
        <v>309</v>
      </c>
      <c r="D16">
        <v>26.38</v>
      </c>
      <c r="E16">
        <v>73.62</v>
      </c>
      <c r="F16" s="17">
        <v>0</v>
      </c>
    </row>
    <row r="17" spans="1:6" x14ac:dyDescent="0.25">
      <c r="A17" s="5">
        <v>10</v>
      </c>
      <c r="B17" s="6">
        <v>5300071</v>
      </c>
      <c r="C17" s="7" t="s">
        <v>310</v>
      </c>
      <c r="D17">
        <v>26.38</v>
      </c>
      <c r="E17">
        <v>73.62</v>
      </c>
      <c r="F17" s="17">
        <v>0</v>
      </c>
    </row>
    <row r="18" spans="1:6" x14ac:dyDescent="0.25">
      <c r="A18" s="5">
        <v>10</v>
      </c>
      <c r="B18" s="6">
        <v>5300080</v>
      </c>
      <c r="C18" s="6" t="s">
        <v>311</v>
      </c>
      <c r="D18">
        <v>27.85</v>
      </c>
      <c r="E18">
        <v>67.73</v>
      </c>
      <c r="F18" s="17">
        <v>4.42</v>
      </c>
    </row>
    <row r="19" spans="1:6" x14ac:dyDescent="0.25">
      <c r="A19" s="5">
        <v>10</v>
      </c>
      <c r="B19" s="6">
        <v>5300090</v>
      </c>
      <c r="C19" s="6" t="s">
        <v>312</v>
      </c>
      <c r="D19">
        <v>27.85</v>
      </c>
      <c r="E19">
        <v>67.73</v>
      </c>
      <c r="F19" s="17">
        <v>4.42</v>
      </c>
    </row>
    <row r="20" spans="1:6" x14ac:dyDescent="0.25">
      <c r="A20" s="5">
        <v>10</v>
      </c>
      <c r="B20" s="6">
        <v>5300100</v>
      </c>
      <c r="C20" s="6" t="s">
        <v>313</v>
      </c>
      <c r="D20">
        <v>26.38</v>
      </c>
      <c r="E20">
        <v>73.62</v>
      </c>
      <c r="F20" s="17">
        <v>0</v>
      </c>
    </row>
    <row r="21" spans="1:6" x14ac:dyDescent="0.25">
      <c r="A21" s="5">
        <v>10</v>
      </c>
      <c r="B21" s="6">
        <v>5300110</v>
      </c>
      <c r="C21" s="6" t="s">
        <v>314</v>
      </c>
      <c r="D21">
        <v>27.85</v>
      </c>
      <c r="E21">
        <v>67.73</v>
      </c>
      <c r="F21" s="17">
        <v>4.42</v>
      </c>
    </row>
    <row r="22" spans="1:6" x14ac:dyDescent="0.25">
      <c r="A22" s="5">
        <v>10</v>
      </c>
      <c r="B22" s="6">
        <v>5300120</v>
      </c>
      <c r="C22" s="6" t="s">
        <v>315</v>
      </c>
      <c r="D22">
        <v>27.85</v>
      </c>
      <c r="E22">
        <v>67.73</v>
      </c>
      <c r="F22" s="17">
        <v>4.42</v>
      </c>
    </row>
    <row r="23" spans="1:6" x14ac:dyDescent="0.25">
      <c r="A23" s="5">
        <v>10</v>
      </c>
      <c r="B23" s="6">
        <v>5300130</v>
      </c>
      <c r="C23" s="6" t="s">
        <v>316</v>
      </c>
      <c r="D23">
        <v>27.85</v>
      </c>
      <c r="E23">
        <v>67.73</v>
      </c>
      <c r="F23" s="17">
        <v>4.42</v>
      </c>
    </row>
    <row r="24" spans="1:6" x14ac:dyDescent="0.25">
      <c r="A24" s="5">
        <v>10</v>
      </c>
      <c r="B24" s="8">
        <v>5300200</v>
      </c>
      <c r="C24" t="s">
        <v>317</v>
      </c>
      <c r="D24">
        <v>100</v>
      </c>
      <c r="E24">
        <v>0</v>
      </c>
      <c r="F24" s="17">
        <v>0</v>
      </c>
    </row>
    <row r="25" spans="1:6" x14ac:dyDescent="0.25">
      <c r="A25" s="5">
        <v>10</v>
      </c>
      <c r="B25" s="6">
        <v>5400000</v>
      </c>
      <c r="C25" s="9" t="s">
        <v>318</v>
      </c>
      <c r="D25">
        <v>27.85</v>
      </c>
      <c r="E25">
        <v>67.73</v>
      </c>
      <c r="F25" s="17">
        <v>4.42</v>
      </c>
    </row>
    <row r="26" spans="1:6" x14ac:dyDescent="0.25">
      <c r="A26" s="5">
        <v>10</v>
      </c>
      <c r="B26" s="6">
        <v>5400001</v>
      </c>
      <c r="C26" s="9" t="s">
        <v>319</v>
      </c>
      <c r="D26">
        <v>27.85</v>
      </c>
      <c r="E26">
        <v>67.73</v>
      </c>
      <c r="F26" s="17">
        <v>4.42</v>
      </c>
    </row>
    <row r="27" spans="1:6" x14ac:dyDescent="0.25">
      <c r="A27" s="5">
        <v>10</v>
      </c>
      <c r="B27" s="6">
        <v>5400002</v>
      </c>
      <c r="C27" s="9" t="s">
        <v>320</v>
      </c>
      <c r="D27">
        <v>27.85</v>
      </c>
      <c r="E27">
        <v>67.73</v>
      </c>
      <c r="F27" s="17">
        <v>4.42</v>
      </c>
    </row>
    <row r="28" spans="1:6" x14ac:dyDescent="0.25">
      <c r="A28" s="5">
        <v>10</v>
      </c>
      <c r="B28" s="6">
        <v>5400009</v>
      </c>
      <c r="C28" s="7" t="s">
        <v>321</v>
      </c>
      <c r="D28">
        <v>27.85</v>
      </c>
      <c r="E28">
        <v>67.73</v>
      </c>
      <c r="F28" s="17">
        <v>4.42</v>
      </c>
    </row>
    <row r="29" spans="1:6" x14ac:dyDescent="0.25">
      <c r="A29" s="5">
        <v>10</v>
      </c>
      <c r="B29" s="6">
        <v>5400010</v>
      </c>
      <c r="C29" s="9" t="s">
        <v>322</v>
      </c>
      <c r="D29">
        <v>27.85</v>
      </c>
      <c r="E29">
        <v>67.73</v>
      </c>
      <c r="F29" s="17">
        <v>4.42</v>
      </c>
    </row>
    <row r="30" spans="1:6" x14ac:dyDescent="0.25">
      <c r="A30" s="5">
        <v>10</v>
      </c>
      <c r="B30" s="6">
        <v>5400011</v>
      </c>
      <c r="C30" s="10" t="s">
        <v>323</v>
      </c>
      <c r="D30" s="11">
        <v>6.8064890028568481</v>
      </c>
      <c r="E30" s="11">
        <v>22.308947957181704</v>
      </c>
      <c r="F30" s="18">
        <v>70.884563039961449</v>
      </c>
    </row>
    <row r="31" spans="1:6" x14ac:dyDescent="0.25">
      <c r="A31" s="5">
        <v>10</v>
      </c>
      <c r="B31" s="6">
        <v>5400012</v>
      </c>
      <c r="C31" s="10" t="s">
        <v>324</v>
      </c>
      <c r="D31">
        <v>27.85</v>
      </c>
      <c r="E31">
        <v>67.73</v>
      </c>
      <c r="F31" s="17">
        <v>4.42</v>
      </c>
    </row>
    <row r="32" spans="1:6" x14ac:dyDescent="0.25">
      <c r="A32" s="5">
        <v>10</v>
      </c>
      <c r="B32" s="6">
        <v>5400013</v>
      </c>
      <c r="C32" s="12" t="s">
        <v>325</v>
      </c>
      <c r="D32">
        <v>27.85</v>
      </c>
      <c r="E32">
        <v>67.73</v>
      </c>
      <c r="F32" s="17">
        <v>4.42</v>
      </c>
    </row>
    <row r="33" spans="1:7" x14ac:dyDescent="0.25">
      <c r="A33" s="5">
        <v>10</v>
      </c>
      <c r="B33" s="6">
        <v>5400014</v>
      </c>
      <c r="C33" s="10" t="s">
        <v>326</v>
      </c>
      <c r="D33">
        <v>0</v>
      </c>
      <c r="E33">
        <v>0</v>
      </c>
      <c r="F33" s="17">
        <v>100</v>
      </c>
    </row>
    <row r="34" spans="1:7" x14ac:dyDescent="0.25">
      <c r="A34" s="5">
        <v>10</v>
      </c>
      <c r="B34" s="6">
        <v>5400015</v>
      </c>
      <c r="C34" s="9" t="s">
        <v>266</v>
      </c>
      <c r="D34">
        <v>27.85</v>
      </c>
      <c r="E34">
        <v>67.73</v>
      </c>
      <c r="F34" s="17">
        <v>4.42</v>
      </c>
    </row>
    <row r="35" spans="1:7" x14ac:dyDescent="0.25">
      <c r="A35" s="5">
        <v>10</v>
      </c>
      <c r="B35" s="6">
        <v>5400016</v>
      </c>
      <c r="C35" s="7" t="s">
        <v>327</v>
      </c>
      <c r="D35">
        <v>27.85</v>
      </c>
      <c r="E35">
        <v>67.73</v>
      </c>
      <c r="F35" s="17">
        <v>4.42</v>
      </c>
    </row>
    <row r="36" spans="1:7" s="13" customFormat="1" x14ac:dyDescent="0.25">
      <c r="A36" s="5">
        <v>10</v>
      </c>
      <c r="B36" s="6">
        <v>5900900</v>
      </c>
      <c r="C36" s="7" t="s">
        <v>328</v>
      </c>
      <c r="D36">
        <v>26.38</v>
      </c>
      <c r="E36">
        <v>0</v>
      </c>
      <c r="F36" s="17">
        <v>73.62</v>
      </c>
      <c r="G36"/>
    </row>
    <row r="37" spans="1:7" x14ac:dyDescent="0.25">
      <c r="A37" s="5">
        <v>10</v>
      </c>
      <c r="B37">
        <v>6003000</v>
      </c>
      <c r="C37" s="14" t="s">
        <v>329</v>
      </c>
      <c r="D37">
        <v>0</v>
      </c>
      <c r="E37">
        <v>0</v>
      </c>
      <c r="F37" s="17">
        <v>100</v>
      </c>
    </row>
    <row r="38" spans="1:7" x14ac:dyDescent="0.25">
      <c r="A38" s="5"/>
      <c r="B38" s="15" t="s">
        <v>330</v>
      </c>
      <c r="C38" s="16"/>
      <c r="D38" s="13"/>
      <c r="E38" s="13"/>
    </row>
    <row r="39" spans="1:7" x14ac:dyDescent="0.25">
      <c r="A39" s="5"/>
      <c r="B39" s="15" t="s">
        <v>331</v>
      </c>
      <c r="C39" s="16"/>
      <c r="D39" s="13"/>
      <c r="E39" s="13"/>
    </row>
    <row r="40" spans="1:7" x14ac:dyDescent="0.25">
      <c r="A40" s="5"/>
      <c r="B40" s="15" t="s">
        <v>332</v>
      </c>
      <c r="C40" s="16"/>
      <c r="D40" s="13"/>
      <c r="E40" s="13"/>
    </row>
    <row r="41" spans="1:7" x14ac:dyDescent="0.25">
      <c r="A41" s="5">
        <v>10</v>
      </c>
      <c r="B41">
        <v>6003700</v>
      </c>
      <c r="C41" s="7" t="s">
        <v>333</v>
      </c>
      <c r="D41">
        <v>0</v>
      </c>
      <c r="E41">
        <v>0</v>
      </c>
      <c r="F41" s="17">
        <v>100</v>
      </c>
    </row>
    <row r="42" spans="1:7" x14ac:dyDescent="0.25">
      <c r="A42" s="5">
        <v>10</v>
      </c>
      <c r="B42">
        <v>6003702</v>
      </c>
      <c r="C42" t="s">
        <v>334</v>
      </c>
      <c r="D42">
        <v>0</v>
      </c>
      <c r="E42">
        <v>0</v>
      </c>
      <c r="F42" s="17">
        <v>100</v>
      </c>
    </row>
    <row r="43" spans="1:7" x14ac:dyDescent="0.25">
      <c r="A43" s="5">
        <v>10</v>
      </c>
      <c r="B43">
        <v>6003703</v>
      </c>
      <c r="C43" t="s">
        <v>335</v>
      </c>
      <c r="D43">
        <v>0</v>
      </c>
      <c r="E43">
        <v>0</v>
      </c>
      <c r="F43" s="17">
        <v>100</v>
      </c>
    </row>
    <row r="44" spans="1:7" x14ac:dyDescent="0.25">
      <c r="A44" s="5">
        <v>10</v>
      </c>
      <c r="B44">
        <v>6003704</v>
      </c>
      <c r="C44" s="7" t="s">
        <v>336</v>
      </c>
      <c r="D44">
        <v>0</v>
      </c>
      <c r="E44">
        <v>0</v>
      </c>
      <c r="F44" s="17">
        <v>100</v>
      </c>
    </row>
    <row r="45" spans="1:7" x14ac:dyDescent="0.25">
      <c r="A45" s="5">
        <v>10</v>
      </c>
      <c r="B45">
        <v>6003705</v>
      </c>
      <c r="C45" s="7" t="s">
        <v>337</v>
      </c>
      <c r="D45">
        <v>100</v>
      </c>
      <c r="E45">
        <v>0</v>
      </c>
      <c r="F45" s="17">
        <v>0</v>
      </c>
    </row>
    <row r="46" spans="1:7" x14ac:dyDescent="0.25">
      <c r="A46" s="5">
        <v>10</v>
      </c>
      <c r="B46">
        <v>6003707</v>
      </c>
      <c r="C46" t="s">
        <v>338</v>
      </c>
      <c r="D46">
        <v>0</v>
      </c>
      <c r="E46">
        <v>0</v>
      </c>
      <c r="F46" s="17">
        <v>100</v>
      </c>
    </row>
    <row r="47" spans="1:7" s="13" customFormat="1" x14ac:dyDescent="0.25">
      <c r="A47" s="5">
        <v>10</v>
      </c>
      <c r="B47" s="7" t="s">
        <v>339</v>
      </c>
      <c r="C47" s="7" t="s">
        <v>322</v>
      </c>
      <c r="D47">
        <v>2</v>
      </c>
      <c r="E47">
        <v>92</v>
      </c>
      <c r="F47" s="17">
        <v>6</v>
      </c>
      <c r="G47"/>
    </row>
    <row r="48" spans="1:7" s="13" customFormat="1" x14ac:dyDescent="0.25">
      <c r="A48" s="5">
        <v>10</v>
      </c>
      <c r="B48" s="7" t="s">
        <v>340</v>
      </c>
      <c r="C48" s="7" t="s">
        <v>286</v>
      </c>
      <c r="D48">
        <v>2</v>
      </c>
      <c r="E48">
        <v>92</v>
      </c>
      <c r="F48" s="17">
        <v>6</v>
      </c>
      <c r="G48"/>
    </row>
    <row r="49" spans="1:7" s="13" customFormat="1" x14ac:dyDescent="0.25">
      <c r="A49" s="5">
        <v>10</v>
      </c>
      <c r="B49" s="7" t="s">
        <v>341</v>
      </c>
      <c r="C49" s="7" t="s">
        <v>342</v>
      </c>
      <c r="D49">
        <v>2</v>
      </c>
      <c r="E49">
        <v>92</v>
      </c>
      <c r="F49" s="17">
        <v>6</v>
      </c>
      <c r="G49"/>
    </row>
    <row r="50" spans="1:7" s="13" customFormat="1" x14ac:dyDescent="0.25">
      <c r="A50" s="5">
        <v>10</v>
      </c>
      <c r="B50" s="7" t="s">
        <v>343</v>
      </c>
      <c r="C50" s="7" t="s">
        <v>344</v>
      </c>
      <c r="D50">
        <v>2</v>
      </c>
      <c r="E50">
        <v>92</v>
      </c>
      <c r="F50" s="17">
        <v>6</v>
      </c>
      <c r="G50"/>
    </row>
    <row r="51" spans="1:7" s="13" customFormat="1" x14ac:dyDescent="0.25">
      <c r="A51" s="5">
        <v>10</v>
      </c>
      <c r="B51">
        <v>6101110</v>
      </c>
      <c r="C51" s="7" t="s">
        <v>345</v>
      </c>
      <c r="D51">
        <v>0</v>
      </c>
      <c r="E51">
        <v>0</v>
      </c>
      <c r="F51" s="17">
        <v>100</v>
      </c>
      <c r="G51"/>
    </row>
    <row r="52" spans="1:7" x14ac:dyDescent="0.25">
      <c r="A52" s="5">
        <v>10</v>
      </c>
      <c r="B52" s="6">
        <v>6202200</v>
      </c>
      <c r="C52" s="6" t="s">
        <v>346</v>
      </c>
      <c r="D52">
        <v>0</v>
      </c>
      <c r="E52">
        <v>100</v>
      </c>
      <c r="F52" s="17">
        <v>0</v>
      </c>
    </row>
    <row r="53" spans="1:7" x14ac:dyDescent="0.25">
      <c r="A53" s="5">
        <v>10</v>
      </c>
      <c r="B53">
        <v>6203000</v>
      </c>
      <c r="C53" s="7" t="s">
        <v>347</v>
      </c>
      <c r="D53">
        <v>0</v>
      </c>
      <c r="E53">
        <v>0</v>
      </c>
      <c r="F53" s="17">
        <v>100</v>
      </c>
    </row>
    <row r="54" spans="1:7" x14ac:dyDescent="0.25">
      <c r="A54" s="5"/>
      <c r="B54" s="15" t="s">
        <v>348</v>
      </c>
      <c r="C54" s="13"/>
      <c r="D54" s="13"/>
      <c r="E54" s="13"/>
    </row>
    <row r="55" spans="1:7" x14ac:dyDescent="0.25">
      <c r="A55" s="5"/>
      <c r="B55" s="15" t="s">
        <v>349</v>
      </c>
      <c r="C55" s="13"/>
      <c r="D55" s="13"/>
      <c r="E55" s="13"/>
    </row>
    <row r="56" spans="1:7" x14ac:dyDescent="0.25">
      <c r="A56" s="5"/>
      <c r="B56" s="15" t="s">
        <v>350</v>
      </c>
      <c r="C56" s="13"/>
      <c r="D56" s="13"/>
      <c r="E56" s="13"/>
    </row>
    <row r="57" spans="1:7" x14ac:dyDescent="0.25">
      <c r="A57" s="5"/>
      <c r="B57" s="15" t="s">
        <v>351</v>
      </c>
      <c r="C57" s="13"/>
      <c r="D57" s="13"/>
      <c r="E57" s="13"/>
    </row>
    <row r="58" spans="1:7" x14ac:dyDescent="0.25">
      <c r="A58" s="5"/>
      <c r="B58" s="15" t="s">
        <v>352</v>
      </c>
      <c r="C58" s="13"/>
      <c r="D58" s="13"/>
      <c r="E58" s="13"/>
    </row>
    <row r="59" spans="1:7" x14ac:dyDescent="0.25">
      <c r="A59" s="5"/>
      <c r="B59" s="15" t="s">
        <v>353</v>
      </c>
      <c r="C59" s="13"/>
      <c r="D59" s="13"/>
      <c r="E59" s="13"/>
    </row>
    <row r="60" spans="1:7" x14ac:dyDescent="0.25">
      <c r="A60" s="5"/>
      <c r="B60" s="15" t="s">
        <v>354</v>
      </c>
      <c r="C60" s="13"/>
      <c r="D60" s="13"/>
      <c r="E60" s="13"/>
    </row>
    <row r="61" spans="1:7" x14ac:dyDescent="0.25">
      <c r="A61" s="5"/>
      <c r="B61" s="15" t="s">
        <v>355</v>
      </c>
      <c r="C61" s="13"/>
      <c r="D61" s="13"/>
      <c r="E61" s="13"/>
    </row>
    <row r="62" spans="1:7" x14ac:dyDescent="0.25">
      <c r="A62" s="5">
        <v>10</v>
      </c>
      <c r="B62">
        <v>6203001</v>
      </c>
      <c r="C62" s="7" t="s">
        <v>356</v>
      </c>
      <c r="D62" s="5">
        <v>100</v>
      </c>
      <c r="E62" s="5">
        <v>0</v>
      </c>
      <c r="F62" s="17">
        <v>0</v>
      </c>
    </row>
    <row r="63" spans="1:7" x14ac:dyDescent="0.25">
      <c r="A63" s="5"/>
      <c r="B63" s="15" t="s">
        <v>357</v>
      </c>
      <c r="C63" s="13"/>
      <c r="D63" s="13"/>
      <c r="E63" s="13"/>
    </row>
    <row r="64" spans="1:7" x14ac:dyDescent="0.25">
      <c r="A64" s="5">
        <v>10</v>
      </c>
      <c r="B64" s="6">
        <v>6203100</v>
      </c>
      <c r="C64" s="7" t="s">
        <v>358</v>
      </c>
      <c r="D64">
        <v>0</v>
      </c>
      <c r="E64">
        <v>100</v>
      </c>
      <c r="F64" s="17">
        <v>0</v>
      </c>
    </row>
    <row r="65" spans="1:6" x14ac:dyDescent="0.25">
      <c r="A65" s="5">
        <v>10</v>
      </c>
      <c r="B65">
        <v>6402000</v>
      </c>
      <c r="C65" t="s">
        <v>244</v>
      </c>
      <c r="D65">
        <v>0</v>
      </c>
      <c r="E65">
        <v>0</v>
      </c>
      <c r="F65" s="17">
        <v>100</v>
      </c>
    </row>
    <row r="66" spans="1:6" x14ac:dyDescent="0.25">
      <c r="A66" s="5">
        <v>10</v>
      </c>
      <c r="B66">
        <v>6402001</v>
      </c>
      <c r="C66" t="s">
        <v>359</v>
      </c>
      <c r="D66">
        <v>0</v>
      </c>
      <c r="E66">
        <v>0</v>
      </c>
      <c r="F66" s="17">
        <v>100</v>
      </c>
    </row>
    <row r="67" spans="1:6" x14ac:dyDescent="0.25">
      <c r="A67" s="5">
        <v>10</v>
      </c>
      <c r="B67">
        <v>6402002</v>
      </c>
      <c r="C67" s="7" t="s">
        <v>360</v>
      </c>
      <c r="D67">
        <v>0</v>
      </c>
      <c r="E67">
        <v>0</v>
      </c>
      <c r="F67" s="17">
        <v>100</v>
      </c>
    </row>
    <row r="68" spans="1:6" x14ac:dyDescent="0.25">
      <c r="A68" s="5">
        <v>10</v>
      </c>
      <c r="B68">
        <v>6402003</v>
      </c>
      <c r="C68" s="7" t="s">
        <v>361</v>
      </c>
      <c r="D68">
        <v>0</v>
      </c>
      <c r="E68">
        <v>0</v>
      </c>
      <c r="F68" s="17">
        <v>100</v>
      </c>
    </row>
    <row r="69" spans="1:6" x14ac:dyDescent="0.25">
      <c r="A69" s="5">
        <v>10</v>
      </c>
      <c r="B69">
        <v>6402010</v>
      </c>
      <c r="C69" t="s">
        <v>362</v>
      </c>
      <c r="D69">
        <v>0</v>
      </c>
      <c r="E69">
        <v>0</v>
      </c>
      <c r="F69" s="17">
        <v>100</v>
      </c>
    </row>
    <row r="70" spans="1:6" x14ac:dyDescent="0.25">
      <c r="A70" s="5">
        <v>10</v>
      </c>
      <c r="B70">
        <v>6402020</v>
      </c>
      <c r="C70" t="s">
        <v>363</v>
      </c>
      <c r="D70">
        <v>0</v>
      </c>
      <c r="E70">
        <v>0</v>
      </c>
      <c r="F70" s="17">
        <v>100</v>
      </c>
    </row>
    <row r="71" spans="1:6" x14ac:dyDescent="0.25">
      <c r="A71" s="5">
        <v>10</v>
      </c>
      <c r="B71">
        <v>6402900</v>
      </c>
      <c r="C71" s="7" t="s">
        <v>364</v>
      </c>
      <c r="D71">
        <v>0</v>
      </c>
      <c r="E71">
        <v>0</v>
      </c>
      <c r="F71" s="17">
        <v>100</v>
      </c>
    </row>
    <row r="72" spans="1:6" x14ac:dyDescent="0.25">
      <c r="A72" s="5">
        <v>10</v>
      </c>
      <c r="B72">
        <v>6403050</v>
      </c>
      <c r="C72" t="s">
        <v>365</v>
      </c>
      <c r="D72">
        <v>0</v>
      </c>
      <c r="E72">
        <v>0</v>
      </c>
      <c r="F72" s="17">
        <v>100</v>
      </c>
    </row>
    <row r="73" spans="1:6" x14ac:dyDescent="0.25">
      <c r="A73" s="5">
        <v>10</v>
      </c>
      <c r="B73">
        <v>6502000</v>
      </c>
      <c r="C73" s="7" t="s">
        <v>247</v>
      </c>
      <c r="D73">
        <v>0</v>
      </c>
      <c r="E73">
        <v>0</v>
      </c>
      <c r="F73" s="17">
        <v>100</v>
      </c>
    </row>
    <row r="74" spans="1:6" x14ac:dyDescent="0.25">
      <c r="A74" s="5">
        <v>10</v>
      </c>
      <c r="B74">
        <v>6502001</v>
      </c>
      <c r="C74" s="6" t="s">
        <v>366</v>
      </c>
      <c r="D74">
        <v>0</v>
      </c>
      <c r="E74">
        <v>0</v>
      </c>
      <c r="F74" s="17">
        <v>100</v>
      </c>
    </row>
    <row r="75" spans="1:6" x14ac:dyDescent="0.25">
      <c r="A75" s="5">
        <v>10</v>
      </c>
      <c r="B75" s="6">
        <v>6502002</v>
      </c>
      <c r="C75" s="6" t="s">
        <v>367</v>
      </c>
      <c r="D75">
        <v>0</v>
      </c>
      <c r="E75">
        <v>0</v>
      </c>
      <c r="F75" s="17">
        <v>100</v>
      </c>
    </row>
    <row r="76" spans="1:6" x14ac:dyDescent="0.25">
      <c r="A76" s="5">
        <v>10</v>
      </c>
      <c r="B76" s="8">
        <v>6502003</v>
      </c>
      <c r="C76" t="s">
        <v>368</v>
      </c>
      <c r="D76">
        <v>0</v>
      </c>
      <c r="E76">
        <v>0</v>
      </c>
      <c r="F76" s="17">
        <v>100</v>
      </c>
    </row>
    <row r="77" spans="1:6" x14ac:dyDescent="0.25">
      <c r="A77" s="5">
        <v>10</v>
      </c>
      <c r="B77" s="8">
        <v>6502004</v>
      </c>
      <c r="C77" t="s">
        <v>369</v>
      </c>
      <c r="D77">
        <v>0</v>
      </c>
      <c r="E77">
        <v>0</v>
      </c>
      <c r="F77" s="17">
        <v>100</v>
      </c>
    </row>
    <row r="78" spans="1:6" x14ac:dyDescent="0.25">
      <c r="A78" s="5">
        <v>10</v>
      </c>
      <c r="B78" s="8">
        <v>6502005</v>
      </c>
      <c r="C78" t="s">
        <v>370</v>
      </c>
      <c r="D78">
        <v>0</v>
      </c>
      <c r="E78">
        <v>0</v>
      </c>
      <c r="F78" s="17">
        <v>100</v>
      </c>
    </row>
    <row r="79" spans="1:6" x14ac:dyDescent="0.25">
      <c r="A79" s="5">
        <v>10</v>
      </c>
      <c r="B79">
        <v>6502010</v>
      </c>
      <c r="C79" s="7" t="s">
        <v>371</v>
      </c>
      <c r="D79">
        <v>100</v>
      </c>
      <c r="E79">
        <v>0</v>
      </c>
      <c r="F79" s="17">
        <v>0</v>
      </c>
    </row>
    <row r="80" spans="1:6" x14ac:dyDescent="0.25">
      <c r="A80" s="5">
        <v>10</v>
      </c>
      <c r="B80">
        <v>6502010</v>
      </c>
      <c r="C80" s="7" t="s">
        <v>371</v>
      </c>
      <c r="D80">
        <v>0</v>
      </c>
      <c r="E80">
        <v>100</v>
      </c>
      <c r="F80" s="17">
        <v>0</v>
      </c>
    </row>
    <row r="81" spans="1:6" s="17" customFormat="1" x14ac:dyDescent="0.25">
      <c r="A81" s="5">
        <v>10</v>
      </c>
      <c r="B81" s="5">
        <v>6502700</v>
      </c>
      <c r="C81" s="5" t="s">
        <v>372</v>
      </c>
      <c r="D81" s="5">
        <v>0</v>
      </c>
      <c r="E81" s="5">
        <v>0</v>
      </c>
      <c r="F81" s="17">
        <v>100</v>
      </c>
    </row>
    <row r="82" spans="1:6" x14ac:dyDescent="0.25">
      <c r="A82" s="5">
        <v>10</v>
      </c>
      <c r="B82" s="5">
        <v>6502710</v>
      </c>
      <c r="C82" s="5" t="s">
        <v>373</v>
      </c>
      <c r="D82" s="5">
        <v>0</v>
      </c>
      <c r="E82" s="5">
        <v>0</v>
      </c>
      <c r="F82" s="17">
        <v>100</v>
      </c>
    </row>
    <row r="83" spans="1:6" s="17" customFormat="1" x14ac:dyDescent="0.25">
      <c r="A83" s="5">
        <v>10</v>
      </c>
      <c r="B83" s="5">
        <v>6502720</v>
      </c>
      <c r="C83" s="10" t="s">
        <v>374</v>
      </c>
      <c r="D83" s="5">
        <v>0</v>
      </c>
      <c r="E83" s="5">
        <v>0</v>
      </c>
      <c r="F83" s="17">
        <v>100</v>
      </c>
    </row>
    <row r="84" spans="1:6" x14ac:dyDescent="0.25">
      <c r="A84" s="5">
        <v>10</v>
      </c>
      <c r="B84">
        <v>6502721</v>
      </c>
      <c r="C84" t="s">
        <v>375</v>
      </c>
      <c r="D84">
        <v>0</v>
      </c>
      <c r="E84">
        <v>0</v>
      </c>
      <c r="F84" s="17">
        <v>100</v>
      </c>
    </row>
    <row r="85" spans="1:6" x14ac:dyDescent="0.25">
      <c r="A85" s="5">
        <v>10</v>
      </c>
      <c r="B85">
        <v>6502722</v>
      </c>
      <c r="C85" t="s">
        <v>376</v>
      </c>
      <c r="D85">
        <v>0</v>
      </c>
      <c r="E85">
        <v>0</v>
      </c>
      <c r="F85" s="17">
        <v>100</v>
      </c>
    </row>
    <row r="86" spans="1:6" x14ac:dyDescent="0.25">
      <c r="A86" s="5">
        <v>10</v>
      </c>
      <c r="B86">
        <v>6502723</v>
      </c>
      <c r="C86" t="s">
        <v>377</v>
      </c>
      <c r="D86">
        <v>0</v>
      </c>
      <c r="E86">
        <v>0</v>
      </c>
      <c r="F86" s="17">
        <v>100</v>
      </c>
    </row>
    <row r="87" spans="1:6" x14ac:dyDescent="0.25">
      <c r="A87" s="5">
        <v>10</v>
      </c>
      <c r="B87">
        <v>6502724</v>
      </c>
      <c r="C87" t="s">
        <v>378</v>
      </c>
      <c r="D87">
        <v>0</v>
      </c>
      <c r="E87">
        <v>0</v>
      </c>
      <c r="F87" s="17">
        <v>100</v>
      </c>
    </row>
    <row r="88" spans="1:6" x14ac:dyDescent="0.25">
      <c r="A88" s="5">
        <v>10</v>
      </c>
      <c r="B88">
        <v>6502790</v>
      </c>
      <c r="C88" t="s">
        <v>379</v>
      </c>
      <c r="D88">
        <v>0</v>
      </c>
      <c r="E88">
        <v>0</v>
      </c>
      <c r="F88" s="17">
        <v>100</v>
      </c>
    </row>
    <row r="89" spans="1:6" x14ac:dyDescent="0.25">
      <c r="A89" s="5">
        <v>10</v>
      </c>
      <c r="B89" s="6">
        <v>6502800</v>
      </c>
      <c r="C89" s="7" t="s">
        <v>258</v>
      </c>
      <c r="D89">
        <v>0</v>
      </c>
      <c r="E89">
        <v>0</v>
      </c>
      <c r="F89" s="17">
        <v>100</v>
      </c>
    </row>
    <row r="90" spans="1:6" x14ac:dyDescent="0.25">
      <c r="A90" s="5"/>
      <c r="B90" s="15" t="s">
        <v>380</v>
      </c>
      <c r="C90" s="6"/>
      <c r="D90" s="13"/>
      <c r="E90" s="13"/>
    </row>
    <row r="91" spans="1:6" x14ac:dyDescent="0.25">
      <c r="A91" s="5"/>
      <c r="B91" s="15" t="s">
        <v>381</v>
      </c>
      <c r="C91" s="6"/>
      <c r="D91" s="13"/>
      <c r="E91" s="13"/>
    </row>
    <row r="92" spans="1:6" x14ac:dyDescent="0.25">
      <c r="A92" s="5">
        <v>10</v>
      </c>
      <c r="B92" s="6">
        <v>6502801</v>
      </c>
      <c r="C92" s="7" t="s">
        <v>382</v>
      </c>
      <c r="D92">
        <v>0</v>
      </c>
      <c r="E92">
        <v>0</v>
      </c>
      <c r="F92" s="17">
        <v>100</v>
      </c>
    </row>
    <row r="93" spans="1:6" x14ac:dyDescent="0.25">
      <c r="A93" s="5">
        <v>10</v>
      </c>
      <c r="B93" s="6" t="s">
        <v>383</v>
      </c>
      <c r="C93" s="6" t="s">
        <v>384</v>
      </c>
      <c r="D93">
        <v>0</v>
      </c>
      <c r="E93">
        <v>0</v>
      </c>
      <c r="F93" s="17">
        <v>100</v>
      </c>
    </row>
    <row r="94" spans="1:6" x14ac:dyDescent="0.25">
      <c r="A94" s="5">
        <v>10</v>
      </c>
      <c r="B94">
        <v>6502803</v>
      </c>
      <c r="C94" t="s">
        <v>385</v>
      </c>
      <c r="D94">
        <v>0</v>
      </c>
      <c r="E94">
        <v>0</v>
      </c>
      <c r="F94" s="17">
        <v>100</v>
      </c>
    </row>
    <row r="95" spans="1:6" x14ac:dyDescent="0.25">
      <c r="A95" s="5">
        <v>10</v>
      </c>
      <c r="B95">
        <v>6502810</v>
      </c>
      <c r="C95" t="s">
        <v>386</v>
      </c>
      <c r="D95">
        <v>0</v>
      </c>
      <c r="E95">
        <v>0</v>
      </c>
      <c r="F95" s="17">
        <v>100</v>
      </c>
    </row>
    <row r="96" spans="1:6" x14ac:dyDescent="0.25">
      <c r="A96" s="5">
        <v>10</v>
      </c>
      <c r="B96">
        <v>6502820</v>
      </c>
      <c r="C96" s="7" t="s">
        <v>387</v>
      </c>
      <c r="D96">
        <v>0</v>
      </c>
      <c r="E96">
        <v>87</v>
      </c>
      <c r="F96" s="17">
        <v>13</v>
      </c>
    </row>
    <row r="97" spans="1:7" x14ac:dyDescent="0.25">
      <c r="A97" s="5">
        <v>10</v>
      </c>
      <c r="B97">
        <v>6502900</v>
      </c>
      <c r="C97" s="5" t="s">
        <v>388</v>
      </c>
      <c r="D97">
        <v>0</v>
      </c>
      <c r="E97">
        <v>0</v>
      </c>
      <c r="F97" s="17">
        <v>100</v>
      </c>
    </row>
    <row r="98" spans="1:7" x14ac:dyDescent="0.25">
      <c r="A98" s="5">
        <v>10</v>
      </c>
      <c r="B98" s="5">
        <v>6502910</v>
      </c>
      <c r="C98" s="10" t="s">
        <v>389</v>
      </c>
      <c r="D98">
        <v>0</v>
      </c>
      <c r="E98">
        <v>0</v>
      </c>
      <c r="F98" s="17">
        <v>100</v>
      </c>
    </row>
    <row r="99" spans="1:7" x14ac:dyDescent="0.25">
      <c r="A99" s="5">
        <v>10</v>
      </c>
      <c r="B99" s="5">
        <v>6502920</v>
      </c>
      <c r="C99" s="5" t="s">
        <v>390</v>
      </c>
      <c r="D99">
        <v>0</v>
      </c>
      <c r="E99">
        <v>0</v>
      </c>
      <c r="F99" s="17">
        <v>100</v>
      </c>
    </row>
    <row r="100" spans="1:7" x14ac:dyDescent="0.25">
      <c r="A100" s="5">
        <v>10</v>
      </c>
      <c r="B100">
        <v>6502930</v>
      </c>
      <c r="C100" t="s">
        <v>391</v>
      </c>
      <c r="D100">
        <v>0</v>
      </c>
      <c r="E100">
        <v>0</v>
      </c>
      <c r="F100" s="17">
        <v>100</v>
      </c>
    </row>
    <row r="101" spans="1:7" x14ac:dyDescent="0.25">
      <c r="A101" s="5">
        <v>10</v>
      </c>
      <c r="B101">
        <v>6504002</v>
      </c>
      <c r="C101" s="7" t="s">
        <v>392</v>
      </c>
      <c r="D101" s="5">
        <v>0</v>
      </c>
      <c r="E101" s="5">
        <v>0</v>
      </c>
      <c r="F101" s="17">
        <v>100</v>
      </c>
    </row>
    <row r="102" spans="1:7" x14ac:dyDescent="0.25">
      <c r="A102" s="5">
        <v>10</v>
      </c>
      <c r="B102">
        <v>6504700</v>
      </c>
      <c r="C102" s="7" t="s">
        <v>393</v>
      </c>
      <c r="D102" s="5">
        <v>0</v>
      </c>
      <c r="E102" s="5">
        <v>0</v>
      </c>
      <c r="F102" s="17">
        <v>100</v>
      </c>
    </row>
    <row r="103" spans="1:7" x14ac:dyDescent="0.25">
      <c r="A103" s="5">
        <v>10</v>
      </c>
      <c r="B103">
        <v>6504710</v>
      </c>
      <c r="C103" s="7" t="s">
        <v>394</v>
      </c>
      <c r="D103" s="5">
        <v>0</v>
      </c>
      <c r="E103" s="5">
        <v>0</v>
      </c>
      <c r="F103" s="17">
        <v>100</v>
      </c>
    </row>
    <row r="104" spans="1:7" x14ac:dyDescent="0.25">
      <c r="A104" s="5">
        <v>10</v>
      </c>
      <c r="B104">
        <v>6504720</v>
      </c>
      <c r="C104" t="s">
        <v>253</v>
      </c>
      <c r="D104">
        <v>0</v>
      </c>
      <c r="E104">
        <v>0</v>
      </c>
      <c r="F104" s="17">
        <v>100</v>
      </c>
    </row>
    <row r="105" spans="1:7" x14ac:dyDescent="0.25">
      <c r="A105" s="5">
        <v>10</v>
      </c>
      <c r="B105">
        <v>6505001</v>
      </c>
      <c r="C105" s="7" t="s">
        <v>395</v>
      </c>
      <c r="D105" s="5">
        <v>0</v>
      </c>
      <c r="E105" s="5">
        <v>0</v>
      </c>
      <c r="F105" s="17">
        <v>100</v>
      </c>
    </row>
    <row r="106" spans="1:7" x14ac:dyDescent="0.25">
      <c r="A106" s="5"/>
      <c r="B106" s="15" t="s">
        <v>396</v>
      </c>
      <c r="C106" s="13"/>
      <c r="D106" s="13"/>
      <c r="E106" s="13"/>
    </row>
    <row r="107" spans="1:7" x14ac:dyDescent="0.25">
      <c r="A107" s="5"/>
      <c r="B107" s="15" t="s">
        <v>397</v>
      </c>
      <c r="C107" s="13"/>
      <c r="D107" s="13"/>
      <c r="E107" s="13"/>
    </row>
    <row r="108" spans="1:7" x14ac:dyDescent="0.25">
      <c r="A108" s="5">
        <v>10</v>
      </c>
      <c r="B108">
        <v>6505002</v>
      </c>
      <c r="C108" t="s">
        <v>398</v>
      </c>
      <c r="D108" s="5">
        <v>0</v>
      </c>
      <c r="E108" s="5">
        <v>0</v>
      </c>
      <c r="F108" s="17">
        <v>100</v>
      </c>
    </row>
    <row r="109" spans="1:7" x14ac:dyDescent="0.25">
      <c r="A109" s="5">
        <v>10</v>
      </c>
      <c r="B109">
        <v>6505700</v>
      </c>
      <c r="C109" t="s">
        <v>399</v>
      </c>
      <c r="D109">
        <v>100</v>
      </c>
      <c r="E109">
        <v>0</v>
      </c>
      <c r="F109" s="17">
        <v>0</v>
      </c>
    </row>
    <row r="110" spans="1:7" x14ac:dyDescent="0.25">
      <c r="A110" s="5">
        <v>10</v>
      </c>
      <c r="B110">
        <v>6506700</v>
      </c>
      <c r="C110" s="10" t="s">
        <v>400</v>
      </c>
      <c r="D110">
        <v>100</v>
      </c>
      <c r="E110">
        <v>0</v>
      </c>
      <c r="F110" s="17">
        <v>0</v>
      </c>
    </row>
    <row r="111" spans="1:7" s="13" customFormat="1" x14ac:dyDescent="0.25">
      <c r="A111" s="5">
        <v>10</v>
      </c>
      <c r="B111">
        <v>6507030</v>
      </c>
      <c r="C111" s="7" t="s">
        <v>401</v>
      </c>
      <c r="D111">
        <v>0</v>
      </c>
      <c r="E111">
        <v>0</v>
      </c>
      <c r="F111" s="17">
        <v>100</v>
      </c>
      <c r="G111"/>
    </row>
    <row r="112" spans="1:7" s="13" customFormat="1" x14ac:dyDescent="0.25">
      <c r="A112" s="5"/>
      <c r="B112" s="15" t="s">
        <v>402</v>
      </c>
      <c r="F112" s="17"/>
      <c r="G112"/>
    </row>
    <row r="113" spans="1:7" s="13" customFormat="1" x14ac:dyDescent="0.25">
      <c r="A113" s="5"/>
      <c r="B113" s="15" t="s">
        <v>403</v>
      </c>
      <c r="F113" s="17"/>
      <c r="G113"/>
    </row>
    <row r="114" spans="1:7" s="13" customFormat="1" x14ac:dyDescent="0.25">
      <c r="A114" s="5"/>
      <c r="B114" s="15" t="s">
        <v>404</v>
      </c>
      <c r="F114" s="17"/>
      <c r="G114"/>
    </row>
    <row r="115" spans="1:7" x14ac:dyDescent="0.25">
      <c r="A115" s="5">
        <v>10</v>
      </c>
      <c r="B115">
        <v>6601080</v>
      </c>
      <c r="C115" t="s">
        <v>405</v>
      </c>
      <c r="D115">
        <v>0</v>
      </c>
      <c r="E115">
        <v>0</v>
      </c>
      <c r="F115" s="17">
        <v>100</v>
      </c>
    </row>
    <row r="116" spans="1:7" x14ac:dyDescent="0.25">
      <c r="A116" s="5">
        <v>10</v>
      </c>
      <c r="B116">
        <v>6601900</v>
      </c>
      <c r="C116" t="s">
        <v>406</v>
      </c>
      <c r="D116">
        <v>0</v>
      </c>
      <c r="E116">
        <v>0</v>
      </c>
      <c r="F116" s="17">
        <v>100</v>
      </c>
    </row>
    <row r="117" spans="1:7" x14ac:dyDescent="0.25">
      <c r="A117" s="5">
        <v>10</v>
      </c>
      <c r="B117">
        <v>6705900</v>
      </c>
      <c r="C117" s="7" t="s">
        <v>407</v>
      </c>
      <c r="D117">
        <v>0</v>
      </c>
      <c r="E117">
        <v>0</v>
      </c>
      <c r="F117" s="17">
        <v>100</v>
      </c>
    </row>
  </sheetData>
  <mergeCells count="1">
    <mergeCell ref="D8:F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A37A8-5BFC-4CA2-8EA1-D9E4EB05FCAD}">
  <sheetPr>
    <tabColor rgb="FFFF0000"/>
  </sheetPr>
  <dimension ref="A2:G179"/>
  <sheetViews>
    <sheetView workbookViewId="0">
      <selection activeCell="J28" sqref="J28"/>
    </sheetView>
  </sheetViews>
  <sheetFormatPr defaultColWidth="8.85546875" defaultRowHeight="15" x14ac:dyDescent="0.25"/>
  <cols>
    <col min="2" max="2" width="4" bestFit="1" customWidth="1"/>
    <col min="4" max="4" width="63.7109375" bestFit="1" customWidth="1"/>
    <col min="6" max="6" width="9.85546875" bestFit="1" customWidth="1"/>
    <col min="7" max="7" width="5" style="17" bestFit="1" customWidth="1"/>
    <col min="251" max="251" width="3.7109375" bestFit="1" customWidth="1"/>
    <col min="252" max="252" width="8" bestFit="1" customWidth="1"/>
    <col min="253" max="253" width="63.85546875" bestFit="1" customWidth="1"/>
    <col min="254" max="254" width="6" bestFit="1" customWidth="1"/>
    <col min="255" max="255" width="9.85546875" bestFit="1" customWidth="1"/>
    <col min="256" max="256" width="6.42578125" bestFit="1" customWidth="1"/>
    <col min="258" max="258" width="4" bestFit="1" customWidth="1"/>
    <col min="260" max="260" width="63.7109375" bestFit="1" customWidth="1"/>
    <col min="262" max="262" width="9.85546875" bestFit="1" customWidth="1"/>
    <col min="263" max="263" width="5" bestFit="1" customWidth="1"/>
    <col min="507" max="507" width="3.7109375" bestFit="1" customWidth="1"/>
    <col min="508" max="508" width="8" bestFit="1" customWidth="1"/>
    <col min="509" max="509" width="63.85546875" bestFit="1" customWidth="1"/>
    <col min="510" max="510" width="6" bestFit="1" customWidth="1"/>
    <col min="511" max="511" width="9.85546875" bestFit="1" customWidth="1"/>
    <col min="512" max="512" width="6.42578125" bestFit="1" customWidth="1"/>
    <col min="514" max="514" width="4" bestFit="1" customWidth="1"/>
    <col min="516" max="516" width="63.7109375" bestFit="1" customWidth="1"/>
    <col min="518" max="518" width="9.85546875" bestFit="1" customWidth="1"/>
    <col min="519" max="519" width="5" bestFit="1" customWidth="1"/>
    <col min="763" max="763" width="3.7109375" bestFit="1" customWidth="1"/>
    <col min="764" max="764" width="8" bestFit="1" customWidth="1"/>
    <col min="765" max="765" width="63.85546875" bestFit="1" customWidth="1"/>
    <col min="766" max="766" width="6" bestFit="1" customWidth="1"/>
    <col min="767" max="767" width="9.85546875" bestFit="1" customWidth="1"/>
    <col min="768" max="768" width="6.42578125" bestFit="1" customWidth="1"/>
    <col min="770" max="770" width="4" bestFit="1" customWidth="1"/>
    <col min="772" max="772" width="63.7109375" bestFit="1" customWidth="1"/>
    <col min="774" max="774" width="9.85546875" bestFit="1" customWidth="1"/>
    <col min="775" max="775" width="5" bestFit="1" customWidth="1"/>
    <col min="1019" max="1019" width="3.7109375" bestFit="1" customWidth="1"/>
    <col min="1020" max="1020" width="8" bestFit="1" customWidth="1"/>
    <col min="1021" max="1021" width="63.85546875" bestFit="1" customWidth="1"/>
    <col min="1022" max="1022" width="6" bestFit="1" customWidth="1"/>
    <col min="1023" max="1023" width="9.85546875" bestFit="1" customWidth="1"/>
    <col min="1024" max="1024" width="6.42578125" bestFit="1" customWidth="1"/>
    <col min="1026" max="1026" width="4" bestFit="1" customWidth="1"/>
    <col min="1028" max="1028" width="63.7109375" bestFit="1" customWidth="1"/>
    <col min="1030" max="1030" width="9.85546875" bestFit="1" customWidth="1"/>
    <col min="1031" max="1031" width="5" bestFit="1" customWidth="1"/>
    <col min="1275" max="1275" width="3.7109375" bestFit="1" customWidth="1"/>
    <col min="1276" max="1276" width="8" bestFit="1" customWidth="1"/>
    <col min="1277" max="1277" width="63.85546875" bestFit="1" customWidth="1"/>
    <col min="1278" max="1278" width="6" bestFit="1" customWidth="1"/>
    <col min="1279" max="1279" width="9.85546875" bestFit="1" customWidth="1"/>
    <col min="1280" max="1280" width="6.42578125" bestFit="1" customWidth="1"/>
    <col min="1282" max="1282" width="4" bestFit="1" customWidth="1"/>
    <col min="1284" max="1284" width="63.7109375" bestFit="1" customWidth="1"/>
    <col min="1286" max="1286" width="9.85546875" bestFit="1" customWidth="1"/>
    <col min="1287" max="1287" width="5" bestFit="1" customWidth="1"/>
    <col min="1531" max="1531" width="3.7109375" bestFit="1" customWidth="1"/>
    <col min="1532" max="1532" width="8" bestFit="1" customWidth="1"/>
    <col min="1533" max="1533" width="63.85546875" bestFit="1" customWidth="1"/>
    <col min="1534" max="1534" width="6" bestFit="1" customWidth="1"/>
    <col min="1535" max="1535" width="9.85546875" bestFit="1" customWidth="1"/>
    <col min="1536" max="1536" width="6.42578125" bestFit="1" customWidth="1"/>
    <col min="1538" max="1538" width="4" bestFit="1" customWidth="1"/>
    <col min="1540" max="1540" width="63.7109375" bestFit="1" customWidth="1"/>
    <col min="1542" max="1542" width="9.85546875" bestFit="1" customWidth="1"/>
    <col min="1543" max="1543" width="5" bestFit="1" customWidth="1"/>
    <col min="1787" max="1787" width="3.7109375" bestFit="1" customWidth="1"/>
    <col min="1788" max="1788" width="8" bestFit="1" customWidth="1"/>
    <col min="1789" max="1789" width="63.85546875" bestFit="1" customWidth="1"/>
    <col min="1790" max="1790" width="6" bestFit="1" customWidth="1"/>
    <col min="1791" max="1791" width="9.85546875" bestFit="1" customWidth="1"/>
    <col min="1792" max="1792" width="6.42578125" bestFit="1" customWidth="1"/>
    <col min="1794" max="1794" width="4" bestFit="1" customWidth="1"/>
    <col min="1796" max="1796" width="63.7109375" bestFit="1" customWidth="1"/>
    <col min="1798" max="1798" width="9.85546875" bestFit="1" customWidth="1"/>
    <col min="1799" max="1799" width="5" bestFit="1" customWidth="1"/>
    <col min="2043" max="2043" width="3.7109375" bestFit="1" customWidth="1"/>
    <col min="2044" max="2044" width="8" bestFit="1" customWidth="1"/>
    <col min="2045" max="2045" width="63.85546875" bestFit="1" customWidth="1"/>
    <col min="2046" max="2046" width="6" bestFit="1" customWidth="1"/>
    <col min="2047" max="2047" width="9.85546875" bestFit="1" customWidth="1"/>
    <col min="2048" max="2048" width="6.42578125" bestFit="1" customWidth="1"/>
    <col min="2050" max="2050" width="4" bestFit="1" customWidth="1"/>
    <col min="2052" max="2052" width="63.7109375" bestFit="1" customWidth="1"/>
    <col min="2054" max="2054" width="9.85546875" bestFit="1" customWidth="1"/>
    <col min="2055" max="2055" width="5" bestFit="1" customWidth="1"/>
    <col min="2299" max="2299" width="3.7109375" bestFit="1" customWidth="1"/>
    <col min="2300" max="2300" width="8" bestFit="1" customWidth="1"/>
    <col min="2301" max="2301" width="63.85546875" bestFit="1" customWidth="1"/>
    <col min="2302" max="2302" width="6" bestFit="1" customWidth="1"/>
    <col min="2303" max="2303" width="9.85546875" bestFit="1" customWidth="1"/>
    <col min="2304" max="2304" width="6.42578125" bestFit="1" customWidth="1"/>
    <col min="2306" max="2306" width="4" bestFit="1" customWidth="1"/>
    <col min="2308" max="2308" width="63.7109375" bestFit="1" customWidth="1"/>
    <col min="2310" max="2310" width="9.85546875" bestFit="1" customWidth="1"/>
    <col min="2311" max="2311" width="5" bestFit="1" customWidth="1"/>
    <col min="2555" max="2555" width="3.7109375" bestFit="1" customWidth="1"/>
    <col min="2556" max="2556" width="8" bestFit="1" customWidth="1"/>
    <col min="2557" max="2557" width="63.85546875" bestFit="1" customWidth="1"/>
    <col min="2558" max="2558" width="6" bestFit="1" customWidth="1"/>
    <col min="2559" max="2559" width="9.85546875" bestFit="1" customWidth="1"/>
    <col min="2560" max="2560" width="6.42578125" bestFit="1" customWidth="1"/>
    <col min="2562" max="2562" width="4" bestFit="1" customWidth="1"/>
    <col min="2564" max="2564" width="63.7109375" bestFit="1" customWidth="1"/>
    <col min="2566" max="2566" width="9.85546875" bestFit="1" customWidth="1"/>
    <col min="2567" max="2567" width="5" bestFit="1" customWidth="1"/>
    <col min="2811" max="2811" width="3.7109375" bestFit="1" customWidth="1"/>
    <col min="2812" max="2812" width="8" bestFit="1" customWidth="1"/>
    <col min="2813" max="2813" width="63.85546875" bestFit="1" customWidth="1"/>
    <col min="2814" max="2814" width="6" bestFit="1" customWidth="1"/>
    <col min="2815" max="2815" width="9.85546875" bestFit="1" customWidth="1"/>
    <col min="2816" max="2816" width="6.42578125" bestFit="1" customWidth="1"/>
    <col min="2818" max="2818" width="4" bestFit="1" customWidth="1"/>
    <col min="2820" max="2820" width="63.7109375" bestFit="1" customWidth="1"/>
    <col min="2822" max="2822" width="9.85546875" bestFit="1" customWidth="1"/>
    <col min="2823" max="2823" width="5" bestFit="1" customWidth="1"/>
    <col min="3067" max="3067" width="3.7109375" bestFit="1" customWidth="1"/>
    <col min="3068" max="3068" width="8" bestFit="1" customWidth="1"/>
    <col min="3069" max="3069" width="63.85546875" bestFit="1" customWidth="1"/>
    <col min="3070" max="3070" width="6" bestFit="1" customWidth="1"/>
    <col min="3071" max="3071" width="9.85546875" bestFit="1" customWidth="1"/>
    <col min="3072" max="3072" width="6.42578125" bestFit="1" customWidth="1"/>
    <col min="3074" max="3074" width="4" bestFit="1" customWidth="1"/>
    <col min="3076" max="3076" width="63.7109375" bestFit="1" customWidth="1"/>
    <col min="3078" max="3078" width="9.85546875" bestFit="1" customWidth="1"/>
    <col min="3079" max="3079" width="5" bestFit="1" customWidth="1"/>
    <col min="3323" max="3323" width="3.7109375" bestFit="1" customWidth="1"/>
    <col min="3324" max="3324" width="8" bestFit="1" customWidth="1"/>
    <col min="3325" max="3325" width="63.85546875" bestFit="1" customWidth="1"/>
    <col min="3326" max="3326" width="6" bestFit="1" customWidth="1"/>
    <col min="3327" max="3327" width="9.85546875" bestFit="1" customWidth="1"/>
    <col min="3328" max="3328" width="6.42578125" bestFit="1" customWidth="1"/>
    <col min="3330" max="3330" width="4" bestFit="1" customWidth="1"/>
    <col min="3332" max="3332" width="63.7109375" bestFit="1" customWidth="1"/>
    <col min="3334" max="3334" width="9.85546875" bestFit="1" customWidth="1"/>
    <col min="3335" max="3335" width="5" bestFit="1" customWidth="1"/>
    <col min="3579" max="3579" width="3.7109375" bestFit="1" customWidth="1"/>
    <col min="3580" max="3580" width="8" bestFit="1" customWidth="1"/>
    <col min="3581" max="3581" width="63.85546875" bestFit="1" customWidth="1"/>
    <col min="3582" max="3582" width="6" bestFit="1" customWidth="1"/>
    <col min="3583" max="3583" width="9.85546875" bestFit="1" customWidth="1"/>
    <col min="3584" max="3584" width="6.42578125" bestFit="1" customWidth="1"/>
    <col min="3586" max="3586" width="4" bestFit="1" customWidth="1"/>
    <col min="3588" max="3588" width="63.7109375" bestFit="1" customWidth="1"/>
    <col min="3590" max="3590" width="9.85546875" bestFit="1" customWidth="1"/>
    <col min="3591" max="3591" width="5" bestFit="1" customWidth="1"/>
    <col min="3835" max="3835" width="3.7109375" bestFit="1" customWidth="1"/>
    <col min="3836" max="3836" width="8" bestFit="1" customWidth="1"/>
    <col min="3837" max="3837" width="63.85546875" bestFit="1" customWidth="1"/>
    <col min="3838" max="3838" width="6" bestFit="1" customWidth="1"/>
    <col min="3839" max="3839" width="9.85546875" bestFit="1" customWidth="1"/>
    <col min="3840" max="3840" width="6.42578125" bestFit="1" customWidth="1"/>
    <col min="3842" max="3842" width="4" bestFit="1" customWidth="1"/>
    <col min="3844" max="3844" width="63.7109375" bestFit="1" customWidth="1"/>
    <col min="3846" max="3846" width="9.85546875" bestFit="1" customWidth="1"/>
    <col min="3847" max="3847" width="5" bestFit="1" customWidth="1"/>
    <col min="4091" max="4091" width="3.7109375" bestFit="1" customWidth="1"/>
    <col min="4092" max="4092" width="8" bestFit="1" customWidth="1"/>
    <col min="4093" max="4093" width="63.85546875" bestFit="1" customWidth="1"/>
    <col min="4094" max="4094" width="6" bestFit="1" customWidth="1"/>
    <col min="4095" max="4095" width="9.85546875" bestFit="1" customWidth="1"/>
    <col min="4096" max="4096" width="6.42578125" bestFit="1" customWidth="1"/>
    <col min="4098" max="4098" width="4" bestFit="1" customWidth="1"/>
    <col min="4100" max="4100" width="63.7109375" bestFit="1" customWidth="1"/>
    <col min="4102" max="4102" width="9.85546875" bestFit="1" customWidth="1"/>
    <col min="4103" max="4103" width="5" bestFit="1" customWidth="1"/>
    <col min="4347" max="4347" width="3.7109375" bestFit="1" customWidth="1"/>
    <col min="4348" max="4348" width="8" bestFit="1" customWidth="1"/>
    <col min="4349" max="4349" width="63.85546875" bestFit="1" customWidth="1"/>
    <col min="4350" max="4350" width="6" bestFit="1" customWidth="1"/>
    <col min="4351" max="4351" width="9.85546875" bestFit="1" customWidth="1"/>
    <col min="4352" max="4352" width="6.42578125" bestFit="1" customWidth="1"/>
    <col min="4354" max="4354" width="4" bestFit="1" customWidth="1"/>
    <col min="4356" max="4356" width="63.7109375" bestFit="1" customWidth="1"/>
    <col min="4358" max="4358" width="9.85546875" bestFit="1" customWidth="1"/>
    <col min="4359" max="4359" width="5" bestFit="1" customWidth="1"/>
    <col min="4603" max="4603" width="3.7109375" bestFit="1" customWidth="1"/>
    <col min="4604" max="4604" width="8" bestFit="1" customWidth="1"/>
    <col min="4605" max="4605" width="63.85546875" bestFit="1" customWidth="1"/>
    <col min="4606" max="4606" width="6" bestFit="1" customWidth="1"/>
    <col min="4607" max="4607" width="9.85546875" bestFit="1" customWidth="1"/>
    <col min="4608" max="4608" width="6.42578125" bestFit="1" customWidth="1"/>
    <col min="4610" max="4610" width="4" bestFit="1" customWidth="1"/>
    <col min="4612" max="4612" width="63.7109375" bestFit="1" customWidth="1"/>
    <col min="4614" max="4614" width="9.85546875" bestFit="1" customWidth="1"/>
    <col min="4615" max="4615" width="5" bestFit="1" customWidth="1"/>
    <col min="4859" max="4859" width="3.7109375" bestFit="1" customWidth="1"/>
    <col min="4860" max="4860" width="8" bestFit="1" customWidth="1"/>
    <col min="4861" max="4861" width="63.85546875" bestFit="1" customWidth="1"/>
    <col min="4862" max="4862" width="6" bestFit="1" customWidth="1"/>
    <col min="4863" max="4863" width="9.85546875" bestFit="1" customWidth="1"/>
    <col min="4864" max="4864" width="6.42578125" bestFit="1" customWidth="1"/>
    <col min="4866" max="4866" width="4" bestFit="1" customWidth="1"/>
    <col min="4868" max="4868" width="63.7109375" bestFit="1" customWidth="1"/>
    <col min="4870" max="4870" width="9.85546875" bestFit="1" customWidth="1"/>
    <col min="4871" max="4871" width="5" bestFit="1" customWidth="1"/>
    <col min="5115" max="5115" width="3.7109375" bestFit="1" customWidth="1"/>
    <col min="5116" max="5116" width="8" bestFit="1" customWidth="1"/>
    <col min="5117" max="5117" width="63.85546875" bestFit="1" customWidth="1"/>
    <col min="5118" max="5118" width="6" bestFit="1" customWidth="1"/>
    <col min="5119" max="5119" width="9.85546875" bestFit="1" customWidth="1"/>
    <col min="5120" max="5120" width="6.42578125" bestFit="1" customWidth="1"/>
    <col min="5122" max="5122" width="4" bestFit="1" customWidth="1"/>
    <col min="5124" max="5124" width="63.7109375" bestFit="1" customWidth="1"/>
    <col min="5126" max="5126" width="9.85546875" bestFit="1" customWidth="1"/>
    <col min="5127" max="5127" width="5" bestFit="1" customWidth="1"/>
    <col min="5371" max="5371" width="3.7109375" bestFit="1" customWidth="1"/>
    <col min="5372" max="5372" width="8" bestFit="1" customWidth="1"/>
    <col min="5373" max="5373" width="63.85546875" bestFit="1" customWidth="1"/>
    <col min="5374" max="5374" width="6" bestFit="1" customWidth="1"/>
    <col min="5375" max="5375" width="9.85546875" bestFit="1" customWidth="1"/>
    <col min="5376" max="5376" width="6.42578125" bestFit="1" customWidth="1"/>
    <col min="5378" max="5378" width="4" bestFit="1" customWidth="1"/>
    <col min="5380" max="5380" width="63.7109375" bestFit="1" customWidth="1"/>
    <col min="5382" max="5382" width="9.85546875" bestFit="1" customWidth="1"/>
    <col min="5383" max="5383" width="5" bestFit="1" customWidth="1"/>
    <col min="5627" max="5627" width="3.7109375" bestFit="1" customWidth="1"/>
    <col min="5628" max="5628" width="8" bestFit="1" customWidth="1"/>
    <col min="5629" max="5629" width="63.85546875" bestFit="1" customWidth="1"/>
    <col min="5630" max="5630" width="6" bestFit="1" customWidth="1"/>
    <col min="5631" max="5631" width="9.85546875" bestFit="1" customWidth="1"/>
    <col min="5632" max="5632" width="6.42578125" bestFit="1" customWidth="1"/>
    <col min="5634" max="5634" width="4" bestFit="1" customWidth="1"/>
    <col min="5636" max="5636" width="63.7109375" bestFit="1" customWidth="1"/>
    <col min="5638" max="5638" width="9.85546875" bestFit="1" customWidth="1"/>
    <col min="5639" max="5639" width="5" bestFit="1" customWidth="1"/>
    <col min="5883" max="5883" width="3.7109375" bestFit="1" customWidth="1"/>
    <col min="5884" max="5884" width="8" bestFit="1" customWidth="1"/>
    <col min="5885" max="5885" width="63.85546875" bestFit="1" customWidth="1"/>
    <col min="5886" max="5886" width="6" bestFit="1" customWidth="1"/>
    <col min="5887" max="5887" width="9.85546875" bestFit="1" customWidth="1"/>
    <col min="5888" max="5888" width="6.42578125" bestFit="1" customWidth="1"/>
    <col min="5890" max="5890" width="4" bestFit="1" customWidth="1"/>
    <col min="5892" max="5892" width="63.7109375" bestFit="1" customWidth="1"/>
    <col min="5894" max="5894" width="9.85546875" bestFit="1" customWidth="1"/>
    <col min="5895" max="5895" width="5" bestFit="1" customWidth="1"/>
    <col min="6139" max="6139" width="3.7109375" bestFit="1" customWidth="1"/>
    <col min="6140" max="6140" width="8" bestFit="1" customWidth="1"/>
    <col min="6141" max="6141" width="63.85546875" bestFit="1" customWidth="1"/>
    <col min="6142" max="6142" width="6" bestFit="1" customWidth="1"/>
    <col min="6143" max="6143" width="9.85546875" bestFit="1" customWidth="1"/>
    <col min="6144" max="6144" width="6.42578125" bestFit="1" customWidth="1"/>
    <col min="6146" max="6146" width="4" bestFit="1" customWidth="1"/>
    <col min="6148" max="6148" width="63.7109375" bestFit="1" customWidth="1"/>
    <col min="6150" max="6150" width="9.85546875" bestFit="1" customWidth="1"/>
    <col min="6151" max="6151" width="5" bestFit="1" customWidth="1"/>
    <col min="6395" max="6395" width="3.7109375" bestFit="1" customWidth="1"/>
    <col min="6396" max="6396" width="8" bestFit="1" customWidth="1"/>
    <col min="6397" max="6397" width="63.85546875" bestFit="1" customWidth="1"/>
    <col min="6398" max="6398" width="6" bestFit="1" customWidth="1"/>
    <col min="6399" max="6399" width="9.85546875" bestFit="1" customWidth="1"/>
    <col min="6400" max="6400" width="6.42578125" bestFit="1" customWidth="1"/>
    <col min="6402" max="6402" width="4" bestFit="1" customWidth="1"/>
    <col min="6404" max="6404" width="63.7109375" bestFit="1" customWidth="1"/>
    <col min="6406" max="6406" width="9.85546875" bestFit="1" customWidth="1"/>
    <col min="6407" max="6407" width="5" bestFit="1" customWidth="1"/>
    <col min="6651" max="6651" width="3.7109375" bestFit="1" customWidth="1"/>
    <col min="6652" max="6652" width="8" bestFit="1" customWidth="1"/>
    <col min="6653" max="6653" width="63.85546875" bestFit="1" customWidth="1"/>
    <col min="6654" max="6654" width="6" bestFit="1" customWidth="1"/>
    <col min="6655" max="6655" width="9.85546875" bestFit="1" customWidth="1"/>
    <col min="6656" max="6656" width="6.42578125" bestFit="1" customWidth="1"/>
    <col min="6658" max="6658" width="4" bestFit="1" customWidth="1"/>
    <col min="6660" max="6660" width="63.7109375" bestFit="1" customWidth="1"/>
    <col min="6662" max="6662" width="9.85546875" bestFit="1" customWidth="1"/>
    <col min="6663" max="6663" width="5" bestFit="1" customWidth="1"/>
    <col min="6907" max="6907" width="3.7109375" bestFit="1" customWidth="1"/>
    <col min="6908" max="6908" width="8" bestFit="1" customWidth="1"/>
    <col min="6909" max="6909" width="63.85546875" bestFit="1" customWidth="1"/>
    <col min="6910" max="6910" width="6" bestFit="1" customWidth="1"/>
    <col min="6911" max="6911" width="9.85546875" bestFit="1" customWidth="1"/>
    <col min="6912" max="6912" width="6.42578125" bestFit="1" customWidth="1"/>
    <col min="6914" max="6914" width="4" bestFit="1" customWidth="1"/>
    <col min="6916" max="6916" width="63.7109375" bestFit="1" customWidth="1"/>
    <col min="6918" max="6918" width="9.85546875" bestFit="1" customWidth="1"/>
    <col min="6919" max="6919" width="5" bestFit="1" customWidth="1"/>
    <col min="7163" max="7163" width="3.7109375" bestFit="1" customWidth="1"/>
    <col min="7164" max="7164" width="8" bestFit="1" customWidth="1"/>
    <col min="7165" max="7165" width="63.85546875" bestFit="1" customWidth="1"/>
    <col min="7166" max="7166" width="6" bestFit="1" customWidth="1"/>
    <col min="7167" max="7167" width="9.85546875" bestFit="1" customWidth="1"/>
    <col min="7168" max="7168" width="6.42578125" bestFit="1" customWidth="1"/>
    <col min="7170" max="7170" width="4" bestFit="1" customWidth="1"/>
    <col min="7172" max="7172" width="63.7109375" bestFit="1" customWidth="1"/>
    <col min="7174" max="7174" width="9.85546875" bestFit="1" customWidth="1"/>
    <col min="7175" max="7175" width="5" bestFit="1" customWidth="1"/>
    <col min="7419" max="7419" width="3.7109375" bestFit="1" customWidth="1"/>
    <col min="7420" max="7420" width="8" bestFit="1" customWidth="1"/>
    <col min="7421" max="7421" width="63.85546875" bestFit="1" customWidth="1"/>
    <col min="7422" max="7422" width="6" bestFit="1" customWidth="1"/>
    <col min="7423" max="7423" width="9.85546875" bestFit="1" customWidth="1"/>
    <col min="7424" max="7424" width="6.42578125" bestFit="1" customWidth="1"/>
    <col min="7426" max="7426" width="4" bestFit="1" customWidth="1"/>
    <col min="7428" max="7428" width="63.7109375" bestFit="1" customWidth="1"/>
    <col min="7430" max="7430" width="9.85546875" bestFit="1" customWidth="1"/>
    <col min="7431" max="7431" width="5" bestFit="1" customWidth="1"/>
    <col min="7675" max="7675" width="3.7109375" bestFit="1" customWidth="1"/>
    <col min="7676" max="7676" width="8" bestFit="1" customWidth="1"/>
    <col min="7677" max="7677" width="63.85546875" bestFit="1" customWidth="1"/>
    <col min="7678" max="7678" width="6" bestFit="1" customWidth="1"/>
    <col min="7679" max="7679" width="9.85546875" bestFit="1" customWidth="1"/>
    <col min="7680" max="7680" width="6.42578125" bestFit="1" customWidth="1"/>
    <col min="7682" max="7682" width="4" bestFit="1" customWidth="1"/>
    <col min="7684" max="7684" width="63.7109375" bestFit="1" customWidth="1"/>
    <col min="7686" max="7686" width="9.85546875" bestFit="1" customWidth="1"/>
    <col min="7687" max="7687" width="5" bestFit="1" customWidth="1"/>
    <col min="7931" max="7931" width="3.7109375" bestFit="1" customWidth="1"/>
    <col min="7932" max="7932" width="8" bestFit="1" customWidth="1"/>
    <col min="7933" max="7933" width="63.85546875" bestFit="1" customWidth="1"/>
    <col min="7934" max="7934" width="6" bestFit="1" customWidth="1"/>
    <col min="7935" max="7935" width="9.85546875" bestFit="1" customWidth="1"/>
    <col min="7936" max="7936" width="6.42578125" bestFit="1" customWidth="1"/>
    <col min="7938" max="7938" width="4" bestFit="1" customWidth="1"/>
    <col min="7940" max="7940" width="63.7109375" bestFit="1" customWidth="1"/>
    <col min="7942" max="7942" width="9.85546875" bestFit="1" customWidth="1"/>
    <col min="7943" max="7943" width="5" bestFit="1" customWidth="1"/>
    <col min="8187" max="8187" width="3.7109375" bestFit="1" customWidth="1"/>
    <col min="8188" max="8188" width="8" bestFit="1" customWidth="1"/>
    <col min="8189" max="8189" width="63.85546875" bestFit="1" customWidth="1"/>
    <col min="8190" max="8190" width="6" bestFit="1" customWidth="1"/>
    <col min="8191" max="8191" width="9.85546875" bestFit="1" customWidth="1"/>
    <col min="8192" max="8192" width="6.42578125" bestFit="1" customWidth="1"/>
    <col min="8194" max="8194" width="4" bestFit="1" customWidth="1"/>
    <col min="8196" max="8196" width="63.7109375" bestFit="1" customWidth="1"/>
    <col min="8198" max="8198" width="9.85546875" bestFit="1" customWidth="1"/>
    <col min="8199" max="8199" width="5" bestFit="1" customWidth="1"/>
    <col min="8443" max="8443" width="3.7109375" bestFit="1" customWidth="1"/>
    <col min="8444" max="8444" width="8" bestFit="1" customWidth="1"/>
    <col min="8445" max="8445" width="63.85546875" bestFit="1" customWidth="1"/>
    <col min="8446" max="8446" width="6" bestFit="1" customWidth="1"/>
    <col min="8447" max="8447" width="9.85546875" bestFit="1" customWidth="1"/>
    <col min="8448" max="8448" width="6.42578125" bestFit="1" customWidth="1"/>
    <col min="8450" max="8450" width="4" bestFit="1" customWidth="1"/>
    <col min="8452" max="8452" width="63.7109375" bestFit="1" customWidth="1"/>
    <col min="8454" max="8454" width="9.85546875" bestFit="1" customWidth="1"/>
    <col min="8455" max="8455" width="5" bestFit="1" customWidth="1"/>
    <col min="8699" max="8699" width="3.7109375" bestFit="1" customWidth="1"/>
    <col min="8700" max="8700" width="8" bestFit="1" customWidth="1"/>
    <col min="8701" max="8701" width="63.85546875" bestFit="1" customWidth="1"/>
    <col min="8702" max="8702" width="6" bestFit="1" customWidth="1"/>
    <col min="8703" max="8703" width="9.85546875" bestFit="1" customWidth="1"/>
    <col min="8704" max="8704" width="6.42578125" bestFit="1" customWidth="1"/>
    <col min="8706" max="8706" width="4" bestFit="1" customWidth="1"/>
    <col min="8708" max="8708" width="63.7109375" bestFit="1" customWidth="1"/>
    <col min="8710" max="8710" width="9.85546875" bestFit="1" customWidth="1"/>
    <col min="8711" max="8711" width="5" bestFit="1" customWidth="1"/>
    <col min="8955" max="8955" width="3.7109375" bestFit="1" customWidth="1"/>
    <col min="8956" max="8956" width="8" bestFit="1" customWidth="1"/>
    <col min="8957" max="8957" width="63.85546875" bestFit="1" customWidth="1"/>
    <col min="8958" max="8958" width="6" bestFit="1" customWidth="1"/>
    <col min="8959" max="8959" width="9.85546875" bestFit="1" customWidth="1"/>
    <col min="8960" max="8960" width="6.42578125" bestFit="1" customWidth="1"/>
    <col min="8962" max="8962" width="4" bestFit="1" customWidth="1"/>
    <col min="8964" max="8964" width="63.7109375" bestFit="1" customWidth="1"/>
    <col min="8966" max="8966" width="9.85546875" bestFit="1" customWidth="1"/>
    <col min="8967" max="8967" width="5" bestFit="1" customWidth="1"/>
    <col min="9211" max="9211" width="3.7109375" bestFit="1" customWidth="1"/>
    <col min="9212" max="9212" width="8" bestFit="1" customWidth="1"/>
    <col min="9213" max="9213" width="63.85546875" bestFit="1" customWidth="1"/>
    <col min="9214" max="9214" width="6" bestFit="1" customWidth="1"/>
    <col min="9215" max="9215" width="9.85546875" bestFit="1" customWidth="1"/>
    <col min="9216" max="9216" width="6.42578125" bestFit="1" customWidth="1"/>
    <col min="9218" max="9218" width="4" bestFit="1" customWidth="1"/>
    <col min="9220" max="9220" width="63.7109375" bestFit="1" customWidth="1"/>
    <col min="9222" max="9222" width="9.85546875" bestFit="1" customWidth="1"/>
    <col min="9223" max="9223" width="5" bestFit="1" customWidth="1"/>
    <col min="9467" max="9467" width="3.7109375" bestFit="1" customWidth="1"/>
    <col min="9468" max="9468" width="8" bestFit="1" customWidth="1"/>
    <col min="9469" max="9469" width="63.85546875" bestFit="1" customWidth="1"/>
    <col min="9470" max="9470" width="6" bestFit="1" customWidth="1"/>
    <col min="9471" max="9471" width="9.85546875" bestFit="1" customWidth="1"/>
    <col min="9472" max="9472" width="6.42578125" bestFit="1" customWidth="1"/>
    <col min="9474" max="9474" width="4" bestFit="1" customWidth="1"/>
    <col min="9476" max="9476" width="63.7109375" bestFit="1" customWidth="1"/>
    <col min="9478" max="9478" width="9.85546875" bestFit="1" customWidth="1"/>
    <col min="9479" max="9479" width="5" bestFit="1" customWidth="1"/>
    <col min="9723" max="9723" width="3.7109375" bestFit="1" customWidth="1"/>
    <col min="9724" max="9724" width="8" bestFit="1" customWidth="1"/>
    <col min="9725" max="9725" width="63.85546875" bestFit="1" customWidth="1"/>
    <col min="9726" max="9726" width="6" bestFit="1" customWidth="1"/>
    <col min="9727" max="9727" width="9.85546875" bestFit="1" customWidth="1"/>
    <col min="9728" max="9728" width="6.42578125" bestFit="1" customWidth="1"/>
    <col min="9730" max="9730" width="4" bestFit="1" customWidth="1"/>
    <col min="9732" max="9732" width="63.7109375" bestFit="1" customWidth="1"/>
    <col min="9734" max="9734" width="9.85546875" bestFit="1" customWidth="1"/>
    <col min="9735" max="9735" width="5" bestFit="1" customWidth="1"/>
    <col min="9979" max="9979" width="3.7109375" bestFit="1" customWidth="1"/>
    <col min="9980" max="9980" width="8" bestFit="1" customWidth="1"/>
    <col min="9981" max="9981" width="63.85546875" bestFit="1" customWidth="1"/>
    <col min="9982" max="9982" width="6" bestFit="1" customWidth="1"/>
    <col min="9983" max="9983" width="9.85546875" bestFit="1" customWidth="1"/>
    <col min="9984" max="9984" width="6.42578125" bestFit="1" customWidth="1"/>
    <col min="9986" max="9986" width="4" bestFit="1" customWidth="1"/>
    <col min="9988" max="9988" width="63.7109375" bestFit="1" customWidth="1"/>
    <col min="9990" max="9990" width="9.85546875" bestFit="1" customWidth="1"/>
    <col min="9991" max="9991" width="5" bestFit="1" customWidth="1"/>
    <col min="10235" max="10235" width="3.7109375" bestFit="1" customWidth="1"/>
    <col min="10236" max="10236" width="8" bestFit="1" customWidth="1"/>
    <col min="10237" max="10237" width="63.85546875" bestFit="1" customWidth="1"/>
    <col min="10238" max="10238" width="6" bestFit="1" customWidth="1"/>
    <col min="10239" max="10239" width="9.85546875" bestFit="1" customWidth="1"/>
    <col min="10240" max="10240" width="6.42578125" bestFit="1" customWidth="1"/>
    <col min="10242" max="10242" width="4" bestFit="1" customWidth="1"/>
    <col min="10244" max="10244" width="63.7109375" bestFit="1" customWidth="1"/>
    <col min="10246" max="10246" width="9.85546875" bestFit="1" customWidth="1"/>
    <col min="10247" max="10247" width="5" bestFit="1" customWidth="1"/>
    <col min="10491" max="10491" width="3.7109375" bestFit="1" customWidth="1"/>
    <col min="10492" max="10492" width="8" bestFit="1" customWidth="1"/>
    <col min="10493" max="10493" width="63.85546875" bestFit="1" customWidth="1"/>
    <col min="10494" max="10494" width="6" bestFit="1" customWidth="1"/>
    <col min="10495" max="10495" width="9.85546875" bestFit="1" customWidth="1"/>
    <col min="10496" max="10496" width="6.42578125" bestFit="1" customWidth="1"/>
    <col min="10498" max="10498" width="4" bestFit="1" customWidth="1"/>
    <col min="10500" max="10500" width="63.7109375" bestFit="1" customWidth="1"/>
    <col min="10502" max="10502" width="9.85546875" bestFit="1" customWidth="1"/>
    <col min="10503" max="10503" width="5" bestFit="1" customWidth="1"/>
    <col min="10747" max="10747" width="3.7109375" bestFit="1" customWidth="1"/>
    <col min="10748" max="10748" width="8" bestFit="1" customWidth="1"/>
    <col min="10749" max="10749" width="63.85546875" bestFit="1" customWidth="1"/>
    <col min="10750" max="10750" width="6" bestFit="1" customWidth="1"/>
    <col min="10751" max="10751" width="9.85546875" bestFit="1" customWidth="1"/>
    <col min="10752" max="10752" width="6.42578125" bestFit="1" customWidth="1"/>
    <col min="10754" max="10754" width="4" bestFit="1" customWidth="1"/>
    <col min="10756" max="10756" width="63.7109375" bestFit="1" customWidth="1"/>
    <col min="10758" max="10758" width="9.85546875" bestFit="1" customWidth="1"/>
    <col min="10759" max="10759" width="5" bestFit="1" customWidth="1"/>
    <col min="11003" max="11003" width="3.7109375" bestFit="1" customWidth="1"/>
    <col min="11004" max="11004" width="8" bestFit="1" customWidth="1"/>
    <col min="11005" max="11005" width="63.85546875" bestFit="1" customWidth="1"/>
    <col min="11006" max="11006" width="6" bestFit="1" customWidth="1"/>
    <col min="11007" max="11007" width="9.85546875" bestFit="1" customWidth="1"/>
    <col min="11008" max="11008" width="6.42578125" bestFit="1" customWidth="1"/>
    <col min="11010" max="11010" width="4" bestFit="1" customWidth="1"/>
    <col min="11012" max="11012" width="63.7109375" bestFit="1" customWidth="1"/>
    <col min="11014" max="11014" width="9.85546875" bestFit="1" customWidth="1"/>
    <col min="11015" max="11015" width="5" bestFit="1" customWidth="1"/>
    <col min="11259" max="11259" width="3.7109375" bestFit="1" customWidth="1"/>
    <col min="11260" max="11260" width="8" bestFit="1" customWidth="1"/>
    <col min="11261" max="11261" width="63.85546875" bestFit="1" customWidth="1"/>
    <col min="11262" max="11262" width="6" bestFit="1" customWidth="1"/>
    <col min="11263" max="11263" width="9.85546875" bestFit="1" customWidth="1"/>
    <col min="11264" max="11264" width="6.42578125" bestFit="1" customWidth="1"/>
    <col min="11266" max="11266" width="4" bestFit="1" customWidth="1"/>
    <col min="11268" max="11268" width="63.7109375" bestFit="1" customWidth="1"/>
    <col min="11270" max="11270" width="9.85546875" bestFit="1" customWidth="1"/>
    <col min="11271" max="11271" width="5" bestFit="1" customWidth="1"/>
    <col min="11515" max="11515" width="3.7109375" bestFit="1" customWidth="1"/>
    <col min="11516" max="11516" width="8" bestFit="1" customWidth="1"/>
    <col min="11517" max="11517" width="63.85546875" bestFit="1" customWidth="1"/>
    <col min="11518" max="11518" width="6" bestFit="1" customWidth="1"/>
    <col min="11519" max="11519" width="9.85546875" bestFit="1" customWidth="1"/>
    <col min="11520" max="11520" width="6.42578125" bestFit="1" customWidth="1"/>
    <col min="11522" max="11522" width="4" bestFit="1" customWidth="1"/>
    <col min="11524" max="11524" width="63.7109375" bestFit="1" customWidth="1"/>
    <col min="11526" max="11526" width="9.85546875" bestFit="1" customWidth="1"/>
    <col min="11527" max="11527" width="5" bestFit="1" customWidth="1"/>
    <col min="11771" max="11771" width="3.7109375" bestFit="1" customWidth="1"/>
    <col min="11772" max="11772" width="8" bestFit="1" customWidth="1"/>
    <col min="11773" max="11773" width="63.85546875" bestFit="1" customWidth="1"/>
    <col min="11774" max="11774" width="6" bestFit="1" customWidth="1"/>
    <col min="11775" max="11775" width="9.85546875" bestFit="1" customWidth="1"/>
    <col min="11776" max="11776" width="6.42578125" bestFit="1" customWidth="1"/>
    <col min="11778" max="11778" width="4" bestFit="1" customWidth="1"/>
    <col min="11780" max="11780" width="63.7109375" bestFit="1" customWidth="1"/>
    <col min="11782" max="11782" width="9.85546875" bestFit="1" customWidth="1"/>
    <col min="11783" max="11783" width="5" bestFit="1" customWidth="1"/>
    <col min="12027" max="12027" width="3.7109375" bestFit="1" customWidth="1"/>
    <col min="12028" max="12028" width="8" bestFit="1" customWidth="1"/>
    <col min="12029" max="12029" width="63.85546875" bestFit="1" customWidth="1"/>
    <col min="12030" max="12030" width="6" bestFit="1" customWidth="1"/>
    <col min="12031" max="12031" width="9.85546875" bestFit="1" customWidth="1"/>
    <col min="12032" max="12032" width="6.42578125" bestFit="1" customWidth="1"/>
    <col min="12034" max="12034" width="4" bestFit="1" customWidth="1"/>
    <col min="12036" max="12036" width="63.7109375" bestFit="1" customWidth="1"/>
    <col min="12038" max="12038" width="9.85546875" bestFit="1" customWidth="1"/>
    <col min="12039" max="12039" width="5" bestFit="1" customWidth="1"/>
    <col min="12283" max="12283" width="3.7109375" bestFit="1" customWidth="1"/>
    <col min="12284" max="12284" width="8" bestFit="1" customWidth="1"/>
    <col min="12285" max="12285" width="63.85546875" bestFit="1" customWidth="1"/>
    <col min="12286" max="12286" width="6" bestFit="1" customWidth="1"/>
    <col min="12287" max="12287" width="9.85546875" bestFit="1" customWidth="1"/>
    <col min="12288" max="12288" width="6.42578125" bestFit="1" customWidth="1"/>
    <col min="12290" max="12290" width="4" bestFit="1" customWidth="1"/>
    <col min="12292" max="12292" width="63.7109375" bestFit="1" customWidth="1"/>
    <col min="12294" max="12294" width="9.85546875" bestFit="1" customWidth="1"/>
    <col min="12295" max="12295" width="5" bestFit="1" customWidth="1"/>
    <col min="12539" max="12539" width="3.7109375" bestFit="1" customWidth="1"/>
    <col min="12540" max="12540" width="8" bestFit="1" customWidth="1"/>
    <col min="12541" max="12541" width="63.85546875" bestFit="1" customWidth="1"/>
    <col min="12542" max="12542" width="6" bestFit="1" customWidth="1"/>
    <col min="12543" max="12543" width="9.85546875" bestFit="1" customWidth="1"/>
    <col min="12544" max="12544" width="6.42578125" bestFit="1" customWidth="1"/>
    <col min="12546" max="12546" width="4" bestFit="1" customWidth="1"/>
    <col min="12548" max="12548" width="63.7109375" bestFit="1" customWidth="1"/>
    <col min="12550" max="12550" width="9.85546875" bestFit="1" customWidth="1"/>
    <col min="12551" max="12551" width="5" bestFit="1" customWidth="1"/>
    <col min="12795" max="12795" width="3.7109375" bestFit="1" customWidth="1"/>
    <col min="12796" max="12796" width="8" bestFit="1" customWidth="1"/>
    <col min="12797" max="12797" width="63.85546875" bestFit="1" customWidth="1"/>
    <col min="12798" max="12798" width="6" bestFit="1" customWidth="1"/>
    <col min="12799" max="12799" width="9.85546875" bestFit="1" customWidth="1"/>
    <col min="12800" max="12800" width="6.42578125" bestFit="1" customWidth="1"/>
    <col min="12802" max="12802" width="4" bestFit="1" customWidth="1"/>
    <col min="12804" max="12804" width="63.7109375" bestFit="1" customWidth="1"/>
    <col min="12806" max="12806" width="9.85546875" bestFit="1" customWidth="1"/>
    <col min="12807" max="12807" width="5" bestFit="1" customWidth="1"/>
    <col min="13051" max="13051" width="3.7109375" bestFit="1" customWidth="1"/>
    <col min="13052" max="13052" width="8" bestFit="1" customWidth="1"/>
    <col min="13053" max="13053" width="63.85546875" bestFit="1" customWidth="1"/>
    <col min="13054" max="13054" width="6" bestFit="1" customWidth="1"/>
    <col min="13055" max="13055" width="9.85546875" bestFit="1" customWidth="1"/>
    <col min="13056" max="13056" width="6.42578125" bestFit="1" customWidth="1"/>
    <col min="13058" max="13058" width="4" bestFit="1" customWidth="1"/>
    <col min="13060" max="13060" width="63.7109375" bestFit="1" customWidth="1"/>
    <col min="13062" max="13062" width="9.85546875" bestFit="1" customWidth="1"/>
    <col min="13063" max="13063" width="5" bestFit="1" customWidth="1"/>
    <col min="13307" max="13307" width="3.7109375" bestFit="1" customWidth="1"/>
    <col min="13308" max="13308" width="8" bestFit="1" customWidth="1"/>
    <col min="13309" max="13309" width="63.85546875" bestFit="1" customWidth="1"/>
    <col min="13310" max="13310" width="6" bestFit="1" customWidth="1"/>
    <col min="13311" max="13311" width="9.85546875" bestFit="1" customWidth="1"/>
    <col min="13312" max="13312" width="6.42578125" bestFit="1" customWidth="1"/>
    <col min="13314" max="13314" width="4" bestFit="1" customWidth="1"/>
    <col min="13316" max="13316" width="63.7109375" bestFit="1" customWidth="1"/>
    <col min="13318" max="13318" width="9.85546875" bestFit="1" customWidth="1"/>
    <col min="13319" max="13319" width="5" bestFit="1" customWidth="1"/>
    <col min="13563" max="13563" width="3.7109375" bestFit="1" customWidth="1"/>
    <col min="13564" max="13564" width="8" bestFit="1" customWidth="1"/>
    <col min="13565" max="13565" width="63.85546875" bestFit="1" customWidth="1"/>
    <col min="13566" max="13566" width="6" bestFit="1" customWidth="1"/>
    <col min="13567" max="13567" width="9.85546875" bestFit="1" customWidth="1"/>
    <col min="13568" max="13568" width="6.42578125" bestFit="1" customWidth="1"/>
    <col min="13570" max="13570" width="4" bestFit="1" customWidth="1"/>
    <col min="13572" max="13572" width="63.7109375" bestFit="1" customWidth="1"/>
    <col min="13574" max="13574" width="9.85546875" bestFit="1" customWidth="1"/>
    <col min="13575" max="13575" width="5" bestFit="1" customWidth="1"/>
    <col min="13819" max="13819" width="3.7109375" bestFit="1" customWidth="1"/>
    <col min="13820" max="13820" width="8" bestFit="1" customWidth="1"/>
    <col min="13821" max="13821" width="63.85546875" bestFit="1" customWidth="1"/>
    <col min="13822" max="13822" width="6" bestFit="1" customWidth="1"/>
    <col min="13823" max="13823" width="9.85546875" bestFit="1" customWidth="1"/>
    <col min="13824" max="13824" width="6.42578125" bestFit="1" customWidth="1"/>
    <col min="13826" max="13826" width="4" bestFit="1" customWidth="1"/>
    <col min="13828" max="13828" width="63.7109375" bestFit="1" customWidth="1"/>
    <col min="13830" max="13830" width="9.85546875" bestFit="1" customWidth="1"/>
    <col min="13831" max="13831" width="5" bestFit="1" customWidth="1"/>
    <col min="14075" max="14075" width="3.7109375" bestFit="1" customWidth="1"/>
    <col min="14076" max="14076" width="8" bestFit="1" customWidth="1"/>
    <col min="14077" max="14077" width="63.85546875" bestFit="1" customWidth="1"/>
    <col min="14078" max="14078" width="6" bestFit="1" customWidth="1"/>
    <col min="14079" max="14079" width="9.85546875" bestFit="1" customWidth="1"/>
    <col min="14080" max="14080" width="6.42578125" bestFit="1" customWidth="1"/>
    <col min="14082" max="14082" width="4" bestFit="1" customWidth="1"/>
    <col min="14084" max="14084" width="63.7109375" bestFit="1" customWidth="1"/>
    <col min="14086" max="14086" width="9.85546875" bestFit="1" customWidth="1"/>
    <col min="14087" max="14087" width="5" bestFit="1" customWidth="1"/>
    <col min="14331" max="14331" width="3.7109375" bestFit="1" customWidth="1"/>
    <col min="14332" max="14332" width="8" bestFit="1" customWidth="1"/>
    <col min="14333" max="14333" width="63.85546875" bestFit="1" customWidth="1"/>
    <col min="14334" max="14334" width="6" bestFit="1" customWidth="1"/>
    <col min="14335" max="14335" width="9.85546875" bestFit="1" customWidth="1"/>
    <col min="14336" max="14336" width="6.42578125" bestFit="1" customWidth="1"/>
    <col min="14338" max="14338" width="4" bestFit="1" customWidth="1"/>
    <col min="14340" max="14340" width="63.7109375" bestFit="1" customWidth="1"/>
    <col min="14342" max="14342" width="9.85546875" bestFit="1" customWidth="1"/>
    <col min="14343" max="14343" width="5" bestFit="1" customWidth="1"/>
    <col min="14587" max="14587" width="3.7109375" bestFit="1" customWidth="1"/>
    <col min="14588" max="14588" width="8" bestFit="1" customWidth="1"/>
    <col min="14589" max="14589" width="63.85546875" bestFit="1" customWidth="1"/>
    <col min="14590" max="14590" width="6" bestFit="1" customWidth="1"/>
    <col min="14591" max="14591" width="9.85546875" bestFit="1" customWidth="1"/>
    <col min="14592" max="14592" width="6.42578125" bestFit="1" customWidth="1"/>
    <col min="14594" max="14594" width="4" bestFit="1" customWidth="1"/>
    <col min="14596" max="14596" width="63.7109375" bestFit="1" customWidth="1"/>
    <col min="14598" max="14598" width="9.85546875" bestFit="1" customWidth="1"/>
    <col min="14599" max="14599" width="5" bestFit="1" customWidth="1"/>
    <col min="14843" max="14843" width="3.7109375" bestFit="1" customWidth="1"/>
    <col min="14844" max="14844" width="8" bestFit="1" customWidth="1"/>
    <col min="14845" max="14845" width="63.85546875" bestFit="1" customWidth="1"/>
    <col min="14846" max="14846" width="6" bestFit="1" customWidth="1"/>
    <col min="14847" max="14847" width="9.85546875" bestFit="1" customWidth="1"/>
    <col min="14848" max="14848" width="6.42578125" bestFit="1" customWidth="1"/>
    <col min="14850" max="14850" width="4" bestFit="1" customWidth="1"/>
    <col min="14852" max="14852" width="63.7109375" bestFit="1" customWidth="1"/>
    <col min="14854" max="14854" width="9.85546875" bestFit="1" customWidth="1"/>
    <col min="14855" max="14855" width="5" bestFit="1" customWidth="1"/>
    <col min="15099" max="15099" width="3.7109375" bestFit="1" customWidth="1"/>
    <col min="15100" max="15100" width="8" bestFit="1" customWidth="1"/>
    <col min="15101" max="15101" width="63.85546875" bestFit="1" customWidth="1"/>
    <col min="15102" max="15102" width="6" bestFit="1" customWidth="1"/>
    <col min="15103" max="15103" width="9.85546875" bestFit="1" customWidth="1"/>
    <col min="15104" max="15104" width="6.42578125" bestFit="1" customWidth="1"/>
    <col min="15106" max="15106" width="4" bestFit="1" customWidth="1"/>
    <col min="15108" max="15108" width="63.7109375" bestFit="1" customWidth="1"/>
    <col min="15110" max="15110" width="9.85546875" bestFit="1" customWidth="1"/>
    <col min="15111" max="15111" width="5" bestFit="1" customWidth="1"/>
    <col min="15355" max="15355" width="3.7109375" bestFit="1" customWidth="1"/>
    <col min="15356" max="15356" width="8" bestFit="1" customWidth="1"/>
    <col min="15357" max="15357" width="63.85546875" bestFit="1" customWidth="1"/>
    <col min="15358" max="15358" width="6" bestFit="1" customWidth="1"/>
    <col min="15359" max="15359" width="9.85546875" bestFit="1" customWidth="1"/>
    <col min="15360" max="15360" width="6.42578125" bestFit="1" customWidth="1"/>
    <col min="15362" max="15362" width="4" bestFit="1" customWidth="1"/>
    <col min="15364" max="15364" width="63.7109375" bestFit="1" customWidth="1"/>
    <col min="15366" max="15366" width="9.85546875" bestFit="1" customWidth="1"/>
    <col min="15367" max="15367" width="5" bestFit="1" customWidth="1"/>
    <col min="15611" max="15611" width="3.7109375" bestFit="1" customWidth="1"/>
    <col min="15612" max="15612" width="8" bestFit="1" customWidth="1"/>
    <col min="15613" max="15613" width="63.85546875" bestFit="1" customWidth="1"/>
    <col min="15614" max="15614" width="6" bestFit="1" customWidth="1"/>
    <col min="15615" max="15615" width="9.85546875" bestFit="1" customWidth="1"/>
    <col min="15616" max="15616" width="6.42578125" bestFit="1" customWidth="1"/>
    <col min="15618" max="15618" width="4" bestFit="1" customWidth="1"/>
    <col min="15620" max="15620" width="63.7109375" bestFit="1" customWidth="1"/>
    <col min="15622" max="15622" width="9.85546875" bestFit="1" customWidth="1"/>
    <col min="15623" max="15623" width="5" bestFit="1" customWidth="1"/>
    <col min="15867" max="15867" width="3.7109375" bestFit="1" customWidth="1"/>
    <col min="15868" max="15868" width="8" bestFit="1" customWidth="1"/>
    <col min="15869" max="15869" width="63.85546875" bestFit="1" customWidth="1"/>
    <col min="15870" max="15870" width="6" bestFit="1" customWidth="1"/>
    <col min="15871" max="15871" width="9.85546875" bestFit="1" customWidth="1"/>
    <col min="15872" max="15872" width="6.42578125" bestFit="1" customWidth="1"/>
    <col min="15874" max="15874" width="4" bestFit="1" customWidth="1"/>
    <col min="15876" max="15876" width="63.7109375" bestFit="1" customWidth="1"/>
    <col min="15878" max="15878" width="9.85546875" bestFit="1" customWidth="1"/>
    <col min="15879" max="15879" width="5" bestFit="1" customWidth="1"/>
    <col min="16123" max="16123" width="3.7109375" bestFit="1" customWidth="1"/>
    <col min="16124" max="16124" width="8" bestFit="1" customWidth="1"/>
    <col min="16125" max="16125" width="63.85546875" bestFit="1" customWidth="1"/>
    <col min="16126" max="16126" width="6" bestFit="1" customWidth="1"/>
    <col min="16127" max="16127" width="9.85546875" bestFit="1" customWidth="1"/>
    <col min="16128" max="16128" width="6.42578125" bestFit="1" customWidth="1"/>
    <col min="16130" max="16130" width="4" bestFit="1" customWidth="1"/>
    <col min="16132" max="16132" width="63.7109375" bestFit="1" customWidth="1"/>
    <col min="16134" max="16134" width="9.85546875" bestFit="1" customWidth="1"/>
    <col min="16135" max="16135" width="5" bestFit="1" customWidth="1"/>
  </cols>
  <sheetData>
    <row r="2" spans="2:7" ht="15.75" x14ac:dyDescent="0.25">
      <c r="B2" s="29" t="s">
        <v>533</v>
      </c>
      <c r="F2" s="17"/>
      <c r="G2"/>
    </row>
    <row r="3" spans="2:7" ht="15.75" x14ac:dyDescent="0.25">
      <c r="B3" s="1" t="s">
        <v>534</v>
      </c>
      <c r="F3" s="17"/>
      <c r="G3"/>
    </row>
    <row r="4" spans="2:7" ht="15.75" x14ac:dyDescent="0.25">
      <c r="B4" s="1" t="s">
        <v>535</v>
      </c>
      <c r="F4" s="17"/>
      <c r="G4"/>
    </row>
    <row r="5" spans="2:7" ht="15.75" x14ac:dyDescent="0.25">
      <c r="B5" s="1" t="s">
        <v>536</v>
      </c>
      <c r="F5" s="17"/>
      <c r="G5"/>
    </row>
    <row r="6" spans="2:7" ht="15.75" x14ac:dyDescent="0.25">
      <c r="B6" s="1"/>
      <c r="F6" s="17"/>
      <c r="G6"/>
    </row>
    <row r="7" spans="2:7" x14ac:dyDescent="0.25">
      <c r="E7" s="53"/>
      <c r="F7" s="53" t="s">
        <v>427</v>
      </c>
      <c r="G7" s="54"/>
    </row>
    <row r="8" spans="2:7" x14ac:dyDescent="0.25">
      <c r="B8" s="2" t="s">
        <v>300</v>
      </c>
      <c r="C8" s="2" t="s">
        <v>301</v>
      </c>
      <c r="D8" s="2" t="s">
        <v>302</v>
      </c>
      <c r="E8" s="104"/>
      <c r="F8" s="104"/>
      <c r="G8" s="104"/>
    </row>
    <row r="9" spans="2:7" x14ac:dyDescent="0.25">
      <c r="B9" s="3"/>
      <c r="C9" s="4"/>
      <c r="D9" s="3"/>
      <c r="E9" s="24" t="s">
        <v>428</v>
      </c>
      <c r="F9" s="24" t="s">
        <v>429</v>
      </c>
      <c r="G9" s="52" t="s">
        <v>430</v>
      </c>
    </row>
    <row r="10" spans="2:7" x14ac:dyDescent="0.25">
      <c r="B10" s="5">
        <v>10</v>
      </c>
      <c r="C10" s="6">
        <v>5300010</v>
      </c>
      <c r="D10" s="6" t="s">
        <v>303</v>
      </c>
      <c r="E10">
        <v>27.85</v>
      </c>
      <c r="F10">
        <v>67.73</v>
      </c>
      <c r="G10" s="17">
        <v>4.42</v>
      </c>
    </row>
    <row r="11" spans="2:7" x14ac:dyDescent="0.25">
      <c r="B11" s="5">
        <v>10</v>
      </c>
      <c r="C11" s="6">
        <v>5300020</v>
      </c>
      <c r="D11" s="6" t="s">
        <v>304</v>
      </c>
      <c r="E11">
        <v>27.85</v>
      </c>
      <c r="F11">
        <v>67.73</v>
      </c>
      <c r="G11" s="17">
        <v>4.42</v>
      </c>
    </row>
    <row r="12" spans="2:7" x14ac:dyDescent="0.25">
      <c r="B12" s="5">
        <v>10</v>
      </c>
      <c r="C12" s="6">
        <v>5300030</v>
      </c>
      <c r="D12" s="6" t="s">
        <v>305</v>
      </c>
      <c r="E12">
        <v>27.85</v>
      </c>
      <c r="F12">
        <v>67.73</v>
      </c>
      <c r="G12" s="17">
        <v>4.42</v>
      </c>
    </row>
    <row r="13" spans="2:7" x14ac:dyDescent="0.25">
      <c r="B13" s="5">
        <v>10</v>
      </c>
      <c r="C13" s="6">
        <v>5300040</v>
      </c>
      <c r="D13" s="6" t="s">
        <v>306</v>
      </c>
      <c r="E13">
        <v>27.85</v>
      </c>
      <c r="F13">
        <v>67.73</v>
      </c>
      <c r="G13" s="17">
        <v>4.42</v>
      </c>
    </row>
    <row r="14" spans="2:7" x14ac:dyDescent="0.25">
      <c r="B14" s="5">
        <v>10</v>
      </c>
      <c r="C14" s="6">
        <v>5300050</v>
      </c>
      <c r="D14" s="6" t="s">
        <v>307</v>
      </c>
      <c r="E14">
        <v>26.38</v>
      </c>
      <c r="F14">
        <v>73.62</v>
      </c>
      <c r="G14" s="17">
        <v>0</v>
      </c>
    </row>
    <row r="15" spans="2:7" x14ac:dyDescent="0.25">
      <c r="B15" s="5">
        <v>10</v>
      </c>
      <c r="C15" s="6">
        <v>5300060</v>
      </c>
      <c r="D15" s="6" t="s">
        <v>308</v>
      </c>
      <c r="E15">
        <v>26.38</v>
      </c>
      <c r="F15">
        <v>73.62</v>
      </c>
      <c r="G15" s="17">
        <v>0</v>
      </c>
    </row>
    <row r="16" spans="2:7" x14ac:dyDescent="0.25">
      <c r="B16" s="5">
        <v>10</v>
      </c>
      <c r="C16" s="6">
        <v>5300070</v>
      </c>
      <c r="D16" s="6" t="s">
        <v>309</v>
      </c>
      <c r="E16">
        <v>26.38</v>
      </c>
      <c r="F16">
        <v>73.62</v>
      </c>
      <c r="G16" s="17">
        <v>0</v>
      </c>
    </row>
    <row r="17" spans="2:7" x14ac:dyDescent="0.25">
      <c r="B17" s="5">
        <v>10</v>
      </c>
      <c r="C17" s="6">
        <v>5300071</v>
      </c>
      <c r="D17" s="7" t="s">
        <v>310</v>
      </c>
      <c r="E17">
        <v>26.38</v>
      </c>
      <c r="F17">
        <v>73.62</v>
      </c>
      <c r="G17" s="17">
        <v>0</v>
      </c>
    </row>
    <row r="18" spans="2:7" x14ac:dyDescent="0.25">
      <c r="B18" s="5">
        <v>10</v>
      </c>
      <c r="C18" s="6">
        <v>5300080</v>
      </c>
      <c r="D18" s="6" t="s">
        <v>311</v>
      </c>
      <c r="E18">
        <v>27.85</v>
      </c>
      <c r="F18">
        <v>67.73</v>
      </c>
      <c r="G18" s="17">
        <v>4.42</v>
      </c>
    </row>
    <row r="19" spans="2:7" x14ac:dyDescent="0.25">
      <c r="B19" s="5">
        <v>10</v>
      </c>
      <c r="C19" s="6">
        <v>5300090</v>
      </c>
      <c r="D19" s="6" t="s">
        <v>312</v>
      </c>
      <c r="E19">
        <v>27.85</v>
      </c>
      <c r="F19">
        <v>67.73</v>
      </c>
      <c r="G19" s="17">
        <v>4.42</v>
      </c>
    </row>
    <row r="20" spans="2:7" x14ac:dyDescent="0.25">
      <c r="B20" s="5">
        <v>10</v>
      </c>
      <c r="C20" s="6">
        <v>5300100</v>
      </c>
      <c r="D20" s="6" t="s">
        <v>313</v>
      </c>
      <c r="E20">
        <v>26.38</v>
      </c>
      <c r="F20">
        <v>73.62</v>
      </c>
      <c r="G20" s="17">
        <v>0</v>
      </c>
    </row>
    <row r="21" spans="2:7" x14ac:dyDescent="0.25">
      <c r="B21" s="5">
        <v>10</v>
      </c>
      <c r="C21" s="6">
        <v>5300110</v>
      </c>
      <c r="D21" s="6" t="s">
        <v>314</v>
      </c>
      <c r="E21">
        <v>27.85</v>
      </c>
      <c r="F21">
        <v>67.73</v>
      </c>
      <c r="G21" s="17">
        <v>4.42</v>
      </c>
    </row>
    <row r="22" spans="2:7" x14ac:dyDescent="0.25">
      <c r="B22" s="5">
        <v>10</v>
      </c>
      <c r="C22" s="6">
        <v>5300120</v>
      </c>
      <c r="D22" s="6" t="s">
        <v>315</v>
      </c>
      <c r="E22">
        <v>27.85</v>
      </c>
      <c r="F22">
        <v>67.73</v>
      </c>
      <c r="G22" s="17">
        <v>4.42</v>
      </c>
    </row>
    <row r="23" spans="2:7" x14ac:dyDescent="0.25">
      <c r="B23" s="5">
        <v>10</v>
      </c>
      <c r="C23" s="6">
        <v>5300130</v>
      </c>
      <c r="D23" s="6" t="s">
        <v>316</v>
      </c>
      <c r="E23">
        <v>27.85</v>
      </c>
      <c r="F23">
        <v>67.73</v>
      </c>
      <c r="G23" s="17">
        <v>4.42</v>
      </c>
    </row>
    <row r="24" spans="2:7" x14ac:dyDescent="0.25">
      <c r="B24" s="5">
        <v>10</v>
      </c>
      <c r="C24" s="6">
        <v>5300200</v>
      </c>
      <c r="D24" t="s">
        <v>317</v>
      </c>
      <c r="E24">
        <v>100</v>
      </c>
      <c r="F24">
        <v>0</v>
      </c>
      <c r="G24" s="17">
        <v>0</v>
      </c>
    </row>
    <row r="25" spans="2:7" x14ac:dyDescent="0.25">
      <c r="B25" s="5">
        <v>10</v>
      </c>
      <c r="C25" s="6">
        <v>5400009</v>
      </c>
      <c r="D25" s="9" t="s">
        <v>321</v>
      </c>
      <c r="E25">
        <v>27.85</v>
      </c>
      <c r="F25">
        <v>67.73</v>
      </c>
      <c r="G25" s="17">
        <v>4.42</v>
      </c>
    </row>
    <row r="26" spans="2:7" x14ac:dyDescent="0.25">
      <c r="B26" s="5">
        <v>10</v>
      </c>
      <c r="C26" s="6">
        <v>5400010</v>
      </c>
      <c r="D26" s="9" t="s">
        <v>431</v>
      </c>
      <c r="E26">
        <v>27.85</v>
      </c>
      <c r="F26">
        <v>67.73</v>
      </c>
      <c r="G26" s="17">
        <v>4.42</v>
      </c>
    </row>
    <row r="27" spans="2:7" x14ac:dyDescent="0.25">
      <c r="B27" s="5">
        <v>10</v>
      </c>
      <c r="C27" s="6">
        <v>5400011</v>
      </c>
      <c r="D27" s="10" t="s">
        <v>432</v>
      </c>
      <c r="E27">
        <v>27.85</v>
      </c>
      <c r="F27">
        <v>67.73</v>
      </c>
      <c r="G27" s="17">
        <v>4.42</v>
      </c>
    </row>
    <row r="28" spans="2:7" x14ac:dyDescent="0.25">
      <c r="B28" s="5">
        <v>10</v>
      </c>
      <c r="C28" s="6">
        <v>5400012</v>
      </c>
      <c r="D28" s="9" t="s">
        <v>433</v>
      </c>
      <c r="E28">
        <v>27.85</v>
      </c>
      <c r="F28">
        <v>67.73</v>
      </c>
      <c r="G28" s="17">
        <v>4.42</v>
      </c>
    </row>
    <row r="29" spans="2:7" x14ac:dyDescent="0.25">
      <c r="B29" s="5">
        <v>10</v>
      </c>
      <c r="C29" s="6">
        <v>5400013</v>
      </c>
      <c r="D29" s="9" t="s">
        <v>325</v>
      </c>
      <c r="E29">
        <v>27.85</v>
      </c>
      <c r="F29">
        <v>67.73</v>
      </c>
      <c r="G29" s="17">
        <v>4.42</v>
      </c>
    </row>
    <row r="30" spans="2:7" x14ac:dyDescent="0.25">
      <c r="B30" s="5">
        <v>10</v>
      </c>
      <c r="C30" s="6">
        <v>5400014</v>
      </c>
      <c r="D30" s="10" t="s">
        <v>434</v>
      </c>
      <c r="E30">
        <v>27.85</v>
      </c>
      <c r="F30">
        <v>67.73</v>
      </c>
      <c r="G30" s="17">
        <v>4.42</v>
      </c>
    </row>
    <row r="31" spans="2:7" x14ac:dyDescent="0.25">
      <c r="B31" s="5">
        <v>10</v>
      </c>
      <c r="C31" s="6">
        <v>5400015</v>
      </c>
      <c r="D31" s="10" t="s">
        <v>435</v>
      </c>
      <c r="E31">
        <v>27.85</v>
      </c>
      <c r="F31">
        <v>67.73</v>
      </c>
      <c r="G31" s="17">
        <v>4.42</v>
      </c>
    </row>
    <row r="32" spans="2:7" ht="30" x14ac:dyDescent="0.25">
      <c r="B32" s="5">
        <v>10</v>
      </c>
      <c r="C32" s="6">
        <v>5400016</v>
      </c>
      <c r="D32" s="12" t="s">
        <v>436</v>
      </c>
      <c r="E32">
        <v>27.85</v>
      </c>
      <c r="F32">
        <v>67.73</v>
      </c>
      <c r="G32" s="17">
        <v>4.42</v>
      </c>
    </row>
    <row r="33" spans="1:7" ht="30" x14ac:dyDescent="0.25">
      <c r="B33" s="5">
        <v>10</v>
      </c>
      <c r="C33">
        <v>6003000</v>
      </c>
      <c r="D33" s="12" t="s">
        <v>329</v>
      </c>
      <c r="E33">
        <v>0</v>
      </c>
      <c r="F33">
        <v>0</v>
      </c>
      <c r="G33" s="17">
        <v>100</v>
      </c>
    </row>
    <row r="34" spans="1:7" x14ac:dyDescent="0.25">
      <c r="B34" s="5"/>
      <c r="C34" s="15" t="s">
        <v>437</v>
      </c>
      <c r="D34" s="16"/>
    </row>
    <row r="35" spans="1:7" x14ac:dyDescent="0.25">
      <c r="B35" s="5"/>
      <c r="C35" s="15" t="s">
        <v>438</v>
      </c>
      <c r="D35" s="16"/>
    </row>
    <row r="36" spans="1:7" s="13" customFormat="1" x14ac:dyDescent="0.25">
      <c r="A36"/>
      <c r="B36" s="5"/>
      <c r="C36" s="15" t="s">
        <v>439</v>
      </c>
      <c r="D36" s="16"/>
      <c r="E36"/>
      <c r="F36"/>
      <c r="G36" s="17"/>
    </row>
    <row r="37" spans="1:7" x14ac:dyDescent="0.25">
      <c r="B37" s="5"/>
      <c r="C37" s="15" t="s">
        <v>440</v>
      </c>
      <c r="D37" s="16"/>
    </row>
    <row r="38" spans="1:7" x14ac:dyDescent="0.25">
      <c r="B38" s="5">
        <v>10</v>
      </c>
      <c r="C38">
        <v>6003001</v>
      </c>
      <c r="D38" s="12" t="s">
        <v>441</v>
      </c>
      <c r="E38">
        <v>100</v>
      </c>
      <c r="F38">
        <v>0</v>
      </c>
      <c r="G38" s="17">
        <v>0</v>
      </c>
    </row>
    <row r="39" spans="1:7" x14ac:dyDescent="0.25">
      <c r="B39" s="5">
        <v>10</v>
      </c>
      <c r="C39">
        <v>6003700</v>
      </c>
      <c r="D39" s="10" t="s">
        <v>442</v>
      </c>
      <c r="E39">
        <v>0</v>
      </c>
      <c r="F39">
        <v>0</v>
      </c>
      <c r="G39" s="17">
        <v>100</v>
      </c>
    </row>
    <row r="40" spans="1:7" x14ac:dyDescent="0.25">
      <c r="B40" s="5">
        <v>10</v>
      </c>
      <c r="C40">
        <v>6003702</v>
      </c>
      <c r="D40" s="10" t="s">
        <v>443</v>
      </c>
      <c r="E40">
        <v>0</v>
      </c>
      <c r="F40">
        <v>0</v>
      </c>
      <c r="G40" s="17">
        <v>100</v>
      </c>
    </row>
    <row r="41" spans="1:7" x14ac:dyDescent="0.25">
      <c r="B41" s="5">
        <v>10</v>
      </c>
      <c r="C41">
        <v>6003703</v>
      </c>
      <c r="D41" s="10" t="s">
        <v>335</v>
      </c>
      <c r="E41">
        <v>0</v>
      </c>
      <c r="F41">
        <v>0</v>
      </c>
      <c r="G41" s="17">
        <v>100</v>
      </c>
    </row>
    <row r="42" spans="1:7" x14ac:dyDescent="0.25">
      <c r="B42" s="5">
        <v>10</v>
      </c>
      <c r="C42">
        <v>6003704</v>
      </c>
      <c r="D42" s="10" t="s">
        <v>336</v>
      </c>
      <c r="E42">
        <v>0</v>
      </c>
      <c r="F42">
        <v>0</v>
      </c>
      <c r="G42" s="17">
        <v>100</v>
      </c>
    </row>
    <row r="43" spans="1:7" x14ac:dyDescent="0.25">
      <c r="B43" s="5">
        <v>10</v>
      </c>
      <c r="C43">
        <v>6003705</v>
      </c>
      <c r="D43" s="12" t="s">
        <v>444</v>
      </c>
      <c r="E43">
        <v>100</v>
      </c>
      <c r="F43">
        <v>0</v>
      </c>
      <c r="G43" s="17">
        <v>0</v>
      </c>
    </row>
    <row r="44" spans="1:7" x14ac:dyDescent="0.25">
      <c r="B44" s="5">
        <v>10</v>
      </c>
      <c r="C44">
        <v>6003707</v>
      </c>
      <c r="D44" s="5" t="s">
        <v>338</v>
      </c>
      <c r="E44">
        <v>0</v>
      </c>
      <c r="F44">
        <v>0</v>
      </c>
      <c r="G44" s="17">
        <v>100</v>
      </c>
    </row>
    <row r="45" spans="1:7" ht="30" x14ac:dyDescent="0.25">
      <c r="B45" s="5">
        <v>10</v>
      </c>
      <c r="C45" s="5">
        <v>6003708</v>
      </c>
      <c r="D45" s="12" t="s">
        <v>445</v>
      </c>
      <c r="E45">
        <v>0</v>
      </c>
      <c r="F45">
        <v>0</v>
      </c>
      <c r="G45" s="17">
        <v>100</v>
      </c>
    </row>
    <row r="46" spans="1:7" ht="30" x14ac:dyDescent="0.25">
      <c r="B46" s="5">
        <v>10</v>
      </c>
      <c r="C46" s="9">
        <v>6003709</v>
      </c>
      <c r="D46" s="12" t="s">
        <v>446</v>
      </c>
      <c r="E46">
        <v>0</v>
      </c>
      <c r="F46">
        <v>0</v>
      </c>
      <c r="G46" s="17">
        <v>100</v>
      </c>
    </row>
    <row r="47" spans="1:7" s="13" customFormat="1" x14ac:dyDescent="0.25">
      <c r="A47"/>
      <c r="B47" s="5">
        <v>10</v>
      </c>
      <c r="C47" s="9">
        <v>6003710</v>
      </c>
      <c r="D47" s="12" t="s">
        <v>447</v>
      </c>
      <c r="E47">
        <v>0</v>
      </c>
      <c r="F47">
        <v>0</v>
      </c>
      <c r="G47" s="17">
        <v>100</v>
      </c>
    </row>
    <row r="48" spans="1:7" s="13" customFormat="1" x14ac:dyDescent="0.25">
      <c r="A48"/>
      <c r="B48" s="5">
        <v>10</v>
      </c>
      <c r="C48" s="9">
        <v>6003711</v>
      </c>
      <c r="D48" s="12" t="s">
        <v>448</v>
      </c>
      <c r="E48">
        <v>0</v>
      </c>
      <c r="F48">
        <v>0</v>
      </c>
      <c r="G48" s="17">
        <v>100</v>
      </c>
    </row>
    <row r="49" spans="1:7" s="13" customFormat="1" x14ac:dyDescent="0.25">
      <c r="A49"/>
      <c r="B49" s="5">
        <v>10</v>
      </c>
      <c r="C49" s="9">
        <v>6003712</v>
      </c>
      <c r="D49" s="12" t="s">
        <v>449</v>
      </c>
      <c r="E49">
        <v>0</v>
      </c>
      <c r="F49">
        <v>0</v>
      </c>
      <c r="G49" s="17">
        <v>100</v>
      </c>
    </row>
    <row r="50" spans="1:7" s="13" customFormat="1" x14ac:dyDescent="0.25">
      <c r="A50"/>
      <c r="B50" s="5">
        <v>10</v>
      </c>
      <c r="C50" s="9">
        <v>6003713</v>
      </c>
      <c r="D50" s="12" t="s">
        <v>450</v>
      </c>
      <c r="E50">
        <v>0</v>
      </c>
      <c r="F50">
        <v>0</v>
      </c>
      <c r="G50" s="17">
        <v>100</v>
      </c>
    </row>
    <row r="51" spans="1:7" s="13" customFormat="1" x14ac:dyDescent="0.25">
      <c r="A51"/>
      <c r="B51" s="5">
        <v>10</v>
      </c>
      <c r="C51" s="9">
        <v>6003714</v>
      </c>
      <c r="D51" s="12" t="s">
        <v>451</v>
      </c>
      <c r="E51">
        <v>0</v>
      </c>
      <c r="F51">
        <v>0</v>
      </c>
      <c r="G51" s="17">
        <v>100</v>
      </c>
    </row>
    <row r="52" spans="1:7" x14ac:dyDescent="0.25">
      <c r="B52" s="5">
        <v>10</v>
      </c>
      <c r="C52" s="9">
        <v>6003715</v>
      </c>
      <c r="D52" s="12" t="s">
        <v>452</v>
      </c>
      <c r="E52" s="5">
        <v>0</v>
      </c>
      <c r="F52" s="5">
        <v>0</v>
      </c>
      <c r="G52" s="17">
        <v>100</v>
      </c>
    </row>
    <row r="53" spans="1:7" x14ac:dyDescent="0.25">
      <c r="B53" s="5">
        <v>10</v>
      </c>
      <c r="C53" s="9">
        <v>6003715</v>
      </c>
      <c r="D53" s="12" t="s">
        <v>452</v>
      </c>
      <c r="E53" s="5">
        <v>100</v>
      </c>
      <c r="F53" s="5">
        <v>0</v>
      </c>
      <c r="G53" s="17">
        <v>0</v>
      </c>
    </row>
    <row r="54" spans="1:7" x14ac:dyDescent="0.25">
      <c r="B54" s="5">
        <v>10</v>
      </c>
      <c r="C54" s="9">
        <v>6003716</v>
      </c>
      <c r="D54" s="12" t="s">
        <v>453</v>
      </c>
      <c r="E54" s="5">
        <v>0</v>
      </c>
      <c r="F54" s="5">
        <v>0</v>
      </c>
      <c r="G54" s="17">
        <v>100</v>
      </c>
    </row>
    <row r="55" spans="1:7" x14ac:dyDescent="0.25">
      <c r="B55" s="5">
        <v>10</v>
      </c>
      <c r="C55" s="25">
        <v>6004100</v>
      </c>
      <c r="D55" s="7" t="s">
        <v>318</v>
      </c>
      <c r="E55">
        <v>2</v>
      </c>
      <c r="F55">
        <v>92</v>
      </c>
      <c r="G55" s="17">
        <v>6</v>
      </c>
    </row>
    <row r="56" spans="1:7" x14ac:dyDescent="0.25">
      <c r="B56" s="5">
        <v>10</v>
      </c>
      <c r="C56" s="25">
        <v>6004110</v>
      </c>
      <c r="D56" s="7" t="s">
        <v>322</v>
      </c>
      <c r="E56">
        <v>2</v>
      </c>
      <c r="F56">
        <v>92</v>
      </c>
      <c r="G56" s="17">
        <v>6</v>
      </c>
    </row>
    <row r="57" spans="1:7" x14ac:dyDescent="0.25">
      <c r="B57" s="5">
        <v>10</v>
      </c>
      <c r="C57" s="25">
        <v>6004111</v>
      </c>
      <c r="D57" s="10" t="s">
        <v>454</v>
      </c>
      <c r="E57">
        <v>0</v>
      </c>
      <c r="F57">
        <v>0</v>
      </c>
      <c r="G57" s="17">
        <v>100</v>
      </c>
    </row>
    <row r="58" spans="1:7" ht="30" x14ac:dyDescent="0.25">
      <c r="B58" s="5">
        <v>10</v>
      </c>
      <c r="C58" s="25">
        <v>6004112</v>
      </c>
      <c r="D58" s="14" t="s">
        <v>455</v>
      </c>
      <c r="E58">
        <v>2</v>
      </c>
      <c r="F58">
        <v>92</v>
      </c>
      <c r="G58" s="17">
        <v>6</v>
      </c>
    </row>
    <row r="59" spans="1:7" x14ac:dyDescent="0.25">
      <c r="B59" s="5">
        <v>10</v>
      </c>
      <c r="C59" s="25">
        <v>6004113</v>
      </c>
      <c r="D59" s="26" t="s">
        <v>325</v>
      </c>
      <c r="E59">
        <v>2</v>
      </c>
      <c r="F59">
        <v>92</v>
      </c>
      <c r="G59" s="17">
        <v>6</v>
      </c>
    </row>
    <row r="60" spans="1:7" x14ac:dyDescent="0.25">
      <c r="B60" s="5">
        <v>10</v>
      </c>
      <c r="C60" s="25">
        <v>6004114</v>
      </c>
      <c r="D60" s="14" t="s">
        <v>456</v>
      </c>
      <c r="E60">
        <v>0</v>
      </c>
      <c r="F60">
        <v>0</v>
      </c>
      <c r="G60" s="17">
        <v>100</v>
      </c>
    </row>
    <row r="61" spans="1:7" x14ac:dyDescent="0.25">
      <c r="B61" s="5">
        <v>10</v>
      </c>
      <c r="C61" s="25">
        <v>6004200</v>
      </c>
      <c r="D61" t="s">
        <v>319</v>
      </c>
      <c r="E61">
        <v>2</v>
      </c>
      <c r="F61">
        <v>92</v>
      </c>
      <c r="G61" s="17">
        <v>6</v>
      </c>
    </row>
    <row r="62" spans="1:7" x14ac:dyDescent="0.25">
      <c r="B62" s="5">
        <v>10</v>
      </c>
      <c r="C62" s="25">
        <v>6004215</v>
      </c>
      <c r="D62" t="s">
        <v>266</v>
      </c>
      <c r="E62">
        <v>2</v>
      </c>
      <c r="F62">
        <v>92</v>
      </c>
      <c r="G62" s="17">
        <v>6</v>
      </c>
    </row>
    <row r="63" spans="1:7" x14ac:dyDescent="0.25">
      <c r="B63" s="5">
        <v>10</v>
      </c>
      <c r="C63" s="25">
        <v>6004300</v>
      </c>
      <c r="D63" t="s">
        <v>320</v>
      </c>
      <c r="E63">
        <v>2</v>
      </c>
      <c r="F63">
        <v>92</v>
      </c>
      <c r="G63" s="17">
        <v>6</v>
      </c>
    </row>
    <row r="64" spans="1:7" x14ac:dyDescent="0.25">
      <c r="B64" s="5">
        <v>10</v>
      </c>
      <c r="C64">
        <v>6101110</v>
      </c>
      <c r="D64" t="s">
        <v>345</v>
      </c>
      <c r="E64">
        <v>0</v>
      </c>
      <c r="F64">
        <v>0</v>
      </c>
      <c r="G64" s="17">
        <v>100</v>
      </c>
    </row>
    <row r="65" spans="2:7" x14ac:dyDescent="0.25">
      <c r="B65" s="5">
        <v>10</v>
      </c>
      <c r="C65" s="6">
        <v>6202200</v>
      </c>
      <c r="D65" t="s">
        <v>346</v>
      </c>
      <c r="E65">
        <v>0</v>
      </c>
      <c r="F65">
        <v>100</v>
      </c>
      <c r="G65" s="17">
        <v>0</v>
      </c>
    </row>
    <row r="66" spans="2:7" x14ac:dyDescent="0.25">
      <c r="B66" s="5">
        <v>10</v>
      </c>
      <c r="C66">
        <v>6203000</v>
      </c>
      <c r="D66" s="7" t="s">
        <v>347</v>
      </c>
      <c r="E66">
        <v>0</v>
      </c>
      <c r="F66">
        <v>0</v>
      </c>
      <c r="G66" s="17">
        <v>100</v>
      </c>
    </row>
    <row r="67" spans="2:7" x14ac:dyDescent="0.25">
      <c r="B67" s="5"/>
      <c r="C67" s="15" t="s">
        <v>348</v>
      </c>
      <c r="D67" s="13"/>
      <c r="E67" s="13"/>
      <c r="F67" s="13"/>
    </row>
    <row r="68" spans="2:7" x14ac:dyDescent="0.25">
      <c r="B68" s="5"/>
      <c r="C68" s="15" t="s">
        <v>349</v>
      </c>
      <c r="D68" s="13"/>
      <c r="E68" s="13"/>
      <c r="F68" s="13"/>
    </row>
    <row r="69" spans="2:7" x14ac:dyDescent="0.25">
      <c r="B69" s="5"/>
      <c r="C69" s="15" t="s">
        <v>350</v>
      </c>
      <c r="D69" s="13"/>
      <c r="E69" s="13"/>
      <c r="F69" s="13"/>
    </row>
    <row r="70" spans="2:7" x14ac:dyDescent="0.25">
      <c r="B70" s="5"/>
      <c r="C70" s="15" t="s">
        <v>351</v>
      </c>
      <c r="D70" s="13"/>
      <c r="E70" s="13"/>
      <c r="F70" s="13"/>
    </row>
    <row r="71" spans="2:7" x14ac:dyDescent="0.25">
      <c r="B71" s="5"/>
      <c r="C71" s="15" t="s">
        <v>352</v>
      </c>
      <c r="D71" s="13"/>
      <c r="E71" s="13"/>
      <c r="F71" s="13"/>
    </row>
    <row r="72" spans="2:7" x14ac:dyDescent="0.25">
      <c r="B72" s="5"/>
      <c r="C72" s="15" t="s">
        <v>353</v>
      </c>
      <c r="D72" s="13"/>
      <c r="E72" s="13"/>
      <c r="F72" s="13"/>
    </row>
    <row r="73" spans="2:7" x14ac:dyDescent="0.25">
      <c r="B73" s="5"/>
      <c r="C73" s="15" t="s">
        <v>354</v>
      </c>
      <c r="D73" s="13"/>
      <c r="E73" s="13"/>
      <c r="F73" s="13"/>
    </row>
    <row r="74" spans="2:7" x14ac:dyDescent="0.25">
      <c r="B74" s="5"/>
      <c r="C74" s="15" t="s">
        <v>355</v>
      </c>
      <c r="D74" s="13"/>
      <c r="E74" s="13"/>
      <c r="F74" s="13"/>
    </row>
    <row r="75" spans="2:7" x14ac:dyDescent="0.25">
      <c r="B75" s="5">
        <v>10</v>
      </c>
      <c r="C75">
        <v>6203001</v>
      </c>
      <c r="D75" s="7" t="s">
        <v>356</v>
      </c>
      <c r="E75" s="5">
        <v>100</v>
      </c>
      <c r="F75" s="5">
        <v>0</v>
      </c>
      <c r="G75" s="17">
        <v>0</v>
      </c>
    </row>
    <row r="76" spans="2:7" x14ac:dyDescent="0.25">
      <c r="B76" s="5"/>
      <c r="C76" s="15" t="s">
        <v>357</v>
      </c>
      <c r="D76" s="13"/>
      <c r="E76" s="13"/>
      <c r="F76" s="13"/>
    </row>
    <row r="77" spans="2:7" x14ac:dyDescent="0.25">
      <c r="B77" s="5"/>
      <c r="C77" s="15" t="s">
        <v>457</v>
      </c>
      <c r="D77" s="13"/>
      <c r="E77" s="13"/>
      <c r="F77" s="13"/>
    </row>
    <row r="78" spans="2:7" x14ac:dyDescent="0.25">
      <c r="B78" s="5">
        <v>10</v>
      </c>
      <c r="C78" s="6">
        <v>6203100</v>
      </c>
      <c r="D78" s="7" t="s">
        <v>458</v>
      </c>
      <c r="E78">
        <v>0</v>
      </c>
      <c r="F78">
        <v>100</v>
      </c>
      <c r="G78" s="17">
        <v>0</v>
      </c>
    </row>
    <row r="79" spans="2:7" x14ac:dyDescent="0.25">
      <c r="B79" s="5"/>
      <c r="C79" s="15" t="s">
        <v>459</v>
      </c>
      <c r="D79" s="7"/>
    </row>
    <row r="80" spans="2:7" x14ac:dyDescent="0.25">
      <c r="B80" s="5"/>
      <c r="C80" s="15" t="s">
        <v>460</v>
      </c>
      <c r="D80" s="7"/>
    </row>
    <row r="81" spans="2:7" s="17" customFormat="1" x14ac:dyDescent="0.25">
      <c r="B81" s="5"/>
      <c r="C81" s="15" t="s">
        <v>461</v>
      </c>
      <c r="D81" s="7"/>
      <c r="E81"/>
      <c r="F81"/>
    </row>
    <row r="82" spans="2:7" x14ac:dyDescent="0.25">
      <c r="B82" s="5">
        <v>10</v>
      </c>
      <c r="C82">
        <v>6204700</v>
      </c>
      <c r="D82" s="7" t="s">
        <v>462</v>
      </c>
      <c r="E82">
        <v>0</v>
      </c>
      <c r="F82">
        <v>0</v>
      </c>
      <c r="G82" s="17">
        <v>100</v>
      </c>
    </row>
    <row r="83" spans="2:7" s="17" customFormat="1" x14ac:dyDescent="0.25">
      <c r="B83" s="5">
        <v>10</v>
      </c>
      <c r="C83">
        <v>6402000</v>
      </c>
      <c r="D83" t="s">
        <v>244</v>
      </c>
      <c r="E83">
        <v>0</v>
      </c>
      <c r="F83">
        <v>0</v>
      </c>
      <c r="G83" s="17">
        <v>100</v>
      </c>
    </row>
    <row r="84" spans="2:7" x14ac:dyDescent="0.25">
      <c r="B84" s="5"/>
      <c r="C84" s="15" t="s">
        <v>463</v>
      </c>
      <c r="D84" s="15"/>
    </row>
    <row r="85" spans="2:7" x14ac:dyDescent="0.25">
      <c r="B85" s="5"/>
      <c r="C85" s="15" t="s">
        <v>464</v>
      </c>
      <c r="D85" s="15"/>
    </row>
    <row r="86" spans="2:7" x14ac:dyDescent="0.25">
      <c r="B86" s="5"/>
      <c r="C86" s="15" t="s">
        <v>465</v>
      </c>
      <c r="D86" s="15"/>
    </row>
    <row r="87" spans="2:7" x14ac:dyDescent="0.25">
      <c r="B87" s="5"/>
      <c r="C87" s="15" t="s">
        <v>466</v>
      </c>
      <c r="D87" s="15"/>
    </row>
    <row r="88" spans="2:7" x14ac:dyDescent="0.25">
      <c r="B88" s="5"/>
      <c r="C88" s="15" t="s">
        <v>467</v>
      </c>
      <c r="D88" s="15"/>
    </row>
    <row r="89" spans="2:7" x14ac:dyDescent="0.25">
      <c r="B89" s="5"/>
      <c r="C89" s="15" t="s">
        <v>468</v>
      </c>
      <c r="D89" s="15"/>
    </row>
    <row r="90" spans="2:7" x14ac:dyDescent="0.25">
      <c r="B90" s="5"/>
      <c r="C90" s="15" t="s">
        <v>469</v>
      </c>
      <c r="D90" s="15"/>
    </row>
    <row r="91" spans="2:7" x14ac:dyDescent="0.25">
      <c r="B91" s="5"/>
      <c r="C91" s="15" t="s">
        <v>470</v>
      </c>
      <c r="D91" s="15"/>
    </row>
    <row r="92" spans="2:7" x14ac:dyDescent="0.25">
      <c r="B92" s="5"/>
      <c r="C92" s="15" t="s">
        <v>471</v>
      </c>
      <c r="D92" s="15"/>
    </row>
    <row r="93" spans="2:7" x14ac:dyDescent="0.25">
      <c r="B93" s="5"/>
      <c r="C93" s="15" t="s">
        <v>472</v>
      </c>
      <c r="D93" s="15"/>
    </row>
    <row r="94" spans="2:7" x14ac:dyDescent="0.25">
      <c r="B94" s="5"/>
      <c r="C94" s="15" t="s">
        <v>473</v>
      </c>
      <c r="D94" s="15"/>
    </row>
    <row r="95" spans="2:7" x14ac:dyDescent="0.25">
      <c r="B95" s="5"/>
      <c r="C95" s="15" t="s">
        <v>474</v>
      </c>
      <c r="D95" s="15"/>
    </row>
    <row r="96" spans="2:7" x14ac:dyDescent="0.25">
      <c r="B96" s="5"/>
      <c r="C96" s="15" t="s">
        <v>475</v>
      </c>
      <c r="D96" s="15"/>
    </row>
    <row r="97" spans="1:7" x14ac:dyDescent="0.25">
      <c r="B97" s="5"/>
      <c r="C97" s="15" t="s">
        <v>476</v>
      </c>
      <c r="D97" s="15"/>
    </row>
    <row r="98" spans="1:7" x14ac:dyDescent="0.25">
      <c r="B98" s="5"/>
      <c r="C98" s="15" t="s">
        <v>477</v>
      </c>
      <c r="D98" s="15"/>
    </row>
    <row r="99" spans="1:7" x14ac:dyDescent="0.25">
      <c r="B99" s="5"/>
      <c r="C99" s="15" t="s">
        <v>478</v>
      </c>
      <c r="D99" s="15"/>
    </row>
    <row r="100" spans="1:7" x14ac:dyDescent="0.25">
      <c r="B100" s="5"/>
      <c r="C100" s="15" t="s">
        <v>479</v>
      </c>
      <c r="D100" s="15"/>
    </row>
    <row r="101" spans="1:7" x14ac:dyDescent="0.25">
      <c r="B101" s="5"/>
      <c r="C101" s="15" t="s">
        <v>480</v>
      </c>
      <c r="D101" s="15"/>
    </row>
    <row r="102" spans="1:7" x14ac:dyDescent="0.25">
      <c r="B102" s="5"/>
      <c r="C102" s="15" t="s">
        <v>481</v>
      </c>
      <c r="D102" s="15"/>
    </row>
    <row r="103" spans="1:7" x14ac:dyDescent="0.25">
      <c r="B103" s="5"/>
      <c r="C103" s="15" t="s">
        <v>482</v>
      </c>
      <c r="D103" s="15"/>
    </row>
    <row r="104" spans="1:7" x14ac:dyDescent="0.25">
      <c r="B104" s="5"/>
      <c r="C104" s="15" t="s">
        <v>483</v>
      </c>
      <c r="D104" s="15"/>
    </row>
    <row r="105" spans="1:7" x14ac:dyDescent="0.25">
      <c r="B105" s="5"/>
      <c r="C105" s="15" t="s">
        <v>484</v>
      </c>
      <c r="D105" s="15"/>
    </row>
    <row r="106" spans="1:7" x14ac:dyDescent="0.25">
      <c r="B106" s="5"/>
      <c r="C106" s="15" t="s">
        <v>485</v>
      </c>
      <c r="D106" s="15"/>
    </row>
    <row r="107" spans="1:7" x14ac:dyDescent="0.25">
      <c r="B107" s="5"/>
      <c r="C107" s="15" t="s">
        <v>486</v>
      </c>
      <c r="D107" s="15"/>
    </row>
    <row r="108" spans="1:7" x14ac:dyDescent="0.25">
      <c r="B108" s="5"/>
      <c r="C108" s="15" t="s">
        <v>487</v>
      </c>
      <c r="D108" s="15"/>
    </row>
    <row r="109" spans="1:7" x14ac:dyDescent="0.25">
      <c r="B109" s="5"/>
      <c r="C109" s="15" t="s">
        <v>488</v>
      </c>
      <c r="D109" s="15"/>
    </row>
    <row r="110" spans="1:7" x14ac:dyDescent="0.25">
      <c r="B110" s="5"/>
      <c r="C110" s="15" t="s">
        <v>489</v>
      </c>
      <c r="D110" s="15"/>
    </row>
    <row r="111" spans="1:7" s="13" customFormat="1" x14ac:dyDescent="0.25">
      <c r="A111"/>
      <c r="B111" s="5"/>
      <c r="C111" s="15" t="s">
        <v>490</v>
      </c>
      <c r="D111" s="15"/>
      <c r="E111"/>
      <c r="F111"/>
      <c r="G111" s="17"/>
    </row>
    <row r="112" spans="1:7" s="13" customFormat="1" x14ac:dyDescent="0.25">
      <c r="A112"/>
      <c r="B112" s="5"/>
      <c r="C112" s="15" t="s">
        <v>491</v>
      </c>
      <c r="D112" s="15"/>
      <c r="E112"/>
      <c r="F112"/>
      <c r="G112" s="17"/>
    </row>
    <row r="113" spans="1:7" s="13" customFormat="1" x14ac:dyDescent="0.25">
      <c r="A113"/>
      <c r="B113" s="5"/>
      <c r="C113" s="15" t="s">
        <v>492</v>
      </c>
      <c r="D113" s="15"/>
      <c r="E113"/>
      <c r="F113"/>
      <c r="G113" s="17"/>
    </row>
    <row r="114" spans="1:7" s="13" customFormat="1" x14ac:dyDescent="0.25">
      <c r="A114"/>
      <c r="B114" s="5"/>
      <c r="C114" s="15" t="s">
        <v>493</v>
      </c>
      <c r="D114" s="15"/>
      <c r="E114"/>
      <c r="F114"/>
      <c r="G114" s="17"/>
    </row>
    <row r="115" spans="1:7" x14ac:dyDescent="0.25">
      <c r="B115" s="5"/>
      <c r="C115" s="15" t="s">
        <v>494</v>
      </c>
      <c r="D115" s="15"/>
    </row>
    <row r="116" spans="1:7" x14ac:dyDescent="0.25">
      <c r="B116" s="5"/>
      <c r="C116" s="15" t="s">
        <v>495</v>
      </c>
      <c r="D116" s="15"/>
    </row>
    <row r="117" spans="1:7" x14ac:dyDescent="0.25">
      <c r="B117" s="5"/>
      <c r="C117" s="15" t="s">
        <v>496</v>
      </c>
      <c r="D117" s="15"/>
    </row>
    <row r="118" spans="1:7" x14ac:dyDescent="0.25">
      <c r="B118" s="5"/>
      <c r="C118" s="15" t="s">
        <v>497</v>
      </c>
      <c r="D118" s="15"/>
    </row>
    <row r="119" spans="1:7" x14ac:dyDescent="0.25">
      <c r="B119" s="5"/>
      <c r="C119" s="15" t="s">
        <v>498</v>
      </c>
      <c r="D119" s="15"/>
    </row>
    <row r="120" spans="1:7" x14ac:dyDescent="0.25">
      <c r="B120" s="5"/>
      <c r="C120" s="15" t="s">
        <v>499</v>
      </c>
      <c r="D120" s="15"/>
    </row>
    <row r="121" spans="1:7" x14ac:dyDescent="0.25">
      <c r="B121" s="5"/>
      <c r="C121" s="15" t="s">
        <v>471</v>
      </c>
      <c r="D121" s="15"/>
    </row>
    <row r="122" spans="1:7" x14ac:dyDescent="0.25">
      <c r="B122" s="5">
        <v>10</v>
      </c>
      <c r="C122">
        <v>6402001</v>
      </c>
      <c r="D122" s="7" t="s">
        <v>500</v>
      </c>
      <c r="E122">
        <v>0</v>
      </c>
      <c r="F122">
        <v>0</v>
      </c>
      <c r="G122" s="17">
        <v>100</v>
      </c>
    </row>
    <row r="123" spans="1:7" x14ac:dyDescent="0.25">
      <c r="B123" s="5">
        <v>10</v>
      </c>
      <c r="C123">
        <v>6402002</v>
      </c>
      <c r="D123" s="7" t="s">
        <v>501</v>
      </c>
      <c r="E123">
        <v>0</v>
      </c>
      <c r="F123">
        <v>0</v>
      </c>
      <c r="G123" s="17">
        <v>100</v>
      </c>
    </row>
    <row r="124" spans="1:7" x14ac:dyDescent="0.25">
      <c r="B124" s="5">
        <v>10</v>
      </c>
      <c r="C124">
        <v>6402003</v>
      </c>
      <c r="D124" s="7" t="s">
        <v>502</v>
      </c>
      <c r="E124">
        <v>0</v>
      </c>
      <c r="F124">
        <v>0</v>
      </c>
      <c r="G124" s="17">
        <v>100</v>
      </c>
    </row>
    <row r="125" spans="1:7" x14ac:dyDescent="0.25">
      <c r="B125" s="5">
        <v>10</v>
      </c>
      <c r="C125">
        <v>6402010</v>
      </c>
      <c r="D125" t="s">
        <v>362</v>
      </c>
      <c r="E125">
        <v>0</v>
      </c>
      <c r="F125">
        <v>0</v>
      </c>
      <c r="G125" s="17">
        <v>100</v>
      </c>
    </row>
    <row r="126" spans="1:7" x14ac:dyDescent="0.25">
      <c r="B126" s="5"/>
      <c r="C126" s="15" t="s">
        <v>503</v>
      </c>
      <c r="D126" s="15"/>
    </row>
    <row r="127" spans="1:7" x14ac:dyDescent="0.25">
      <c r="B127" s="5"/>
      <c r="C127" s="15" t="s">
        <v>504</v>
      </c>
      <c r="D127" s="15"/>
    </row>
    <row r="128" spans="1:7" x14ac:dyDescent="0.25">
      <c r="B128" s="5"/>
      <c r="C128" s="15" t="s">
        <v>505</v>
      </c>
      <c r="D128" s="15"/>
    </row>
    <row r="129" spans="2:7" x14ac:dyDescent="0.25">
      <c r="B129" s="5"/>
      <c r="C129" s="15" t="s">
        <v>506</v>
      </c>
      <c r="D129" s="15"/>
    </row>
    <row r="130" spans="2:7" x14ac:dyDescent="0.25">
      <c r="B130" s="5">
        <v>10</v>
      </c>
      <c r="C130">
        <v>6402020</v>
      </c>
      <c r="D130" t="s">
        <v>363</v>
      </c>
      <c r="E130">
        <v>0</v>
      </c>
      <c r="F130">
        <v>0</v>
      </c>
      <c r="G130" s="17">
        <v>100</v>
      </c>
    </row>
    <row r="131" spans="2:7" x14ac:dyDescent="0.25">
      <c r="B131" s="5"/>
      <c r="C131" s="15" t="s">
        <v>507</v>
      </c>
      <c r="D131" s="15"/>
      <c r="E131" s="15"/>
      <c r="F131" s="15"/>
    </row>
    <row r="132" spans="2:7" x14ac:dyDescent="0.25">
      <c r="B132" s="5"/>
      <c r="C132" s="15" t="s">
        <v>508</v>
      </c>
      <c r="D132" s="15"/>
      <c r="E132" s="15"/>
      <c r="F132" s="15"/>
    </row>
    <row r="133" spans="2:7" x14ac:dyDescent="0.25">
      <c r="B133" s="5">
        <v>10</v>
      </c>
      <c r="C133">
        <v>6402900</v>
      </c>
      <c r="D133" t="s">
        <v>509</v>
      </c>
      <c r="E133">
        <v>0</v>
      </c>
      <c r="F133">
        <v>0</v>
      </c>
      <c r="G133" s="17">
        <v>100</v>
      </c>
    </row>
    <row r="134" spans="2:7" x14ac:dyDescent="0.25">
      <c r="B134" s="5">
        <v>10</v>
      </c>
      <c r="C134">
        <v>6502000</v>
      </c>
      <c r="D134" s="7" t="s">
        <v>247</v>
      </c>
      <c r="E134">
        <v>0</v>
      </c>
      <c r="F134">
        <v>0</v>
      </c>
      <c r="G134" s="17">
        <v>100</v>
      </c>
    </row>
    <row r="135" spans="2:7" x14ac:dyDescent="0.25">
      <c r="B135" s="5">
        <v>10</v>
      </c>
      <c r="C135">
        <v>6502010</v>
      </c>
      <c r="D135" s="12" t="s">
        <v>510</v>
      </c>
      <c r="E135">
        <v>100</v>
      </c>
      <c r="F135">
        <v>0</v>
      </c>
      <c r="G135" s="17">
        <v>0</v>
      </c>
    </row>
    <row r="136" spans="2:7" x14ac:dyDescent="0.25">
      <c r="B136" s="5">
        <v>10</v>
      </c>
      <c r="C136" s="5">
        <v>6502710</v>
      </c>
      <c r="D136" s="10" t="s">
        <v>511</v>
      </c>
      <c r="E136" s="5">
        <v>0</v>
      </c>
      <c r="F136" s="5">
        <v>0</v>
      </c>
      <c r="G136" s="17">
        <v>100</v>
      </c>
    </row>
    <row r="137" spans="2:7" x14ac:dyDescent="0.25">
      <c r="B137" s="5">
        <v>10</v>
      </c>
      <c r="C137">
        <v>6502721</v>
      </c>
      <c r="D137" s="10" t="s">
        <v>375</v>
      </c>
      <c r="E137">
        <v>0</v>
      </c>
      <c r="F137">
        <v>0</v>
      </c>
      <c r="G137" s="17">
        <v>100</v>
      </c>
    </row>
    <row r="138" spans="2:7" x14ac:dyDescent="0.25">
      <c r="B138" s="5">
        <v>10</v>
      </c>
      <c r="C138">
        <v>6502722</v>
      </c>
      <c r="D138" s="10" t="s">
        <v>376</v>
      </c>
      <c r="E138">
        <v>0</v>
      </c>
      <c r="F138">
        <v>0</v>
      </c>
      <c r="G138" s="17">
        <v>100</v>
      </c>
    </row>
    <row r="139" spans="2:7" x14ac:dyDescent="0.25">
      <c r="B139" s="5">
        <v>10</v>
      </c>
      <c r="C139">
        <v>6502723</v>
      </c>
      <c r="D139" s="10" t="s">
        <v>377</v>
      </c>
      <c r="E139">
        <v>0</v>
      </c>
      <c r="F139">
        <v>0</v>
      </c>
      <c r="G139" s="17">
        <v>100</v>
      </c>
    </row>
    <row r="140" spans="2:7" x14ac:dyDescent="0.25">
      <c r="B140" s="5">
        <v>10</v>
      </c>
      <c r="C140">
        <v>6502724</v>
      </c>
      <c r="D140" s="10" t="s">
        <v>512</v>
      </c>
      <c r="E140">
        <v>0</v>
      </c>
      <c r="F140">
        <v>0</v>
      </c>
      <c r="G140" s="17">
        <v>100</v>
      </c>
    </row>
    <row r="141" spans="2:7" x14ac:dyDescent="0.25">
      <c r="B141" s="5">
        <v>10</v>
      </c>
      <c r="C141">
        <v>6502730</v>
      </c>
      <c r="D141" t="s">
        <v>267</v>
      </c>
      <c r="E141">
        <v>0</v>
      </c>
      <c r="F141">
        <v>0</v>
      </c>
      <c r="G141" s="17">
        <v>100</v>
      </c>
    </row>
    <row r="142" spans="2:7" x14ac:dyDescent="0.25">
      <c r="B142" s="5">
        <v>10</v>
      </c>
      <c r="C142">
        <v>6502790</v>
      </c>
      <c r="D142" t="s">
        <v>379</v>
      </c>
      <c r="E142">
        <v>0</v>
      </c>
      <c r="F142">
        <v>0</v>
      </c>
      <c r="G142" s="17">
        <v>100</v>
      </c>
    </row>
    <row r="143" spans="2:7" x14ac:dyDescent="0.25">
      <c r="B143" s="5">
        <v>10</v>
      </c>
      <c r="C143" s="6">
        <v>6502800</v>
      </c>
      <c r="D143" s="7" t="s">
        <v>258</v>
      </c>
      <c r="E143">
        <v>0</v>
      </c>
      <c r="F143">
        <v>0</v>
      </c>
      <c r="G143" s="17">
        <v>100</v>
      </c>
    </row>
    <row r="144" spans="2:7" x14ac:dyDescent="0.25">
      <c r="B144" s="5"/>
      <c r="C144" s="15" t="s">
        <v>380</v>
      </c>
      <c r="D144" s="6"/>
      <c r="E144" s="13"/>
      <c r="F144" s="13"/>
    </row>
    <row r="145" spans="2:7" x14ac:dyDescent="0.25">
      <c r="B145" s="5"/>
      <c r="C145" s="15" t="s">
        <v>381</v>
      </c>
      <c r="D145" s="6"/>
      <c r="E145" s="13"/>
      <c r="F145" s="13"/>
    </row>
    <row r="146" spans="2:7" x14ac:dyDescent="0.25">
      <c r="B146" s="5">
        <v>10</v>
      </c>
      <c r="C146" s="6">
        <v>6502800</v>
      </c>
      <c r="D146" s="7" t="s">
        <v>513</v>
      </c>
      <c r="E146">
        <v>0</v>
      </c>
      <c r="F146">
        <v>100</v>
      </c>
      <c r="G146" s="17">
        <v>0</v>
      </c>
    </row>
    <row r="147" spans="2:7" x14ac:dyDescent="0.25">
      <c r="B147" s="5">
        <v>10</v>
      </c>
      <c r="C147" s="6">
        <v>6502801</v>
      </c>
      <c r="D147" s="7" t="s">
        <v>382</v>
      </c>
      <c r="E147">
        <v>0</v>
      </c>
      <c r="F147">
        <v>0</v>
      </c>
      <c r="G147" s="17">
        <v>100</v>
      </c>
    </row>
    <row r="148" spans="2:7" x14ac:dyDescent="0.25">
      <c r="B148" s="5">
        <v>10</v>
      </c>
      <c r="C148" s="27" t="s">
        <v>383</v>
      </c>
      <c r="D148" s="6" t="s">
        <v>384</v>
      </c>
      <c r="E148">
        <v>0</v>
      </c>
      <c r="F148">
        <v>0</v>
      </c>
      <c r="G148" s="17">
        <v>100</v>
      </c>
    </row>
    <row r="149" spans="2:7" x14ac:dyDescent="0.25">
      <c r="B149" s="5">
        <v>10</v>
      </c>
      <c r="C149">
        <v>6502803</v>
      </c>
      <c r="D149" s="6" t="s">
        <v>514</v>
      </c>
      <c r="E149">
        <v>0</v>
      </c>
      <c r="F149">
        <v>0</v>
      </c>
      <c r="G149" s="17">
        <v>100</v>
      </c>
    </row>
    <row r="150" spans="2:7" x14ac:dyDescent="0.25">
      <c r="B150" s="5">
        <v>10</v>
      </c>
      <c r="C150">
        <v>6502810</v>
      </c>
      <c r="D150" s="28" t="s">
        <v>515</v>
      </c>
      <c r="E150">
        <v>0</v>
      </c>
      <c r="F150">
        <v>0</v>
      </c>
      <c r="G150" s="17">
        <v>100</v>
      </c>
    </row>
    <row r="151" spans="2:7" x14ac:dyDescent="0.25">
      <c r="B151" s="5">
        <v>10</v>
      </c>
      <c r="C151">
        <v>6502820</v>
      </c>
      <c r="D151" s="14" t="s">
        <v>387</v>
      </c>
      <c r="E151">
        <v>0</v>
      </c>
      <c r="F151">
        <v>87</v>
      </c>
      <c r="G151" s="17">
        <v>13</v>
      </c>
    </row>
    <row r="152" spans="2:7" x14ac:dyDescent="0.25">
      <c r="B152" s="5">
        <v>10</v>
      </c>
      <c r="C152">
        <v>6502900</v>
      </c>
      <c r="D152" s="14" t="s">
        <v>516</v>
      </c>
      <c r="E152">
        <v>0</v>
      </c>
      <c r="F152">
        <v>0</v>
      </c>
      <c r="G152" s="17">
        <v>100</v>
      </c>
    </row>
    <row r="153" spans="2:7" x14ac:dyDescent="0.25">
      <c r="B153" s="5">
        <v>10</v>
      </c>
      <c r="C153" s="5">
        <v>6502910</v>
      </c>
      <c r="D153" s="14" t="s">
        <v>517</v>
      </c>
      <c r="E153">
        <v>0</v>
      </c>
      <c r="F153">
        <v>0</v>
      </c>
      <c r="G153" s="17">
        <v>100</v>
      </c>
    </row>
    <row r="154" spans="2:7" x14ac:dyDescent="0.25">
      <c r="B154" s="5">
        <v>10</v>
      </c>
      <c r="C154" s="5">
        <v>6502920</v>
      </c>
      <c r="D154" s="14" t="s">
        <v>518</v>
      </c>
      <c r="E154">
        <v>0</v>
      </c>
      <c r="F154">
        <v>0</v>
      </c>
      <c r="G154" s="17">
        <v>100</v>
      </c>
    </row>
    <row r="155" spans="2:7" x14ac:dyDescent="0.25">
      <c r="B155" s="5">
        <v>10</v>
      </c>
      <c r="C155">
        <v>6502930</v>
      </c>
      <c r="D155" t="s">
        <v>391</v>
      </c>
      <c r="E155">
        <v>0</v>
      </c>
      <c r="F155">
        <v>0</v>
      </c>
      <c r="G155" s="17">
        <v>100</v>
      </c>
    </row>
    <row r="156" spans="2:7" x14ac:dyDescent="0.25">
      <c r="B156" s="5">
        <v>10</v>
      </c>
      <c r="C156">
        <v>6504002</v>
      </c>
      <c r="D156" s="14" t="s">
        <v>519</v>
      </c>
      <c r="E156" s="5">
        <v>0</v>
      </c>
      <c r="F156" s="5">
        <v>0</v>
      </c>
      <c r="G156" s="17">
        <v>100</v>
      </c>
    </row>
    <row r="157" spans="2:7" ht="30" x14ac:dyDescent="0.25">
      <c r="B157" s="5">
        <v>10</v>
      </c>
      <c r="C157">
        <v>6504700</v>
      </c>
      <c r="D157" s="14" t="s">
        <v>520</v>
      </c>
      <c r="E157" s="5">
        <v>0</v>
      </c>
      <c r="F157" s="5">
        <v>0</v>
      </c>
      <c r="G157" s="17">
        <v>100</v>
      </c>
    </row>
    <row r="158" spans="2:7" x14ac:dyDescent="0.25">
      <c r="B158" s="5">
        <v>10</v>
      </c>
      <c r="C158">
        <v>6504710</v>
      </c>
      <c r="D158" s="7" t="s">
        <v>394</v>
      </c>
      <c r="E158" s="5">
        <v>0</v>
      </c>
      <c r="F158" s="5">
        <v>0</v>
      </c>
      <c r="G158" s="17">
        <v>100</v>
      </c>
    </row>
    <row r="159" spans="2:7" x14ac:dyDescent="0.25">
      <c r="B159" s="5">
        <v>10</v>
      </c>
      <c r="C159">
        <v>6504720</v>
      </c>
      <c r="D159" s="7" t="s">
        <v>521</v>
      </c>
      <c r="E159">
        <v>0</v>
      </c>
      <c r="F159">
        <v>0</v>
      </c>
      <c r="G159" s="17">
        <v>100</v>
      </c>
    </row>
    <row r="160" spans="2:7" x14ac:dyDescent="0.25">
      <c r="B160" s="5">
        <v>10</v>
      </c>
      <c r="C160">
        <v>6505001</v>
      </c>
      <c r="D160" s="7" t="s">
        <v>395</v>
      </c>
      <c r="E160" s="5">
        <v>0</v>
      </c>
      <c r="F160" s="5">
        <v>0</v>
      </c>
      <c r="G160" s="17">
        <v>100</v>
      </c>
    </row>
    <row r="161" spans="2:7" x14ac:dyDescent="0.25">
      <c r="B161" s="5"/>
      <c r="C161" s="15" t="s">
        <v>396</v>
      </c>
      <c r="D161" s="13"/>
      <c r="E161" s="13"/>
      <c r="F161" s="13"/>
    </row>
    <row r="162" spans="2:7" x14ac:dyDescent="0.25">
      <c r="B162" s="5"/>
      <c r="C162" s="15" t="s">
        <v>397</v>
      </c>
      <c r="D162" s="13"/>
      <c r="E162" s="13"/>
      <c r="F162" s="13"/>
    </row>
    <row r="163" spans="2:7" x14ac:dyDescent="0.25">
      <c r="B163" s="5">
        <v>10</v>
      </c>
      <c r="C163">
        <v>6505002</v>
      </c>
      <c r="D163" s="14" t="s">
        <v>522</v>
      </c>
      <c r="E163" s="5">
        <v>0</v>
      </c>
      <c r="F163" s="5">
        <v>0</v>
      </c>
      <c r="G163" s="17">
        <v>100</v>
      </c>
    </row>
    <row r="164" spans="2:7" x14ac:dyDescent="0.25">
      <c r="B164" s="5">
        <v>10</v>
      </c>
      <c r="C164">
        <v>6505700</v>
      </c>
      <c r="D164" t="s">
        <v>523</v>
      </c>
      <c r="E164">
        <v>100</v>
      </c>
      <c r="F164">
        <v>0</v>
      </c>
      <c r="G164" s="17">
        <v>0</v>
      </c>
    </row>
    <row r="165" spans="2:7" x14ac:dyDescent="0.25">
      <c r="B165" s="5">
        <v>10</v>
      </c>
      <c r="C165">
        <v>6506700</v>
      </c>
      <c r="D165" t="s">
        <v>400</v>
      </c>
      <c r="E165">
        <v>100</v>
      </c>
      <c r="F165">
        <v>0</v>
      </c>
      <c r="G165" s="17">
        <v>0</v>
      </c>
    </row>
    <row r="166" spans="2:7" x14ac:dyDescent="0.25">
      <c r="B166" s="5">
        <v>10</v>
      </c>
      <c r="C166">
        <v>6507030</v>
      </c>
      <c r="D166" s="7" t="s">
        <v>401</v>
      </c>
      <c r="E166">
        <v>0</v>
      </c>
      <c r="F166">
        <v>0</v>
      </c>
      <c r="G166" s="17">
        <v>100</v>
      </c>
    </row>
    <row r="167" spans="2:7" x14ac:dyDescent="0.25">
      <c r="B167" s="5"/>
      <c r="C167" s="15" t="s">
        <v>402</v>
      </c>
      <c r="D167" s="13"/>
      <c r="E167" s="13"/>
      <c r="F167" s="13"/>
    </row>
    <row r="168" spans="2:7" x14ac:dyDescent="0.25">
      <c r="B168" s="5"/>
      <c r="C168" s="15" t="s">
        <v>403</v>
      </c>
      <c r="D168" s="13"/>
      <c r="E168" s="13"/>
      <c r="F168" s="13"/>
    </row>
    <row r="169" spans="2:7" x14ac:dyDescent="0.25">
      <c r="B169" s="5"/>
      <c r="C169" s="15" t="s">
        <v>524</v>
      </c>
      <c r="D169" s="13"/>
      <c r="E169" s="13"/>
      <c r="F169" s="13"/>
    </row>
    <row r="170" spans="2:7" x14ac:dyDescent="0.25">
      <c r="B170" s="5">
        <v>10</v>
      </c>
      <c r="C170">
        <v>6507060</v>
      </c>
      <c r="D170" s="7" t="s">
        <v>525</v>
      </c>
      <c r="E170">
        <v>0</v>
      </c>
      <c r="F170">
        <v>100</v>
      </c>
      <c r="G170" s="17">
        <v>0</v>
      </c>
    </row>
    <row r="171" spans="2:7" x14ac:dyDescent="0.25">
      <c r="B171" s="5">
        <v>10</v>
      </c>
      <c r="C171">
        <v>6601080</v>
      </c>
      <c r="D171" t="s">
        <v>405</v>
      </c>
      <c r="E171">
        <v>0</v>
      </c>
      <c r="F171">
        <v>0</v>
      </c>
      <c r="G171" s="17">
        <v>100</v>
      </c>
    </row>
    <row r="172" spans="2:7" x14ac:dyDescent="0.25">
      <c r="B172" s="5">
        <v>10</v>
      </c>
      <c r="C172">
        <v>6601900</v>
      </c>
      <c r="D172" t="s">
        <v>526</v>
      </c>
      <c r="E172">
        <v>0</v>
      </c>
      <c r="F172">
        <v>0</v>
      </c>
      <c r="G172" s="17">
        <v>100</v>
      </c>
    </row>
    <row r="173" spans="2:7" x14ac:dyDescent="0.25">
      <c r="B173" s="5">
        <v>10</v>
      </c>
      <c r="C173">
        <v>6703020</v>
      </c>
      <c r="D173" s="14" t="s">
        <v>527</v>
      </c>
      <c r="E173">
        <v>0</v>
      </c>
      <c r="F173">
        <v>100</v>
      </c>
      <c r="G173" s="17">
        <v>0</v>
      </c>
    </row>
    <row r="174" spans="2:7" x14ac:dyDescent="0.25">
      <c r="B174" s="5"/>
      <c r="C174" s="15" t="s">
        <v>528</v>
      </c>
      <c r="D174" s="14"/>
    </row>
    <row r="175" spans="2:7" x14ac:dyDescent="0.25">
      <c r="B175" s="5"/>
      <c r="C175" s="15" t="s">
        <v>529</v>
      </c>
      <c r="D175" s="14"/>
    </row>
    <row r="176" spans="2:7" x14ac:dyDescent="0.25">
      <c r="B176" s="5"/>
      <c r="C176" s="15" t="s">
        <v>530</v>
      </c>
      <c r="D176" s="14"/>
    </row>
    <row r="177" spans="2:7" x14ac:dyDescent="0.25">
      <c r="B177" s="5">
        <v>10</v>
      </c>
      <c r="C177">
        <v>6705000</v>
      </c>
      <c r="D177" t="s">
        <v>250</v>
      </c>
      <c r="E177">
        <v>0</v>
      </c>
      <c r="F177">
        <v>0</v>
      </c>
      <c r="G177" s="17">
        <v>100</v>
      </c>
    </row>
    <row r="178" spans="2:7" x14ac:dyDescent="0.25">
      <c r="B178" s="5">
        <v>10</v>
      </c>
      <c r="C178">
        <v>6705010</v>
      </c>
      <c r="D178" s="7" t="s">
        <v>531</v>
      </c>
      <c r="E178">
        <v>0</v>
      </c>
      <c r="F178">
        <v>0</v>
      </c>
      <c r="G178" s="17">
        <v>100</v>
      </c>
    </row>
    <row r="179" spans="2:7" x14ac:dyDescent="0.25">
      <c r="B179" s="5">
        <v>10</v>
      </c>
      <c r="C179">
        <v>6705900</v>
      </c>
      <c r="D179" t="s">
        <v>532</v>
      </c>
      <c r="E179">
        <v>0</v>
      </c>
      <c r="F179">
        <v>0</v>
      </c>
      <c r="G179" s="17">
        <v>100</v>
      </c>
    </row>
  </sheetData>
  <mergeCells count="1">
    <mergeCell ref="E8:G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Gemeente Noardeast-Fryslân</vt:lpstr>
      <vt:lpstr>BTW jaar 2021</vt:lpstr>
      <vt:lpstr>BTW jaar 2022</vt:lpstr>
    </vt:vector>
  </TitlesOfParts>
  <Company>Gemeente NF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 de Bruin</dc:creator>
  <cp:lastModifiedBy>Bruin de, Jan Bart</cp:lastModifiedBy>
  <cp:lastPrinted>2018-02-28T16:01:40Z</cp:lastPrinted>
  <dcterms:created xsi:type="dcterms:W3CDTF">2014-12-18T15:11:28Z</dcterms:created>
  <dcterms:modified xsi:type="dcterms:W3CDTF">2023-09-11T13:45:36Z</dcterms:modified>
</cp:coreProperties>
</file>