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rorivel\OneDrive - RDOG HM\Bureaublad\Warme Dranken\"/>
    </mc:Choice>
  </mc:AlternateContent>
  <xr:revisionPtr revIDLastSave="0" documentId="13_ncr:1_{B9E47F1E-63E5-49C0-9F28-CFB32519C89A}" xr6:coauthVersionLast="47" xr6:coauthVersionMax="47" xr10:uidLastSave="{00000000-0000-0000-0000-000000000000}"/>
  <bookViews>
    <workbookView xWindow="-120" yWindow="-120" windowWidth="38640" windowHeight="15840" xr2:uid="{00000000-000D-0000-FFFF-FFFF00000000}"/>
  </bookViews>
  <sheets>
    <sheet name="Bijlage 11, Prijz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55" i="2" l="1"/>
  <c r="D54" i="2"/>
  <c r="D44" i="2"/>
  <c r="D53" i="2"/>
  <c r="E58" i="2"/>
  <c r="E57" i="2"/>
  <c r="E56" i="2"/>
  <c r="E55" i="2"/>
  <c r="E28" i="2"/>
  <c r="E46" i="2"/>
  <c r="E45" i="2"/>
  <c r="D58" i="2"/>
  <c r="D57" i="2"/>
  <c r="D56" i="2"/>
  <c r="E54" i="2"/>
  <c r="E53" i="2"/>
  <c r="D52" i="2"/>
  <c r="E52" i="2" s="1"/>
  <c r="E29" i="2"/>
  <c r="E44" i="2"/>
  <c r="E20" i="2"/>
  <c r="E19" i="2"/>
  <c r="E31" i="2"/>
  <c r="E21" i="2"/>
  <c r="E18" i="2"/>
  <c r="E22" i="2" l="1"/>
  <c r="E30" i="2"/>
  <c r="E35" i="2" l="1"/>
  <c r="E34" i="2"/>
  <c r="E33" i="2"/>
  <c r="E32" i="2"/>
  <c r="E36" i="2"/>
  <c r="E37" i="2"/>
  <c r="E38" i="2"/>
  <c r="E39" i="2" l="1"/>
  <c r="E47" i="2"/>
  <c r="B6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C17" authorId="0" shapeId="0" xr:uid="{F043EB31-6D29-4617-9D6A-0A2A0E55A92D}">
      <text>
        <r>
          <rPr>
            <b/>
            <sz val="9"/>
            <color indexed="81"/>
            <rFont val="Tahoma"/>
            <family val="2"/>
          </rPr>
          <t>Laurens Rorive:</t>
        </r>
        <r>
          <rPr>
            <sz val="9"/>
            <color indexed="81"/>
            <rFont val="Tahoma"/>
            <family val="2"/>
          </rPr>
          <t xml:space="preserve">
Tarief omvat:
- Levering op huurbasis inclusief installatie van warme drankenautomaten
- Het uitvoeren van preventief en correctief technisch onderhoud inclusief onderdelen, filters enz.; 
- Het leveren van tweedelijns dienstverlening; </t>
        </r>
      </text>
    </comment>
    <comment ref="E17" authorId="0" shapeId="0" xr:uid="{08002A49-BFAE-43BB-982E-9E0A00745CFA}">
      <text>
        <r>
          <rPr>
            <b/>
            <sz val="9"/>
            <color indexed="81"/>
            <rFont val="Tahoma"/>
            <family val="2"/>
          </rPr>
          <t>Laurens Rorive:</t>
        </r>
        <r>
          <rPr>
            <sz val="9"/>
            <color indexed="81"/>
            <rFont val="Tahoma"/>
            <family val="2"/>
          </rPr>
          <t xml:space="preserve">
Gewogen tarief bestaat uit eenmalige kosten plus maandelijkse kosten maal 84 maanden. Indien geen eenmalige kosten of maandelijkse kosten zijn ingevuld dient dit zonder kosten te zijn.
</t>
        </r>
      </text>
    </comment>
    <comment ref="E27" authorId="0" shapeId="0" xr:uid="{511A9C69-1299-4337-933D-180F5C76E25A}">
      <text>
        <r>
          <rPr>
            <b/>
            <sz val="9"/>
            <color indexed="81"/>
            <rFont val="Tahoma"/>
            <family val="2"/>
          </rPr>
          <t>Laurens Rorive:</t>
        </r>
        <r>
          <rPr>
            <sz val="9"/>
            <color indexed="81"/>
            <rFont val="Tahoma"/>
            <family val="2"/>
          </rPr>
          <t xml:space="preserve">
Gewogen tarief bestaat uit eenmalige kosten plus maandelijkse kosten maal 84 maanden. Indien geen eenmalige kosten of maandelijkse kosten zijn ingevuld dient dit zonder kosten te zijn.
</t>
        </r>
      </text>
    </comment>
    <comment ref="E43" authorId="0" shapeId="0" xr:uid="{8B6F593B-5606-46AC-9B6B-2112A1F2129C}">
      <text>
        <r>
          <rPr>
            <b/>
            <sz val="9"/>
            <color indexed="81"/>
            <rFont val="Tahoma"/>
            <family val="2"/>
          </rPr>
          <t>Laurens Rorive:</t>
        </r>
        <r>
          <rPr>
            <sz val="9"/>
            <color indexed="81"/>
            <rFont val="Tahoma"/>
            <family val="2"/>
          </rPr>
          <t xml:space="preserve">
Gewogen tarief bestaat uit eenmalige kosten plus maandelijkse kosten maal 84 maanden. Indien geen eenmalige kosten of maandelijkse kosten zijn ingevuld dient dit zonder kosten te zijn.
</t>
        </r>
      </text>
    </comment>
    <comment ref="E51" authorId="0" shapeId="0" xr:uid="{89318C8E-5ED1-41AE-96A4-C3E6B0161E35}">
      <text>
        <r>
          <rPr>
            <b/>
            <sz val="9"/>
            <color indexed="81"/>
            <rFont val="Tahoma"/>
            <family val="2"/>
          </rPr>
          <t>Laurens Rorive:</t>
        </r>
        <r>
          <rPr>
            <sz val="9"/>
            <color indexed="81"/>
            <rFont val="Tahoma"/>
            <family val="2"/>
          </rPr>
          <t xml:space="preserve">
Gewogen tarief bestaat uit eenmalige kosten plus maandelijkse kosten maal 84 maanden. Indien geen eenmalige kosten of maandelijkse kosten zijn ingevuld dient dit zonder kosten te zijn.
</t>
        </r>
      </text>
    </comment>
    <comment ref="A52" authorId="0" shapeId="0" xr:uid="{177B73BA-2183-4402-BBC8-12230F3FFE50}">
      <text>
        <r>
          <rPr>
            <b/>
            <sz val="9"/>
            <color indexed="81"/>
            <rFont val="Tahoma"/>
            <charset val="1"/>
          </rPr>
          <t>Laurens Rorive:</t>
        </r>
        <r>
          <rPr>
            <sz val="9"/>
            <color indexed="81"/>
            <rFont val="Tahoma"/>
            <charset val="1"/>
          </rPr>
          <t xml:space="preserve">
Koop omvat:
- Levering op inclusief installatie van warme drankenautomaten
- Aanvullend een onderhoudsovereenkomst voor het uitvoeren van preventief en correctief technisch onderhoud inclusief onderdelen, filters enz.; 
- Het leveren van tweedelijns dienstverlening; </t>
        </r>
      </text>
    </comment>
    <comment ref="B60" authorId="0" shapeId="0" xr:uid="{12D76420-792D-4C8B-AC78-35FF94D50BC7}">
      <text>
        <r>
          <rPr>
            <b/>
            <sz val="9"/>
            <color indexed="81"/>
            <rFont val="Tahoma"/>
            <family val="2"/>
          </rPr>
          <t>Laurens Rorive:</t>
        </r>
        <r>
          <rPr>
            <sz val="9"/>
            <color indexed="81"/>
            <rFont val="Tahoma"/>
            <family val="2"/>
          </rPr>
          <t xml:space="preserve">
Bestaande uit Subtotaal 1 + Subtotaal 2 + Subtotaal 3</t>
        </r>
      </text>
    </comment>
  </commentList>
</comments>
</file>

<file path=xl/sharedStrings.xml><?xml version="1.0" encoding="utf-8"?>
<sst xmlns="http://schemas.openxmlformats.org/spreadsheetml/2006/main" count="73" uniqueCount="61">
  <si>
    <t>1. U dient alle gevraagde gegevens in alle bladen in te vullen:</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</si>
  <si>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</si>
  <si>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</si>
  <si>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</si>
  <si>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</si>
  <si>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</si>
  <si>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</si>
  <si>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</si>
  <si>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Aantal</t>
  </si>
  <si>
    <t>Omschrijving</t>
  </si>
  <si>
    <t>Gewogen tarief</t>
  </si>
  <si>
    <t>Subtotaal 1</t>
  </si>
  <si>
    <t>Subtotaal 2</t>
  </si>
  <si>
    <t>Subtotaal 3</t>
  </si>
  <si>
    <t>Inschrijfprijs excl. BTW</t>
  </si>
  <si>
    <t>Bijlage 11, Prijzenformulier</t>
  </si>
  <si>
    <t>4. De tarieven dienen all-in te zijn en gelden als maximaal door te belasten tarieven gedurende de looptijd van de raamovereenkomst.</t>
  </si>
  <si>
    <t>3. Alle genoemde tarieven dienen exclusief BTW te zijn.</t>
  </si>
  <si>
    <t>5.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</si>
  <si>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Onderkast t.b.v. drankenautomaten type 1</t>
  </si>
  <si>
    <t>Overige diensten</t>
  </si>
  <si>
    <t>Consumpties</t>
  </si>
  <si>
    <t>Rechtsgeldige ondertekening Inschrijver</t>
  </si>
  <si>
    <t>Bedrijfsnaam Inschrijver</t>
  </si>
  <si>
    <t>Naam rechtsgeldige vertegenwoordiger</t>
  </si>
  <si>
    <t>Functie</t>
  </si>
  <si>
    <t>Plaats</t>
  </si>
  <si>
    <t>Datum</t>
  </si>
  <si>
    <t>Rechtsgeldige ondertekening</t>
  </si>
  <si>
    <t>Naam, besteleenheid, consumpties per besteleenheid</t>
  </si>
  <si>
    <t>Prijs/Consumptie</t>
  </si>
  <si>
    <t>Maandelijks/stuk</t>
  </si>
  <si>
    <t>Melkschuim t.b.v. drankenautomaten type 1</t>
  </si>
  <si>
    <t>Eenmalig/stuk</t>
  </si>
  <si>
    <t xml:space="preserve">Type 1 Drankenautomaten </t>
  </si>
  <si>
    <t xml:space="preserve">Type 2 Drankenautomaten </t>
  </si>
  <si>
    <t>Type 3 Waterkoker</t>
  </si>
  <si>
    <t>Geportioneerde, disposable cups koffieblend 1</t>
  </si>
  <si>
    <t>Geportioneerde, disposable cups koffieblend 2</t>
  </si>
  <si>
    <t>Geportioneerde, disposable cups koffieblend decafé</t>
  </si>
  <si>
    <t>Koffie en aanverwante producten</t>
  </si>
  <si>
    <t>Koffiebonen</t>
  </si>
  <si>
    <t>Displayset conform eis 2.3</t>
  </si>
  <si>
    <t>Drankenautomaten</t>
  </si>
  <si>
    <t>Aanbesteding Warme Drankvoorziening</t>
  </si>
  <si>
    <t>Suikersticks, individueel verpakt</t>
  </si>
  <si>
    <t>Creamersticks, individueel verpakt</t>
  </si>
  <si>
    <t>Decafé sticks, individueel verpakt</t>
  </si>
  <si>
    <t>Cacao sticks, individueel verpakt</t>
  </si>
  <si>
    <t>Theezakjes, individueel verpakt</t>
  </si>
  <si>
    <t>Zoetjes, per dispencer</t>
  </si>
  <si>
    <t>OPTIES</t>
  </si>
  <si>
    <t>Type 1 Drankenautomaten o.b.v. koop met onderhoudsovereenkomt</t>
  </si>
  <si>
    <t>Type 1 Drankenautomaten uitgevoerd in Hecht huisstijl</t>
  </si>
  <si>
    <t>Type 2 Drankenautomaten uitgevoerd in Hecht huisstijl</t>
  </si>
  <si>
    <t>Geportioneerde, disposable cups koffieblend 1 
verpakt in blister in huisstijl van Hecht.</t>
  </si>
  <si>
    <t>Geportioneerde, disposable cups koffieblend 2 
verpakt in blister in huisstijl van Hecht.</t>
  </si>
  <si>
    <t>Geportioneerde, disposable cups koffieblend decafé verpakt in blister in huisstijl van Hecht.</t>
  </si>
  <si>
    <t>Type 3 Waterkoker uitgevoerd in Hecht huisstijl</t>
  </si>
  <si>
    <t>Omruiling Type 1 Drankenautomaten binnen de locatie</t>
  </si>
  <si>
    <t>Omruiling Type 1 Drankenautomaten tussen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</si>
</sst>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s>
  <fonts count="15"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color theme="1"/>
      <name val="Arial"/>
      <family val="2"/>
    </font>
    <font>
      <b/>
      <sz val="10"/>
      <color theme="1"/>
      <name val="Arial"/>
      <family val="2"/>
    </font>
    <font>
      <sz val="10"/>
      <name val="Arial"/>
      <family val="2"/>
    </font>
    <font>
      <b/>
      <sz val="10"/>
      <name val="Arial"/>
      <family val="2"/>
    </font>
    <font>
      <b/>
      <u/>
      <sz val="10"/>
      <name val="Arial"/>
      <family val="2"/>
    </font>
    <font>
      <b/>
      <sz val="10"/>
      <color theme="0"/>
      <name val="Arial"/>
      <family val="2"/>
    </font>
    <font>
      <sz val="10"/>
      <color theme="0"/>
      <name val="Arial"/>
      <family val="2"/>
    </font>
    <font>
      <u/>
      <sz val="11"/>
      <color theme="10"/>
      <name val="Calibri"/>
      <family val="2"/>
      <scheme val="minor"/>
    </font>
    <font>
      <sz val="10"/>
      <color theme="1"/>
      <name val="Arial"/>
    </font>
    <font>
      <sz val="9"/>
      <color indexed="81"/>
      <name val="Tahoma"/>
      <charset val="1"/>
    </font>
    <font>
      <b/>
      <sz val="9"/>
      <color indexed="81"/>
      <name val="Tahoma"/>
      <charset val="1"/>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rgb="FF7B7B7B"/>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C00000"/>
      </left>
      <right/>
      <top style="medium">
        <color rgb="FFC00000"/>
      </top>
      <bottom style="thin">
        <color indexed="64"/>
      </bottom>
      <diagonal/>
    </border>
    <border>
      <left/>
      <right/>
      <top style="medium">
        <color rgb="FFC00000"/>
      </top>
      <bottom style="thin">
        <color indexed="64"/>
      </bottom>
      <diagonal/>
    </border>
    <border>
      <left/>
      <right style="medium">
        <color rgb="FFC00000"/>
      </right>
      <top style="medium">
        <color rgb="FFC00000"/>
      </top>
      <bottom style="thin">
        <color indexed="64"/>
      </bottom>
      <diagonal/>
    </border>
    <border>
      <left style="medium">
        <color rgb="FFC00000"/>
      </left>
      <right style="thin">
        <color auto="1"/>
      </right>
      <top style="thin">
        <color auto="1"/>
      </top>
      <bottom style="medium">
        <color auto="1"/>
      </bottom>
      <diagonal/>
    </border>
    <border>
      <left style="thin">
        <color auto="1"/>
      </left>
      <right style="medium">
        <color rgb="FFC00000"/>
      </right>
      <top style="thin">
        <color auto="1"/>
      </top>
      <bottom style="medium">
        <color auto="1"/>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style="thin">
        <color indexed="64"/>
      </right>
      <top/>
      <bottom style="thin">
        <color indexed="64"/>
      </bottom>
      <diagonal/>
    </border>
    <border>
      <left style="thin">
        <color indexed="64"/>
      </left>
      <right style="medium">
        <color rgb="FFC00000"/>
      </right>
      <top style="thin">
        <color indexed="64"/>
      </top>
      <bottom style="thin">
        <color indexed="64"/>
      </bottom>
      <diagonal/>
    </border>
    <border>
      <left style="medium">
        <color rgb="FFC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00000"/>
      </left>
      <right style="thin">
        <color auto="1"/>
      </right>
      <top/>
      <bottom style="medium">
        <color auto="1"/>
      </bottom>
      <diagonal/>
    </border>
    <border>
      <left style="thin">
        <color auto="1"/>
      </left>
      <right style="thin">
        <color auto="1"/>
      </right>
      <top/>
      <bottom style="medium">
        <color auto="1"/>
      </bottom>
      <diagonal/>
    </border>
    <border>
      <left style="medium">
        <color rgb="FFC00000"/>
      </left>
      <right style="thin">
        <color auto="1"/>
      </right>
      <top style="thin">
        <color auto="1"/>
      </top>
      <bottom style="medium">
        <color rgb="FFC00000"/>
      </bottom>
      <diagonal/>
    </border>
    <border>
      <left style="thin">
        <color auto="1"/>
      </left>
      <right style="thin">
        <color auto="1"/>
      </right>
      <top style="thin">
        <color auto="1"/>
      </top>
      <bottom style="medium">
        <color rgb="FFC00000"/>
      </bottom>
      <diagonal/>
    </border>
    <border>
      <left style="thin">
        <color indexed="64"/>
      </left>
      <right style="medium">
        <color rgb="FFC00000"/>
      </right>
      <top style="thin">
        <color indexed="64"/>
      </top>
      <bottom style="thick">
        <color rgb="FFC00000"/>
      </bottom>
      <diagonal/>
    </border>
    <border>
      <left style="thin">
        <color indexed="64"/>
      </left>
      <right/>
      <top/>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11" fillId="0" borderId="0" applyNumberFormat="0" applyFill="0" applyBorder="0" applyAlignment="0" applyProtection="0"/>
  </cellStyleXfs>
  <cellXfs count="71">
    <xf numFmtId="0" fontId="0" fillId="0" borderId="0" xfId="0"/>
    <xf numFmtId="0" fontId="6"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6" fillId="0" borderId="0" xfId="0" applyFont="1"/>
    <xf numFmtId="0" fontId="4" fillId="0" borderId="0" xfId="0" applyFont="1"/>
    <xf numFmtId="0" fontId="6" fillId="0" borderId="0" xfId="0" applyFont="1" applyAlignment="1">
      <alignment wrapText="1"/>
    </xf>
    <xf numFmtId="49" fontId="5" fillId="4" borderId="1" xfId="0" applyNumberFormat="1" applyFont="1" applyFill="1" applyBorder="1" applyAlignment="1" applyProtection="1">
      <alignment horizontal="center" vertical="top"/>
      <protection locked="0"/>
    </xf>
    <xf numFmtId="44" fontId="7" fillId="0" borderId="0" xfId="1" applyFont="1" applyFill="1" applyBorder="1" applyAlignment="1" applyProtection="1">
      <alignment horizontal="center" wrapText="1"/>
    </xf>
    <xf numFmtId="44" fontId="5" fillId="3" borderId="1" xfId="0" applyNumberFormat="1" applyFont="1" applyFill="1" applyBorder="1" applyAlignment="1" applyProtection="1">
      <alignment horizontal="center" vertical="top"/>
      <protection locked="0"/>
    </xf>
    <xf numFmtId="44" fontId="5" fillId="2" borderId="1" xfId="0" applyNumberFormat="1" applyFont="1" applyFill="1" applyBorder="1" applyAlignment="1" applyProtection="1">
      <alignment horizontal="center" vertical="top"/>
      <protection locked="0"/>
    </xf>
    <xf numFmtId="164" fontId="5" fillId="0" borderId="0" xfId="2" applyNumberFormat="1" applyFont="1" applyFill="1" applyBorder="1" applyAlignment="1" applyProtection="1">
      <alignment horizontal="right" vertical="center"/>
    </xf>
    <xf numFmtId="0" fontId="4" fillId="2" borderId="4" xfId="0" applyFont="1" applyFill="1" applyBorder="1" applyAlignment="1">
      <alignment vertical="top"/>
    </xf>
    <xf numFmtId="44" fontId="4" fillId="2" borderId="5" xfId="0" applyNumberFormat="1" applyFont="1" applyFill="1" applyBorder="1" applyAlignment="1">
      <alignment horizontal="center" vertical="top"/>
    </xf>
    <xf numFmtId="0" fontId="4" fillId="0" borderId="0" xfId="0" applyFont="1" applyAlignment="1">
      <alignment vertical="center" wrapText="1"/>
    </xf>
    <xf numFmtId="0" fontId="6" fillId="0" borderId="0" xfId="0" applyFont="1" applyAlignment="1">
      <alignment horizontal="left" vertical="top" wrapText="1"/>
    </xf>
    <xf numFmtId="0" fontId="10" fillId="6" borderId="9" xfId="0" applyFont="1" applyFill="1" applyBorder="1" applyAlignment="1">
      <alignment vertical="center" wrapText="1"/>
    </xf>
    <xf numFmtId="0" fontId="10" fillId="6" borderId="3" xfId="0" applyFont="1" applyFill="1" applyBorder="1" applyAlignment="1">
      <alignment vertical="center" wrapText="1"/>
    </xf>
    <xf numFmtId="0" fontId="10" fillId="6" borderId="3"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44" fontId="5" fillId="3" borderId="15" xfId="0" applyNumberFormat="1" applyFont="1" applyFill="1" applyBorder="1" applyAlignment="1">
      <alignment horizontal="right" vertical="top"/>
    </xf>
    <xf numFmtId="0" fontId="4" fillId="0" borderId="16" xfId="0" applyFont="1" applyBorder="1" applyAlignment="1">
      <alignment vertical="center" wrapText="1"/>
    </xf>
    <xf numFmtId="0" fontId="4" fillId="0" borderId="9" xfId="0" applyFont="1" applyBorder="1" applyAlignment="1">
      <alignment vertical="center" wrapText="1"/>
    </xf>
    <xf numFmtId="0" fontId="9" fillId="6" borderId="1" xfId="0" applyFont="1" applyFill="1" applyBorder="1" applyAlignment="1">
      <alignment vertical="top"/>
    </xf>
    <xf numFmtId="0" fontId="4" fillId="0" borderId="1" xfId="0" applyFont="1" applyBorder="1" applyAlignment="1">
      <alignment vertical="top"/>
    </xf>
    <xf numFmtId="44" fontId="4" fillId="4" borderId="1" xfId="0" applyNumberFormat="1" applyFont="1" applyFill="1" applyBorder="1" applyAlignment="1" applyProtection="1">
      <alignment horizontal="center" vertical="top"/>
      <protection locked="0"/>
    </xf>
    <xf numFmtId="0" fontId="4" fillId="0" borderId="18" xfId="0" applyFont="1" applyBorder="1" applyAlignment="1">
      <alignment vertical="center" wrapText="1"/>
    </xf>
    <xf numFmtId="1" fontId="4" fillId="4" borderId="1" xfId="0" applyNumberFormat="1" applyFont="1" applyFill="1" applyBorder="1" applyAlignment="1">
      <alignment vertical="center" wrapText="1"/>
    </xf>
    <xf numFmtId="0" fontId="10" fillId="6" borderId="3" xfId="0" applyFont="1" applyFill="1" applyBorder="1" applyAlignment="1">
      <alignment horizontal="center" vertical="center" wrapText="1"/>
    </xf>
    <xf numFmtId="1" fontId="4" fillId="4" borderId="3" xfId="0" applyNumberFormat="1" applyFont="1" applyFill="1" applyBorder="1" applyAlignment="1">
      <alignment vertical="center" wrapText="1"/>
    </xf>
    <xf numFmtId="0" fontId="9" fillId="6" borderId="1" xfId="0" applyFont="1" applyFill="1" applyBorder="1" applyAlignment="1">
      <alignment horizontal="center" vertical="top"/>
    </xf>
    <xf numFmtId="0" fontId="9" fillId="6" borderId="3" xfId="0" applyFont="1" applyFill="1" applyBorder="1" applyAlignment="1">
      <alignment horizontal="center" vertical="top"/>
    </xf>
    <xf numFmtId="0" fontId="4" fillId="0" borderId="21" xfId="0" applyFont="1" applyBorder="1" applyAlignment="1">
      <alignment vertical="center" wrapText="1"/>
    </xf>
    <xf numFmtId="3" fontId="4" fillId="0" borderId="0" xfId="0" applyNumberFormat="1" applyFont="1" applyAlignment="1">
      <alignment horizontal="right" vertical="center"/>
    </xf>
    <xf numFmtId="0" fontId="11" fillId="0" borderId="0" xfId="3"/>
    <xf numFmtId="44" fontId="4" fillId="4" borderId="2" xfId="0" applyNumberFormat="1" applyFont="1" applyFill="1" applyBorder="1" applyAlignment="1" applyProtection="1">
      <alignment vertical="center"/>
      <protection locked="0"/>
    </xf>
    <xf numFmtId="44" fontId="4" fillId="4" borderId="1" xfId="0" applyNumberFormat="1" applyFont="1" applyFill="1" applyBorder="1" applyAlignment="1" applyProtection="1">
      <alignment vertical="center"/>
      <protection locked="0"/>
    </xf>
    <xf numFmtId="44" fontId="4" fillId="4" borderId="3" xfId="0" applyNumberFormat="1" applyFont="1" applyFill="1" applyBorder="1" applyAlignment="1" applyProtection="1">
      <alignment vertical="center"/>
      <protection locked="0"/>
    </xf>
    <xf numFmtId="165" fontId="4" fillId="4" borderId="1" xfId="0" applyNumberFormat="1" applyFont="1" applyFill="1" applyBorder="1" applyAlignment="1" applyProtection="1">
      <alignment vertical="center"/>
      <protection locked="0"/>
    </xf>
    <xf numFmtId="44" fontId="4" fillId="3" borderId="17" xfId="0" applyNumberFormat="1" applyFont="1" applyFill="1" applyBorder="1" applyAlignment="1">
      <alignment vertical="center"/>
    </xf>
    <xf numFmtId="3" fontId="4" fillId="0" borderId="1" xfId="0" applyNumberFormat="1" applyFont="1" applyBorder="1" applyAlignment="1">
      <alignment vertical="center"/>
    </xf>
    <xf numFmtId="165" fontId="4" fillId="4" borderId="3" xfId="0" applyNumberFormat="1" applyFont="1" applyFill="1" applyBorder="1" applyAlignment="1" applyProtection="1">
      <alignment vertical="center"/>
      <protection locked="0"/>
    </xf>
    <xf numFmtId="3" fontId="4" fillId="0" borderId="3" xfId="0" applyNumberFormat="1" applyFont="1" applyBorder="1" applyAlignment="1">
      <alignment vertical="center"/>
    </xf>
    <xf numFmtId="44" fontId="4" fillId="3" borderId="10" xfId="0" applyNumberFormat="1" applyFont="1" applyFill="1" applyBorder="1" applyAlignment="1">
      <alignment vertical="center"/>
    </xf>
    <xf numFmtId="44" fontId="4" fillId="4" borderId="20" xfId="0" applyNumberFormat="1" applyFont="1" applyFill="1" applyBorder="1" applyAlignment="1" applyProtection="1">
      <alignment vertical="center"/>
      <protection locked="0"/>
    </xf>
    <xf numFmtId="1" fontId="4" fillId="0" borderId="1" xfId="0" applyNumberFormat="1" applyFont="1" applyBorder="1" applyAlignment="1">
      <alignment vertical="center"/>
    </xf>
    <xf numFmtId="44" fontId="4" fillId="4" borderId="22" xfId="0" applyNumberFormat="1" applyFont="1" applyFill="1" applyBorder="1" applyAlignment="1" applyProtection="1">
      <alignment vertical="center"/>
      <protection locked="0"/>
    </xf>
    <xf numFmtId="3" fontId="4" fillId="0" borderId="22" xfId="0" applyNumberFormat="1" applyFont="1" applyBorder="1" applyAlignment="1">
      <alignment vertical="center"/>
    </xf>
    <xf numFmtId="3" fontId="4" fillId="0" borderId="20" xfId="0" applyNumberFormat="1" applyFont="1" applyBorder="1" applyAlignment="1">
      <alignment vertical="center"/>
    </xf>
    <xf numFmtId="0" fontId="4" fillId="0" borderId="23" xfId="0" applyFont="1" applyBorder="1" applyAlignment="1">
      <alignment vertical="center" wrapText="1"/>
    </xf>
    <xf numFmtId="3" fontId="4" fillId="0" borderId="24" xfId="0" applyNumberFormat="1" applyFont="1" applyBorder="1" applyAlignment="1">
      <alignment vertical="center"/>
    </xf>
    <xf numFmtId="44" fontId="4" fillId="4" borderId="24" xfId="0" applyNumberFormat="1" applyFont="1" applyFill="1" applyBorder="1" applyAlignment="1" applyProtection="1">
      <alignment vertical="center"/>
      <protection locked="0"/>
    </xf>
    <xf numFmtId="44" fontId="4" fillId="3" borderId="25" xfId="0" applyNumberFormat="1" applyFont="1" applyFill="1" applyBorder="1" applyAlignment="1">
      <alignment vertical="center"/>
    </xf>
    <xf numFmtId="3" fontId="12" fillId="0" borderId="1" xfId="0" applyNumberFormat="1" applyFont="1" applyBorder="1" applyAlignment="1">
      <alignment vertical="center"/>
    </xf>
    <xf numFmtId="3" fontId="4" fillId="7" borderId="1" xfId="0" applyNumberFormat="1" applyFont="1" applyFill="1" applyBorder="1" applyAlignment="1">
      <alignment vertical="center"/>
    </xf>
    <xf numFmtId="3" fontId="4" fillId="7" borderId="19" xfId="0" applyNumberFormat="1" applyFont="1" applyFill="1" applyBorder="1" applyAlignment="1">
      <alignment vertical="center"/>
    </xf>
    <xf numFmtId="3" fontId="4" fillId="7" borderId="3" xfId="0" applyNumberFormat="1" applyFont="1" applyFill="1" applyBorder="1" applyAlignment="1">
      <alignment vertical="center"/>
    </xf>
    <xf numFmtId="0" fontId="9" fillId="6" borderId="6" xfId="0" applyFont="1" applyFill="1" applyBorder="1" applyAlignment="1">
      <alignment horizontal="center" vertical="top"/>
    </xf>
    <xf numFmtId="0" fontId="9" fillId="6" borderId="7" xfId="0" applyFont="1" applyFill="1" applyBorder="1" applyAlignment="1">
      <alignment horizontal="center" vertical="top"/>
    </xf>
    <xf numFmtId="0" fontId="9" fillId="6" borderId="8" xfId="0" applyFont="1" applyFill="1" applyBorder="1" applyAlignment="1">
      <alignment horizontal="center" vertical="top"/>
    </xf>
    <xf numFmtId="164" fontId="5" fillId="0" borderId="13" xfId="2" applyNumberFormat="1" applyFont="1" applyFill="1" applyBorder="1" applyAlignment="1" applyProtection="1">
      <alignment horizontal="right" vertical="center"/>
    </xf>
    <xf numFmtId="164" fontId="5" fillId="0" borderId="14" xfId="2" applyNumberFormat="1" applyFont="1" applyFill="1" applyBorder="1" applyAlignment="1" applyProtection="1">
      <alignment horizontal="right" vertical="center"/>
    </xf>
    <xf numFmtId="49" fontId="9" fillId="5" borderId="0" xfId="0" applyNumberFormat="1" applyFont="1" applyFill="1" applyAlignment="1">
      <alignment horizontal="center" vertical="center" wrapText="1"/>
    </xf>
    <xf numFmtId="0" fontId="6" fillId="0" borderId="0" xfId="0" applyFont="1" applyAlignment="1">
      <alignment horizontal="left" vertical="top" wrapText="1"/>
    </xf>
    <xf numFmtId="49" fontId="10" fillId="5" borderId="0" xfId="0" applyNumberFormat="1" applyFont="1" applyFill="1" applyAlignment="1">
      <alignment horizontal="left" vertical="center" wrapText="1"/>
    </xf>
    <xf numFmtId="0" fontId="6" fillId="0" borderId="26" xfId="0" applyFont="1" applyBorder="1" applyAlignment="1">
      <alignment horizontal="left" wrapText="1"/>
    </xf>
    <xf numFmtId="0" fontId="6" fillId="0" borderId="27" xfId="0" applyFont="1" applyBorder="1" applyAlignment="1">
      <alignment horizontal="left" wrapText="1"/>
    </xf>
  </cellXfs>
  <cellStyles count="4">
    <cellStyle name="Hyperlink" xfId="3" builtinId="8"/>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71"/>
  <sheetViews>
    <sheetView tabSelected="1" topLeftCell="A38" zoomScaleNormal="100" workbookViewId="0">
      <selection activeCell="D53" sqref="D53"/>
    </sheetView>
  </sheetViews>
  <sheetFormatPr defaultColWidth="9.140625" defaultRowHeight="12.75" x14ac:dyDescent="0.25"/>
  <cols>
    <col min="1" max="1" width="46.42578125" style="5" bestFit="1" customWidth="1"/>
    <col min="2" max="2" width="35.7109375" style="5" customWidth="1"/>
    <col min="3" max="5" width="15.7109375" style="5" customWidth="1"/>
    <col min="6" max="6" width="18.85546875" style="5" customWidth="1"/>
    <col min="7" max="7" width="60" style="1" bestFit="1" customWidth="1"/>
    <col min="8" max="25" width="9.140625" style="1"/>
    <col min="26" max="16384" width="9.140625" style="5"/>
  </cols>
  <sheetData>
    <row r="1" spans="1:16381" s="4" customFormat="1" x14ac:dyDescent="0.2">
      <c r="A1" s="66" t="s">
        <v>44</v>
      </c>
      <c r="B1" s="66"/>
      <c r="C1" s="66"/>
      <c r="D1" s="66"/>
      <c r="E1" s="66"/>
      <c r="F1" s="7"/>
      <c r="G1" s="3"/>
      <c r="H1" s="3"/>
      <c r="I1" s="3"/>
      <c r="J1" s="3"/>
      <c r="K1" s="3"/>
      <c r="L1" s="3"/>
      <c r="M1" s="3"/>
      <c r="N1" s="3"/>
      <c r="O1" s="3"/>
      <c r="P1" s="3"/>
      <c r="Q1" s="3"/>
      <c r="R1" s="3"/>
      <c r="S1" s="3"/>
      <c r="T1" s="3"/>
      <c r="U1" s="3"/>
      <c r="V1" s="3"/>
      <c r="W1" s="3"/>
      <c r="X1" s="3"/>
      <c r="Y1" s="3"/>
    </row>
    <row r="2" spans="1:16381" x14ac:dyDescent="0.2">
      <c r="A2" s="68" t="s">
        <v>15</v>
      </c>
      <c r="B2" s="68"/>
      <c r="C2" s="68"/>
      <c r="D2" s="68"/>
      <c r="E2" s="68"/>
      <c r="F2" s="7"/>
    </row>
    <row r="3" spans="1:16381" x14ac:dyDescent="0.2">
      <c r="A3" s="8"/>
      <c r="B3" s="8"/>
      <c r="C3" s="8"/>
      <c r="D3" s="8"/>
      <c r="E3" s="7"/>
      <c r="F3" s="7"/>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row>
    <row r="4" spans="1:16381" x14ac:dyDescent="0.2">
      <c r="A4" s="67" t="s">
        <v>0</v>
      </c>
      <c r="B4" s="67"/>
      <c r="C4" s="67"/>
      <c r="D4" s="67"/>
      <c r="E4" s="67"/>
      <c r="F4" s="7"/>
    </row>
    <row r="5" spans="1:16381" x14ac:dyDescent="0.2">
      <c r="A5" s="8"/>
      <c r="B5" s="6"/>
      <c r="C5" s="6"/>
      <c r="D5" s="6"/>
      <c r="E5" s="7"/>
      <c r="F5" s="7"/>
    </row>
    <row r="6" spans="1:16381" x14ac:dyDescent="0.2">
      <c r="A6" s="69" t="s">
        <v>1</v>
      </c>
      <c r="B6" s="70"/>
      <c r="C6" s="9" t="s">
        <v>2</v>
      </c>
      <c r="D6" s="6"/>
      <c r="E6" s="7"/>
      <c r="F6" s="7"/>
    </row>
    <row r="7" spans="1:16381" x14ac:dyDescent="0.2">
      <c r="A7" s="69" t="s">
        <v>3</v>
      </c>
      <c r="B7" s="70"/>
      <c r="C7" s="11" t="s">
        <v>4</v>
      </c>
      <c r="D7" s="6"/>
      <c r="E7" s="7"/>
      <c r="F7" s="7"/>
    </row>
    <row r="8" spans="1:16381" x14ac:dyDescent="0.2">
      <c r="A8" s="69" t="s">
        <v>5</v>
      </c>
      <c r="B8" s="70"/>
      <c r="C8" s="12" t="s">
        <v>6</v>
      </c>
      <c r="D8" s="6"/>
      <c r="E8" s="7"/>
      <c r="F8" s="7"/>
    </row>
    <row r="9" spans="1:16381" x14ac:dyDescent="0.2">
      <c r="A9" s="8"/>
      <c r="B9" s="10"/>
      <c r="C9" s="10"/>
      <c r="D9" s="6"/>
      <c r="E9" s="7"/>
      <c r="F9" s="7"/>
    </row>
    <row r="10" spans="1:16381" x14ac:dyDescent="0.2">
      <c r="A10" s="67" t="s">
        <v>7</v>
      </c>
      <c r="B10" s="67"/>
      <c r="C10" s="67"/>
      <c r="D10" s="67"/>
      <c r="E10" s="67"/>
      <c r="F10" s="7"/>
    </row>
    <row r="11" spans="1:16381" x14ac:dyDescent="0.2">
      <c r="A11" s="67" t="s">
        <v>17</v>
      </c>
      <c r="B11" s="67"/>
      <c r="C11" s="67"/>
      <c r="D11" s="67"/>
      <c r="E11" s="67"/>
      <c r="F11" s="7"/>
    </row>
    <row r="12" spans="1:16381" x14ac:dyDescent="0.2">
      <c r="A12" s="67" t="s">
        <v>16</v>
      </c>
      <c r="B12" s="67"/>
      <c r="C12" s="67"/>
      <c r="D12" s="67"/>
      <c r="E12" s="67"/>
      <c r="F12" s="7"/>
    </row>
    <row r="13" spans="1:16381" ht="78" customHeight="1" x14ac:dyDescent="0.2">
      <c r="A13" s="67" t="s">
        <v>18</v>
      </c>
      <c r="B13" s="67"/>
      <c r="C13" s="67"/>
      <c r="D13" s="67"/>
      <c r="E13" s="67"/>
      <c r="F13" s="7"/>
      <c r="G13" s="7"/>
      <c r="H13" s="7"/>
      <c r="I13" s="7"/>
      <c r="J13" s="7"/>
    </row>
    <row r="14" spans="1:16381" ht="13.5" thickBot="1" x14ac:dyDescent="0.25">
      <c r="A14" s="17"/>
      <c r="B14" s="17"/>
      <c r="C14" s="17"/>
      <c r="D14" s="17"/>
      <c r="E14" s="7"/>
      <c r="F14" s="7"/>
      <c r="G14" s="7"/>
      <c r="H14" s="7"/>
      <c r="I14" s="7"/>
      <c r="J14" s="7"/>
    </row>
    <row r="15" spans="1:16381" s="7" customFormat="1" x14ac:dyDescent="0.2">
      <c r="A15" s="61" t="s">
        <v>43</v>
      </c>
      <c r="B15" s="62"/>
      <c r="C15" s="62"/>
      <c r="D15" s="62"/>
      <c r="E15" s="63"/>
      <c r="F15" s="6"/>
      <c r="G15" s="6"/>
      <c r="H15" s="6"/>
      <c r="I15" s="6"/>
      <c r="J15" s="6"/>
      <c r="K15" s="6"/>
      <c r="L15" s="6"/>
      <c r="M15" s="6"/>
      <c r="N15" s="6"/>
      <c r="O15" s="6"/>
      <c r="P15" s="6"/>
      <c r="Q15" s="6"/>
      <c r="R15" s="6"/>
      <c r="S15" s="6"/>
      <c r="T15" s="6"/>
      <c r="U15" s="6"/>
      <c r="V15" s="6"/>
      <c r="W15" s="6"/>
      <c r="X15" s="6"/>
    </row>
    <row r="16" spans="1:16381" s="7" customFormat="1" x14ac:dyDescent="0.2">
      <c r="A16" s="22"/>
      <c r="B16" s="16"/>
      <c r="C16" s="16"/>
      <c r="D16" s="16"/>
      <c r="E16" s="23"/>
    </row>
    <row r="17" spans="1:24" s="7" customFormat="1" ht="13.5" thickBot="1" x14ac:dyDescent="0.25">
      <c r="A17" s="18" t="s">
        <v>9</v>
      </c>
      <c r="B17" s="19" t="s">
        <v>33</v>
      </c>
      <c r="C17" s="19" t="s">
        <v>31</v>
      </c>
      <c r="D17" s="32" t="s">
        <v>8</v>
      </c>
      <c r="E17" s="21" t="s">
        <v>10</v>
      </c>
    </row>
    <row r="18" spans="1:24" s="7" customFormat="1" ht="15" x14ac:dyDescent="0.25">
      <c r="A18" s="25" t="s">
        <v>34</v>
      </c>
      <c r="B18" s="39"/>
      <c r="C18" s="48"/>
      <c r="D18" s="58">
        <v>19</v>
      </c>
      <c r="E18" s="43">
        <f>(B18+(C18*84))*D18</f>
        <v>0</v>
      </c>
      <c r="G18" s="38"/>
    </row>
    <row r="19" spans="1:24" s="7" customFormat="1" x14ac:dyDescent="0.2">
      <c r="A19" s="25" t="s">
        <v>19</v>
      </c>
      <c r="B19" s="39"/>
      <c r="C19" s="34"/>
      <c r="D19" s="59">
        <v>3</v>
      </c>
      <c r="E19" s="43">
        <f>(B19+(C19*84))*D19</f>
        <v>0</v>
      </c>
    </row>
    <row r="20" spans="1:24" s="7" customFormat="1" ht="15" x14ac:dyDescent="0.25">
      <c r="A20" s="25" t="s">
        <v>35</v>
      </c>
      <c r="B20" s="40"/>
      <c r="C20" s="34"/>
      <c r="D20" s="58">
        <v>34</v>
      </c>
      <c r="E20" s="43">
        <f>(B20+(C20*84))*D20</f>
        <v>0</v>
      </c>
      <c r="G20" s="38"/>
    </row>
    <row r="21" spans="1:24" s="7" customFormat="1" ht="15.75" thickBot="1" x14ac:dyDescent="0.3">
      <c r="A21" s="26" t="s">
        <v>36</v>
      </c>
      <c r="B21" s="41"/>
      <c r="C21" s="35"/>
      <c r="D21" s="60">
        <v>34</v>
      </c>
      <c r="E21" s="47">
        <f>(B21+(C21*84))*D21</f>
        <v>0</v>
      </c>
      <c r="G21" s="38"/>
    </row>
    <row r="22" spans="1:24" s="7" customFormat="1" ht="13.5" thickBot="1" x14ac:dyDescent="0.25">
      <c r="A22" s="64" t="s">
        <v>11</v>
      </c>
      <c r="B22" s="65"/>
      <c r="C22" s="65"/>
      <c r="D22" s="65"/>
      <c r="E22" s="24">
        <f>SUM(E18:E21)</f>
        <v>0</v>
      </c>
    </row>
    <row r="23" spans="1:24" x14ac:dyDescent="0.2">
      <c r="F23" s="7"/>
    </row>
    <row r="24" spans="1:24" ht="13.5" thickBot="1" x14ac:dyDescent="0.25">
      <c r="F24" s="7"/>
    </row>
    <row r="25" spans="1:24" s="7" customFormat="1" x14ac:dyDescent="0.2">
      <c r="A25" s="61" t="s">
        <v>40</v>
      </c>
      <c r="B25" s="62"/>
      <c r="C25" s="62"/>
      <c r="D25" s="62"/>
      <c r="E25" s="63"/>
      <c r="F25" s="6"/>
      <c r="G25" s="6"/>
      <c r="H25" s="6"/>
      <c r="I25" s="6"/>
      <c r="J25" s="6"/>
      <c r="K25" s="6"/>
      <c r="L25" s="6"/>
      <c r="M25" s="6"/>
      <c r="N25" s="6"/>
      <c r="O25" s="6"/>
      <c r="P25" s="6"/>
      <c r="Q25" s="6"/>
      <c r="R25" s="6"/>
      <c r="S25" s="6"/>
      <c r="T25" s="6"/>
      <c r="U25" s="6"/>
      <c r="V25" s="6"/>
      <c r="W25" s="6"/>
      <c r="X25" s="6"/>
    </row>
    <row r="26" spans="1:24" s="7" customFormat="1" x14ac:dyDescent="0.2">
      <c r="A26" s="22"/>
      <c r="B26" s="16"/>
      <c r="C26" s="16"/>
      <c r="D26" s="16"/>
      <c r="E26" s="23"/>
    </row>
    <row r="27" spans="1:24" s="7" customFormat="1" ht="26.25" thickBot="1" x14ac:dyDescent="0.25">
      <c r="A27" s="18" t="s">
        <v>9</v>
      </c>
      <c r="B27" s="19" t="s">
        <v>29</v>
      </c>
      <c r="C27" s="19" t="s">
        <v>30</v>
      </c>
      <c r="D27" s="20" t="s">
        <v>21</v>
      </c>
      <c r="E27" s="21" t="s">
        <v>10</v>
      </c>
    </row>
    <row r="28" spans="1:24" s="7" customFormat="1" x14ac:dyDescent="0.2">
      <c r="A28" s="30" t="s">
        <v>41</v>
      </c>
      <c r="B28" s="31"/>
      <c r="C28" s="42"/>
      <c r="D28" s="37">
        <v>1050000</v>
      </c>
      <c r="E28" s="43">
        <f>C28*D28</f>
        <v>0</v>
      </c>
    </row>
    <row r="29" spans="1:24" s="7" customFormat="1" x14ac:dyDescent="0.2">
      <c r="A29" s="30" t="s">
        <v>37</v>
      </c>
      <c r="B29" s="31"/>
      <c r="C29" s="42"/>
      <c r="D29" s="44">
        <v>40000</v>
      </c>
      <c r="E29" s="43">
        <f>C29*D29</f>
        <v>0</v>
      </c>
    </row>
    <row r="30" spans="1:24" s="7" customFormat="1" x14ac:dyDescent="0.2">
      <c r="A30" s="30" t="s">
        <v>38</v>
      </c>
      <c r="B30" s="31"/>
      <c r="C30" s="42"/>
      <c r="D30" s="44">
        <v>15000</v>
      </c>
      <c r="E30" s="43">
        <f>C30*D30</f>
        <v>0</v>
      </c>
    </row>
    <row r="31" spans="1:24" s="7" customFormat="1" x14ac:dyDescent="0.2">
      <c r="A31" s="30" t="s">
        <v>39</v>
      </c>
      <c r="B31" s="31"/>
      <c r="C31" s="42"/>
      <c r="D31" s="44">
        <v>15000</v>
      </c>
      <c r="E31" s="43">
        <f>C31*D31</f>
        <v>0</v>
      </c>
    </row>
    <row r="32" spans="1:24" s="7" customFormat="1" x14ac:dyDescent="0.2">
      <c r="A32" s="30" t="s">
        <v>32</v>
      </c>
      <c r="B32" s="31"/>
      <c r="C32" s="42"/>
      <c r="D32" s="44">
        <v>455000</v>
      </c>
      <c r="E32" s="43">
        <f>C32*D32</f>
        <v>0</v>
      </c>
    </row>
    <row r="33" spans="1:24" s="7" customFormat="1" x14ac:dyDescent="0.2">
      <c r="A33" s="30" t="s">
        <v>45</v>
      </c>
      <c r="B33" s="31"/>
      <c r="C33" s="42"/>
      <c r="D33" s="44">
        <v>560000</v>
      </c>
      <c r="E33" s="43">
        <f t="shared" ref="E33:E38" si="0">C33*D33</f>
        <v>0</v>
      </c>
    </row>
    <row r="34" spans="1:24" s="7" customFormat="1" x14ac:dyDescent="0.2">
      <c r="A34" s="30" t="s">
        <v>46</v>
      </c>
      <c r="B34" s="31"/>
      <c r="C34" s="42"/>
      <c r="D34" s="44">
        <v>105000</v>
      </c>
      <c r="E34" s="43">
        <f t="shared" si="0"/>
        <v>0</v>
      </c>
    </row>
    <row r="35" spans="1:24" s="7" customFormat="1" x14ac:dyDescent="0.2">
      <c r="A35" s="30" t="s">
        <v>50</v>
      </c>
      <c r="B35" s="31"/>
      <c r="C35" s="42"/>
      <c r="D35" s="44">
        <v>140000</v>
      </c>
      <c r="E35" s="43">
        <f t="shared" si="0"/>
        <v>0</v>
      </c>
    </row>
    <row r="36" spans="1:24" s="7" customFormat="1" x14ac:dyDescent="0.2">
      <c r="A36" s="30" t="s">
        <v>47</v>
      </c>
      <c r="B36" s="31"/>
      <c r="C36" s="42"/>
      <c r="D36" s="44">
        <v>7000</v>
      </c>
      <c r="E36" s="43">
        <f t="shared" si="0"/>
        <v>0</v>
      </c>
    </row>
    <row r="37" spans="1:24" s="7" customFormat="1" x14ac:dyDescent="0.2">
      <c r="A37" s="30" t="s">
        <v>48</v>
      </c>
      <c r="B37" s="31"/>
      <c r="C37" s="42"/>
      <c r="D37" s="44">
        <v>70000</v>
      </c>
      <c r="E37" s="43">
        <f t="shared" si="0"/>
        <v>0</v>
      </c>
    </row>
    <row r="38" spans="1:24" s="7" customFormat="1" ht="13.5" thickBot="1" x14ac:dyDescent="0.25">
      <c r="A38" s="26" t="s">
        <v>49</v>
      </c>
      <c r="B38" s="33"/>
      <c r="C38" s="45"/>
      <c r="D38" s="46">
        <v>315000</v>
      </c>
      <c r="E38" s="47">
        <f t="shared" si="0"/>
        <v>0</v>
      </c>
    </row>
    <row r="39" spans="1:24" s="7" customFormat="1" ht="13.5" thickBot="1" x14ac:dyDescent="0.25">
      <c r="A39" s="64" t="s">
        <v>12</v>
      </c>
      <c r="B39" s="65"/>
      <c r="C39" s="65"/>
      <c r="D39" s="65"/>
      <c r="E39" s="24">
        <f>SUM(E28:E38)</f>
        <v>0</v>
      </c>
    </row>
    <row r="40" spans="1:24" s="7" customFormat="1" ht="13.5" thickBot="1" x14ac:dyDescent="0.25">
      <c r="A40" s="16"/>
      <c r="B40" s="13"/>
      <c r="C40" s="13"/>
      <c r="D40" s="13"/>
    </row>
    <row r="41" spans="1:24" s="7" customFormat="1" x14ac:dyDescent="0.2">
      <c r="A41" s="61" t="s">
        <v>20</v>
      </c>
      <c r="B41" s="62"/>
      <c r="C41" s="62"/>
      <c r="D41" s="62"/>
      <c r="E41" s="63"/>
      <c r="F41" s="6"/>
      <c r="G41" s="6"/>
      <c r="H41" s="6"/>
      <c r="I41" s="6"/>
      <c r="J41" s="6"/>
      <c r="K41" s="6"/>
      <c r="L41" s="6"/>
      <c r="M41" s="6"/>
      <c r="N41" s="6"/>
      <c r="O41" s="6"/>
      <c r="P41" s="6"/>
      <c r="Q41" s="6"/>
      <c r="R41" s="6"/>
      <c r="S41" s="6"/>
      <c r="T41" s="6"/>
      <c r="U41" s="6"/>
      <c r="V41" s="6"/>
      <c r="W41" s="6"/>
      <c r="X41" s="6"/>
    </row>
    <row r="42" spans="1:24" s="7" customFormat="1" x14ac:dyDescent="0.2">
      <c r="A42" s="22"/>
      <c r="B42" s="16"/>
      <c r="C42" s="16"/>
      <c r="D42" s="16"/>
      <c r="E42" s="23"/>
    </row>
    <row r="43" spans="1:24" s="7" customFormat="1" ht="13.5" thickBot="1" x14ac:dyDescent="0.25">
      <c r="A43" s="18" t="s">
        <v>9</v>
      </c>
      <c r="B43" s="19" t="s">
        <v>33</v>
      </c>
      <c r="C43" s="19" t="s">
        <v>31</v>
      </c>
      <c r="D43" s="32" t="s">
        <v>8</v>
      </c>
      <c r="E43" s="21" t="s">
        <v>10</v>
      </c>
    </row>
    <row r="44" spans="1:24" s="7" customFormat="1" ht="12.75" customHeight="1" x14ac:dyDescent="0.2">
      <c r="A44" s="30" t="s">
        <v>42</v>
      </c>
      <c r="B44" s="40"/>
      <c r="C44" s="34"/>
      <c r="D44" s="49">
        <f>(D18+D20)*2</f>
        <v>106</v>
      </c>
      <c r="E44" s="43">
        <f>(B44+(C44*84))*D44</f>
        <v>0</v>
      </c>
    </row>
    <row r="45" spans="1:24" s="7" customFormat="1" ht="12.75" customHeight="1" x14ac:dyDescent="0.2">
      <c r="A45" s="30" t="s">
        <v>59</v>
      </c>
      <c r="B45" s="40"/>
      <c r="C45" s="34"/>
      <c r="D45" s="44">
        <v>10</v>
      </c>
      <c r="E45" s="43">
        <f>(B45+(C45*84))*D45</f>
        <v>0</v>
      </c>
    </row>
    <row r="46" spans="1:24" s="7" customFormat="1" ht="12.75" customHeight="1" thickBot="1" x14ac:dyDescent="0.25">
      <c r="A46" s="36" t="s">
        <v>60</v>
      </c>
      <c r="B46" s="50"/>
      <c r="C46" s="35"/>
      <c r="D46" s="51">
        <v>5</v>
      </c>
      <c r="E46" s="43">
        <f>(B46+(C46*84))*D46</f>
        <v>0</v>
      </c>
    </row>
    <row r="47" spans="1:24" s="7" customFormat="1" ht="13.5" thickBot="1" x14ac:dyDescent="0.25">
      <c r="A47" s="64" t="s">
        <v>13</v>
      </c>
      <c r="B47" s="65"/>
      <c r="C47" s="65"/>
      <c r="D47" s="65"/>
      <c r="E47" s="24">
        <f>SUM(E44:E46)</f>
        <v>0</v>
      </c>
    </row>
    <row r="48" spans="1:24" s="7" customFormat="1" ht="13.5" thickBot="1" x14ac:dyDescent="0.25">
      <c r="A48" s="16"/>
      <c r="B48" s="16"/>
      <c r="C48" s="16"/>
      <c r="D48" s="16"/>
    </row>
    <row r="49" spans="1:24" s="7" customFormat="1" x14ac:dyDescent="0.2">
      <c r="A49" s="61" t="s">
        <v>51</v>
      </c>
      <c r="B49" s="62"/>
      <c r="C49" s="62"/>
      <c r="D49" s="62"/>
      <c r="E49" s="63"/>
      <c r="F49" s="6"/>
      <c r="G49" s="6"/>
      <c r="H49" s="6"/>
      <c r="I49" s="6"/>
      <c r="J49" s="6"/>
      <c r="K49" s="6"/>
      <c r="L49" s="6"/>
      <c r="M49" s="6"/>
      <c r="N49" s="6"/>
      <c r="O49" s="6"/>
      <c r="P49" s="6"/>
      <c r="Q49" s="6"/>
      <c r="R49" s="6"/>
      <c r="S49" s="6"/>
      <c r="T49" s="6"/>
      <c r="U49" s="6"/>
      <c r="V49" s="6"/>
      <c r="W49" s="6"/>
      <c r="X49" s="6"/>
    </row>
    <row r="50" spans="1:24" s="7" customFormat="1" x14ac:dyDescent="0.2">
      <c r="A50" s="22"/>
      <c r="B50" s="16"/>
      <c r="C50" s="16"/>
      <c r="D50" s="16"/>
      <c r="E50" s="23"/>
    </row>
    <row r="51" spans="1:24" s="7" customFormat="1" ht="13.5" thickBot="1" x14ac:dyDescent="0.25">
      <c r="A51" s="18" t="s">
        <v>9</v>
      </c>
      <c r="B51" s="19" t="s">
        <v>33</v>
      </c>
      <c r="C51" s="19" t="s">
        <v>31</v>
      </c>
      <c r="D51" s="32" t="s">
        <v>8</v>
      </c>
      <c r="E51" s="21" t="s">
        <v>10</v>
      </c>
    </row>
    <row r="52" spans="1:24" s="7" customFormat="1" ht="25.5" x14ac:dyDescent="0.2">
      <c r="A52" s="25" t="s">
        <v>52</v>
      </c>
      <c r="B52" s="40"/>
      <c r="C52" s="40"/>
      <c r="D52" s="37">
        <f>D18</f>
        <v>19</v>
      </c>
      <c r="E52" s="43">
        <f t="shared" ref="E52:E58" si="1">(B52+(C52*84))*D52</f>
        <v>0</v>
      </c>
    </row>
    <row r="53" spans="1:24" s="7" customFormat="1" ht="12.75" customHeight="1" x14ac:dyDescent="0.2">
      <c r="A53" s="30" t="s">
        <v>53</v>
      </c>
      <c r="B53" s="40"/>
      <c r="C53" s="40"/>
      <c r="D53" s="57">
        <f>D18</f>
        <v>19</v>
      </c>
      <c r="E53" s="43">
        <f t="shared" si="1"/>
        <v>0</v>
      </c>
    </row>
    <row r="54" spans="1:24" s="7" customFormat="1" ht="12.75" customHeight="1" x14ac:dyDescent="0.2">
      <c r="A54" s="30" t="s">
        <v>54</v>
      </c>
      <c r="B54" s="40"/>
      <c r="C54" s="40"/>
      <c r="D54" s="44">
        <f>D20</f>
        <v>34</v>
      </c>
      <c r="E54" s="43">
        <f t="shared" si="1"/>
        <v>0</v>
      </c>
    </row>
    <row r="55" spans="1:24" s="7" customFormat="1" ht="12.75" customHeight="1" x14ac:dyDescent="0.2">
      <c r="A55" s="30" t="s">
        <v>58</v>
      </c>
      <c r="B55" s="40"/>
      <c r="C55" s="40"/>
      <c r="D55" s="44">
        <f>D21</f>
        <v>34</v>
      </c>
      <c r="E55" s="43">
        <f t="shared" si="1"/>
        <v>0</v>
      </c>
    </row>
    <row r="56" spans="1:24" s="7" customFormat="1" ht="25.5" x14ac:dyDescent="0.2">
      <c r="A56" s="30" t="s">
        <v>55</v>
      </c>
      <c r="B56" s="40"/>
      <c r="C56" s="40"/>
      <c r="D56" s="44">
        <f>D29</f>
        <v>40000</v>
      </c>
      <c r="E56" s="43">
        <f t="shared" si="1"/>
        <v>0</v>
      </c>
    </row>
    <row r="57" spans="1:24" s="7" customFormat="1" ht="25.5" x14ac:dyDescent="0.2">
      <c r="A57" s="30" t="s">
        <v>56</v>
      </c>
      <c r="B57" s="48"/>
      <c r="C57" s="48"/>
      <c r="D57" s="52">
        <f>D30</f>
        <v>15000</v>
      </c>
      <c r="E57" s="43">
        <f t="shared" si="1"/>
        <v>0</v>
      </c>
    </row>
    <row r="58" spans="1:24" s="7" customFormat="1" ht="26.25" thickBot="1" x14ac:dyDescent="0.25">
      <c r="A58" s="53" t="s">
        <v>57</v>
      </c>
      <c r="B58" s="55"/>
      <c r="C58" s="55"/>
      <c r="D58" s="54">
        <f>D31</f>
        <v>15000</v>
      </c>
      <c r="E58" s="56">
        <f t="shared" si="1"/>
        <v>0</v>
      </c>
    </row>
    <row r="59" spans="1:24" s="7" customFormat="1" ht="13.5" thickBot="1" x14ac:dyDescent="0.25">
      <c r="A59" s="13"/>
      <c r="B59" s="13"/>
      <c r="C59" s="13"/>
      <c r="D59" s="13"/>
    </row>
    <row r="60" spans="1:24" ht="13.5" thickBot="1" x14ac:dyDescent="0.25">
      <c r="A60" s="14" t="s">
        <v>14</v>
      </c>
      <c r="B60" s="15">
        <f>E22+E39+E47</f>
        <v>0</v>
      </c>
      <c r="C60" s="6"/>
      <c r="D60" s="6"/>
      <c r="E60" s="7"/>
      <c r="F60" s="7"/>
    </row>
    <row r="61" spans="1:24" x14ac:dyDescent="0.2">
      <c r="A61" s="6"/>
      <c r="B61" s="6"/>
      <c r="C61" s="6"/>
      <c r="D61" s="6"/>
      <c r="E61" s="7"/>
      <c r="F61" s="7"/>
    </row>
    <row r="62" spans="1:24" x14ac:dyDescent="0.2">
      <c r="A62" s="27" t="s">
        <v>22</v>
      </c>
      <c r="B62" s="27"/>
      <c r="C62" s="27"/>
      <c r="D62" s="7"/>
      <c r="E62" s="7"/>
      <c r="F62" s="7"/>
    </row>
    <row r="63" spans="1:24" x14ac:dyDescent="0.2">
      <c r="A63" s="28" t="s">
        <v>23</v>
      </c>
      <c r="B63" s="28"/>
      <c r="C63" s="29"/>
      <c r="D63" s="7"/>
      <c r="E63" s="7"/>
      <c r="F63" s="7"/>
    </row>
    <row r="64" spans="1:24" x14ac:dyDescent="0.2">
      <c r="A64" s="28" t="s">
        <v>24</v>
      </c>
      <c r="B64" s="28"/>
      <c r="C64" s="29"/>
      <c r="D64" s="7"/>
      <c r="E64" s="7"/>
      <c r="F64" s="7"/>
    </row>
    <row r="65" spans="1:27" x14ac:dyDescent="0.25">
      <c r="A65" s="28" t="s">
        <v>25</v>
      </c>
      <c r="B65" s="28"/>
      <c r="C65" s="29"/>
      <c r="E65" s="1"/>
      <c r="F65" s="1"/>
      <c r="Z65" s="1"/>
      <c r="AA65" s="1"/>
    </row>
    <row r="66" spans="1:27" x14ac:dyDescent="0.25">
      <c r="A66" s="28" t="s">
        <v>26</v>
      </c>
      <c r="B66" s="28"/>
      <c r="C66" s="29"/>
      <c r="E66" s="1"/>
      <c r="F66" s="1"/>
      <c r="Z66" s="1"/>
      <c r="AA66" s="1"/>
    </row>
    <row r="67" spans="1:27" x14ac:dyDescent="0.25">
      <c r="A67" s="28" t="s">
        <v>27</v>
      </c>
      <c r="B67" s="28"/>
      <c r="C67" s="29"/>
      <c r="E67" s="1"/>
      <c r="F67" s="1"/>
      <c r="Z67" s="1"/>
      <c r="AA67" s="1"/>
    </row>
    <row r="68" spans="1:27" x14ac:dyDescent="0.25">
      <c r="A68" s="28" t="s">
        <v>28</v>
      </c>
      <c r="B68" s="28"/>
      <c r="C68" s="29"/>
      <c r="E68" s="1"/>
      <c r="F68" s="1"/>
      <c r="Z68" s="1"/>
      <c r="AA68" s="1"/>
    </row>
    <row r="69" spans="1:27" x14ac:dyDescent="0.25">
      <c r="E69" s="1"/>
      <c r="F69" s="1"/>
      <c r="Z69" s="1"/>
      <c r="AA69" s="1"/>
    </row>
    <row r="70" spans="1:27" x14ac:dyDescent="0.25">
      <c r="E70" s="1"/>
      <c r="F70" s="1"/>
      <c r="Z70" s="1"/>
      <c r="AA70" s="1"/>
    </row>
    <row r="71" spans="1:27" x14ac:dyDescent="0.25">
      <c r="E71" s="1"/>
      <c r="F71" s="1"/>
    </row>
  </sheetData>
  <mergeCells count="17">
    <mergeCell ref="A1:E1"/>
    <mergeCell ref="A13:E13"/>
    <mergeCell ref="A12:E12"/>
    <mergeCell ref="A11:E11"/>
    <mergeCell ref="A10:E10"/>
    <mergeCell ref="A4:E4"/>
    <mergeCell ref="A2:E2"/>
    <mergeCell ref="A6:B6"/>
    <mergeCell ref="A7:B7"/>
    <mergeCell ref="A8:B8"/>
    <mergeCell ref="A49:E49"/>
    <mergeCell ref="A39:D39"/>
    <mergeCell ref="A47:D47"/>
    <mergeCell ref="A41:E41"/>
    <mergeCell ref="A15:E15"/>
    <mergeCell ref="A22:D22"/>
    <mergeCell ref="A25:E25"/>
  </mergeCells>
  <dataValidations disablePrompts="1" count="1">
    <dataValidation type="custom" allowBlank="1" showInputMessage="1" showErrorMessage="1" sqref="C18:C21 B44:C46 B52:C58" xr:uid="{C8B83880-30A0-4928-86A2-560BFA1127D8}">
      <formula1>B18=ROUND(B18,2)</formula1>
    </dataValidation>
  </dataValidations>
  <pageMargins left="0.7" right="0.7" top="0.75" bottom="0.75" header="0.3" footer="0.3"/>
  <pageSetup paperSize="9" orientation="portrait" r:id="rId1"/>
  <ignoredErrors>
    <ignoredError sqref="D53"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5f3ae19-d1fc-4ef7-869a-43943cd3876a">
      <UserInfo>
        <DisplayName>Dennis Christmas</DisplayName>
        <AccountId>24</AccountId>
        <AccountType/>
      </UserInfo>
      <UserInfo>
        <DisplayName>Joost Genuït</DisplayName>
        <AccountId>9</AccountId>
        <AccountType/>
      </UserInfo>
      <UserInfo>
        <DisplayName>Jeffrey de la Rambelje</DisplayName>
        <AccountId>18</AccountId>
        <AccountType/>
      </UserInfo>
      <UserInfo>
        <DisplayName>Ed Valk</DisplayName>
        <AccountId>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09803935DC17478EF7955E51913916" ma:contentTypeVersion="4" ma:contentTypeDescription="Een nieuw document maken." ma:contentTypeScope="" ma:versionID="7871c5db7c9e3a4888b107dd37c8c89d">
  <xsd:schema xmlns:xsd="http://www.w3.org/2001/XMLSchema" xmlns:xs="http://www.w3.org/2001/XMLSchema" xmlns:p="http://schemas.microsoft.com/office/2006/metadata/properties" xmlns:ns2="2484856b-8611-4b88-aaf3-a6dc60bee29e" xmlns:ns3="f5f3ae19-d1fc-4ef7-869a-43943cd3876a" targetNamespace="http://schemas.microsoft.com/office/2006/metadata/properties" ma:root="true" ma:fieldsID="88e96cb0689c9fc8b9799a910d342332" ns2:_="" ns3:_="">
    <xsd:import namespace="2484856b-8611-4b88-aaf3-a6dc60bee29e"/>
    <xsd:import namespace="f5f3ae19-d1fc-4ef7-869a-43943cd387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4856b-8611-4b88-aaf3-a6dc60bee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f3ae19-d1fc-4ef7-869a-43943cd3876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2.xml><?xml version="1.0" encoding="utf-8"?>
<ds:datastoreItem xmlns:ds="http://schemas.openxmlformats.org/officeDocument/2006/customXml" ds:itemID="{2E677122-3E3A-4139-BD7D-2B9304B6B061}">
  <ds:schemaRefs>
    <ds:schemaRef ds:uri="http://schemas.openxmlformats.org/package/2006/metadata/core-properties"/>
    <ds:schemaRef ds:uri="http://purl.org/dc/dcmitype/"/>
    <ds:schemaRef ds:uri="http://www.w3.org/XML/1998/namespace"/>
    <ds:schemaRef ds:uri="f5f3ae19-d1fc-4ef7-869a-43943cd3876a"/>
    <ds:schemaRef ds:uri="http://schemas.microsoft.com/office/2006/documentManagement/types"/>
    <ds:schemaRef ds:uri="http://purl.org/dc/terms/"/>
    <ds:schemaRef ds:uri="http://schemas.microsoft.com/office/2006/metadata/properties"/>
    <ds:schemaRef ds:uri="2484856b-8611-4b88-aaf3-a6dc60bee29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D266CFCB-025C-4F1B-8215-58728F47C2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4856b-8611-4b88-aaf3-a6dc60bee29e"/>
    <ds:schemaRef ds:uri="f5f3ae19-d1fc-4ef7-869a-43943cd38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Prijzenformulier</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11, Prijzenformulier</dc:title>
  <dc:subject>Aanbesteding Warme Drankenvoorziening</dc:subject>
  <dc:creator>Laurens Rorive | HECHT; Laurens Rorive | RDOG HM; Laurens Rorive</dc:creator>
  <cp:keywords/>
  <dc:description/>
  <cp:lastModifiedBy>Laurens Rorive</cp:lastModifiedBy>
  <cp:revision>1</cp:revision>
  <dcterms:created xsi:type="dcterms:W3CDTF">2021-06-17T11:16:40Z</dcterms:created>
  <dcterms:modified xsi:type="dcterms:W3CDTF">2023-06-06T07:54:19Z</dcterms:modified>
  <cp:category/>
  <cp:contentStatus>Defintief</cp:contentStatus>
  <dc:language>Nederlands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0x0101006B09803935DC17478EF7955E51913916</vt:lpwstr>
  </property>
</Properties>
</file>