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P:\Inkoopprojecten\Cluster Ingenieurs Bureau\Bouw- en Woonrijpmaken Emmelhage fase 3b\2. Nota van Inlichtingen\"/>
    </mc:Choice>
  </mc:AlternateContent>
  <xr:revisionPtr revIDLastSave="0" documentId="8_{D9D493E1-D4BD-4A1D-A765-01A70A6AFA82}" xr6:coauthVersionLast="47" xr6:coauthVersionMax="47" xr10:uidLastSave="{00000000-0000-0000-0000-000000000000}"/>
  <bookViews>
    <workbookView xWindow="-120" yWindow="-120" windowWidth="29040" windowHeight="15840" xr2:uid="{3ADF6707-6AA4-4F9F-9166-94F984C9AFA3}"/>
  </bookViews>
  <sheets>
    <sheet name="Invu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3" i="1" l="1"/>
  <c r="F54" i="1"/>
  <c r="F45" i="1"/>
  <c r="F36" i="1"/>
  <c r="F27" i="1"/>
  <c r="F18" i="1"/>
  <c r="F70" i="1"/>
  <c r="F78" i="1"/>
  <c r="F62" i="1"/>
  <c r="F64" i="1"/>
  <c r="F53" i="1"/>
  <c r="F44" i="1"/>
  <c r="F38" i="1"/>
  <c r="F35" i="1"/>
  <c r="F26" i="1"/>
  <c r="F16" i="1"/>
  <c r="F77" i="1"/>
  <c r="F76" i="1"/>
  <c r="F71" i="1"/>
  <c r="F69" i="1"/>
  <c r="F61" i="1"/>
  <c r="F60" i="1"/>
  <c r="F55" i="1"/>
  <c r="F52" i="1"/>
  <c r="F51" i="1"/>
  <c r="F46" i="1"/>
  <c r="F43" i="1"/>
  <c r="F42" i="1"/>
  <c r="F37" i="1"/>
  <c r="F34" i="1"/>
  <c r="F33" i="1"/>
  <c r="F28" i="1"/>
  <c r="F25" i="1"/>
  <c r="F24" i="1"/>
  <c r="F19" i="1"/>
  <c r="F17" i="1"/>
  <c r="F15" i="1"/>
  <c r="F47" i="1" l="1"/>
  <c r="F56" i="1"/>
  <c r="F79" i="1"/>
  <c r="F29" i="1"/>
  <c r="F20" i="1"/>
  <c r="F72" i="1"/>
  <c r="F65" i="1"/>
  <c r="F82" i="1" l="1"/>
</calcChain>
</file>

<file path=xl/sharedStrings.xml><?xml version="1.0" encoding="utf-8"?>
<sst xmlns="http://schemas.openxmlformats.org/spreadsheetml/2006/main" count="167" uniqueCount="85">
  <si>
    <t>Aggregaat</t>
  </si>
  <si>
    <t>Trilplaat</t>
  </si>
  <si>
    <t>Motortype</t>
  </si>
  <si>
    <t>Brandstoftype</t>
  </si>
  <si>
    <t>Punten brandstofsoort</t>
  </si>
  <si>
    <t>Biodiesel</t>
  </si>
  <si>
    <t>GTL</t>
  </si>
  <si>
    <t>Aantal punten</t>
  </si>
  <si>
    <t>Totaal punten</t>
  </si>
  <si>
    <t>Totaal</t>
  </si>
  <si>
    <t>Aantal machines (max 3.)</t>
  </si>
  <si>
    <t>Voorwaarden</t>
  </si>
  <si>
    <t>Indien inschrijver van plan is onderaannemers in te schakelen dan vallen ook zij onder het regime van de aangeboden keuze ‘Inzet bouwmaterieel’. Inschrijver wordt daarmee verantwoordelijk voor het door zijn onderaannemers in te zetten materieel.</t>
  </si>
  <si>
    <t>Aantal machines (max 5.)</t>
  </si>
  <si>
    <t>Aantal machines (max 8.)</t>
  </si>
  <si>
    <t>Aantal machines (max 4.)</t>
  </si>
  <si>
    <t>Toelichting</t>
  </si>
  <si>
    <t>Alle brandstofsoorten met als basis aardolie, voorbeelden hiervan zijn benzine en diesel.</t>
  </si>
  <si>
    <t>Biobrandstof bestaand uit een mengvorm van uit aardolie verkregen dieselolie en plantaardige olie of dierlijk vet. In geval van deze aanbesteding dient het bestandsdeel aan plantaardige olie of dierlijk vet uit minimaal 30% van de brandstof te bestaan.</t>
  </si>
  <si>
    <t>Gas-to-liquid, vloeibare brandstof met als basis aardgas. GTL verband schoner en efficiënter dan reguliere dieselolie.</t>
  </si>
  <si>
    <t>Biobrandstof bestaand uit nagenoeg 100% plantaardige olie of dierlijk vet, voorbeelden hiervan zijn HVO100 en B100.</t>
  </si>
  <si>
    <t>Elektrische of waterstof aangedreven bouwmachines is toegestaan, mits de moeder energiebron voor het opladen van de accu van de bouwmachine en waarvoor een fossiele brandstof gebruikt wordt, NIET op de bouwplaats ingezet wordt.</t>
  </si>
  <si>
    <t>Non-fossiele brandstof</t>
  </si>
  <si>
    <t>Biodiesel (2)</t>
  </si>
  <si>
    <t>GTL (3)</t>
  </si>
  <si>
    <t>Non-fossiele brandstof (4)</t>
  </si>
  <si>
    <t>1.</t>
  </si>
  <si>
    <t>(1)</t>
  </si>
  <si>
    <t>Fossiele brandstof</t>
  </si>
  <si>
    <t>(5)</t>
  </si>
  <si>
    <t>(4)</t>
  </si>
  <si>
    <t>(3)</t>
  </si>
  <si>
    <t>(2)</t>
  </si>
  <si>
    <t>Waterstof en Elektrisch</t>
  </si>
  <si>
    <t>2.</t>
  </si>
  <si>
    <t>4.</t>
  </si>
  <si>
    <t>3.</t>
  </si>
  <si>
    <t>Lichte motorvoertuigen rijbewijs BE (motorvt. + aanhanger + lading, lichter dan 3500kg)</t>
  </si>
  <si>
    <t>EURO IV (2014 - heden)</t>
  </si>
  <si>
    <t>EURO IV (2012 - heden)
Tier 4B / Fase IV / Stage IV (2014 - heden)</t>
  </si>
  <si>
    <t>Laadschop (gewicht &gt;5 ton)</t>
  </si>
  <si>
    <t>Minigraafmachine (gewicht &lt;5 ton)</t>
  </si>
  <si>
    <t>Knikmops (gewicht &lt;5 ton)</t>
  </si>
  <si>
    <t>Fossiele brandstof (1)</t>
  </si>
  <si>
    <t>Toelichting: Inschrijver A schrijft in op het bestek met als keuze in de categorie Zware bouwmachines twee bouwmachines waarvan 1 elektrische bouwmachine en 1 bouwmachine op non-fossiele brandstof. In dit geval dient iedere extra in te zetten zware bouwmachine, bovenop het aangeboden aantal, minimaal door non-fossiele brandstof aangedreven te worden.</t>
  </si>
  <si>
    <t>Toelichting: Inschrijver A schrijft in op het bestek met als keuze voor het kwaliteitscriterium Duurzaamheid, onderdeel Motor VI uit groep Lichte motorvoertuigen, met als laagste motortype brandstof GTL. In dat geval dienen ook de ingeschakelde onderaannemers minimaal aan deze eis te voldoen met alle in te zetten lichte motorvoertuigen.</t>
  </si>
  <si>
    <t>5.</t>
  </si>
  <si>
    <t>Er moet een duidelijke relatie liggen tussen de begroting van de inschrijver en de aangeboden transportvoertuigen en bouwmachines. Het aanbieden van transportvoertuigen en bouwmachines anders dan in de begroting opgenomen, is niet toegestaan.</t>
  </si>
  <si>
    <t>6.</t>
  </si>
  <si>
    <t>7.</t>
  </si>
  <si>
    <t>8.</t>
  </si>
  <si>
    <t>9.</t>
  </si>
  <si>
    <t>10.</t>
  </si>
  <si>
    <r>
      <rPr>
        <b/>
        <sz val="11"/>
        <color rgb="FF000000"/>
        <rFont val="Segoe UI"/>
        <family val="2"/>
      </rPr>
      <t xml:space="preserve">Na </t>
    </r>
    <r>
      <rPr>
        <sz val="11"/>
        <color rgb="FF000000"/>
        <rFont val="Segoe UI"/>
        <family val="2"/>
      </rPr>
      <t xml:space="preserve">de bekendmaking van de gunningsbeslissing, maar </t>
    </r>
    <r>
      <rPr>
        <b/>
        <sz val="11"/>
        <color rgb="FF000000"/>
        <rFont val="Segoe UI"/>
        <family val="2"/>
      </rPr>
      <t xml:space="preserve">voor </t>
    </r>
    <r>
      <rPr>
        <sz val="11"/>
        <color rgb="FF000000"/>
        <rFont val="Segoe UI"/>
        <family val="2"/>
      </rPr>
      <t>de definitieve gunning dient de inschrijver een door hem ondertekend overzicht in te dienen van de in te zetten voertuigen (merk en type) met het opgegeven motortype en te gebruiken brandstof , Idem geldt dit voor de types bouwmachines.. Het onvolledig indienen van de gevraagde bewijslast resulteert in het passeren van de voorlopige gunning naar de eerstvolgende inschrijver.</t>
    </r>
  </si>
  <si>
    <t>Bij toepassing van elektrisch en waterstof aangedreven voertuigen dient voor de oplevering van het werk een evaluatie-rapportage ingediend te worden waarin de volgende punten aan de orde komen: “merk en type, inzetbaarheid, gebruiksduur, wijze van opladen/vullen (i.e. groene stroom, grijze stroom), tank-/oplaadlocatie, extra transportbewegingen (km) t.g.v. tanken/opladen, robuustheid, geluidsbelasting t.o.v. traditioneel, Arbo-aspecten, invloed op productie, andere voordelen en andere nadelen.</t>
  </si>
  <si>
    <t>De opdrachtnemer legt op verzoek van de opdrachtgever verantwoording af over de inzet van het transportvoertuig en de bouwmachines en de gebruikte brandstofsoort(en) op een afdoende en controleerbare wijze door middel van overzichten en afleveringsbonnen voor bijvoorbeeld de gebruikte soort brandstof. De wijze van rapportage dient na gunning binnen 10 werkdagen aan de directie overlegd te worden voor goedkeuring.</t>
  </si>
  <si>
    <t>Het niet beschikbaar zijn van de opgegeven transportvoertuigen en bouwmachines bij het 1e peilmoment of ten tijde van uitvoering of het ontbreken van de gevraagde documentatie leidt tot een in gebreke stelling. Per overtreding kan per transportvoertuig en/of bouwmachine een boete opgelegd worden van €2.500,- per kalenderdag.</t>
  </si>
  <si>
    <t>Naam:</t>
  </si>
  <si>
    <t xml:space="preserve">Functie: </t>
  </si>
  <si>
    <t>Datum:</t>
  </si>
  <si>
    <t>Plaats:</t>
  </si>
  <si>
    <t>Ondertekening:</t>
  </si>
  <si>
    <t>….............................................................................</t>
  </si>
  <si>
    <t>Inschrijver:</t>
  </si>
  <si>
    <t>(Mobiele)kraan (gewicht ≥ 5 ton)</t>
  </si>
  <si>
    <t>11.</t>
  </si>
  <si>
    <r>
      <rPr>
        <b/>
        <sz val="11"/>
        <color theme="1"/>
        <rFont val="Segoe UI"/>
        <family val="2"/>
      </rPr>
      <t>Bij aanvang van de werkzaamheden</t>
    </r>
    <r>
      <rPr>
        <sz val="11"/>
        <color theme="1"/>
        <rFont val="Segoe UI"/>
        <family val="2"/>
      </rPr>
      <t xml:space="preserve"> zijn de opgegeven combinaties transportvoertuigen + brandstof en de aangeboden bouwmachines + brandstof, inzetbaar voor de uit te voeren werkzaamheden. Dit is tevens het 1e peilmoment (1e controlemoment) voor het naleven van de contractvoorwaarden. Inschrijver overhandigt bij het 1e peilmoment een totaaloverzicht van alle in te zetten voertuigen inclusief motortype, brandstof en voertuigregistratieformilieren en/of Voertuig Identificatie Nummers (VIN). Het niet beschikbaar zijn van het toegezegde materieel en/of het ontbreken van de gevraagde documentatie leidt tot een ingebreke stelling per voertuig volgens artikel 11 van de voorwaarden inzet bouwmaterieeel.</t>
    </r>
  </si>
  <si>
    <t>Inschrijver maakt met het Formulier ‘Inzet bouwmaterieel’ zijn keuzes bekend.</t>
  </si>
  <si>
    <t>Hybride</t>
  </si>
  <si>
    <t>Waterstof en Elektrisch (6)</t>
  </si>
  <si>
    <t>Hybride (5)</t>
  </si>
  <si>
    <t>(6)</t>
  </si>
  <si>
    <t>Zware motorvoertuigen rijbewijs BE, C(E) &amp; T (motorvt. + aanhanger + lading, zwaarder dan 3500kg)</t>
  </si>
  <si>
    <t>Opdrachtgever: Gemeente Noordoostpolder</t>
  </si>
  <si>
    <t>EURO IV (2012 - heden)</t>
  </si>
  <si>
    <t>In de categorie Lichte motorvoertuigen vallen voertuigen voor woon-werk verkeer (bijvoorbeeld bestelbusjes NB: geen privébezit) en motorvoertuigen voor grondwerkers-/straatmaker ploegen. Maximaal 5 voertuigen in deze categorie kunnen aangeboden worden. Alle extra in te zetten lichte motorvoertuigen, ook door onderaannemers, moeten minimaal voldoen aan het laagste aangeboden motortype.</t>
  </si>
  <si>
    <t>Aantal machines (max 2.)</t>
  </si>
  <si>
    <t>De inschrijvers dienen in de onderstaande tabellen aan te geven van welke voertuigen /  machines zij gedurende de uitvoering van het project zullen gaan gebruiken per categorie. De maximaal te behalen score omvat 320 punten.</t>
  </si>
  <si>
    <t>Project: Bouwrijp maken fase 3 Emmelhage te Emmeloord - deelfase 2 &amp; 4</t>
  </si>
  <si>
    <t>Bestek: BES02-21236213 - BRM Fase 3 Emmelhage te Emmeloord - deelfase 2 &amp; 4</t>
  </si>
  <si>
    <t>Bouwmachines die worden aangedreven door een combinatie van waterstof en biodiesel óf electrisch en biodiesel, waarbij minimaal 50% van de draaiuren electrisch of door waterstof wordt aangedreven.</t>
  </si>
  <si>
    <t>De opgegeven motorvoertuigen en bouwmachines moeten daadwerkelijk worden ingezet op het moment dat ze benodigd zijn. Op het moment dat de aangeboden voertuigen/machines niet benodigd zijn, hoeven deze niet fysiek op het werk aanwezig te zijn. Hierbij geldt dat afschalen van het aantal machines/voertuigen gebeurd in volgorde van laagst naar hoogst gewaarderde motor-/brandstoftype. Echter, op het moment dat een extra voertuig/machine wel benodigd is, moet deze per direct beschikbaar zijn en worden ingezet. Extra voertuigen boven de opgegeven voertuigen die noodzakelijk zijn voor de uitvoering moeten voldoen aan de laagste door inschrijver aangeboden motor-/brandstoftype combinatie voor die specifieke categorie. Motorvoertuigen en bouwmachines met een hogere score dan de opgegeven score mogen te allen tijde ingezet worden. Motorvoertuigen en bouwmachines met een lagere score mogen niet ingezet worden.</t>
  </si>
  <si>
    <t>Andere dan de in dit formulier aangeboden transport en bouwmachines worden toegestaan voor de uitvoering van de werkzaamheden, mits deze extra benodigd zijn. De aangeboden transportvoertuigen en bouwmachines moeten als eerste maximaal worden ingezet, in volgorde van hoogst naar laagst gewaardeerde motor-/brandstoftypes. Stilstand van deze ten gunste van andere afwijkende combinaties is niet toegestaan.</t>
  </si>
  <si>
    <t>Datum: 9 juni 2023</t>
  </si>
  <si>
    <t>Bijlage Formulier inzet bouwmaterieel - 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</si>
</sst>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b/>
      <sz val="14"/>
      <color theme="1"/>
      <name val="Segoe UI"/>
      <family val="2"/>
    </font>
    <font>
      <sz val="11"/>
      <color theme="1"/>
      <name val="Segoe UI"/>
      <family val="2"/>
    </font>
    <font>
      <b/>
      <sz val="11"/>
      <color theme="1"/>
      <name val="Segoe UI"/>
      <family val="2"/>
    </font>
    <font>
      <b/>
      <sz val="12"/>
      <color theme="1"/>
      <name val="Segoe UI"/>
      <family val="2"/>
    </font>
    <font>
      <b/>
      <sz val="16"/>
      <color theme="1"/>
      <name val="Segoe UI"/>
      <family val="2"/>
    </font>
    <font>
      <b/>
      <u/>
      <sz val="11"/>
      <color theme="1"/>
      <name val="Segoe UI"/>
      <family val="2"/>
    </font>
    <font>
      <b/>
      <u/>
      <sz val="12"/>
      <color theme="1"/>
      <name val="Segoe UI"/>
      <family val="2"/>
    </font>
    <font>
      <i/>
      <u/>
      <sz val="9"/>
      <color theme="1"/>
      <name val="Segoe UI"/>
      <family val="2"/>
    </font>
    <font>
      <sz val="10"/>
      <color rgb="FF000000"/>
      <name val="Segoe UI"/>
      <family val="2"/>
    </font>
    <font>
      <sz val="11"/>
      <color rgb="FF000000"/>
      <name val="Segoe UI"/>
      <family val="2"/>
    </font>
    <font>
      <b/>
      <sz val="11"/>
      <color rgb="FF000000"/>
      <name val="Segoe UI"/>
      <family val="2"/>
    </font>
    <font>
      <sz val="14"/>
      <color theme="1"/>
      <name val="Segoe UI"/>
      <family val="2"/>
    </font>
    <font>
      <sz val="12"/>
      <color theme="1"/>
      <name val="Segoe UI"/>
      <family val="2"/>
    </font>
  </fonts>
  <fills count="3">
    <fill>
      <patternFill patternType="none"/>
    </fill>
    <fill>
      <patternFill patternType="gray125"/>
    </fill>
    <fill>
      <patternFill patternType="solid">
        <fgColor theme="0" tint="-0.14999847407452621"/>
        <bgColor theme="0" tint="-0.14999847407452621"/>
      </patternFill>
    </fill>
  </fills>
  <borders count="3">
    <border>
      <left/>
      <right/>
      <top/>
      <bottom/>
      <diagonal/>
    </border>
    <border>
      <left/>
      <right/>
      <top style="thin">
        <color theme="1"/>
      </top>
      <bottom style="thin">
        <color theme="1"/>
      </bottom>
      <diagonal/>
    </border>
    <border>
      <left/>
      <right/>
      <top/>
      <bottom style="thin">
        <color theme="1"/>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2" fillId="0" borderId="0" xfId="0" applyFont="1"/>
    <xf numFmtId="0" fontId="3" fillId="0" borderId="0" xfId="0" applyFont="1"/>
    <xf numFmtId="0" fontId="4" fillId="0" borderId="0" xfId="0" applyFont="1"/>
    <xf numFmtId="1" fontId="3" fillId="0" borderId="0" xfId="1" applyNumberFormat="1" applyFont="1"/>
    <xf numFmtId="1" fontId="4" fillId="0" borderId="0" xfId="0" applyNumberFormat="1" applyFont="1"/>
    <xf numFmtId="0" fontId="5" fillId="0" borderId="0" xfId="0" applyFont="1"/>
    <xf numFmtId="1" fontId="5" fillId="0" borderId="0" xfId="0" applyNumberFormat="1" applyFont="1"/>
    <xf numFmtId="0" fontId="7" fillId="0" borderId="0" xfId="0" applyFont="1"/>
    <xf numFmtId="0" fontId="6" fillId="0" borderId="0" xfId="0" applyFont="1" applyAlignment="1">
      <alignment vertical="center"/>
    </xf>
    <xf numFmtId="0" fontId="3" fillId="2" borderId="0" xfId="0" applyFont="1" applyFill="1"/>
    <xf numFmtId="0" fontId="4" fillId="0" borderId="1" xfId="0" applyFont="1" applyBorder="1"/>
    <xf numFmtId="0" fontId="3" fillId="0" borderId="2" xfId="0" applyFont="1" applyBorder="1"/>
    <xf numFmtId="49" fontId="4" fillId="0" borderId="0" xfId="0" applyNumberFormat="1" applyFont="1" applyAlignment="1">
      <alignment horizontal="center" vertical="center"/>
    </xf>
    <xf numFmtId="0" fontId="3" fillId="0" borderId="0" xfId="0" applyFont="1" applyAlignment="1">
      <alignment vertical="top"/>
    </xf>
    <xf numFmtId="0" fontId="3" fillId="0" borderId="0" xfId="0" applyFont="1" applyAlignment="1">
      <alignment horizontal="center" vertical="top"/>
    </xf>
    <xf numFmtId="0" fontId="8" fillId="0" borderId="0" xfId="0" applyFont="1"/>
    <xf numFmtId="0" fontId="3" fillId="0" borderId="0" xfId="0" applyFont="1" applyAlignment="1">
      <alignment wrapText="1"/>
    </xf>
    <xf numFmtId="1" fontId="3" fillId="0" borderId="0" xfId="1" applyNumberFormat="1" applyFont="1" applyAlignment="1">
      <alignment vertical="top"/>
    </xf>
    <xf numFmtId="0" fontId="3" fillId="2" borderId="0" xfId="0" applyFont="1" applyFill="1" applyAlignment="1">
      <alignment wrapText="1"/>
    </xf>
    <xf numFmtId="0" fontId="3" fillId="2" borderId="0" xfId="0" applyFont="1" applyFill="1" applyAlignment="1">
      <alignment vertical="top" wrapText="1"/>
    </xf>
    <xf numFmtId="0" fontId="10" fillId="0" borderId="0" xfId="0" applyFont="1" applyAlignment="1">
      <alignment horizontal="left" vertical="center" indent="5"/>
    </xf>
    <xf numFmtId="0" fontId="13" fillId="0" borderId="0" xfId="0" applyFont="1"/>
    <xf numFmtId="0" fontId="14" fillId="0" borderId="0" xfId="0" applyFont="1"/>
    <xf numFmtId="0" fontId="11" fillId="0" borderId="0" xfId="0" applyFont="1" applyAlignment="1">
      <alignment horizontal="left" vertical="top" wrapText="1"/>
    </xf>
    <xf numFmtId="0" fontId="3" fillId="0" borderId="0" xfId="0" applyFont="1" applyAlignment="1">
      <alignment horizontal="left" vertical="top" wrapText="1"/>
    </xf>
    <xf numFmtId="0" fontId="9" fillId="0" borderId="0" xfId="0" applyFont="1" applyAlignment="1">
      <alignment horizontal="left" vertical="top" wrapText="1"/>
    </xf>
    <xf numFmtId="0" fontId="7" fillId="0" borderId="0" xfId="0" applyFont="1" applyAlignment="1">
      <alignment horizontal="left"/>
    </xf>
  </cellXfs>
  <cellStyles count="2">
    <cellStyle name="Standaard" xfId="0" builtinId="0"/>
    <cellStyle name="Valuta" xfId="1" builtinId="4"/>
  </cellStyles>
  <dxfs count="56">
    <dxf>
      <font>
        <b val="0"/>
        <i val="0"/>
        <strike val="0"/>
        <condense val="0"/>
        <extend val="0"/>
        <outline val="0"/>
        <shadow val="0"/>
        <u val="none"/>
        <vertAlign val="baseline"/>
        <sz val="11"/>
        <color theme="1"/>
        <name val="Segoe UI"/>
        <family val="2"/>
        <scheme val="none"/>
      </font>
      <numFmt numFmtId="1" formatCode="0"/>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b/>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numFmt numFmtId="1" formatCode="0"/>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b/>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numFmt numFmtId="1" formatCode="0"/>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b/>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numFmt numFmtId="1" formatCode="0"/>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b/>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numFmt numFmtId="1" formatCode="0"/>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b/>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numFmt numFmtId="1" formatCode="0"/>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b/>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numFmt numFmtId="1" formatCode="0"/>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b/>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numFmt numFmtId="1" formatCode="0"/>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strike val="0"/>
        <outline val="0"/>
        <shadow val="0"/>
        <u val="none"/>
        <vertAlign val="baseline"/>
        <color theme="1"/>
        <name val="Segoe UI"/>
        <family val="2"/>
        <scheme val="none"/>
      </font>
    </dxf>
    <dxf>
      <font>
        <b/>
        <i val="0"/>
        <strike val="0"/>
        <condense val="0"/>
        <extend val="0"/>
        <outline val="0"/>
        <shadow val="0"/>
        <u val="none"/>
        <vertAlign val="baseline"/>
        <sz val="11"/>
        <color theme="1"/>
        <name val="Segoe U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B5EF97-8F98-4C49-94A8-762BC17A4EAC}" name="Tabel2" displayName="Tabel2" ref="B14:F19" totalsRowShown="0" headerRowDxfId="55" dataDxfId="54">
  <autoFilter ref="B14:F19" xr:uid="{5DB5EF97-8F98-4C49-94A8-762BC17A4EAC}"/>
  <tableColumns count="5">
    <tableColumn id="1" xr3:uid="{1C504BDF-8AAE-465D-944E-469E82985E00}" name="Motortype" dataDxfId="53"/>
    <tableColumn id="2" xr3:uid="{8F9B4E8A-7C08-4467-AD6D-C9B4C01397FA}" name="Brandstoftype" dataDxfId="52"/>
    <tableColumn id="3" xr3:uid="{0CFD5361-4E87-4304-92F7-CE41EFDC1982}" name="Punten brandstofsoort" dataDxfId="51"/>
    <tableColumn id="4" xr3:uid="{D59809A7-0790-4E76-B870-3A3E40BF15AB}" name="Aantal machines (max 5.)" dataDxfId="50"/>
    <tableColumn id="5" xr3:uid="{0521437D-B792-4824-A3DC-A321CC99F974}" name="Aantal punten" dataDxfId="49" dataCellStyle="Valuta">
      <calculatedColumnFormula>D15*E15</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953C9DD-C34B-43EC-90F2-841452C52E57}" name="Tabel24" displayName="Tabel24" ref="B23:F28" totalsRowShown="0" headerRowDxfId="48" dataDxfId="47">
  <autoFilter ref="B23:F28" xr:uid="{C953C9DD-C34B-43EC-90F2-841452C52E57}"/>
  <tableColumns count="5">
    <tableColumn id="1" xr3:uid="{A1C1551A-3C1A-49D3-908A-E4D84A1153DE}" name="Motortype" dataDxfId="46"/>
    <tableColumn id="2" xr3:uid="{D83599EB-8BFB-4C26-94DF-B731FB6DE2B5}" name="Brandstoftype" dataDxfId="45"/>
    <tableColumn id="3" xr3:uid="{EE015DE4-7E8D-4ADB-9F53-AEDC511CEEEE}" name="Punten brandstofsoort" dataDxfId="44"/>
    <tableColumn id="4" xr3:uid="{1B1E01EC-AAEF-4670-81D4-8DDCCDC5C0DC}" name="Aantal machines (max 8.)" dataDxfId="43"/>
    <tableColumn id="5" xr3:uid="{201E6011-0FFF-4525-BE85-903CCB2109DE}" name="Aantal punten" dataDxfId="42" dataCellStyle="Valuta">
      <calculatedColumnFormula>D24*E24</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24C929-FA97-4435-877B-6B5479A46E0B}" name="Tabel245" displayName="Tabel245" ref="B32:F37" totalsRowShown="0" headerRowDxfId="41" dataDxfId="40">
  <autoFilter ref="B32:F37" xr:uid="{4B24C929-FA97-4435-877B-6B5479A46E0B}"/>
  <tableColumns count="5">
    <tableColumn id="1" xr3:uid="{9B839621-56DC-4FB6-AEB5-23F56323D312}" name="Motortype" dataDxfId="39"/>
    <tableColumn id="2" xr3:uid="{869885DB-DB15-4F0E-922F-E76920F6804D}" name="Brandstoftype" dataDxfId="38"/>
    <tableColumn id="3" xr3:uid="{99D19564-2A40-4749-977D-6EDD2B2B89F1}" name="Punten brandstofsoort" dataDxfId="37"/>
    <tableColumn id="4" xr3:uid="{DBEB3CDB-B63D-4947-ADB5-8212386CEB4C}" name="Aantal machines (max 4.)" dataDxfId="36"/>
    <tableColumn id="5" xr3:uid="{5529DD8F-C213-4A63-B78F-ECD72E665E2A}" name="Aantal punten" dataDxfId="35" dataCellStyle="Valuta">
      <calculatedColumnFormula>D33*E33</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915403-56EF-45EC-BDB8-149EACF21489}" name="Tabel2456" displayName="Tabel2456" ref="B41:F46" totalsRowShown="0" headerRowDxfId="34" dataDxfId="33">
  <autoFilter ref="B41:F46" xr:uid="{CE915403-56EF-45EC-BDB8-149EACF21489}"/>
  <tableColumns count="5">
    <tableColumn id="1" xr3:uid="{8C193B15-764E-4817-B843-E7E577FB5460}" name="Motortype" dataDxfId="32"/>
    <tableColumn id="2" xr3:uid="{6010AFAD-489C-4752-AE3D-184EC3522F0D}" name="Brandstoftype" dataDxfId="31"/>
    <tableColumn id="3" xr3:uid="{B265DF11-D341-44E3-928F-29DB824B25A0}" name="Punten brandstofsoort" dataDxfId="30"/>
    <tableColumn id="4" xr3:uid="{8040F311-B1E7-463F-A960-12ED6D11A38A}" name="Aantal machines (max 3.)" dataDxfId="29"/>
    <tableColumn id="5" xr3:uid="{007E729D-8676-4BFA-81B3-6AD447A3E355}" name="Aantal punten" dataDxfId="28" dataCellStyle="Valuta">
      <calculatedColumnFormula>D42*E42</calculatedColumnFormula>
    </tableColum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2FB068A-C019-45D4-8538-D63E10FAC706}" name="Tabel2457" displayName="Tabel2457" ref="B50:F55" totalsRowShown="0" headerRowDxfId="27" dataDxfId="26">
  <autoFilter ref="B50:F55" xr:uid="{32FB068A-C019-45D4-8538-D63E10FAC706}"/>
  <tableColumns count="5">
    <tableColumn id="1" xr3:uid="{942F4AB0-4D85-4BAD-B4D3-40A3F6A8123D}" name="Motortype" dataDxfId="25"/>
    <tableColumn id="2" xr3:uid="{A24E782D-5751-4FC2-8BCF-2A9433D21656}" name="Brandstoftype" dataDxfId="24"/>
    <tableColumn id="3" xr3:uid="{575F6733-3468-4D80-B3BE-EF38F520EA85}" name="Punten brandstofsoort" dataDxfId="23"/>
    <tableColumn id="4" xr3:uid="{54EBF522-00F8-4219-9C9D-DC699A5CE886}" name="Aantal machines (max 2.)" dataDxfId="22"/>
    <tableColumn id="5" xr3:uid="{A20B00FB-BAC1-4D74-BA6A-A46135F62002}" name="Aantal punten" dataDxfId="21" dataCellStyle="Valuta">
      <calculatedColumnFormula>D51*E51</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9C3443-8BF0-4973-B8F2-3D0D532BC153}" name="Tabel24568" displayName="Tabel24568" ref="B59:F64" totalsRowShown="0" headerRowDxfId="20" dataDxfId="19">
  <autoFilter ref="B59:F64" xr:uid="{0D9C3443-8BF0-4973-B8F2-3D0D532BC153}"/>
  <tableColumns count="5">
    <tableColumn id="1" xr3:uid="{43C5CBB8-BBDA-484D-88F3-4104FBBE4E66}" name="Motortype" dataDxfId="18"/>
    <tableColumn id="2" xr3:uid="{DEA6ED41-3E4B-441D-BA11-BFC518C2D81C}" name="Brandstoftype" dataDxfId="17"/>
    <tableColumn id="3" xr3:uid="{9CC59175-E865-4269-9941-2E0ED30C4E0D}" name="Punten brandstofsoort" dataDxfId="16"/>
    <tableColumn id="4" xr3:uid="{41C98E96-DDE4-4180-9F0D-8270E7EE7980}" name="Aantal machines (max 2.)" dataDxfId="15"/>
    <tableColumn id="5" xr3:uid="{E8C6C146-7929-472B-A1EA-F72BE73AB202}" name="Aantal punten" dataDxfId="14" dataCellStyle="Valuta">
      <calculatedColumnFormula>D60*E60</calculatedColumnFormula>
    </tableColumn>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CAAD65E-1F7A-4A66-B5D5-5F0E08F70B23}" name="Tabel245689" displayName="Tabel245689" ref="B68:F71" totalsRowShown="0" headerRowDxfId="13" dataDxfId="12">
  <autoFilter ref="B68:F71" xr:uid="{CCAAD65E-1F7A-4A66-B5D5-5F0E08F70B23}"/>
  <tableColumns count="5">
    <tableColumn id="1" xr3:uid="{607C07F5-9FA8-4EE0-ADAC-F0CE13DB51C0}" name="Motortype" dataDxfId="11"/>
    <tableColumn id="2" xr3:uid="{2C3AF8DB-12B1-4C8E-84A6-89570983CFF7}" name="Brandstoftype" dataDxfId="10"/>
    <tableColumn id="3" xr3:uid="{4EDD043A-D4B8-47FC-93FA-51C0A98283ED}" name="Punten brandstofsoort" dataDxfId="9"/>
    <tableColumn id="4" xr3:uid="{F09BBB8A-6E6A-4C7C-BDEA-07FEDB3CA949}" name="Aantal machines (max 3.)" dataDxfId="8"/>
    <tableColumn id="5" xr3:uid="{A0D0639D-8C69-425F-949D-8E3287F855E1}" name="Aantal punten" dataDxfId="7" dataCellStyle="Valuta">
      <calculatedColumnFormula>D69*E69</calculatedColumnFormula>
    </tableColumn>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CA1CABF-CD27-4E9B-8E63-C573F58DFFD0}" name="Tabel24568910" displayName="Tabel24568910" ref="B75:F78" totalsRowShown="0" headerRowDxfId="6" dataDxfId="5">
  <autoFilter ref="B75:F78" xr:uid="{3CA1CABF-CD27-4E9B-8E63-C573F58DFFD0}"/>
  <tableColumns count="5">
    <tableColumn id="1" xr3:uid="{42AF7AF0-5071-4791-875A-6967FB2AE15C}" name="Motortype" dataDxfId="4"/>
    <tableColumn id="2" xr3:uid="{48D7ACD6-10EB-41DF-A4AD-1B50C169C5D0}" name="Brandstoftype" dataDxfId="3"/>
    <tableColumn id="3" xr3:uid="{4BB34984-4A72-49E3-878E-F9C5AC14253B}" name="Punten brandstofsoort" dataDxfId="2"/>
    <tableColumn id="4" xr3:uid="{A8FAF1BE-4E98-4C0C-959E-785D5CFD052E}" name="Aantal machines (max 3.)" dataDxfId="1"/>
    <tableColumn id="5" xr3:uid="{D4BFB7FF-77E5-4DCF-AE89-B8FC3DB081B8}" name="Aantal punten" dataDxfId="0" dataCellStyle="Valuta">
      <calculatedColumnFormula>D76*E76</calculatedColumnFormula>
    </tableColumn>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3CDF-775C-428A-B703-398441A87BB3}">
  <dimension ref="A1:F137"/>
  <sheetViews>
    <sheetView tabSelected="1" view="pageBreakPreview" topLeftCell="A101" zoomScale="110" zoomScaleNormal="100" zoomScaleSheetLayoutView="110" workbookViewId="0">
      <selection activeCell="G7" sqref="G7"/>
    </sheetView>
  </sheetViews>
  <sheetFormatPr defaultColWidth="9.140625" defaultRowHeight="16.5" x14ac:dyDescent="0.3"/>
  <cols>
    <col min="1" max="1" width="4.7109375" style="2" customWidth="1"/>
    <col min="2" max="2" width="32.7109375" style="2" customWidth="1"/>
    <col min="3" max="3" width="28.7109375" style="2" customWidth="1"/>
    <col min="4" max="4" width="22.7109375" style="2" customWidth="1"/>
    <col min="5" max="5" width="28.7109375" style="2" customWidth="1"/>
    <col min="6" max="6" width="14.7109375" style="2" customWidth="1"/>
    <col min="7" max="7" width="17.140625" style="2" bestFit="1" customWidth="1"/>
    <col min="8" max="9" width="9.140625" style="2"/>
    <col min="10" max="10" width="17.85546875" style="2" customWidth="1"/>
    <col min="11" max="16384" width="9.140625" style="2"/>
  </cols>
  <sheetData>
    <row r="1" spans="1:6" ht="16.899999999999999" customHeight="1" x14ac:dyDescent="0.3">
      <c r="A1" s="9" t="s">
        <v>84</v>
      </c>
      <c r="B1" s="9"/>
    </row>
    <row r="3" spans="1:6" x14ac:dyDescent="0.3">
      <c r="A3" s="2" t="s">
        <v>78</v>
      </c>
    </row>
    <row r="4" spans="1:6" x14ac:dyDescent="0.3">
      <c r="A4" s="2" t="s">
        <v>73</v>
      </c>
    </row>
    <row r="5" spans="1:6" x14ac:dyDescent="0.3">
      <c r="A5" s="2" t="s">
        <v>83</v>
      </c>
    </row>
    <row r="6" spans="1:6" ht="15" customHeight="1" x14ac:dyDescent="0.3"/>
    <row r="7" spans="1:6" s="22" customFormat="1" ht="20.25" x14ac:dyDescent="0.35">
      <c r="A7" s="1" t="s">
        <v>79</v>
      </c>
    </row>
    <row r="8" spans="1:6" s="22" customFormat="1" ht="15" customHeight="1" x14ac:dyDescent="0.35">
      <c r="A8" s="1"/>
    </row>
    <row r="9" spans="1:6" s="23" customFormat="1" ht="17.25" x14ac:dyDescent="0.3">
      <c r="A9" s="6" t="s">
        <v>63</v>
      </c>
      <c r="C9" s="6" t="s">
        <v>62</v>
      </c>
    </row>
    <row r="10" spans="1:6" s="22" customFormat="1" ht="15" customHeight="1" x14ac:dyDescent="0.35">
      <c r="A10" s="1"/>
    </row>
    <row r="11" spans="1:6" s="17" customFormat="1" ht="33.6" customHeight="1" x14ac:dyDescent="0.3">
      <c r="A11" s="25" t="s">
        <v>77</v>
      </c>
      <c r="B11" s="25"/>
      <c r="C11" s="25"/>
      <c r="D11" s="25"/>
      <c r="E11" s="25"/>
      <c r="F11" s="25"/>
    </row>
    <row r="13" spans="1:6" ht="20.25" x14ac:dyDescent="0.35">
      <c r="A13" s="1" t="s">
        <v>37</v>
      </c>
    </row>
    <row r="14" spans="1:6" x14ac:dyDescent="0.3">
      <c r="B14" s="11" t="s">
        <v>2</v>
      </c>
      <c r="C14" s="3" t="s">
        <v>3</v>
      </c>
      <c r="D14" s="3" t="s">
        <v>4</v>
      </c>
      <c r="E14" s="3" t="s">
        <v>13</v>
      </c>
      <c r="F14" s="3" t="s">
        <v>7</v>
      </c>
    </row>
    <row r="15" spans="1:6" x14ac:dyDescent="0.3">
      <c r="B15" s="10" t="s">
        <v>38</v>
      </c>
      <c r="C15" s="2" t="s">
        <v>23</v>
      </c>
      <c r="D15" s="2">
        <v>0</v>
      </c>
      <c r="F15" s="4">
        <f>D15*E15</f>
        <v>0</v>
      </c>
    </row>
    <row r="16" spans="1:6" x14ac:dyDescent="0.3">
      <c r="C16" s="2" t="s">
        <v>24</v>
      </c>
      <c r="D16" s="2">
        <v>1</v>
      </c>
      <c r="F16" s="4">
        <f>D16*E16</f>
        <v>0</v>
      </c>
    </row>
    <row r="17" spans="1:6" x14ac:dyDescent="0.3">
      <c r="B17" s="10"/>
      <c r="C17" s="2" t="s">
        <v>25</v>
      </c>
      <c r="D17" s="2">
        <v>2</v>
      </c>
      <c r="F17" s="4">
        <f>D17*E17</f>
        <v>0</v>
      </c>
    </row>
    <row r="18" spans="1:6" x14ac:dyDescent="0.3">
      <c r="C18" s="2" t="s">
        <v>70</v>
      </c>
      <c r="D18" s="2">
        <v>3</v>
      </c>
      <c r="F18" s="4">
        <f>D18*E18</f>
        <v>0</v>
      </c>
    </row>
    <row r="19" spans="1:6" x14ac:dyDescent="0.3">
      <c r="B19" s="12" t="s">
        <v>33</v>
      </c>
      <c r="C19" s="2" t="s">
        <v>69</v>
      </c>
      <c r="D19" s="2">
        <v>5</v>
      </c>
      <c r="F19" s="4">
        <f>D19*E19</f>
        <v>0</v>
      </c>
    </row>
    <row r="20" spans="1:6" x14ac:dyDescent="0.3">
      <c r="E20" s="3" t="s">
        <v>9</v>
      </c>
      <c r="F20" s="5">
        <f>SUM(Tabel2[Aantal punten])</f>
        <v>0</v>
      </c>
    </row>
    <row r="22" spans="1:6" ht="20.25" x14ac:dyDescent="0.35">
      <c r="A22" s="1" t="s">
        <v>72</v>
      </c>
    </row>
    <row r="23" spans="1:6" x14ac:dyDescent="0.3">
      <c r="B23" s="3" t="s">
        <v>2</v>
      </c>
      <c r="C23" s="3" t="s">
        <v>3</v>
      </c>
      <c r="D23" s="3" t="s">
        <v>4</v>
      </c>
      <c r="E23" s="3" t="s">
        <v>14</v>
      </c>
      <c r="F23" s="3" t="s">
        <v>7</v>
      </c>
    </row>
    <row r="24" spans="1:6" x14ac:dyDescent="0.3">
      <c r="B24" s="17" t="s">
        <v>74</v>
      </c>
      <c r="C24" s="14" t="s">
        <v>23</v>
      </c>
      <c r="D24" s="14">
        <v>0</v>
      </c>
      <c r="F24" s="18">
        <f>D24*E24</f>
        <v>0</v>
      </c>
    </row>
    <row r="25" spans="1:6" x14ac:dyDescent="0.3">
      <c r="C25" s="2" t="s">
        <v>24</v>
      </c>
      <c r="D25" s="2">
        <v>5</v>
      </c>
      <c r="F25" s="4">
        <f>D25*E25</f>
        <v>0</v>
      </c>
    </row>
    <row r="26" spans="1:6" x14ac:dyDescent="0.3">
      <c r="C26" s="2" t="s">
        <v>25</v>
      </c>
      <c r="D26" s="2">
        <v>8</v>
      </c>
      <c r="F26" s="4">
        <f>D26*E26</f>
        <v>0</v>
      </c>
    </row>
    <row r="27" spans="1:6" x14ac:dyDescent="0.3">
      <c r="C27" s="2" t="s">
        <v>70</v>
      </c>
      <c r="D27" s="2">
        <v>10</v>
      </c>
      <c r="F27" s="4">
        <f>D27*E27</f>
        <v>0</v>
      </c>
    </row>
    <row r="28" spans="1:6" x14ac:dyDescent="0.3">
      <c r="B28" s="12" t="s">
        <v>33</v>
      </c>
      <c r="C28" s="2" t="s">
        <v>69</v>
      </c>
      <c r="D28" s="2">
        <v>15</v>
      </c>
      <c r="F28" s="4">
        <f>D28*E28</f>
        <v>0</v>
      </c>
    </row>
    <row r="29" spans="1:6" x14ac:dyDescent="0.3">
      <c r="E29" s="3" t="s">
        <v>9</v>
      </c>
      <c r="F29" s="5">
        <f>SUM(Tabel24[Aantal punten])</f>
        <v>0</v>
      </c>
    </row>
    <row r="31" spans="1:6" ht="20.25" x14ac:dyDescent="0.35">
      <c r="A31" s="1" t="s">
        <v>64</v>
      </c>
    </row>
    <row r="32" spans="1:6" x14ac:dyDescent="0.3">
      <c r="B32" s="3" t="s">
        <v>2</v>
      </c>
      <c r="C32" s="3" t="s">
        <v>3</v>
      </c>
      <c r="D32" s="3" t="s">
        <v>4</v>
      </c>
      <c r="E32" s="3" t="s">
        <v>15</v>
      </c>
      <c r="F32" s="3" t="s">
        <v>7</v>
      </c>
    </row>
    <row r="33" spans="1:6" ht="49.5" x14ac:dyDescent="0.3">
      <c r="B33" s="19" t="s">
        <v>39</v>
      </c>
      <c r="C33" s="14" t="s">
        <v>23</v>
      </c>
      <c r="D33" s="14">
        <v>0</v>
      </c>
      <c r="E33" s="14"/>
      <c r="F33" s="18">
        <f>D33*E33</f>
        <v>0</v>
      </c>
    </row>
    <row r="34" spans="1:6" x14ac:dyDescent="0.3">
      <c r="C34" s="2" t="s">
        <v>24</v>
      </c>
      <c r="D34" s="2">
        <v>5</v>
      </c>
      <c r="F34" s="4">
        <f>D34*E34</f>
        <v>0</v>
      </c>
    </row>
    <row r="35" spans="1:6" x14ac:dyDescent="0.3">
      <c r="B35" s="10"/>
      <c r="C35" s="2" t="s">
        <v>25</v>
      </c>
      <c r="D35" s="2">
        <v>8</v>
      </c>
      <c r="F35" s="4">
        <f>D35*E35</f>
        <v>0</v>
      </c>
    </row>
    <row r="36" spans="1:6" x14ac:dyDescent="0.3">
      <c r="C36" s="2" t="s">
        <v>70</v>
      </c>
      <c r="D36" s="2">
        <v>10</v>
      </c>
      <c r="F36" s="4">
        <f>D36*E36</f>
        <v>0</v>
      </c>
    </row>
    <row r="37" spans="1:6" x14ac:dyDescent="0.3">
      <c r="B37" s="12" t="s">
        <v>33</v>
      </c>
      <c r="C37" s="2" t="s">
        <v>69</v>
      </c>
      <c r="D37" s="2">
        <v>15</v>
      </c>
      <c r="F37" s="4">
        <f>D37*E37</f>
        <v>0</v>
      </c>
    </row>
    <row r="38" spans="1:6" x14ac:dyDescent="0.3">
      <c r="E38" s="3" t="s">
        <v>9</v>
      </c>
      <c r="F38" s="5">
        <f>SUM(Tabel245[Aantal punten])</f>
        <v>0</v>
      </c>
    </row>
    <row r="40" spans="1:6" ht="20.25" x14ac:dyDescent="0.35">
      <c r="A40" s="1" t="s">
        <v>40</v>
      </c>
    </row>
    <row r="41" spans="1:6" x14ac:dyDescent="0.3">
      <c r="B41" s="3" t="s">
        <v>2</v>
      </c>
      <c r="C41" s="3" t="s">
        <v>3</v>
      </c>
      <c r="D41" s="3" t="s">
        <v>4</v>
      </c>
      <c r="E41" s="3" t="s">
        <v>10</v>
      </c>
      <c r="F41" s="3" t="s">
        <v>7</v>
      </c>
    </row>
    <row r="42" spans="1:6" ht="49.5" x14ac:dyDescent="0.3">
      <c r="B42" s="19" t="s">
        <v>39</v>
      </c>
      <c r="C42" s="14" t="s">
        <v>23</v>
      </c>
      <c r="D42" s="14">
        <v>0</v>
      </c>
      <c r="E42" s="14"/>
      <c r="F42" s="18">
        <f>D42*E42</f>
        <v>0</v>
      </c>
    </row>
    <row r="43" spans="1:6" x14ac:dyDescent="0.3">
      <c r="C43" s="2" t="s">
        <v>24</v>
      </c>
      <c r="D43" s="2">
        <v>5</v>
      </c>
      <c r="F43" s="4">
        <f>D43*E43</f>
        <v>0</v>
      </c>
    </row>
    <row r="44" spans="1:6" x14ac:dyDescent="0.3">
      <c r="B44" s="10"/>
      <c r="C44" s="2" t="s">
        <v>25</v>
      </c>
      <c r="D44" s="2">
        <v>8</v>
      </c>
      <c r="F44" s="4">
        <f>D44*E44</f>
        <v>0</v>
      </c>
    </row>
    <row r="45" spans="1:6" x14ac:dyDescent="0.3">
      <c r="C45" s="2" t="s">
        <v>70</v>
      </c>
      <c r="D45" s="2">
        <v>10</v>
      </c>
      <c r="F45" s="4">
        <f>D45*E45</f>
        <v>0</v>
      </c>
    </row>
    <row r="46" spans="1:6" x14ac:dyDescent="0.3">
      <c r="B46" s="12" t="s">
        <v>33</v>
      </c>
      <c r="C46" s="2" t="s">
        <v>69</v>
      </c>
      <c r="D46" s="2">
        <v>15</v>
      </c>
      <c r="F46" s="4">
        <f>D46*E46</f>
        <v>0</v>
      </c>
    </row>
    <row r="47" spans="1:6" x14ac:dyDescent="0.3">
      <c r="E47" s="3" t="s">
        <v>9</v>
      </c>
      <c r="F47" s="5">
        <f>SUM(Tabel2456[Aantal punten])</f>
        <v>0</v>
      </c>
    </row>
    <row r="49" spans="1:6" ht="20.25" x14ac:dyDescent="0.35">
      <c r="A49" s="1" t="s">
        <v>41</v>
      </c>
    </row>
    <row r="50" spans="1:6" x14ac:dyDescent="0.3">
      <c r="B50" s="3" t="s">
        <v>2</v>
      </c>
      <c r="C50" s="3" t="s">
        <v>3</v>
      </c>
      <c r="D50" s="3" t="s">
        <v>4</v>
      </c>
      <c r="E50" s="3" t="s">
        <v>76</v>
      </c>
      <c r="F50" s="3" t="s">
        <v>7</v>
      </c>
    </row>
    <row r="51" spans="1:6" ht="49.5" x14ac:dyDescent="0.3">
      <c r="B51" s="19" t="s">
        <v>39</v>
      </c>
      <c r="C51" s="14" t="s">
        <v>23</v>
      </c>
      <c r="D51" s="14">
        <v>0</v>
      </c>
      <c r="E51" s="14"/>
      <c r="F51" s="18">
        <f>D51*E51</f>
        <v>0</v>
      </c>
    </row>
    <row r="52" spans="1:6" x14ac:dyDescent="0.3">
      <c r="C52" s="2" t="s">
        <v>24</v>
      </c>
      <c r="D52" s="2">
        <v>2</v>
      </c>
      <c r="F52" s="4">
        <f>D52*E52</f>
        <v>0</v>
      </c>
    </row>
    <row r="53" spans="1:6" x14ac:dyDescent="0.3">
      <c r="B53" s="10"/>
      <c r="C53" s="2" t="s">
        <v>25</v>
      </c>
      <c r="D53" s="2">
        <v>5</v>
      </c>
      <c r="F53" s="4">
        <f>D53*E53</f>
        <v>0</v>
      </c>
    </row>
    <row r="54" spans="1:6" x14ac:dyDescent="0.3">
      <c r="C54" s="2" t="s">
        <v>70</v>
      </c>
      <c r="D54" s="2">
        <v>7</v>
      </c>
      <c r="F54" s="4">
        <f>D54*E54</f>
        <v>0</v>
      </c>
    </row>
    <row r="55" spans="1:6" x14ac:dyDescent="0.3">
      <c r="B55" s="12" t="s">
        <v>33</v>
      </c>
      <c r="C55" s="2" t="s">
        <v>69</v>
      </c>
      <c r="D55" s="2">
        <v>10</v>
      </c>
      <c r="F55" s="4">
        <f>D55*E55</f>
        <v>0</v>
      </c>
    </row>
    <row r="56" spans="1:6" x14ac:dyDescent="0.3">
      <c r="E56" s="3" t="s">
        <v>9</v>
      </c>
      <c r="F56" s="5">
        <f>SUM(Tabel2457[Aantal punten])</f>
        <v>0</v>
      </c>
    </row>
    <row r="58" spans="1:6" ht="20.25" x14ac:dyDescent="0.35">
      <c r="A58" s="1" t="s">
        <v>42</v>
      </c>
    </row>
    <row r="59" spans="1:6" x14ac:dyDescent="0.3">
      <c r="B59" s="3" t="s">
        <v>2</v>
      </c>
      <c r="C59" s="3" t="s">
        <v>3</v>
      </c>
      <c r="D59" s="3" t="s">
        <v>4</v>
      </c>
      <c r="E59" s="3" t="s">
        <v>76</v>
      </c>
      <c r="F59" s="3" t="s">
        <v>7</v>
      </c>
    </row>
    <row r="60" spans="1:6" ht="49.5" x14ac:dyDescent="0.3">
      <c r="B60" s="20" t="s">
        <v>39</v>
      </c>
      <c r="C60" s="14" t="s">
        <v>23</v>
      </c>
      <c r="D60" s="14">
        <v>0</v>
      </c>
      <c r="E60" s="14"/>
      <c r="F60" s="18">
        <f>D60*E60</f>
        <v>0</v>
      </c>
    </row>
    <row r="61" spans="1:6" x14ac:dyDescent="0.3">
      <c r="C61" s="2" t="s">
        <v>24</v>
      </c>
      <c r="D61" s="2">
        <v>2</v>
      </c>
      <c r="F61" s="4">
        <f>D61*E61</f>
        <v>0</v>
      </c>
    </row>
    <row r="62" spans="1:6" x14ac:dyDescent="0.3">
      <c r="B62" s="10"/>
      <c r="C62" s="2" t="s">
        <v>25</v>
      </c>
      <c r="D62" s="2">
        <v>5</v>
      </c>
      <c r="F62" s="4">
        <f>D62*E62</f>
        <v>0</v>
      </c>
    </row>
    <row r="63" spans="1:6" x14ac:dyDescent="0.3">
      <c r="C63" s="2" t="s">
        <v>70</v>
      </c>
      <c r="D63" s="2">
        <v>7</v>
      </c>
      <c r="F63" s="4">
        <f>D63*E63</f>
        <v>0</v>
      </c>
    </row>
    <row r="64" spans="1:6" x14ac:dyDescent="0.3">
      <c r="B64" s="12" t="s">
        <v>33</v>
      </c>
      <c r="C64" s="2" t="s">
        <v>69</v>
      </c>
      <c r="D64" s="2">
        <v>10</v>
      </c>
      <c r="F64" s="4">
        <f>D64*E64</f>
        <v>0</v>
      </c>
    </row>
    <row r="65" spans="1:6" x14ac:dyDescent="0.3">
      <c r="E65" s="3" t="s">
        <v>9</v>
      </c>
      <c r="F65" s="5">
        <f>SUM(Tabel24568[Aantal punten])</f>
        <v>0</v>
      </c>
    </row>
    <row r="66" spans="1:6" x14ac:dyDescent="0.3">
      <c r="E66" s="3"/>
      <c r="F66" s="5"/>
    </row>
    <row r="67" spans="1:6" ht="20.25" x14ac:dyDescent="0.35">
      <c r="A67" s="1" t="s">
        <v>0</v>
      </c>
    </row>
    <row r="68" spans="1:6" x14ac:dyDescent="0.3">
      <c r="B68" s="3" t="s">
        <v>2</v>
      </c>
      <c r="C68" s="3" t="s">
        <v>3</v>
      </c>
      <c r="D68" s="3" t="s">
        <v>4</v>
      </c>
      <c r="E68" s="3" t="s">
        <v>10</v>
      </c>
      <c r="F68" s="3" t="s">
        <v>7</v>
      </c>
    </row>
    <row r="69" spans="1:6" x14ac:dyDescent="0.3">
      <c r="B69" s="10"/>
      <c r="C69" s="2" t="s">
        <v>43</v>
      </c>
      <c r="D69" s="2">
        <v>0</v>
      </c>
      <c r="F69" s="4">
        <f>D69*E69</f>
        <v>0</v>
      </c>
    </row>
    <row r="70" spans="1:6" x14ac:dyDescent="0.3">
      <c r="C70" s="2" t="s">
        <v>25</v>
      </c>
      <c r="D70" s="2">
        <v>3</v>
      </c>
      <c r="F70" s="4">
        <f>D70*E70</f>
        <v>0</v>
      </c>
    </row>
    <row r="71" spans="1:6" x14ac:dyDescent="0.3">
      <c r="B71" s="10"/>
      <c r="C71" s="2" t="s">
        <v>69</v>
      </c>
      <c r="D71" s="2">
        <v>5</v>
      </c>
      <c r="F71" s="4">
        <f>D71*E71</f>
        <v>0</v>
      </c>
    </row>
    <row r="72" spans="1:6" x14ac:dyDescent="0.3">
      <c r="E72" s="3" t="s">
        <v>9</v>
      </c>
      <c r="F72" s="5">
        <f>SUM(Tabel245689[Aantal punten])</f>
        <v>0</v>
      </c>
    </row>
    <row r="73" spans="1:6" x14ac:dyDescent="0.3">
      <c r="F73" s="4"/>
    </row>
    <row r="74" spans="1:6" ht="20.25" x14ac:dyDescent="0.35">
      <c r="A74" s="1" t="s">
        <v>1</v>
      </c>
    </row>
    <row r="75" spans="1:6" x14ac:dyDescent="0.3">
      <c r="B75" s="3" t="s">
        <v>2</v>
      </c>
      <c r="C75" s="3" t="s">
        <v>3</v>
      </c>
      <c r="D75" s="3" t="s">
        <v>4</v>
      </c>
      <c r="E75" s="3" t="s">
        <v>10</v>
      </c>
      <c r="F75" s="3" t="s">
        <v>7</v>
      </c>
    </row>
    <row r="76" spans="1:6" x14ac:dyDescent="0.3">
      <c r="B76" s="10"/>
      <c r="C76" s="2" t="s">
        <v>43</v>
      </c>
      <c r="D76" s="2">
        <v>0</v>
      </c>
      <c r="F76" s="4">
        <f>D76*E76</f>
        <v>0</v>
      </c>
    </row>
    <row r="77" spans="1:6" x14ac:dyDescent="0.3">
      <c r="C77" s="2" t="s">
        <v>25</v>
      </c>
      <c r="D77" s="2">
        <v>3</v>
      </c>
      <c r="F77" s="4">
        <f>D77*E77</f>
        <v>0</v>
      </c>
    </row>
    <row r="78" spans="1:6" x14ac:dyDescent="0.3">
      <c r="B78" s="12"/>
      <c r="C78" s="2" t="s">
        <v>69</v>
      </c>
      <c r="D78" s="2">
        <v>5</v>
      </c>
      <c r="F78" s="4">
        <f>D78*E78</f>
        <v>0</v>
      </c>
    </row>
    <row r="79" spans="1:6" x14ac:dyDescent="0.3">
      <c r="E79" s="3" t="s">
        <v>9</v>
      </c>
      <c r="F79" s="5">
        <f>SUM(Tabel24568910[Aantal punten])</f>
        <v>0</v>
      </c>
    </row>
    <row r="82" spans="1:6" ht="17.25" x14ac:dyDescent="0.3">
      <c r="E82" s="6" t="s">
        <v>8</v>
      </c>
      <c r="F82" s="7">
        <f>F65+F56+F47+F38+F29+F20+F72+F79</f>
        <v>0</v>
      </c>
    </row>
    <row r="84" spans="1:6" x14ac:dyDescent="0.3">
      <c r="A84" s="27" t="s">
        <v>16</v>
      </c>
      <c r="B84" s="27"/>
    </row>
    <row r="85" spans="1:6" x14ac:dyDescent="0.3">
      <c r="A85" s="13" t="s">
        <v>27</v>
      </c>
      <c r="B85" s="3" t="s">
        <v>28</v>
      </c>
    </row>
    <row r="86" spans="1:6" ht="16.899999999999999" customHeight="1" x14ac:dyDescent="0.3">
      <c r="B86" s="25" t="s">
        <v>17</v>
      </c>
      <c r="C86" s="25"/>
      <c r="D86" s="25"/>
      <c r="E86" s="25"/>
      <c r="F86" s="25"/>
    </row>
    <row r="87" spans="1:6" x14ac:dyDescent="0.3">
      <c r="B87" s="8"/>
    </row>
    <row r="88" spans="1:6" x14ac:dyDescent="0.3">
      <c r="A88" s="13" t="s">
        <v>32</v>
      </c>
      <c r="B88" s="8" t="s">
        <v>5</v>
      </c>
    </row>
    <row r="89" spans="1:6" ht="33.6" customHeight="1" x14ac:dyDescent="0.3">
      <c r="B89" s="25" t="s">
        <v>18</v>
      </c>
      <c r="C89" s="25"/>
      <c r="D89" s="25"/>
      <c r="E89" s="25"/>
      <c r="F89" s="25"/>
    </row>
    <row r="90" spans="1:6" x14ac:dyDescent="0.3">
      <c r="B90" s="8"/>
    </row>
    <row r="91" spans="1:6" x14ac:dyDescent="0.3">
      <c r="A91" s="13" t="s">
        <v>31</v>
      </c>
      <c r="B91" s="8" t="s">
        <v>6</v>
      </c>
    </row>
    <row r="92" spans="1:6" ht="16.899999999999999" customHeight="1" x14ac:dyDescent="0.3">
      <c r="B92" s="25" t="s">
        <v>19</v>
      </c>
      <c r="C92" s="25"/>
      <c r="D92" s="25"/>
      <c r="E92" s="25"/>
      <c r="F92" s="25"/>
    </row>
    <row r="93" spans="1:6" x14ac:dyDescent="0.3">
      <c r="B93" s="8"/>
    </row>
    <row r="94" spans="1:6" x14ac:dyDescent="0.3">
      <c r="A94" s="13" t="s">
        <v>30</v>
      </c>
      <c r="B94" s="8" t="s">
        <v>22</v>
      </c>
    </row>
    <row r="95" spans="1:6" ht="16.899999999999999" customHeight="1" x14ac:dyDescent="0.3">
      <c r="B95" s="25" t="s">
        <v>20</v>
      </c>
      <c r="C95" s="25"/>
      <c r="D95" s="25"/>
      <c r="E95" s="25"/>
      <c r="F95" s="25"/>
    </row>
    <row r="96" spans="1:6" x14ac:dyDescent="0.3">
      <c r="B96" s="8"/>
    </row>
    <row r="97" spans="1:6" x14ac:dyDescent="0.3">
      <c r="A97" s="13" t="s">
        <v>29</v>
      </c>
      <c r="B97" s="8" t="s">
        <v>68</v>
      </c>
    </row>
    <row r="98" spans="1:6" ht="36.75" customHeight="1" x14ac:dyDescent="0.3">
      <c r="B98" s="25" t="s">
        <v>80</v>
      </c>
      <c r="C98" s="25"/>
      <c r="D98" s="25"/>
      <c r="E98" s="25"/>
      <c r="F98" s="25"/>
    </row>
    <row r="99" spans="1:6" x14ac:dyDescent="0.3">
      <c r="B99" s="8"/>
    </row>
    <row r="100" spans="1:6" x14ac:dyDescent="0.3">
      <c r="A100" s="13" t="s">
        <v>71</v>
      </c>
      <c r="B100" s="8" t="s">
        <v>33</v>
      </c>
    </row>
    <row r="101" spans="1:6" ht="33.6" customHeight="1" x14ac:dyDescent="0.3">
      <c r="B101" s="25" t="s">
        <v>21</v>
      </c>
      <c r="C101" s="25"/>
      <c r="D101" s="25"/>
      <c r="E101" s="25"/>
      <c r="F101" s="25"/>
    </row>
    <row r="102" spans="1:6" x14ac:dyDescent="0.3">
      <c r="B102" s="8"/>
    </row>
    <row r="103" spans="1:6" ht="17.25" x14ac:dyDescent="0.3">
      <c r="A103" s="16" t="s">
        <v>11</v>
      </c>
    </row>
    <row r="104" spans="1:6" ht="138" customHeight="1" x14ac:dyDescent="0.3">
      <c r="A104" s="15" t="s">
        <v>26</v>
      </c>
      <c r="B104" s="25" t="s">
        <v>81</v>
      </c>
      <c r="C104" s="25"/>
      <c r="D104" s="25"/>
      <c r="E104" s="25"/>
      <c r="F104" s="25"/>
    </row>
    <row r="106" spans="1:6" ht="40.5" customHeight="1" x14ac:dyDescent="0.3">
      <c r="A106" s="15"/>
      <c r="B106" s="26" t="s">
        <v>44</v>
      </c>
      <c r="C106" s="26"/>
      <c r="D106" s="26"/>
      <c r="E106" s="26"/>
      <c r="F106" s="26"/>
    </row>
    <row r="108" spans="1:6" ht="33.6" customHeight="1" x14ac:dyDescent="0.3">
      <c r="A108" s="15" t="s">
        <v>34</v>
      </c>
      <c r="B108" s="25" t="s">
        <v>12</v>
      </c>
      <c r="C108" s="25"/>
      <c r="D108" s="25"/>
      <c r="E108" s="25"/>
      <c r="F108" s="25"/>
    </row>
    <row r="110" spans="1:6" ht="33.6" customHeight="1" x14ac:dyDescent="0.3">
      <c r="A110" s="15"/>
      <c r="B110" s="26" t="s">
        <v>45</v>
      </c>
      <c r="C110" s="26"/>
      <c r="D110" s="26"/>
      <c r="E110" s="26"/>
      <c r="F110" s="26"/>
    </row>
    <row r="112" spans="1:6" ht="100.9" customHeight="1" x14ac:dyDescent="0.3">
      <c r="A112" s="15" t="s">
        <v>36</v>
      </c>
      <c r="B112" s="25" t="s">
        <v>66</v>
      </c>
      <c r="C112" s="25"/>
      <c r="D112" s="25"/>
      <c r="E112" s="25"/>
      <c r="F112" s="25"/>
    </row>
    <row r="114" spans="1:6" ht="16.899999999999999" customHeight="1" x14ac:dyDescent="0.3">
      <c r="A114" s="15" t="s">
        <v>35</v>
      </c>
      <c r="B114" s="25" t="s">
        <v>67</v>
      </c>
      <c r="C114" s="25"/>
      <c r="D114" s="25"/>
      <c r="E114" s="25"/>
      <c r="F114" s="25"/>
    </row>
    <row r="116" spans="1:6" ht="69" customHeight="1" x14ac:dyDescent="0.3">
      <c r="A116" s="15" t="s">
        <v>46</v>
      </c>
      <c r="B116" s="25" t="s">
        <v>82</v>
      </c>
      <c r="C116" s="25"/>
      <c r="D116" s="25"/>
      <c r="E116" s="25"/>
      <c r="F116" s="25"/>
    </row>
    <row r="118" spans="1:6" ht="33.6" customHeight="1" x14ac:dyDescent="0.3">
      <c r="A118" s="15" t="s">
        <v>48</v>
      </c>
      <c r="B118" s="24" t="s">
        <v>47</v>
      </c>
      <c r="C118" s="24"/>
      <c r="D118" s="24"/>
      <c r="E118" s="24"/>
      <c r="F118" s="24"/>
    </row>
    <row r="120" spans="1:6" ht="50.45" customHeight="1" x14ac:dyDescent="0.3">
      <c r="A120" s="15" t="s">
        <v>49</v>
      </c>
      <c r="B120" s="24" t="s">
        <v>75</v>
      </c>
      <c r="C120" s="24"/>
      <c r="D120" s="24"/>
      <c r="E120" s="24"/>
      <c r="F120" s="24"/>
    </row>
    <row r="122" spans="1:6" ht="67.150000000000006" customHeight="1" x14ac:dyDescent="0.3">
      <c r="A122" s="15" t="s">
        <v>50</v>
      </c>
      <c r="B122" s="24" t="s">
        <v>53</v>
      </c>
      <c r="C122" s="24"/>
      <c r="D122" s="24"/>
      <c r="E122" s="24"/>
      <c r="F122" s="24"/>
    </row>
    <row r="124" spans="1:6" ht="67.150000000000006" customHeight="1" x14ac:dyDescent="0.3">
      <c r="A124" s="15" t="s">
        <v>51</v>
      </c>
      <c r="B124" s="24" t="s">
        <v>54</v>
      </c>
      <c r="C124" s="24"/>
      <c r="D124" s="24"/>
      <c r="E124" s="24"/>
      <c r="F124" s="24"/>
    </row>
    <row r="126" spans="1:6" ht="50.45" customHeight="1" x14ac:dyDescent="0.3">
      <c r="A126" s="15" t="s">
        <v>52</v>
      </c>
      <c r="B126" s="24" t="s">
        <v>55</v>
      </c>
      <c r="C126" s="24"/>
      <c r="D126" s="24"/>
      <c r="E126" s="24"/>
      <c r="F126" s="24"/>
    </row>
    <row r="127" spans="1:6" x14ac:dyDescent="0.3">
      <c r="B127" s="21"/>
    </row>
    <row r="128" spans="1:6" ht="50.45" customHeight="1" x14ac:dyDescent="0.3">
      <c r="A128" s="15" t="s">
        <v>65</v>
      </c>
      <c r="B128" s="24" t="s">
        <v>56</v>
      </c>
      <c r="C128" s="24"/>
      <c r="D128" s="24"/>
      <c r="E128" s="24"/>
      <c r="F128" s="24"/>
    </row>
    <row r="130" spans="1:6" ht="17.25" x14ac:dyDescent="0.3">
      <c r="A130" s="6" t="s">
        <v>57</v>
      </c>
      <c r="B130" s="6"/>
      <c r="C130" s="6" t="s">
        <v>62</v>
      </c>
      <c r="D130" s="6"/>
      <c r="E130" s="6"/>
      <c r="F130" s="6"/>
    </row>
    <row r="131" spans="1:6" ht="17.25" x14ac:dyDescent="0.3">
      <c r="A131" s="6" t="s">
        <v>58</v>
      </c>
      <c r="B131" s="6"/>
      <c r="C131" s="6" t="s">
        <v>62</v>
      </c>
      <c r="D131" s="6"/>
      <c r="E131" s="6"/>
      <c r="F131" s="6"/>
    </row>
    <row r="132" spans="1:6" ht="17.25" x14ac:dyDescent="0.3">
      <c r="A132" s="6"/>
      <c r="B132" s="6"/>
      <c r="C132" s="6"/>
      <c r="D132" s="6"/>
      <c r="E132" s="6"/>
      <c r="F132" s="6"/>
    </row>
    <row r="133" spans="1:6" ht="17.25" x14ac:dyDescent="0.3">
      <c r="A133" s="6" t="s">
        <v>59</v>
      </c>
      <c r="B133" s="6"/>
      <c r="C133" s="6" t="s">
        <v>62</v>
      </c>
      <c r="D133" s="6"/>
      <c r="E133" s="6"/>
      <c r="F133" s="6"/>
    </row>
    <row r="134" spans="1:6" ht="17.25" x14ac:dyDescent="0.3">
      <c r="A134" s="6" t="s">
        <v>60</v>
      </c>
      <c r="B134" s="6"/>
      <c r="C134" s="6" t="s">
        <v>62</v>
      </c>
      <c r="D134" s="6"/>
      <c r="E134" s="6"/>
      <c r="F134" s="6"/>
    </row>
    <row r="135" spans="1:6" ht="17.25" x14ac:dyDescent="0.3">
      <c r="A135" s="6"/>
      <c r="B135" s="6"/>
      <c r="C135" s="6"/>
      <c r="D135" s="6"/>
      <c r="E135" s="6"/>
      <c r="F135" s="6"/>
    </row>
    <row r="136" spans="1:6" ht="17.25" x14ac:dyDescent="0.3">
      <c r="A136" s="6" t="s">
        <v>61</v>
      </c>
      <c r="B136" s="6"/>
      <c r="C136" s="6"/>
      <c r="D136" s="6"/>
      <c r="E136" s="6"/>
      <c r="F136" s="6"/>
    </row>
    <row r="137" spans="1:6" ht="17.25" x14ac:dyDescent="0.3">
      <c r="A137" s="6"/>
      <c r="B137" s="6"/>
      <c r="C137" s="6" t="s">
        <v>62</v>
      </c>
      <c r="D137" s="6"/>
      <c r="E137" s="6"/>
      <c r="F137" s="6"/>
    </row>
  </sheetData>
  <mergeCells count="21">
    <mergeCell ref="A11:F11"/>
    <mergeCell ref="B126:F126"/>
    <mergeCell ref="B95:F95"/>
    <mergeCell ref="B118:F118"/>
    <mergeCell ref="B120:F120"/>
    <mergeCell ref="B122:F122"/>
    <mergeCell ref="B124:F124"/>
    <mergeCell ref="A84:B84"/>
    <mergeCell ref="B128:F128"/>
    <mergeCell ref="B86:F86"/>
    <mergeCell ref="B89:F89"/>
    <mergeCell ref="B92:F92"/>
    <mergeCell ref="B98:F98"/>
    <mergeCell ref="B101:F101"/>
    <mergeCell ref="B104:F104"/>
    <mergeCell ref="B106:F106"/>
    <mergeCell ref="B108:F108"/>
    <mergeCell ref="B110:F110"/>
    <mergeCell ref="B112:F112"/>
    <mergeCell ref="B114:F114"/>
    <mergeCell ref="B116:F116"/>
  </mergeCells>
  <dataValidations disablePrompts="1" count="1">
    <dataValidation type="list" showInputMessage="1" showErrorMessage="1" sqref="C83:C85 C87:C88 C90:C91 C102 C99:C100 C93:C94 C96:C97" xr:uid="{9FBFD41F-8FBA-42AF-AA5B-C09F824FB92E}">
      <formula1>"&lt;3.500 kg, &gt;3.500 kg, &lt;5 ton, &gt;5 ton"</formula1>
    </dataValidation>
  </dataValidations>
  <pageMargins left="0.31496062992125984" right="0.31496062992125984" top="0.55118110236220474" bottom="0.55118110236220474" header="0.31496062992125984" footer="0.31496062992125984"/>
  <pageSetup paperSize="9" scale="70" orientation="portrait" r:id="rId1"/>
  <tableParts count="8">
    <tablePart r:id="rId2"/>
    <tablePart r:id="rId3"/>
    <tablePart r:id="rId4"/>
    <tablePart r:id="rId5"/>
    <tablePart r:id="rId6"/>
    <tablePart r:id="rId7"/>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van Mossel</dc:creator>
  <cp:lastModifiedBy>Kallen, Marcel van</cp:lastModifiedBy>
  <cp:lastPrinted>2022-11-30T13:06:55Z</cp:lastPrinted>
  <dcterms:created xsi:type="dcterms:W3CDTF">2022-02-24T11:23:42Z</dcterms:created>
  <dcterms:modified xsi:type="dcterms:W3CDTF">2023-06-09T08:54:01Z</dcterms:modified>
</cp:coreProperties>
</file>