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Waterland\2023 PVE onderhoud\NVI\"/>
    </mc:Choice>
  </mc:AlternateContent>
  <xr:revisionPtr revIDLastSave="0" documentId="13_ncr:1_{4D8A4136-BE68-4D48-B86C-AC43F488631E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Blad1" sheetId="1" r:id="rId1"/>
  </sheets>
  <definedNames>
    <definedName name="_xlnm.Print_Area" localSheetId="0">Blad1!$A$1:$F$125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E107" i="1"/>
  <c r="D34" i="1"/>
  <c r="D46" i="1"/>
  <c r="D96" i="1"/>
  <c r="D95" i="1"/>
  <c r="D94" i="1"/>
  <c r="D22" i="1"/>
  <c r="B116" i="1"/>
  <c r="D18" i="1" l="1"/>
  <c r="D17" i="1"/>
  <c r="D77" i="1"/>
  <c r="D88" i="1"/>
  <c r="D83" i="1"/>
  <c r="D86" i="1"/>
  <c r="D91" i="1" l="1"/>
  <c r="D90" i="1"/>
  <c r="D78" i="1"/>
  <c r="D89" i="1"/>
  <c r="D53" i="1"/>
  <c r="D93" i="1" l="1"/>
  <c r="D97" i="1"/>
  <c r="D54" i="1"/>
  <c r="D52" i="1"/>
  <c r="D35" i="1"/>
  <c r="D36" i="1"/>
  <c r="D45" i="1"/>
  <c r="D48" i="1"/>
  <c r="D49" i="1"/>
  <c r="D50" i="1"/>
  <c r="D51" i="1"/>
  <c r="D47" i="1"/>
  <c r="D20" i="1"/>
  <c r="D21" i="1"/>
  <c r="D92" i="1"/>
  <c r="D87" i="1"/>
  <c r="D85" i="1"/>
  <c r="D84" i="1"/>
  <c r="D82" i="1"/>
  <c r="D81" i="1"/>
  <c r="D80" i="1"/>
  <c r="D79" i="1"/>
  <c r="D76" i="1"/>
  <c r="D75" i="1"/>
  <c r="D74" i="1"/>
  <c r="D73" i="1"/>
  <c r="D72" i="1"/>
  <c r="D71" i="1"/>
  <c r="D70" i="1"/>
  <c r="D69" i="1"/>
  <c r="D68" i="1"/>
  <c r="D67" i="1"/>
  <c r="D66" i="1"/>
  <c r="D65" i="1"/>
  <c r="D98" i="1" s="1"/>
  <c r="B115" i="1" s="1"/>
  <c r="D33" i="1"/>
  <c r="D37" i="1" s="1"/>
  <c r="B113" i="1" s="1"/>
  <c r="D23" i="1"/>
  <c r="D19" i="1"/>
  <c r="D25" i="1" l="1"/>
  <c r="B112" i="1" s="1"/>
  <c r="D55" i="1"/>
  <c r="B114" i="1" s="1"/>
  <c r="B117" i="1" s="1"/>
</calcChain>
</file>

<file path=xl/sharedStrings.xml><?xml version="1.0" encoding="utf-8"?>
<sst xmlns="http://schemas.openxmlformats.org/spreadsheetml/2006/main" count="116" uniqueCount="100">
  <si>
    <t>Onderdeel</t>
  </si>
  <si>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</si>
  <si>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</si>
  <si>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</si>
  <si>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</si>
  <si>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</si>
  <si>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</si>
  <si>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</si>
  <si>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Onderdeel 2: Totaalprijs correctief onderhoud</t>
  </si>
  <si>
    <t xml:space="preserve">In onderdeel 2 wordt een opgave gevraagd van de vaste kosten die gemaakt worden voor het oplossen van alle gemelde storingen. </t>
  </si>
  <si>
    <t>Het tijdstip van melding is hierin maatgevend. De eenheidsprijzen dienen te worden ingevuld in het geelgearceerde deel.</t>
  </si>
  <si>
    <t>Onderdeel 3: Totaalprijs reinigings- en stortingskosten</t>
  </si>
  <si>
    <t>De eenheidsprijzen dienen te worden ingevuld in het geelgearceerde deel.</t>
  </si>
  <si>
    <t>Hijsketting rioolgemaal RVS 316, L = 4m, inclusief harpsluiting en veiligheidscertificaat</t>
  </si>
  <si>
    <t>Hijsketting minigemaal RVS 316, L = 2m, inclusief harpsluiting en veiligheidscertificaat</t>
  </si>
  <si>
    <t>Geleidestang bevestigingsbeugel RVS 316 voor minigemaal</t>
  </si>
  <si>
    <t>Pompkabel vervangen. L = 10m 4  X 1,5 mm2</t>
  </si>
  <si>
    <t>Pompkabel vervangen. L = 10m 7  X 1,5 mm2</t>
  </si>
  <si>
    <t>Vervangen balkeerklep 50 mm</t>
  </si>
  <si>
    <t>Vervangen balkeerklep 65 mm</t>
  </si>
  <si>
    <t>Vervangen balkeerklep 80 mm</t>
  </si>
  <si>
    <t>Vervangen balkeerklep 100 mm</t>
  </si>
  <si>
    <t>Vlotter niveauregeling</t>
  </si>
  <si>
    <t>Luchtslang niveauregeling type open-bel</t>
  </si>
  <si>
    <t>Magneetschakelaar tot 3 kW</t>
  </si>
  <si>
    <t>Magneetschakelaar sterdriehoek tot 7,5 kW</t>
  </si>
  <si>
    <t>Thermisch blok 2 - 4,5 Amp</t>
  </si>
  <si>
    <t>Afdichten mantelbuizen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</si>
  <si>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</si>
  <si>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</si>
  <si>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 xml:space="preserve">In onderdeel 4 wordt aangegeven wat de vaste verrekenprijzen zijn voor de te vervangen onderdelen welke tijdens de inspectie, storings- en </t>
  </si>
  <si>
    <t xml:space="preserve">Totale inschrijfsom 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</si>
  <si>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</si>
  <si>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</si>
  <si>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</si>
  <si>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>Onderdeel 4: Totaalprijs Verrekenprijzen veelgebruikte (reserve/vervangings) onderdelen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</si>
  <si>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</si>
  <si>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</si>
  <si>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</si>
  <si>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</si>
  <si>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Geleidestangen minigemaal RVS 316 (2 stuks) voor minigemaal (set)</t>
  </si>
  <si>
    <t>Olie t.b.v. pomp (liter)</t>
  </si>
  <si>
    <t>Bijlage 1 Inschrijfstaat</t>
  </si>
  <si>
    <t>In afwijking van de UAV 2012 blijven de verrekenprijzen gehandhaafd bij afwijking van meer dan 10%. Daarnaast geeft een lagere hoeveelheid ook geen recht op een vergoeding.</t>
  </si>
  <si>
    <t>In onderdeel 3 wordt een opgave gevraagd voor het reinigen van de objecten en storten van vaste delen (slib ontdaan van water).</t>
  </si>
  <si>
    <t>Uurtarief monteur + bus voor uitvoeren van aanvullende werkzaamheden</t>
  </si>
  <si>
    <t>Verrekenprijs halve baan afzetting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</si>
  <si>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</si>
  <si>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 xml:space="preserve">In onerdeel 1 wordt aangegeven wat de kosten zijn voor de preventieve onderhoudswerkzaamheden als omschreven </t>
  </si>
  <si>
    <t>Verhelpen van storingen buiten 08.00 uur en  17.00 uur op kantoordagen (dus nachten en weekenden)</t>
  </si>
  <si>
    <t>In hoofdstuk 5 Programma van Eisen. De eenheidsprijzen dienen te worden ingevuld in het geelgearceerde deel.</t>
  </si>
  <si>
    <t>Preventief onderhoud minigemalen / drukriool gemalen incl. besturingskasten</t>
  </si>
  <si>
    <t>Preventief onderhoud losse CVK</t>
  </si>
  <si>
    <t>Preventief onderhoud BBB's</t>
  </si>
  <si>
    <t>Reinigen van minigemalen / drukriool gemalen incl. besturingskasten</t>
  </si>
  <si>
    <t>Totaalprijs verrekenprijzen veelgebruikte (reserve/vervangings) onderdelen exclusief BTW</t>
  </si>
  <si>
    <t xml:space="preserve">De volgende gegevens dienen te worden vermeld in Bijlage 2: Inschrijvingsbiljet </t>
  </si>
  <si>
    <t>Onderdeel 3 Totaalprijs reiniging- en stortingskosten</t>
  </si>
  <si>
    <t>Preventief onderhoud rioolgemalen</t>
  </si>
  <si>
    <t>Uurtarief complete ploeg en benodigd materieel voor extra reinigen gemalen</t>
  </si>
  <si>
    <t>APP 300 schakelunit minigemaal compeet met communicatie</t>
  </si>
  <si>
    <t xml:space="preserve">Slot Abus 70/50 wind en waterbestendig met type sleutel 6401 </t>
  </si>
  <si>
    <t>Toepassen kleikorrels in schakelkast minigemaal</t>
  </si>
  <si>
    <t>Toepassen kleikorrels in schakelkast gemaal</t>
  </si>
  <si>
    <t>Reinigen van losse CVK</t>
  </si>
  <si>
    <t>Reinigen van rioolgemalen</t>
  </si>
  <si>
    <t>Uurtarief complete ploeg en benodigd materieel voor extra reinigen bbb (complete kelders)</t>
  </si>
  <si>
    <t>Aardedraad voor het aarden van delen</t>
  </si>
  <si>
    <t>Aardlekschakelaar</t>
  </si>
  <si>
    <t>Accu</t>
  </si>
  <si>
    <t>Compleet vervangen leidingwerk minigemaal met voetbocht en balkeerklep in RVS met RVS kogelkraan exclusief muurdoorvoer</t>
  </si>
  <si>
    <t>Drukschakelaar niveauregeling</t>
  </si>
  <si>
    <t>mini-Compacta gemalen</t>
  </si>
  <si>
    <t>Plaatsen pomp (levering volgens lijst levering pompen)</t>
  </si>
  <si>
    <t>Vervangen waaier (levering volgens lijst levering pompen)</t>
  </si>
  <si>
    <t>Levering pompen</t>
  </si>
  <si>
    <t>Levering pomp Flygt</t>
  </si>
  <si>
    <t>Levering onderdelen pomp Flygt</t>
  </si>
  <si>
    <t>% van catalogusprijs</t>
  </si>
  <si>
    <t>Stuks</t>
  </si>
  <si>
    <t>Eenheid prijs</t>
  </si>
  <si>
    <t>Totaal prijs</t>
  </si>
  <si>
    <t>Stelpost levering pompen</t>
  </si>
  <si>
    <t>Onderdeel 5 Totaalprijs levering pompen</t>
  </si>
  <si>
    <t>Preventief onderhoud Hevelgemalen</t>
  </si>
  <si>
    <t>Preventief onderhoud Peilpolderbeheer gemalen</t>
  </si>
  <si>
    <t>Reinigen van Hevelgemalen</t>
  </si>
  <si>
    <t>Reinigen van Peilpolderbeheer gemalen</t>
  </si>
  <si>
    <t>Niveausensor type MJK 7060</t>
  </si>
  <si>
    <t>Reinigen mini-Compacta gemalen</t>
  </si>
  <si>
    <t>Verhelpen van storingen tussen 08.00 uur en 17.00 uur op kantoordagen (drukrioolgemalen)</t>
  </si>
  <si>
    <t>Verhelpen van storingen tussen 08.00 uur en 17.00 uur op kantoordagen (overige)</t>
  </si>
  <si>
    <t xml:space="preserve">Ophogen van de buitenopstellingskast </t>
  </si>
  <si>
    <t>Ophogen van de buitenopstellingskast (dochterkast)</t>
  </si>
  <si>
    <t>Reinigen van BBB's</t>
  </si>
  <si>
    <t>Afvoer slib naar erkende verwerker (per ton)</t>
  </si>
  <si>
    <t>Ophogen van de putkop (drukriool)</t>
  </si>
  <si>
    <t>Levering pomp mini-compacta</t>
  </si>
  <si>
    <t>Levering pomp VoPo</t>
  </si>
  <si>
    <t>Kosten niet direct mogen werken bij extreem vervuilden putten (NVI vraag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</si>
</sst>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0" borderId="4" xfId="0" applyNumberFormat="1" applyBorder="1"/>
    <xf numFmtId="0" fontId="2" fillId="0" borderId="7" xfId="0" applyFont="1" applyBorder="1"/>
    <xf numFmtId="0" fontId="4" fillId="0" borderId="0" xfId="0" applyFont="1" applyAlignment="1">
      <alignment vertical="center"/>
    </xf>
    <xf numFmtId="0" fontId="0" fillId="0" borderId="8" xfId="0" applyBorder="1"/>
    <xf numFmtId="0" fontId="0" fillId="0" borderId="9" xfId="0" applyBorder="1"/>
    <xf numFmtId="9" fontId="0" fillId="3" borderId="4" xfId="0" applyNumberFormat="1" applyFill="1" applyBorder="1" applyAlignment="1">
      <alignment horizontal="center"/>
    </xf>
    <xf numFmtId="0" fontId="0" fillId="0" borderId="4" xfId="0" applyBorder="1"/>
    <xf numFmtId="0" fontId="7" fillId="0" borderId="4" xfId="0" applyFont="1" applyBorder="1"/>
    <xf numFmtId="164" fontId="7" fillId="0" borderId="4" xfId="0" applyNumberFormat="1" applyFont="1" applyBorder="1" applyAlignment="1">
      <alignment horizontal="center" vertical="center"/>
    </xf>
    <xf numFmtId="44" fontId="0" fillId="0" borderId="4" xfId="1" applyFont="1" applyBorder="1" applyAlignment="1"/>
    <xf numFmtId="0" fontId="0" fillId="0" borderId="10" xfId="0" applyBorder="1"/>
    <xf numFmtId="0" fontId="0" fillId="0" borderId="11" xfId="0" applyBorder="1"/>
    <xf numFmtId="164" fontId="0" fillId="3" borderId="12" xfId="0" applyNumberFormat="1" applyFill="1" applyBorder="1" applyProtection="1">
      <protection locked="0"/>
    </xf>
    <xf numFmtId="164" fontId="0" fillId="0" borderId="13" xfId="0" applyNumberFormat="1" applyBorder="1"/>
    <xf numFmtId="0" fontId="0" fillId="0" borderId="14" xfId="0" applyBorder="1"/>
    <xf numFmtId="164" fontId="0" fillId="3" borderId="15" xfId="0" applyNumberFormat="1" applyFill="1" applyBorder="1" applyProtection="1">
      <protection locked="0"/>
    </xf>
    <xf numFmtId="164" fontId="0" fillId="0" borderId="16" xfId="0" applyNumberFormat="1" applyBorder="1"/>
    <xf numFmtId="0" fontId="0" fillId="0" borderId="17" xfId="0" applyBorder="1"/>
    <xf numFmtId="164" fontId="0" fillId="3" borderId="18" xfId="0" applyNumberFormat="1" applyFill="1" applyBorder="1" applyProtection="1">
      <protection locked="0"/>
    </xf>
    <xf numFmtId="164" fontId="0" fillId="0" borderId="19" xfId="0" applyNumberFormat="1" applyBorder="1"/>
    <xf numFmtId="164" fontId="0" fillId="0" borderId="16" xfId="0" applyNumberFormat="1" applyBorder="1" applyAlignment="1">
      <alignment vertical="center"/>
    </xf>
    <xf numFmtId="164" fontId="0" fillId="0" borderId="13" xfId="0" applyNumberFormat="1" applyBorder="1" applyAlignment="1">
      <alignment vertical="top"/>
    </xf>
    <xf numFmtId="164" fontId="0" fillId="0" borderId="16" xfId="0" applyNumberFormat="1" applyBorder="1" applyAlignment="1">
      <alignment vertical="top"/>
    </xf>
    <xf numFmtId="164" fontId="0" fillId="0" borderId="19" xfId="0" applyNumberFormat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0" fillId="0" borderId="20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"/>
  <sheetViews>
    <sheetView tabSelected="1" zoomScaleNormal="100" workbookViewId="0">
      <selection activeCell="G86" sqref="G86"/>
    </sheetView>
  </sheetViews>
  <sheetFormatPr defaultRowHeight="15" x14ac:dyDescent="0.25"/>
  <cols>
    <col min="1" max="1" width="96.5703125" customWidth="1"/>
    <col min="2" max="2" width="18" customWidth="1"/>
    <col min="3" max="3" width="18.42578125" customWidth="1"/>
    <col min="4" max="4" width="18.5703125" customWidth="1"/>
    <col min="5" max="5" width="19" customWidth="1"/>
  </cols>
  <sheetData>
    <row r="1" spans="1:4" ht="18.75" x14ac:dyDescent="0.3">
      <c r="A1" s="1" t="s">
        <v>42</v>
      </c>
    </row>
    <row r="4" spans="1:4" x14ac:dyDescent="0.25">
      <c r="A4" s="13" t="s">
        <v>6</v>
      </c>
    </row>
    <row r="5" spans="1:4" x14ac:dyDescent="0.25">
      <c r="A5" s="13" t="s">
        <v>36</v>
      </c>
    </row>
    <row r="6" spans="1:4" x14ac:dyDescent="0.25">
      <c r="A6" s="13" t="s">
        <v>7</v>
      </c>
    </row>
    <row r="7" spans="1:4" x14ac:dyDescent="0.25">
      <c r="A7" s="13" t="s">
        <v>47</v>
      </c>
    </row>
    <row r="8" spans="1:4" x14ac:dyDescent="0.25">
      <c r="A8" s="13"/>
    </row>
    <row r="9" spans="1:4" x14ac:dyDescent="0.25">
      <c r="A9" s="20" t="s">
        <v>43</v>
      </c>
    </row>
    <row r="10" spans="1:4" x14ac:dyDescent="0.25">
      <c r="A10" s="13"/>
    </row>
    <row r="12" spans="1:4" x14ac:dyDescent="0.25">
      <c r="A12" s="15" t="s">
        <v>5</v>
      </c>
    </row>
    <row r="13" spans="1:4" x14ac:dyDescent="0.25">
      <c r="A13" t="s">
        <v>48</v>
      </c>
    </row>
    <row r="14" spans="1:4" x14ac:dyDescent="0.25">
      <c r="A14" t="s">
        <v>50</v>
      </c>
    </row>
    <row r="16" spans="1:4" x14ac:dyDescent="0.25">
      <c r="A16" s="2" t="s">
        <v>0</v>
      </c>
      <c r="B16" s="2" t="s">
        <v>2</v>
      </c>
      <c r="C16" s="2" t="s">
        <v>3</v>
      </c>
      <c r="D16" s="2" t="s">
        <v>4</v>
      </c>
    </row>
    <row r="17" spans="1:4" x14ac:dyDescent="0.25">
      <c r="A17" s="3" t="s">
        <v>51</v>
      </c>
      <c r="B17" s="29">
        <v>351</v>
      </c>
      <c r="C17" s="30"/>
      <c r="D17" s="31">
        <f>SUM(B17*C17)</f>
        <v>0</v>
      </c>
    </row>
    <row r="18" spans="1:4" x14ac:dyDescent="0.25">
      <c r="A18" s="4" t="s">
        <v>72</v>
      </c>
      <c r="B18" s="32">
        <v>94</v>
      </c>
      <c r="C18" s="33"/>
      <c r="D18" s="34">
        <f>SUM(B18*C18)</f>
        <v>0</v>
      </c>
    </row>
    <row r="19" spans="1:4" x14ac:dyDescent="0.25">
      <c r="A19" s="4" t="s">
        <v>52</v>
      </c>
      <c r="B19" s="32">
        <v>59</v>
      </c>
      <c r="C19" s="33"/>
      <c r="D19" s="34">
        <f>SUM(B19*C19)</f>
        <v>0</v>
      </c>
    </row>
    <row r="20" spans="1:4" x14ac:dyDescent="0.25">
      <c r="A20" s="4" t="s">
        <v>58</v>
      </c>
      <c r="B20" s="32">
        <v>20</v>
      </c>
      <c r="C20" s="33"/>
      <c r="D20" s="34">
        <f t="shared" ref="D20:D21" si="0">SUM(B20*C20)</f>
        <v>0</v>
      </c>
    </row>
    <row r="21" spans="1:4" x14ac:dyDescent="0.25">
      <c r="A21" s="4" t="s">
        <v>84</v>
      </c>
      <c r="B21" s="32">
        <v>1</v>
      </c>
      <c r="C21" s="33"/>
      <c r="D21" s="34">
        <f t="shared" si="0"/>
        <v>0</v>
      </c>
    </row>
    <row r="22" spans="1:4" x14ac:dyDescent="0.25">
      <c r="A22" s="4" t="s">
        <v>85</v>
      </c>
      <c r="B22" s="32">
        <v>7</v>
      </c>
      <c r="C22" s="33"/>
      <c r="D22" s="34">
        <f t="shared" ref="D22" si="1">SUM(B22*C22)</f>
        <v>0</v>
      </c>
    </row>
    <row r="23" spans="1:4" x14ac:dyDescent="0.25">
      <c r="A23" s="4" t="s">
        <v>53</v>
      </c>
      <c r="B23" s="32">
        <v>3</v>
      </c>
      <c r="C23" s="33"/>
      <c r="D23" s="34">
        <f>SUM(B23*C23)</f>
        <v>0</v>
      </c>
    </row>
    <row r="24" spans="1:4" x14ac:dyDescent="0.25">
      <c r="A24" s="43" t="s">
        <v>99</v>
      </c>
      <c r="B24" s="32">
        <v>5</v>
      </c>
      <c r="C24" s="33"/>
      <c r="D24" s="34">
        <f>SUM(B24*C24)</f>
        <v>0</v>
      </c>
    </row>
    <row r="25" spans="1:4" x14ac:dyDescent="0.25">
      <c r="A25" s="17" t="s">
        <v>39</v>
      </c>
      <c r="B25" s="11"/>
      <c r="C25" s="12"/>
      <c r="D25" s="8">
        <f>SUM(D17:D24)</f>
        <v>0</v>
      </c>
    </row>
    <row r="28" spans="1:4" x14ac:dyDescent="0.25">
      <c r="A28" s="15" t="s">
        <v>8</v>
      </c>
    </row>
    <row r="29" spans="1:4" x14ac:dyDescent="0.25">
      <c r="A29" t="s">
        <v>9</v>
      </c>
    </row>
    <row r="30" spans="1:4" x14ac:dyDescent="0.25">
      <c r="A30" t="s">
        <v>10</v>
      </c>
    </row>
    <row r="32" spans="1:4" x14ac:dyDescent="0.25">
      <c r="A32" s="2" t="s">
        <v>0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90</v>
      </c>
      <c r="B33" s="29">
        <v>150</v>
      </c>
      <c r="C33" s="30"/>
      <c r="D33" s="31">
        <f>SUM(B33*C33)</f>
        <v>0</v>
      </c>
    </row>
    <row r="34" spans="1:4" x14ac:dyDescent="0.25">
      <c r="A34" s="4" t="s">
        <v>91</v>
      </c>
      <c r="B34" s="32">
        <v>20</v>
      </c>
      <c r="C34" s="33"/>
      <c r="D34" s="34">
        <f>SUM(B34*C34)</f>
        <v>0</v>
      </c>
    </row>
    <row r="35" spans="1:4" x14ac:dyDescent="0.25">
      <c r="A35" s="4" t="s">
        <v>49</v>
      </c>
      <c r="B35" s="32">
        <v>10</v>
      </c>
      <c r="C35" s="33"/>
      <c r="D35" s="38">
        <f t="shared" ref="D35:D36" si="2">SUM(B35*C35)</f>
        <v>0</v>
      </c>
    </row>
    <row r="36" spans="1:4" x14ac:dyDescent="0.25">
      <c r="A36" s="4" t="s">
        <v>45</v>
      </c>
      <c r="B36" s="35">
        <v>50</v>
      </c>
      <c r="C36" s="36"/>
      <c r="D36" s="37">
        <f t="shared" si="2"/>
        <v>0</v>
      </c>
    </row>
    <row r="37" spans="1:4" x14ac:dyDescent="0.25">
      <c r="A37" s="17" t="s">
        <v>37</v>
      </c>
      <c r="B37" s="11"/>
      <c r="C37" s="12"/>
      <c r="D37" s="7">
        <f>SUM(D33:D36)</f>
        <v>0</v>
      </c>
    </row>
    <row r="40" spans="1:4" x14ac:dyDescent="0.25">
      <c r="A40" s="15" t="s">
        <v>11</v>
      </c>
    </row>
    <row r="41" spans="1:4" x14ac:dyDescent="0.25">
      <c r="A41" t="s">
        <v>44</v>
      </c>
    </row>
    <row r="42" spans="1:4" x14ac:dyDescent="0.25">
      <c r="A42" t="s">
        <v>12</v>
      </c>
    </row>
    <row r="44" spans="1:4" x14ac:dyDescent="0.25">
      <c r="A44" s="2" t="s">
        <v>0</v>
      </c>
      <c r="B44" s="2" t="s">
        <v>2</v>
      </c>
      <c r="C44" s="2" t="s">
        <v>3</v>
      </c>
      <c r="D44" s="2" t="s">
        <v>1</v>
      </c>
    </row>
    <row r="45" spans="1:4" x14ac:dyDescent="0.25">
      <c r="A45" s="3" t="s">
        <v>54</v>
      </c>
      <c r="B45" s="29">
        <v>351</v>
      </c>
      <c r="C45" s="30"/>
      <c r="D45" s="39">
        <f>SUM(B45*C45)</f>
        <v>0</v>
      </c>
    </row>
    <row r="46" spans="1:4" x14ac:dyDescent="0.25">
      <c r="A46" s="4" t="s">
        <v>89</v>
      </c>
      <c r="B46" s="32">
        <v>94</v>
      </c>
      <c r="C46" s="33"/>
      <c r="D46" s="40">
        <f>SUM(B46*C46)</f>
        <v>0</v>
      </c>
    </row>
    <row r="47" spans="1:4" x14ac:dyDescent="0.25">
      <c r="A47" s="4" t="s">
        <v>64</v>
      </c>
      <c r="B47" s="32">
        <v>59</v>
      </c>
      <c r="C47" s="33"/>
      <c r="D47" s="40">
        <f>SUM(B47*C47)</f>
        <v>0</v>
      </c>
    </row>
    <row r="48" spans="1:4" x14ac:dyDescent="0.25">
      <c r="A48" s="4" t="s">
        <v>65</v>
      </c>
      <c r="B48" s="32">
        <v>20</v>
      </c>
      <c r="C48" s="33"/>
      <c r="D48" s="40">
        <f t="shared" ref="D48:D54" si="3">SUM(B48*C48)</f>
        <v>0</v>
      </c>
    </row>
    <row r="49" spans="1:4" x14ac:dyDescent="0.25">
      <c r="A49" s="4" t="s">
        <v>86</v>
      </c>
      <c r="B49" s="32">
        <v>1</v>
      </c>
      <c r="C49" s="33"/>
      <c r="D49" s="40">
        <f t="shared" si="3"/>
        <v>0</v>
      </c>
    </row>
    <row r="50" spans="1:4" x14ac:dyDescent="0.25">
      <c r="A50" s="4" t="s">
        <v>87</v>
      </c>
      <c r="B50" s="32">
        <v>7</v>
      </c>
      <c r="C50" s="33"/>
      <c r="D50" s="40">
        <f t="shared" si="3"/>
        <v>0</v>
      </c>
    </row>
    <row r="51" spans="1:4" x14ac:dyDescent="0.25">
      <c r="A51" s="4" t="s">
        <v>94</v>
      </c>
      <c r="B51" s="32">
        <v>3</v>
      </c>
      <c r="C51" s="33"/>
      <c r="D51" s="40">
        <f t="shared" si="3"/>
        <v>0</v>
      </c>
    </row>
    <row r="52" spans="1:4" x14ac:dyDescent="0.25">
      <c r="A52" s="4" t="s">
        <v>59</v>
      </c>
      <c r="B52" s="32">
        <v>16</v>
      </c>
      <c r="C52" s="33"/>
      <c r="D52" s="40">
        <f t="shared" si="3"/>
        <v>0</v>
      </c>
    </row>
    <row r="53" spans="1:4" ht="15" customHeight="1" x14ac:dyDescent="0.25">
      <c r="A53" s="4" t="s">
        <v>66</v>
      </c>
      <c r="B53" s="32">
        <v>6</v>
      </c>
      <c r="C53" s="33"/>
      <c r="D53" s="40">
        <f t="shared" si="3"/>
        <v>0</v>
      </c>
    </row>
    <row r="54" spans="1:4" x14ac:dyDescent="0.25">
      <c r="A54" s="4" t="s">
        <v>95</v>
      </c>
      <c r="B54" s="35">
        <v>50</v>
      </c>
      <c r="C54" s="36"/>
      <c r="D54" s="41">
        <f t="shared" si="3"/>
        <v>0</v>
      </c>
    </row>
    <row r="55" spans="1:4" x14ac:dyDescent="0.25">
      <c r="A55" s="17" t="s">
        <v>38</v>
      </c>
      <c r="B55" s="11"/>
      <c r="C55" s="12"/>
      <c r="D55" s="7">
        <f>SUM(D45:D54)</f>
        <v>0</v>
      </c>
    </row>
    <row r="58" spans="1:4" x14ac:dyDescent="0.25">
      <c r="A58" s="15" t="s">
        <v>35</v>
      </c>
    </row>
    <row r="59" spans="1:4" x14ac:dyDescent="0.25">
      <c r="A59" t="s">
        <v>30</v>
      </c>
    </row>
    <row r="60" spans="1:4" x14ac:dyDescent="0.25">
      <c r="A60" t="s">
        <v>28</v>
      </c>
    </row>
    <row r="61" spans="1:4" x14ac:dyDescent="0.25">
      <c r="A61" t="s">
        <v>29</v>
      </c>
    </row>
    <row r="62" spans="1:4" x14ac:dyDescent="0.25">
      <c r="A62" t="s">
        <v>12</v>
      </c>
    </row>
    <row r="64" spans="1:4" x14ac:dyDescent="0.25">
      <c r="A64" s="2" t="s">
        <v>0</v>
      </c>
      <c r="B64" s="2" t="s">
        <v>2</v>
      </c>
      <c r="C64" s="2" t="s">
        <v>3</v>
      </c>
      <c r="D64" s="2" t="s">
        <v>1</v>
      </c>
    </row>
    <row r="65" spans="1:4" x14ac:dyDescent="0.25">
      <c r="A65" s="21" t="s">
        <v>73</v>
      </c>
      <c r="B65" s="29">
        <v>4</v>
      </c>
      <c r="C65" s="30"/>
      <c r="D65" s="31">
        <f>SUM(B65*C65)</f>
        <v>0</v>
      </c>
    </row>
    <row r="66" spans="1:4" x14ac:dyDescent="0.25">
      <c r="A66" s="22" t="s">
        <v>74</v>
      </c>
      <c r="B66" s="32">
        <v>4</v>
      </c>
      <c r="C66" s="33"/>
      <c r="D66" s="34">
        <f t="shared" ref="D66" si="4">SUM(B66*C66)</f>
        <v>0</v>
      </c>
    </row>
    <row r="67" spans="1:4" x14ac:dyDescent="0.25">
      <c r="A67" s="4" t="s">
        <v>13</v>
      </c>
      <c r="B67" s="32">
        <v>1</v>
      </c>
      <c r="C67" s="33"/>
      <c r="D67" s="34">
        <f t="shared" ref="D67:D97" si="5">SUM(B67*C67)</f>
        <v>0</v>
      </c>
    </row>
    <row r="68" spans="1:4" x14ac:dyDescent="0.25">
      <c r="A68" s="4" t="s">
        <v>14</v>
      </c>
      <c r="B68" s="32">
        <v>1</v>
      </c>
      <c r="C68" s="33"/>
      <c r="D68" s="34">
        <f t="shared" si="5"/>
        <v>0</v>
      </c>
    </row>
    <row r="69" spans="1:4" x14ac:dyDescent="0.25">
      <c r="A69" s="4" t="s">
        <v>40</v>
      </c>
      <c r="B69" s="32">
        <v>1</v>
      </c>
      <c r="C69" s="33"/>
      <c r="D69" s="34">
        <f t="shared" si="5"/>
        <v>0</v>
      </c>
    </row>
    <row r="70" spans="1:4" x14ac:dyDescent="0.25">
      <c r="A70" s="4" t="s">
        <v>15</v>
      </c>
      <c r="B70" s="32">
        <v>1</v>
      </c>
      <c r="C70" s="33"/>
      <c r="D70" s="34">
        <f t="shared" si="5"/>
        <v>0</v>
      </c>
    </row>
    <row r="71" spans="1:4" x14ac:dyDescent="0.25">
      <c r="A71" s="4" t="s">
        <v>16</v>
      </c>
      <c r="B71" s="32">
        <v>1</v>
      </c>
      <c r="C71" s="33"/>
      <c r="D71" s="34">
        <f t="shared" si="5"/>
        <v>0</v>
      </c>
    </row>
    <row r="72" spans="1:4" x14ac:dyDescent="0.25">
      <c r="A72" s="4" t="s">
        <v>17</v>
      </c>
      <c r="B72" s="32">
        <v>1</v>
      </c>
      <c r="C72" s="33"/>
      <c r="D72" s="34">
        <f t="shared" si="5"/>
        <v>0</v>
      </c>
    </row>
    <row r="73" spans="1:4" x14ac:dyDescent="0.25">
      <c r="A73" s="4" t="s">
        <v>18</v>
      </c>
      <c r="B73" s="32">
        <v>2</v>
      </c>
      <c r="C73" s="33"/>
      <c r="D73" s="34">
        <f t="shared" si="5"/>
        <v>0</v>
      </c>
    </row>
    <row r="74" spans="1:4" x14ac:dyDescent="0.25">
      <c r="A74" s="4" t="s">
        <v>19</v>
      </c>
      <c r="B74" s="32">
        <v>2</v>
      </c>
      <c r="C74" s="33"/>
      <c r="D74" s="34">
        <f t="shared" si="5"/>
        <v>0</v>
      </c>
    </row>
    <row r="75" spans="1:4" x14ac:dyDescent="0.25">
      <c r="A75" s="4" t="s">
        <v>20</v>
      </c>
      <c r="B75" s="32">
        <v>1</v>
      </c>
      <c r="C75" s="33"/>
      <c r="D75" s="34">
        <f t="shared" si="5"/>
        <v>0</v>
      </c>
    </row>
    <row r="76" spans="1:4" x14ac:dyDescent="0.25">
      <c r="A76" s="4" t="s">
        <v>21</v>
      </c>
      <c r="B76" s="32">
        <v>1</v>
      </c>
      <c r="C76" s="33"/>
      <c r="D76" s="34">
        <f t="shared" si="5"/>
        <v>0</v>
      </c>
    </row>
    <row r="77" spans="1:4" ht="30" x14ac:dyDescent="0.25">
      <c r="A77" s="4" t="s">
        <v>70</v>
      </c>
      <c r="B77" s="32">
        <v>1</v>
      </c>
      <c r="C77" s="33"/>
      <c r="D77" s="38">
        <f t="shared" si="5"/>
        <v>0</v>
      </c>
    </row>
    <row r="78" spans="1:4" ht="16.5" customHeight="1" x14ac:dyDescent="0.25">
      <c r="A78" s="4" t="s">
        <v>60</v>
      </c>
      <c r="B78" s="32">
        <v>1</v>
      </c>
      <c r="C78" s="33"/>
      <c r="D78" s="34">
        <f t="shared" si="5"/>
        <v>0</v>
      </c>
    </row>
    <row r="79" spans="1:4" ht="15" customHeight="1" x14ac:dyDescent="0.25">
      <c r="A79" s="4" t="s">
        <v>88</v>
      </c>
      <c r="B79" s="32">
        <v>1</v>
      </c>
      <c r="C79" s="33"/>
      <c r="D79" s="34">
        <f t="shared" si="5"/>
        <v>0</v>
      </c>
    </row>
    <row r="80" spans="1:4" ht="15" customHeight="1" x14ac:dyDescent="0.25">
      <c r="A80" s="4" t="s">
        <v>22</v>
      </c>
      <c r="B80" s="32">
        <v>1</v>
      </c>
      <c r="C80" s="33"/>
      <c r="D80" s="34">
        <f t="shared" si="5"/>
        <v>0</v>
      </c>
    </row>
    <row r="81" spans="1:4" x14ac:dyDescent="0.25">
      <c r="A81" s="4" t="s">
        <v>71</v>
      </c>
      <c r="B81" s="32">
        <v>1</v>
      </c>
      <c r="C81" s="33"/>
      <c r="D81" s="34">
        <f t="shared" si="5"/>
        <v>0</v>
      </c>
    </row>
    <row r="82" spans="1:4" x14ac:dyDescent="0.25">
      <c r="A82" s="4" t="s">
        <v>23</v>
      </c>
      <c r="B82" s="32">
        <v>1</v>
      </c>
      <c r="C82" s="33"/>
      <c r="D82" s="34">
        <f t="shared" si="5"/>
        <v>0</v>
      </c>
    </row>
    <row r="83" spans="1:4" x14ac:dyDescent="0.25">
      <c r="A83" s="4" t="s">
        <v>68</v>
      </c>
      <c r="B83" s="32">
        <v>1</v>
      </c>
      <c r="C83" s="33"/>
      <c r="D83" s="34">
        <f t="shared" si="5"/>
        <v>0</v>
      </c>
    </row>
    <row r="84" spans="1:4" x14ac:dyDescent="0.25">
      <c r="A84" s="4" t="s">
        <v>24</v>
      </c>
      <c r="B84" s="32">
        <v>1</v>
      </c>
      <c r="C84" s="33"/>
      <c r="D84" s="34">
        <f t="shared" si="5"/>
        <v>0</v>
      </c>
    </row>
    <row r="85" spans="1:4" x14ac:dyDescent="0.25">
      <c r="A85" s="4" t="s">
        <v>25</v>
      </c>
      <c r="B85" s="32">
        <v>1</v>
      </c>
      <c r="C85" s="33"/>
      <c r="D85" s="34">
        <f t="shared" si="5"/>
        <v>0</v>
      </c>
    </row>
    <row r="86" spans="1:4" x14ac:dyDescent="0.25">
      <c r="A86" s="4" t="s">
        <v>67</v>
      </c>
      <c r="B86" s="32">
        <v>1</v>
      </c>
      <c r="C86" s="33"/>
      <c r="D86" s="34">
        <f t="shared" si="5"/>
        <v>0</v>
      </c>
    </row>
    <row r="87" spans="1:4" x14ac:dyDescent="0.25">
      <c r="A87" s="4" t="s">
        <v>26</v>
      </c>
      <c r="B87" s="32">
        <v>1</v>
      </c>
      <c r="C87" s="33"/>
      <c r="D87" s="34">
        <f t="shared" si="5"/>
        <v>0</v>
      </c>
    </row>
    <row r="88" spans="1:4" x14ac:dyDescent="0.25">
      <c r="A88" s="4" t="s">
        <v>69</v>
      </c>
      <c r="B88" s="32">
        <v>1</v>
      </c>
      <c r="C88" s="33"/>
      <c r="D88" s="34">
        <f t="shared" si="5"/>
        <v>0</v>
      </c>
    </row>
    <row r="89" spans="1:4" x14ac:dyDescent="0.25">
      <c r="A89" s="4" t="s">
        <v>61</v>
      </c>
      <c r="B89" s="32">
        <v>1</v>
      </c>
      <c r="C89" s="33"/>
      <c r="D89" s="34">
        <f t="shared" si="5"/>
        <v>0</v>
      </c>
    </row>
    <row r="90" spans="1:4" x14ac:dyDescent="0.25">
      <c r="A90" s="4" t="s">
        <v>62</v>
      </c>
      <c r="B90" s="32">
        <v>1</v>
      </c>
      <c r="C90" s="33"/>
      <c r="D90" s="34">
        <f t="shared" si="5"/>
        <v>0</v>
      </c>
    </row>
    <row r="91" spans="1:4" x14ac:dyDescent="0.25">
      <c r="A91" s="4" t="s">
        <v>63</v>
      </c>
      <c r="B91" s="32">
        <v>1</v>
      </c>
      <c r="C91" s="33"/>
      <c r="D91" s="34">
        <f t="shared" si="5"/>
        <v>0</v>
      </c>
    </row>
    <row r="92" spans="1:4" x14ac:dyDescent="0.25">
      <c r="A92" s="4" t="s">
        <v>27</v>
      </c>
      <c r="B92" s="32">
        <v>1</v>
      </c>
      <c r="C92" s="33"/>
      <c r="D92" s="34">
        <f t="shared" si="5"/>
        <v>0</v>
      </c>
    </row>
    <row r="93" spans="1:4" x14ac:dyDescent="0.25">
      <c r="A93" s="4" t="s">
        <v>41</v>
      </c>
      <c r="B93" s="32">
        <v>1</v>
      </c>
      <c r="C93" s="33"/>
      <c r="D93" s="34">
        <f t="shared" si="5"/>
        <v>0</v>
      </c>
    </row>
    <row r="94" spans="1:4" x14ac:dyDescent="0.25">
      <c r="A94" s="4" t="s">
        <v>96</v>
      </c>
      <c r="B94" s="32">
        <v>2</v>
      </c>
      <c r="C94" s="33"/>
      <c r="D94" s="34">
        <f t="shared" si="5"/>
        <v>0</v>
      </c>
    </row>
    <row r="95" spans="1:4" x14ac:dyDescent="0.25">
      <c r="A95" s="4" t="s">
        <v>93</v>
      </c>
      <c r="B95" s="32">
        <v>2</v>
      </c>
      <c r="C95" s="33"/>
      <c r="D95" s="34">
        <f t="shared" si="5"/>
        <v>0</v>
      </c>
    </row>
    <row r="96" spans="1:4" x14ac:dyDescent="0.25">
      <c r="A96" s="4" t="s">
        <v>92</v>
      </c>
      <c r="B96" s="32">
        <v>2</v>
      </c>
      <c r="C96" s="33"/>
      <c r="D96" s="34">
        <f t="shared" ref="D96" si="6">SUM(B96*C96)</f>
        <v>0</v>
      </c>
    </row>
    <row r="97" spans="1:5" x14ac:dyDescent="0.25">
      <c r="A97" s="4" t="s">
        <v>46</v>
      </c>
      <c r="B97" s="32">
        <v>1</v>
      </c>
      <c r="C97" s="33"/>
      <c r="D97" s="34">
        <f t="shared" si="5"/>
        <v>0</v>
      </c>
    </row>
    <row r="98" spans="1:5" x14ac:dyDescent="0.25">
      <c r="A98" s="19" t="s">
        <v>55</v>
      </c>
      <c r="B98" s="11"/>
      <c r="C98" s="12"/>
      <c r="D98" s="18">
        <f>SUM(D65:D97)</f>
        <v>0</v>
      </c>
    </row>
    <row r="102" spans="1:5" x14ac:dyDescent="0.25">
      <c r="A102" s="2" t="s">
        <v>75</v>
      </c>
      <c r="B102" s="2" t="s">
        <v>79</v>
      </c>
      <c r="C102" s="2" t="s">
        <v>2</v>
      </c>
      <c r="D102" s="2" t="s">
        <v>80</v>
      </c>
      <c r="E102" s="2" t="s">
        <v>81</v>
      </c>
    </row>
    <row r="103" spans="1:5" x14ac:dyDescent="0.25">
      <c r="A103" s="25" t="s">
        <v>76</v>
      </c>
      <c r="B103" s="42" t="s">
        <v>78</v>
      </c>
      <c r="C103" s="42"/>
      <c r="D103" s="23">
        <v>1</v>
      </c>
      <c r="E103" s="24"/>
    </row>
    <row r="104" spans="1:5" x14ac:dyDescent="0.25">
      <c r="A104" s="25" t="s">
        <v>77</v>
      </c>
      <c r="B104" s="42" t="s">
        <v>78</v>
      </c>
      <c r="C104" s="42"/>
      <c r="D104" s="23">
        <v>1</v>
      </c>
      <c r="E104" s="24"/>
    </row>
    <row r="105" spans="1:5" x14ac:dyDescent="0.25">
      <c r="A105" s="25" t="s">
        <v>97</v>
      </c>
      <c r="B105" s="42" t="s">
        <v>78</v>
      </c>
      <c r="C105" s="42"/>
      <c r="D105" s="23">
        <v>1</v>
      </c>
      <c r="E105" s="24"/>
    </row>
    <row r="106" spans="1:5" x14ac:dyDescent="0.25">
      <c r="A106" s="25" t="s">
        <v>98</v>
      </c>
      <c r="B106" s="42" t="s">
        <v>78</v>
      </c>
      <c r="C106" s="42"/>
      <c r="D106" s="23">
        <v>1</v>
      </c>
      <c r="E106" s="24"/>
    </row>
    <row r="107" spans="1:5" x14ac:dyDescent="0.25">
      <c r="A107" s="25" t="s">
        <v>82</v>
      </c>
      <c r="B107" s="11"/>
      <c r="C107" s="11"/>
      <c r="D107" s="27">
        <v>20000</v>
      </c>
      <c r="E107" s="26">
        <f>D107*AVERAGE(D103:D106)</f>
        <v>20000</v>
      </c>
    </row>
    <row r="110" spans="1:5" x14ac:dyDescent="0.25">
      <c r="A110" s="14" t="s">
        <v>56</v>
      </c>
    </row>
    <row r="112" spans="1:5" x14ac:dyDescent="0.25">
      <c r="A112" s="5" t="s">
        <v>32</v>
      </c>
      <c r="B112" s="9">
        <f>D25</f>
        <v>0</v>
      </c>
    </row>
    <row r="113" spans="1:2" x14ac:dyDescent="0.25">
      <c r="A113" s="6" t="s">
        <v>33</v>
      </c>
      <c r="B113" s="10">
        <f>D37</f>
        <v>0</v>
      </c>
    </row>
    <row r="114" spans="1:2" x14ac:dyDescent="0.25">
      <c r="A114" s="6" t="s">
        <v>57</v>
      </c>
      <c r="B114" s="10">
        <f>D55</f>
        <v>0</v>
      </c>
    </row>
    <row r="115" spans="1:2" x14ac:dyDescent="0.25">
      <c r="A115" s="6" t="s">
        <v>34</v>
      </c>
      <c r="B115" s="10">
        <f>D98</f>
        <v>0</v>
      </c>
    </row>
    <row r="116" spans="1:2" x14ac:dyDescent="0.25">
      <c r="A116" s="28" t="s">
        <v>83</v>
      </c>
      <c r="B116" s="10">
        <f>E107</f>
        <v>20000</v>
      </c>
    </row>
    <row r="117" spans="1:2" x14ac:dyDescent="0.25">
      <c r="A117" s="16" t="s">
        <v>31</v>
      </c>
      <c r="B117" s="18">
        <f>SUM(B112:B116)</f>
        <v>20000</v>
      </c>
    </row>
  </sheetData>
  <mergeCells count="4">
    <mergeCell ref="B103:C103"/>
    <mergeCell ref="B104:C104"/>
    <mergeCell ref="B105:C105"/>
    <mergeCell ref="B106:C10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3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Jelle de Jong</cp:lastModifiedBy>
  <cp:lastPrinted>2016-01-13T14:47:31Z</cp:lastPrinted>
  <dcterms:created xsi:type="dcterms:W3CDTF">2016-01-13T13:42:09Z</dcterms:created>
  <dcterms:modified xsi:type="dcterms:W3CDTF">2023-09-29T06:05:23Z</dcterms:modified>
</cp:coreProperties>
</file>