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sronl.sharepoint.com/sites/afd-inkoop/Shared Documents/General/1 Aanbestedingen/Sporthallen/2022 EOA Sportinventaris/3.0 Offerteaanvraag of Aanbesteding gepubliceerd/Bijlagen/"/>
    </mc:Choice>
  </mc:AlternateContent>
  <xr:revisionPtr revIDLastSave="8" documentId="8_{59FFD425-122E-458F-8DA2-2206462B371F}" xr6:coauthVersionLast="47" xr6:coauthVersionMax="47" xr10:uidLastSave="{77E2F159-7D0F-4D23-AF1D-466C952B481F}"/>
  <bookViews>
    <workbookView xWindow="-120" yWindow="-120" windowWidth="29040" windowHeight="15840" activeTab="2" xr2:uid="{7957D44C-012D-4DC2-ADA6-9B7C3FEEBEBA}"/>
  </bookViews>
  <sheets>
    <sheet name="Totaalblad" sheetId="5" r:id="rId1"/>
    <sheet name="G1.1 Fict. som kernass" sheetId="1" r:id="rId2"/>
    <sheet name="G1.2 Fict. som kleinass" sheetId="2" r:id="rId3"/>
    <sheet name="G1.3 Kortingspercentage" sheetId="6" r:id="rId4"/>
    <sheet name="G1.4 Omzetbonus" sheetId="7" r:id="rId5"/>
    <sheet name="G1.5 Uurtarief onderhoud" sheetId="4" r:id="rId6"/>
  </sheets>
  <definedNames>
    <definedName name="_xlnm.Print_Area" localSheetId="1">'G1.1 Fict. som kernass'!$B$1:$E$71</definedName>
    <definedName name="_xlnm.Print_Area" localSheetId="2">'G1.2 Fict. som kleinass'!$B$1:$E$71</definedName>
    <definedName name="_xlnm.Print_Area" localSheetId="3">'G1.3 Kortingspercentage'!$B$1:$G$19</definedName>
    <definedName name="_xlnm.Print_Area" localSheetId="4">'G1.4 Omzetbonus'!$B$1:$I$23</definedName>
    <definedName name="_xlnm.Print_Area" localSheetId="5">'G1.5 Uurtarief onderhoud'!$B$1:$E$19</definedName>
    <definedName name="_xlnm.Print_Area" localSheetId="0">Totaalblad!$A$1:$G$21</definedName>
    <definedName name="Z_28AAAEE4_01F8_4669_A24B_42550AD36FF8_.wvu.Cols" localSheetId="3" hidden="1">'G1.3 Kortingspercentage'!$I:$XFD</definedName>
    <definedName name="Z_28AAAEE4_01F8_4669_A24B_42550AD36FF8_.wvu.PrintArea" localSheetId="1" hidden="1">'G1.1 Fict. som kernass'!$B$1:$E$71</definedName>
    <definedName name="Z_28AAAEE4_01F8_4669_A24B_42550AD36FF8_.wvu.PrintArea" localSheetId="2" hidden="1">'G1.2 Fict. som kleinass'!$B$1:$E$71</definedName>
    <definedName name="Z_28AAAEE4_01F8_4669_A24B_42550AD36FF8_.wvu.PrintArea" localSheetId="3" hidden="1">'G1.3 Kortingspercentage'!$B$1:$G$19</definedName>
    <definedName name="Z_28AAAEE4_01F8_4669_A24B_42550AD36FF8_.wvu.PrintArea" localSheetId="4" hidden="1">'G1.4 Omzetbonus'!$B$1:$I$23</definedName>
    <definedName name="Z_28AAAEE4_01F8_4669_A24B_42550AD36FF8_.wvu.PrintArea" localSheetId="5" hidden="1">'G1.5 Uurtarief onderhoud'!$B$1:$E$19</definedName>
    <definedName name="Z_28AAAEE4_01F8_4669_A24B_42550AD36FF8_.wvu.PrintArea" localSheetId="0" hidden="1">Totaalblad!$A$1:$G$21</definedName>
    <definedName name="Z_28AAAEE4_01F8_4669_A24B_42550AD36FF8_.wvu.Rows" localSheetId="3" hidden="1">'G1.3 Kortingspercentage'!$106:$1048576</definedName>
  </definedNames>
  <calcPr calcId="191028"/>
  <customWorkbookViews>
    <customWorkbookView name="Aanbesteding" guid="{28AAAEE4-01F8-4669-A24B-42550AD36FF8}"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1" l="1"/>
  <c r="E62" i="2"/>
  <c r="E37" i="2"/>
  <c r="E51" i="2"/>
  <c r="E52" i="2"/>
  <c r="E53" i="2"/>
  <c r="E54" i="2"/>
  <c r="E55" i="2"/>
  <c r="E56" i="2"/>
  <c r="E57" i="2"/>
  <c r="E58" i="2"/>
  <c r="E59" i="2"/>
  <c r="E60" i="2"/>
  <c r="E50" i="2"/>
  <c r="E46" i="2"/>
  <c r="E47" i="2"/>
  <c r="E48" i="2"/>
  <c r="E26" i="2"/>
  <c r="E27" i="2"/>
  <c r="E28" i="2"/>
  <c r="E29" i="2"/>
  <c r="E30" i="2"/>
  <c r="E31" i="2"/>
  <c r="E32" i="2"/>
  <c r="E33" i="2"/>
  <c r="E34" i="2"/>
  <c r="E35" i="2"/>
  <c r="E36" i="2"/>
  <c r="E38" i="2"/>
  <c r="E39" i="2"/>
  <c r="E40" i="2"/>
  <c r="E41" i="2"/>
  <c r="E42" i="2"/>
  <c r="E43" i="2"/>
  <c r="E12" i="2"/>
  <c r="E13" i="2"/>
  <c r="E14" i="2"/>
  <c r="E15" i="2"/>
  <c r="E16" i="2"/>
  <c r="E17" i="2"/>
  <c r="E18" i="2"/>
  <c r="E19" i="2"/>
  <c r="E20" i="2"/>
  <c r="E21" i="2"/>
  <c r="E22" i="2"/>
  <c r="E23" i="2"/>
  <c r="E24" i="2"/>
  <c r="E55" i="1"/>
  <c r="E56" i="1"/>
  <c r="E57" i="1"/>
  <c r="E58" i="1"/>
  <c r="E49" i="1"/>
  <c r="E50" i="1"/>
  <c r="E51" i="1"/>
  <c r="E52" i="1"/>
  <c r="E30" i="1"/>
  <c r="E31" i="1"/>
  <c r="E32" i="1"/>
  <c r="E33" i="1"/>
  <c r="E34" i="1"/>
  <c r="E35" i="1"/>
  <c r="E36" i="1"/>
  <c r="E37" i="1"/>
  <c r="E38" i="1"/>
  <c r="E39" i="1"/>
  <c r="E40" i="1"/>
  <c r="E41" i="1"/>
  <c r="E42" i="1"/>
  <c r="E43" i="1"/>
  <c r="E44" i="1"/>
  <c r="E45" i="1"/>
  <c r="E46" i="1"/>
  <c r="E12" i="1"/>
  <c r="E13" i="1"/>
  <c r="E14" i="1"/>
  <c r="E15" i="1"/>
  <c r="E16" i="1"/>
  <c r="E17" i="1"/>
  <c r="E18" i="1"/>
  <c r="E19" i="1"/>
  <c r="E20" i="1"/>
  <c r="E21" i="1"/>
  <c r="E22" i="1"/>
  <c r="E23" i="1"/>
  <c r="E24" i="1"/>
  <c r="E25" i="1"/>
  <c r="E26" i="1"/>
  <c r="E27" i="1"/>
  <c r="D11" i="5" a="1"/>
  <c r="D11" i="5" s="1"/>
  <c r="E45" i="2"/>
  <c r="E11" i="2"/>
  <c r="E60" i="1"/>
  <c r="E54" i="1"/>
  <c r="E48" i="1"/>
  <c r="E29" i="1"/>
  <c r="E11" i="1"/>
  <c r="E64" i="1" l="1"/>
  <c r="D9" i="5"/>
  <c r="E64" i="2"/>
  <c r="D10" i="5" s="1"/>
  <c r="C9" i="4"/>
  <c r="D13"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<sst xmlns="http://schemas.openxmlformats.org/spreadsheetml/2006/main" count="208" uniqueCount="167">
  <si>
    <t>Bijlage .. - Prijzenblad - EOA Sportinventaris PERCEEL 1</t>
  </si>
  <si>
    <t>Inschrijver vult de lichtgroene cellen in</t>
  </si>
  <si>
    <t>Omschrijving</t>
  </si>
  <si>
    <t>Max te behalen punten</t>
  </si>
  <si>
    <t>G1.3 Kortingspercentage</t>
  </si>
  <si>
    <t>G1.4 Omzetbonus</t>
  </si>
  <si>
    <t>G1.5 Totaalprijs uurtarief montage &amp; reparatie</t>
  </si>
  <si>
    <t>Getekend voor akkoord:</t>
  </si>
  <si>
    <t>Naam inschrijver</t>
  </si>
  <si>
    <t>Naam tekenbevoegde</t>
  </si>
  <si>
    <t>Datum</t>
  </si>
  <si>
    <t>Handtekening</t>
  </si>
  <si>
    <t>G1.1 Prijzenblad formulier Perceel 1 | Kernassortiment</t>
  </si>
  <si>
    <r>
      <t>U dient alleen de licht</t>
    </r>
    <r>
      <rPr>
        <u/>
        <sz val="11"/>
        <color theme="1"/>
        <rFont val="Calibri"/>
        <family val="2"/>
        <scheme val="minor"/>
      </rPr>
      <t>groene</t>
    </r>
    <r>
      <rPr>
        <sz val="11"/>
        <color theme="1"/>
        <rFont val="Calibri"/>
        <family val="2"/>
        <scheme val="minor"/>
      </rPr>
      <t xml:space="preserve"> cellen in te vullen.</t>
    </r>
  </si>
  <si>
    <t>Alle door SRO in dit prijzenblad in de genoemde aantallen zijn indicatief, hieraan kunnen géén rechten worden ontleend.</t>
  </si>
  <si>
    <t>De tarieven zijn all-in, zie ook bijlage B5 Programma van Eisen.</t>
  </si>
  <si>
    <t xml:space="preserve">De opgegeven bruto prijs per artikel dient te overeen te komen met de bruto prijs zoals deze staat op de standaard bruto prijslijst van Inschrijver die zij gebruikt in de markt. Deze lijst dient bij inschrijving ingediend te worden. </t>
  </si>
  <si>
    <t>Op dit tabblad dienen de kosten in euro's ingevuld te worden, afgerond op twee decimalen, exclusief BTW.</t>
  </si>
  <si>
    <t>Perceel 1: G1.1 Kernassortiment 14-03-2023</t>
  </si>
  <si>
    <t>Fictief Aantal</t>
  </si>
  <si>
    <t>Bruto (catalogus)prijs 
per stuk (ex BTW)</t>
  </si>
  <si>
    <t>Totaalprijs</t>
  </si>
  <si>
    <t>Vast materiaal</t>
  </si>
  <si>
    <t>Turnring en riem</t>
  </si>
  <si>
    <t>Trapezestok</t>
  </si>
  <si>
    <t xml:space="preserve">Klimrek 4 vaks electrisch </t>
  </si>
  <si>
    <t xml:space="preserve">Klimrek 3 vaks electrisch </t>
  </si>
  <si>
    <t>Zwengelraam/sportraam</t>
  </si>
  <si>
    <t>Touwladder 512 cm</t>
  </si>
  <si>
    <t>Knopentouw 512 cm</t>
  </si>
  <si>
    <t>Klimtouw 512 cm</t>
  </si>
  <si>
    <t>Spankoord</t>
  </si>
  <si>
    <t>Ringenhaak met opberging</t>
  </si>
  <si>
    <t>Kettingbak</t>
  </si>
  <si>
    <t>Klimtouw installatie (6 touwen)</t>
  </si>
  <si>
    <t>Electriches plafond unit of bedoel je variastel</t>
  </si>
  <si>
    <t xml:space="preserve">Klimtouwinstallaties en electrische plafondunits (6x) </t>
  </si>
  <si>
    <t>Basketbalbord (ophijsbaar) met gasveer</t>
  </si>
  <si>
    <t>Volledig verplaatsbare Basketbaltoren schoolgebruik</t>
  </si>
  <si>
    <t>Basketbalbord (alleen wandbord) met ring</t>
  </si>
  <si>
    <t>Verplaatsbaar materiaal</t>
  </si>
  <si>
    <t>Bok VO met verrolinrichting</t>
  </si>
  <si>
    <t>Bok BO</t>
  </si>
  <si>
    <t>Lange mat 10 meter canvas of bisonyl</t>
  </si>
  <si>
    <t>Lange mat 5 of 6 meter canvas of bisonyl</t>
  </si>
  <si>
    <t>Mattenwagen horizontaal of verticaal voor 8 tot 12 turnmatten</t>
  </si>
  <si>
    <t xml:space="preserve">Minitrampoline open end </t>
  </si>
  <si>
    <t>Minitrampoline</t>
  </si>
  <si>
    <t xml:space="preserve">Springdek </t>
  </si>
  <si>
    <t>Springkast met of zonder zij opening</t>
  </si>
  <si>
    <t xml:space="preserve">Springplank bekleed </t>
  </si>
  <si>
    <t>Turnbank 360 cm zonder evenwichtslat</t>
  </si>
  <si>
    <t xml:space="preserve">Turnbank 360 cm met 10 cm evenwichtslat </t>
  </si>
  <si>
    <t>Turnmat + hechtstroken  150x100x6 cm canvas of bisonyl</t>
  </si>
  <si>
    <t>Wagen landingsmatten</t>
  </si>
  <si>
    <t>Wagen lange mat met hendel voor mat 10 meter</t>
  </si>
  <si>
    <t>Dikke Landingsmat van 300 x 200 x 30 cm  ASM met div afbeeldingen  (Getallen / Pixels)</t>
  </si>
  <si>
    <t xml:space="preserve">Dikke Landingsmat van 300 x 200 x 30 cm) 8 x lederenhoeken canvas of bisonyl </t>
  </si>
  <si>
    <t>Combiframes met dek</t>
  </si>
  <si>
    <t>Doelspelen</t>
  </si>
  <si>
    <t>Spring / korfbalpaal</t>
  </si>
  <si>
    <t>Korfbalmanden</t>
  </si>
  <si>
    <t>Tchoukbalframe 120 x 120 cm</t>
  </si>
  <si>
    <t>Handbal/Zaalvoetbal en Hockeydoel 300cm x 200cm</t>
  </si>
  <si>
    <t>Spel en Trainingsdoel 150cm x 75cm</t>
  </si>
  <si>
    <t>Terugslagspelen</t>
  </si>
  <si>
    <t xml:space="preserve">Badmintonnet </t>
  </si>
  <si>
    <t>Volleybalpaal schuifstukken met en zonder net spanner</t>
  </si>
  <si>
    <t xml:space="preserve">Volleybalpaal </t>
  </si>
  <si>
    <t>Volleybalnet school</t>
  </si>
  <si>
    <t>Volleybalnet FIVB wedstrijd 9,5 meter.</t>
  </si>
  <si>
    <t>Diverse spelmateriaal</t>
  </si>
  <si>
    <t>Honkpaal/badmintonpaal</t>
  </si>
  <si>
    <t>Percentage korting uit G1.3</t>
  </si>
  <si>
    <t>Fictieve totaalprijs t.b.v. G1.1</t>
  </si>
  <si>
    <t>G1.2 Prijzenblad formulier Perceel 1 | Klein sport en spel materiaal</t>
  </si>
  <si>
    <r>
      <t>U dient alleen de licht</t>
    </r>
    <r>
      <rPr>
        <u/>
        <sz val="11"/>
        <color theme="1"/>
        <rFont val="Calibri"/>
        <family val="2"/>
        <scheme val="minor"/>
      </rPr>
      <t>groene</t>
    </r>
    <r>
      <rPr>
        <sz val="11"/>
        <color theme="1"/>
        <rFont val="Calibri"/>
        <family val="2"/>
        <scheme val="minor"/>
      </rPr>
      <t xml:space="preserve"> cellen in te vullen. </t>
    </r>
  </si>
  <si>
    <t>Perceel 1: G1.2 Klein sport en spelmateriaal</t>
  </si>
  <si>
    <t>Ballen</t>
  </si>
  <si>
    <t>Basketbal Spot high 5 mini</t>
  </si>
  <si>
    <t xml:space="preserve">Volleybal twi-light 215gr </t>
  </si>
  <si>
    <t>Zaalvoetbal Nexan indoor comet mt 4</t>
  </si>
  <si>
    <t>Zaalvoetbal Nexan futsal mt 4</t>
  </si>
  <si>
    <t>Handbal 340 gr</t>
  </si>
  <si>
    <t xml:space="preserve">Korfbal Nexan mt 4 </t>
  </si>
  <si>
    <t>Rugbybal super safe</t>
  </si>
  <si>
    <t>Hockeybal no bounce</t>
  </si>
  <si>
    <t>Tennisbal schoolkwaliteit</t>
  </si>
  <si>
    <t>Airbal 18 cm</t>
  </si>
  <si>
    <t>Dodgebal 20 cm</t>
  </si>
  <si>
    <t>Foambal met huid 16 cm 90 gr</t>
  </si>
  <si>
    <t>Foamdobbelsteen 15cm x15cm x15cm</t>
  </si>
  <si>
    <t>Gatenbal 7 cm</t>
  </si>
  <si>
    <t>Handgereedschap/slagmateriaal</t>
  </si>
  <si>
    <t>Badmintonracket school (lange steel)</t>
  </si>
  <si>
    <t>Tennisracket 53 cm</t>
  </si>
  <si>
    <t>Unihockeystick/floorbal set</t>
  </si>
  <si>
    <t>Hockeystick kunstof set</t>
  </si>
  <si>
    <t>Bounceballset foam BO</t>
  </si>
  <si>
    <t>Kastiknuppel</t>
  </si>
  <si>
    <t>Slagplank</t>
  </si>
  <si>
    <t>Handfluit/knijpfluit</t>
  </si>
  <si>
    <t>Estafettestokje</t>
  </si>
  <si>
    <t>Frisbee foam</t>
  </si>
  <si>
    <t>Springtouw 300cm</t>
  </si>
  <si>
    <t>Springtouw double dutch 600cm</t>
  </si>
  <si>
    <t>Stok 100cm hout)</t>
  </si>
  <si>
    <t>Trektouw 1000cm</t>
  </si>
  <si>
    <t>Hoepels 65cm</t>
  </si>
  <si>
    <t>Pittenzakjes uni</t>
  </si>
  <si>
    <t>Spelblokken hout)</t>
  </si>
  <si>
    <t>Werpringen luchtgevuld</t>
  </si>
  <si>
    <t>Afbaken-/markeringsmateriaal</t>
  </si>
  <si>
    <t>Hoedjes/bollen 6cm set</t>
  </si>
  <si>
    <t>Honkenset rubber</t>
  </si>
  <si>
    <t>Partijlintjes (diverse kleuren)</t>
  </si>
  <si>
    <t>verkeerspilon 20cm</t>
  </si>
  <si>
    <t>Diversen</t>
  </si>
  <si>
    <t xml:space="preserve">Shuttles 6st koker </t>
  </si>
  <si>
    <t>Antennehouder volleybal</t>
  </si>
  <si>
    <t>Antenne volleybal</t>
  </si>
  <si>
    <t>Basketbalnetje</t>
  </si>
  <si>
    <t>Toverkoord 8 mt</t>
  </si>
  <si>
    <t>Hoogspringkoord</t>
  </si>
  <si>
    <t>Springlijnhouder</t>
  </si>
  <si>
    <t>Zandloper 16cm</t>
  </si>
  <si>
    <t>Scorebord tafelmodel</t>
  </si>
  <si>
    <t>Ballenpomp hand</t>
  </si>
  <si>
    <t>Deksellichter</t>
  </si>
  <si>
    <t>Fictieve totaalprijs t.b.v. G1.2</t>
  </si>
  <si>
    <t>G1.3 Prijzenblad formulier Perceel 1 | Kortingspercentage sportinventaris</t>
  </si>
  <si>
    <r>
      <t>U dient alleen de licht</t>
    </r>
    <r>
      <rPr>
        <u/>
        <sz val="11"/>
        <rFont val="Calibri"/>
        <family val="2"/>
        <scheme val="minor"/>
      </rPr>
      <t>groene</t>
    </r>
    <r>
      <rPr>
        <sz val="11"/>
        <rFont val="Calibri"/>
        <family val="2"/>
        <scheme val="minor"/>
      </rPr>
      <t xml:space="preserve"> cellen in te vullen. </t>
    </r>
  </si>
  <si>
    <t>Kortingspercentage</t>
  </si>
  <si>
    <t>G1.4 Prijzenblad formulier Perceel 1 | Omzetbonus</t>
  </si>
  <si>
    <t>G 1.4 Omzetbonus Perceel 1</t>
  </si>
  <si>
    <t>Omzet per kalenderjaar</t>
  </si>
  <si>
    <t>Staffel</t>
  </si>
  <si>
    <t xml:space="preserve">€50.000 &gt; €100.000 </t>
  </si>
  <si>
    <t>€100.000 &gt; €175.000</t>
  </si>
  <si>
    <t>€175.000 &gt; €250.000</t>
  </si>
  <si>
    <t>€250.000 &gt;</t>
  </si>
  <si>
    <t>Punten</t>
  </si>
  <si>
    <t>Acceptatie*</t>
  </si>
  <si>
    <t>Korting per kalenderjaar</t>
  </si>
  <si>
    <t>A</t>
  </si>
  <si>
    <t>KO</t>
  </si>
  <si>
    <t>B</t>
  </si>
  <si>
    <t>C</t>
  </si>
  <si>
    <t>D</t>
  </si>
  <si>
    <t>E</t>
  </si>
  <si>
    <t>F</t>
  </si>
  <si>
    <t>4 ,5 %</t>
  </si>
  <si>
    <t xml:space="preserve">*Staffel A is als eis opgenomen in de Offerteaanvraag en daarom al aangevinkt. </t>
  </si>
  <si>
    <t xml:space="preserve"> Inschrijver kan in kolom I door middel van het plaatsen van een vinkje een hogere staffel aanbieden.</t>
  </si>
  <si>
    <t xml:space="preserve"> Indien inschrijver (per abuis) in kolom I meerdere staffels aanvinkt, wordt de hoogste aangevinkte staffel gehanteerd.</t>
  </si>
  <si>
    <t>G1.5 Prijzenblad formulier Perceel 1 | Uurtarief</t>
  </si>
  <si>
    <t>Perceel 1: G1.5 Uurtarief onderhouds- en reparatiewerkzaamheden</t>
  </si>
  <si>
    <t>€ (ex. BTW)</t>
  </si>
  <si>
    <t>Uurtarief onderhoud en reparatie regulier</t>
  </si>
  <si>
    <t>Uurtarief onderhoud en reparatie spoed (binnen 24 uur na melding)</t>
  </si>
  <si>
    <t>Gemiddeld uurtarief</t>
  </si>
  <si>
    <r>
      <rPr>
        <b/>
        <sz val="11"/>
        <rFont val="Calibri"/>
        <family val="2"/>
      </rPr>
      <t xml:space="preserve">Toelichting:
</t>
    </r>
    <r>
      <rPr>
        <sz val="11"/>
        <rFont val="Calibri"/>
        <family val="2"/>
      </rPr>
      <t>Het opgegeven kortingspercentage is van toepassing op het gehele assortiment van Inschrijver. Dit omvat het gevraagde kernassortiment G1.1 en G1.2, als ook het overig en toekomstige assortiment (de gehele productgroep van Inschrijver - vast en verplaatsbaar materiaal).
Het vaste kortingspercentage voor het gehele assortiment dat door Inschrijver wordt aangeleverd is geldig gedurende de gehele looptijd van de overeenkomst en betreft.
Het kortingspercentage dient minimaal 10% van de bruto cataloguswaarde te zijn. Inschrijvers die lager offreren dan 10 % komen niet voor gunning in aanmerking.</t>
    </r>
  </si>
  <si>
    <t>G1.1 Totaalprijs inschrijfsom kernassortiment</t>
  </si>
  <si>
    <t>G1.2 Totaalprijs inschrijfsom klein sportmateriaal</t>
  </si>
  <si>
    <t>Kortingspercentage (minimaal 10%, zie toelichting):</t>
  </si>
  <si>
    <t>Aangeboden</t>
  </si>
  <si>
    <t>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</si>
</sst>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0" x14ac:knownFonts="1">
    <font>
      <sz val="11"/>
      <color theme="1"/>
      <name val="Calibri"/>
      <family val="2"/>
      <scheme val="minor"/>
    </font>
    <font>
      <sz val="11"/>
      <name val="Calibri"/>
      <family val="2"/>
      <scheme val="minor"/>
    </font>
    <font>
      <i/>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b/>
      <i/>
      <sz val="11"/>
      <name val="Calibri"/>
      <family val="2"/>
      <scheme val="minor"/>
    </font>
    <font>
      <b/>
      <i/>
      <sz val="11"/>
      <color theme="1"/>
      <name val="Calibri"/>
      <family val="2"/>
      <scheme val="minor"/>
    </font>
    <font>
      <b/>
      <sz val="11"/>
      <color theme="4"/>
      <name val="Calibri"/>
      <family val="2"/>
      <scheme val="minor"/>
    </font>
    <font>
      <u/>
      <sz val="11"/>
      <name val="Calibri"/>
      <family val="2"/>
      <scheme val="minor"/>
    </font>
    <font>
      <b/>
      <sz val="11"/>
      <name val="Calibri"/>
      <family val="2"/>
      <scheme val="minor"/>
    </font>
    <font>
      <b/>
      <sz val="11"/>
      <color theme="0"/>
      <name val="Arial"/>
      <family val="2"/>
    </font>
    <font>
      <sz val="11"/>
      <color rgb="FF000000"/>
      <name val="Calibri"/>
      <family val="2"/>
      <scheme val="minor"/>
    </font>
    <font>
      <u/>
      <sz val="11"/>
      <color theme="1"/>
      <name val="Calibri"/>
      <family val="2"/>
      <scheme val="minor"/>
    </font>
    <font>
      <b/>
      <sz val="11"/>
      <color rgb="FF000000"/>
      <name val="Calibri"/>
      <family val="2"/>
      <scheme val="minor"/>
    </font>
    <font>
      <sz val="11"/>
      <color rgb="FFFF0000"/>
      <name val="Calibri"/>
      <family val="2"/>
      <scheme val="minor"/>
    </font>
    <font>
      <sz val="11"/>
      <name val="Calibri"/>
      <family val="2"/>
    </font>
    <font>
      <b/>
      <sz val="11"/>
      <name val="Calibri"/>
      <family val="2"/>
    </font>
    <font>
      <sz val="11"/>
      <color theme="0"/>
      <name val="Calibri"/>
      <family val="2"/>
      <scheme val="minor"/>
    </font>
    <font>
      <sz val="11"/>
      <color rgb="FF000000"/>
      <name val="Wingdings"/>
      <charset val="2"/>
    </font>
  </fonts>
  <fills count="11">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FFFFFF"/>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8"/>
        <bgColor indexed="64"/>
      </patternFill>
    </fill>
    <fill>
      <patternFill patternType="solid">
        <fgColor theme="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9" fontId="5" fillId="0" borderId="0" applyFont="0" applyFill="0" applyBorder="0" applyAlignment="0" applyProtection="0"/>
  </cellStyleXfs>
  <cellXfs count="155">
    <xf numFmtId="0" fontId="0" fillId="0" borderId="0" xfId="0"/>
    <xf numFmtId="164" fontId="0" fillId="8" borderId="1" xfId="0" applyNumberFormat="1" applyFill="1" applyBorder="1" applyProtection="1">
      <protection locked="0"/>
    </xf>
    <xf numFmtId="0" fontId="12" fillId="8" borderId="1" xfId="0" applyFont="1" applyFill="1" applyBorder="1" applyAlignment="1" applyProtection="1">
      <alignment horizontal="center" vertical="center" wrapText="1"/>
      <protection locked="0"/>
    </xf>
    <xf numFmtId="44" fontId="0" fillId="8" borderId="1" xfId="0" applyNumberFormat="1" applyFill="1" applyBorder="1" applyAlignment="1" applyProtection="1">
      <alignment horizontal="center"/>
      <protection locked="0"/>
    </xf>
    <xf numFmtId="0" fontId="0" fillId="8" borderId="1" xfId="0" applyFill="1" applyBorder="1" applyAlignment="1" applyProtection="1">
      <alignment vertical="center"/>
      <protection locked="0"/>
    </xf>
    <xf numFmtId="0" fontId="0" fillId="5" borderId="0" xfId="0" applyFill="1" applyAlignment="1" applyProtection="1">
      <alignment horizontal="left" vertical="top"/>
    </xf>
    <xf numFmtId="44" fontId="0" fillId="5" borderId="0" xfId="0" applyNumberFormat="1" applyFill="1" applyAlignment="1" applyProtection="1">
      <alignment horizontal="left" vertical="top"/>
    </xf>
    <xf numFmtId="0" fontId="0" fillId="0" borderId="0" xfId="0" applyProtection="1"/>
    <xf numFmtId="0" fontId="6" fillId="5" borderId="0" xfId="0" applyFont="1" applyFill="1" applyAlignment="1" applyProtection="1">
      <alignment horizontal="left" vertical="top"/>
    </xf>
    <xf numFmtId="0" fontId="7" fillId="5" borderId="0" xfId="0" applyFont="1" applyFill="1" applyAlignment="1" applyProtection="1">
      <alignment horizontal="left" vertical="top"/>
    </xf>
    <xf numFmtId="44" fontId="7" fillId="5" borderId="0" xfId="0" applyNumberFormat="1" applyFont="1" applyFill="1" applyAlignment="1" applyProtection="1">
      <alignment horizontal="left" vertical="top"/>
    </xf>
    <xf numFmtId="0" fontId="2" fillId="8" borderId="0" xfId="0" applyFont="1" applyFill="1" applyAlignment="1" applyProtection="1">
      <alignment horizontal="left" vertical="top"/>
    </xf>
    <xf numFmtId="44" fontId="0" fillId="8" borderId="0" xfId="0" applyNumberFormat="1" applyFill="1" applyAlignment="1" applyProtection="1">
      <alignment horizontal="left" vertical="top"/>
    </xf>
    <xf numFmtId="0" fontId="8" fillId="5" borderId="0" xfId="0" applyFont="1" applyFill="1" applyAlignment="1" applyProtection="1">
      <alignment horizontal="left" vertical="top"/>
    </xf>
    <xf numFmtId="0" fontId="3" fillId="9" borderId="1" xfId="0" applyFont="1" applyFill="1" applyBorder="1" applyAlignment="1" applyProtection="1">
      <alignment horizontal="left" vertical="top"/>
    </xf>
    <xf numFmtId="0" fontId="3" fillId="9" borderId="1" xfId="0" applyFont="1" applyFill="1" applyBorder="1" applyAlignment="1" applyProtection="1">
      <alignment horizontal="center" vertical="top"/>
    </xf>
    <xf numFmtId="44" fontId="3" fillId="9" borderId="1" xfId="0" applyNumberFormat="1" applyFont="1" applyFill="1" applyBorder="1" applyAlignment="1" applyProtection="1">
      <alignment horizontal="left" vertical="top"/>
    </xf>
    <xf numFmtId="0" fontId="0" fillId="0" borderId="1" xfId="0" applyBorder="1" applyAlignment="1" applyProtection="1">
      <alignment horizontal="left" vertical="top"/>
    </xf>
    <xf numFmtId="0" fontId="0" fillId="0" borderId="1" xfId="0" applyBorder="1" applyAlignment="1" applyProtection="1">
      <alignment horizontal="center" vertical="top"/>
    </xf>
    <xf numFmtId="44" fontId="0" fillId="0" borderId="1" xfId="0" applyNumberFormat="1" applyBorder="1" applyAlignment="1" applyProtection="1">
      <alignment horizontal="left" vertical="top"/>
    </xf>
    <xf numFmtId="44" fontId="0" fillId="8" borderId="1" xfId="0" applyNumberFormat="1" applyFill="1" applyBorder="1" applyAlignment="1" applyProtection="1">
      <alignment horizontal="left" vertical="top"/>
      <protection locked="0"/>
    </xf>
    <xf numFmtId="0" fontId="0" fillId="5" borderId="0" xfId="0" applyFill="1" applyProtection="1"/>
    <xf numFmtId="0" fontId="4" fillId="5" borderId="0" xfId="0" applyFont="1" applyFill="1" applyProtection="1"/>
    <xf numFmtId="0" fontId="0" fillId="5" borderId="12" xfId="0" applyFill="1" applyBorder="1" applyProtection="1"/>
    <xf numFmtId="0" fontId="0" fillId="5" borderId="13" xfId="0" applyFill="1" applyBorder="1" applyProtection="1"/>
    <xf numFmtId="0" fontId="0" fillId="5" borderId="14" xfId="0" applyFill="1" applyBorder="1" applyProtection="1"/>
    <xf numFmtId="0" fontId="1" fillId="5" borderId="0" xfId="0" applyFont="1" applyFill="1" applyProtection="1"/>
    <xf numFmtId="0" fontId="11" fillId="2" borderId="1" xfId="0" applyFont="1" applyFill="1" applyBorder="1" applyAlignment="1" applyProtection="1">
      <alignment horizontal="left"/>
    </xf>
    <xf numFmtId="0" fontId="11" fillId="2" borderId="1" xfId="0" applyFont="1" applyFill="1" applyBorder="1" applyAlignment="1" applyProtection="1">
      <alignment horizontal="center"/>
    </xf>
    <xf numFmtId="0" fontId="11" fillId="2" borderId="1" xfId="0" applyFont="1" applyFill="1" applyBorder="1" applyAlignment="1" applyProtection="1">
      <alignment horizontal="center" wrapText="1"/>
    </xf>
    <xf numFmtId="0" fontId="11" fillId="2" borderId="1" xfId="0" applyFont="1" applyFill="1" applyBorder="1" applyAlignment="1" applyProtection="1">
      <alignment horizontal="center" vertical="center"/>
    </xf>
    <xf numFmtId="0" fontId="11" fillId="2" borderId="1" xfId="0" applyFont="1" applyFill="1" applyBorder="1" applyProtection="1"/>
    <xf numFmtId="0" fontId="0" fillId="0" borderId="1" xfId="0" applyBorder="1" applyProtection="1"/>
    <xf numFmtId="0" fontId="0" fillId="0" borderId="1" xfId="0" applyBorder="1" applyAlignment="1" applyProtection="1">
      <alignment horizontal="center" vertical="center"/>
    </xf>
    <xf numFmtId="44" fontId="0" fillId="0" borderId="1" xfId="0" applyNumberFormat="1" applyBorder="1" applyProtection="1"/>
    <xf numFmtId="0" fontId="1" fillId="0" borderId="1" xfId="0" applyFont="1" applyBorder="1" applyProtection="1"/>
    <xf numFmtId="0" fontId="0" fillId="2" borderId="1" xfId="0" applyFill="1" applyBorder="1" applyAlignment="1" applyProtection="1">
      <alignment horizontal="center" vertical="center"/>
    </xf>
    <xf numFmtId="164" fontId="11" fillId="2" borderId="1" xfId="0" applyNumberFormat="1" applyFont="1" applyFill="1" applyBorder="1" applyAlignment="1" applyProtection="1">
      <alignment horizontal="left"/>
    </xf>
    <xf numFmtId="0" fontId="1" fillId="0" borderId="5" xfId="0" applyFont="1" applyBorder="1" applyAlignment="1" applyProtection="1">
      <alignment horizontal="center" vertical="center"/>
    </xf>
    <xf numFmtId="0" fontId="1" fillId="0" borderId="1" xfId="0" applyFont="1" applyBorder="1" applyAlignment="1" applyProtection="1">
      <alignment horizontal="center" vertical="center"/>
    </xf>
    <xf numFmtId="164" fontId="11" fillId="2" borderId="1" xfId="0" applyNumberFormat="1" applyFont="1" applyFill="1" applyBorder="1" applyAlignment="1" applyProtection="1">
      <alignment horizontal="center" vertical="center"/>
    </xf>
    <xf numFmtId="0" fontId="0" fillId="0" borderId="3" xfId="0" applyBorder="1" applyAlignment="1" applyProtection="1">
      <alignment horizontal="center" vertical="center"/>
    </xf>
    <xf numFmtId="0" fontId="11" fillId="2" borderId="4" xfId="0" applyFont="1" applyFill="1" applyBorder="1" applyAlignment="1" applyProtection="1">
      <alignment horizontal="center" vertical="center"/>
    </xf>
    <xf numFmtId="0" fontId="11" fillId="2" borderId="4" xfId="0" applyFont="1" applyFill="1" applyBorder="1" applyProtection="1"/>
    <xf numFmtId="44" fontId="11" fillId="2" borderId="1" xfId="0" applyNumberFormat="1" applyFont="1" applyFill="1" applyBorder="1" applyProtection="1"/>
    <xf numFmtId="0" fontId="4" fillId="5" borderId="0" xfId="0" applyFont="1" applyFill="1" applyAlignment="1" applyProtection="1">
      <alignment horizontal="left" vertical="top"/>
    </xf>
    <xf numFmtId="0" fontId="0" fillId="5" borderId="2" xfId="0" applyFill="1" applyBorder="1" applyAlignment="1" applyProtection="1">
      <alignment horizontal="left" vertical="top"/>
    </xf>
    <xf numFmtId="0" fontId="3" fillId="2" borderId="1" xfId="0" applyFont="1" applyFill="1" applyBorder="1" applyAlignment="1" applyProtection="1">
      <alignment horizontal="left"/>
    </xf>
    <xf numFmtId="0" fontId="3" fillId="2" borderId="1" xfId="0" applyFont="1" applyFill="1" applyBorder="1" applyAlignment="1" applyProtection="1">
      <alignment horizontal="center"/>
    </xf>
    <xf numFmtId="0" fontId="3" fillId="2" borderId="1" xfId="0" applyFont="1" applyFill="1" applyBorder="1" applyAlignment="1" applyProtection="1">
      <alignment horizontal="center" wrapText="1"/>
    </xf>
    <xf numFmtId="0" fontId="3" fillId="2" borderId="1" xfId="0" applyFont="1" applyFill="1" applyBorder="1" applyAlignment="1" applyProtection="1">
      <alignment horizontal="center" vertical="center"/>
    </xf>
    <xf numFmtId="0" fontId="3" fillId="2" borderId="1" xfId="0" applyFont="1" applyFill="1" applyBorder="1" applyProtection="1"/>
    <xf numFmtId="164" fontId="3" fillId="2" borderId="1" xfId="0" applyNumberFormat="1" applyFont="1" applyFill="1" applyBorder="1" applyAlignment="1" applyProtection="1">
      <alignment horizontal="left"/>
    </xf>
    <xf numFmtId="164" fontId="3" fillId="2" borderId="1" xfId="0" applyNumberFormat="1"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4" xfId="0" applyFont="1" applyFill="1" applyBorder="1" applyProtection="1"/>
    <xf numFmtId="44" fontId="3" fillId="2" borderId="1" xfId="0" applyNumberFormat="1" applyFont="1" applyFill="1" applyBorder="1" applyProtection="1"/>
    <xf numFmtId="49" fontId="1" fillId="5" borderId="0" xfId="0" applyNumberFormat="1" applyFont="1" applyFill="1" applyAlignment="1" applyProtection="1">
      <alignment horizontal="left"/>
    </xf>
    <xf numFmtId="0" fontId="1" fillId="5" borderId="0" xfId="0" applyFont="1" applyFill="1" applyAlignment="1" applyProtection="1">
      <alignment horizontal="center" vertical="center"/>
    </xf>
    <xf numFmtId="0" fontId="1" fillId="0" borderId="0" xfId="0" applyFont="1" applyProtection="1"/>
    <xf numFmtId="0" fontId="1" fillId="7" borderId="0" xfId="0" applyFont="1" applyFill="1" applyProtection="1"/>
    <xf numFmtId="0" fontId="0" fillId="5" borderId="10" xfId="0" applyFill="1" applyBorder="1" applyProtection="1"/>
    <xf numFmtId="0" fontId="0" fillId="5" borderId="11" xfId="0" applyFill="1" applyBorder="1" applyProtection="1"/>
    <xf numFmtId="0" fontId="15" fillId="3" borderId="12" xfId="0" applyFont="1" applyFill="1" applyBorder="1" applyAlignment="1" applyProtection="1">
      <alignment wrapText="1"/>
    </xf>
    <xf numFmtId="0" fontId="15" fillId="3" borderId="13" xfId="0" applyFont="1" applyFill="1" applyBorder="1" applyAlignment="1" applyProtection="1">
      <alignment wrapText="1"/>
    </xf>
    <xf numFmtId="0" fontId="0" fillId="0" borderId="2" xfId="0" applyBorder="1" applyAlignment="1" applyProtection="1">
      <alignment horizontal="left" vertical="top"/>
    </xf>
    <xf numFmtId="49" fontId="1" fillId="0" borderId="0" xfId="0" applyNumberFormat="1" applyFont="1" applyAlignment="1" applyProtection="1">
      <alignment horizontal="left"/>
    </xf>
    <xf numFmtId="0" fontId="1" fillId="0" borderId="0" xfId="0" applyFont="1" applyAlignment="1" applyProtection="1">
      <alignment horizontal="center" vertical="center"/>
    </xf>
    <xf numFmtId="49" fontId="1" fillId="7" borderId="0" xfId="0" applyNumberFormat="1" applyFont="1" applyFill="1" applyAlignment="1" applyProtection="1">
      <alignment horizontal="left"/>
    </xf>
    <xf numFmtId="0" fontId="1" fillId="7" borderId="0" xfId="0" applyFont="1" applyFill="1" applyAlignment="1" applyProtection="1">
      <alignment horizontal="center" vertical="center"/>
    </xf>
    <xf numFmtId="10" fontId="0" fillId="5" borderId="0" xfId="0" applyNumberFormat="1" applyFill="1" applyAlignment="1" applyProtection="1">
      <alignment horizontal="center"/>
    </xf>
    <xf numFmtId="0" fontId="0" fillId="5" borderId="0" xfId="0" applyFill="1" applyAlignment="1" applyProtection="1">
      <alignment horizontal="center"/>
    </xf>
    <xf numFmtId="0" fontId="10" fillId="3" borderId="15" xfId="0" applyFont="1" applyFill="1" applyBorder="1" applyAlignment="1" applyProtection="1">
      <alignment horizontal="center" vertical="center" wrapText="1"/>
    </xf>
    <xf numFmtId="10" fontId="12" fillId="3" borderId="4" xfId="0" applyNumberFormat="1" applyFont="1" applyFill="1" applyBorder="1" applyAlignment="1" applyProtection="1">
      <alignment horizontal="center" vertical="center"/>
    </xf>
    <xf numFmtId="10" fontId="12" fillId="3" borderId="1" xfId="0" applyNumberFormat="1" applyFont="1" applyFill="1" applyBorder="1" applyAlignment="1" applyProtection="1">
      <alignment horizontal="center" vertical="center"/>
    </xf>
    <xf numFmtId="0" fontId="12" fillId="3" borderId="1" xfId="0" applyFont="1" applyFill="1" applyBorder="1" applyAlignment="1" applyProtection="1">
      <alignment horizontal="center" vertical="center" wrapText="1"/>
    </xf>
    <xf numFmtId="0" fontId="0" fillId="5" borderId="0" xfId="0" applyFill="1" applyAlignment="1" applyProtection="1">
      <alignment vertical="center"/>
    </xf>
    <xf numFmtId="10" fontId="12" fillId="6" borderId="4" xfId="0" applyNumberFormat="1" applyFont="1" applyFill="1" applyBorder="1" applyAlignment="1" applyProtection="1">
      <alignment horizontal="center" vertical="center"/>
    </xf>
    <xf numFmtId="10" fontId="12" fillId="6" borderId="1" xfId="0" applyNumberFormat="1" applyFont="1" applyFill="1" applyBorder="1" applyAlignment="1" applyProtection="1">
      <alignment horizontal="center" vertical="center"/>
    </xf>
    <xf numFmtId="10" fontId="12" fillId="5" borderId="1" xfId="0" applyNumberFormat="1" applyFont="1" applyFill="1" applyBorder="1" applyAlignment="1" applyProtection="1">
      <alignment horizontal="center" vertical="center"/>
    </xf>
    <xf numFmtId="0" fontId="12" fillId="0" borderId="1" xfId="0" applyFont="1" applyBorder="1" applyAlignment="1" applyProtection="1">
      <alignment horizontal="center" vertical="center" wrapText="1"/>
    </xf>
    <xf numFmtId="10" fontId="12" fillId="0" borderId="4" xfId="0" applyNumberFormat="1" applyFont="1" applyBorder="1" applyAlignment="1" applyProtection="1">
      <alignment horizontal="center" vertical="center"/>
    </xf>
    <xf numFmtId="10" fontId="12" fillId="0" borderId="1" xfId="0" applyNumberFormat="1" applyFont="1" applyBorder="1" applyAlignment="1" applyProtection="1">
      <alignment horizontal="center" vertical="center"/>
    </xf>
    <xf numFmtId="10" fontId="0" fillId="3" borderId="4" xfId="0" applyNumberFormat="1" applyFill="1" applyBorder="1" applyAlignment="1" applyProtection="1">
      <alignment horizontal="center" vertical="center"/>
    </xf>
    <xf numFmtId="10" fontId="0" fillId="3" borderId="1" xfId="0" applyNumberFormat="1" applyFill="1" applyBorder="1" applyAlignment="1" applyProtection="1">
      <alignment horizontal="center" vertical="center"/>
    </xf>
    <xf numFmtId="0" fontId="10" fillId="5" borderId="0" xfId="0" applyFont="1" applyFill="1" applyAlignment="1" applyProtection="1">
      <alignment horizontal="center" vertical="center" wrapText="1"/>
    </xf>
    <xf numFmtId="0" fontId="12" fillId="5" borderId="0" xfId="0" applyFont="1" applyFill="1" applyAlignment="1" applyProtection="1">
      <alignment horizontal="center" wrapText="1"/>
    </xf>
    <xf numFmtId="10" fontId="2" fillId="5" borderId="0" xfId="0" applyNumberFormat="1" applyFont="1" applyFill="1" applyAlignment="1" applyProtection="1">
      <alignment horizontal="left"/>
    </xf>
    <xf numFmtId="0" fontId="0" fillId="5" borderId="0" xfId="0" applyFill="1" applyAlignment="1" applyProtection="1">
      <alignment horizontal="left"/>
    </xf>
    <xf numFmtId="10" fontId="0" fillId="5" borderId="0" xfId="0" applyNumberFormat="1" applyFill="1" applyAlignment="1" applyProtection="1">
      <alignment horizontal="left"/>
    </xf>
    <xf numFmtId="0" fontId="4" fillId="5" borderId="0" xfId="0" applyFont="1" applyFill="1" applyAlignment="1" applyProtection="1">
      <alignment vertical="center"/>
    </xf>
    <xf numFmtId="0" fontId="0" fillId="0" borderId="0" xfId="0" applyAlignment="1" applyProtection="1">
      <alignment vertical="center"/>
    </xf>
    <xf numFmtId="0" fontId="0" fillId="3" borderId="1" xfId="0" applyFill="1" applyBorder="1" applyProtection="1"/>
    <xf numFmtId="0" fontId="0" fillId="3" borderId="1" xfId="0" applyFill="1" applyBorder="1" applyAlignment="1" applyProtection="1">
      <alignment horizontal="center"/>
    </xf>
    <xf numFmtId="0" fontId="12" fillId="3" borderId="1" xfId="0" applyFont="1" applyFill="1" applyBorder="1" applyAlignment="1" applyProtection="1">
      <alignment vertical="top" wrapText="1"/>
    </xf>
    <xf numFmtId="0" fontId="14" fillId="3" borderId="1" xfId="0" applyFont="1" applyFill="1" applyBorder="1" applyAlignment="1" applyProtection="1">
      <alignment vertical="top" wrapText="1"/>
    </xf>
    <xf numFmtId="164" fontId="3" fillId="2" borderId="1" xfId="0" applyNumberFormat="1" applyFont="1" applyFill="1" applyBorder="1" applyAlignment="1" applyProtection="1">
      <alignment horizontal="right"/>
    </xf>
    <xf numFmtId="0" fontId="0" fillId="0" borderId="0" xfId="0" applyProtection="1">
      <protection hidden="1"/>
    </xf>
    <xf numFmtId="0" fontId="15" fillId="3" borderId="14" xfId="0" applyFont="1" applyFill="1" applyBorder="1" applyAlignment="1" applyProtection="1">
      <alignment wrapText="1"/>
    </xf>
    <xf numFmtId="10" fontId="1" fillId="8" borderId="6" xfId="1" applyNumberFormat="1" applyFont="1" applyFill="1" applyBorder="1" applyAlignment="1" applyProtection="1">
      <alignment horizontal="center" vertical="center"/>
      <protection locked="0"/>
    </xf>
    <xf numFmtId="2" fontId="0" fillId="5" borderId="11" xfId="1" applyNumberFormat="1" applyFont="1" applyFill="1" applyBorder="1" applyProtection="1"/>
    <xf numFmtId="10" fontId="0" fillId="0" borderId="1" xfId="1" applyNumberFormat="1" applyFont="1" applyBorder="1" applyAlignment="1" applyProtection="1">
      <alignment horizontal="right" vertical="top"/>
    </xf>
    <xf numFmtId="0" fontId="0" fillId="0" borderId="0" xfId="0" applyFill="1" applyProtection="1"/>
    <xf numFmtId="0" fontId="1" fillId="0" borderId="0" xfId="0" applyFont="1" applyFill="1" applyProtection="1"/>
    <xf numFmtId="0" fontId="11" fillId="10" borderId="1" xfId="0" applyFont="1" applyFill="1" applyBorder="1" applyAlignment="1" applyProtection="1">
      <alignment horizontal="left"/>
    </xf>
    <xf numFmtId="0" fontId="11" fillId="10" borderId="1" xfId="0" applyFont="1" applyFill="1" applyBorder="1" applyAlignment="1" applyProtection="1">
      <alignment horizontal="center" vertical="center"/>
    </xf>
    <xf numFmtId="164" fontId="11" fillId="10" borderId="1" xfId="0" applyNumberFormat="1" applyFont="1" applyFill="1" applyBorder="1" applyAlignment="1" applyProtection="1">
      <alignment horizontal="left"/>
    </xf>
    <xf numFmtId="9" fontId="11" fillId="10" borderId="1" xfId="1" applyFont="1" applyFill="1" applyBorder="1" applyAlignment="1" applyProtection="1">
      <alignment horizontal="right"/>
    </xf>
    <xf numFmtId="0" fontId="3" fillId="10" borderId="1" xfId="0" applyFont="1" applyFill="1" applyBorder="1" applyAlignment="1" applyProtection="1">
      <alignment horizontal="left"/>
    </xf>
    <xf numFmtId="0" fontId="3" fillId="10" borderId="1" xfId="0" applyFont="1" applyFill="1" applyBorder="1" applyAlignment="1" applyProtection="1">
      <alignment horizontal="center" vertical="center"/>
    </xf>
    <xf numFmtId="164" fontId="3" fillId="10" borderId="1" xfId="0" applyNumberFormat="1" applyFont="1" applyFill="1" applyBorder="1" applyAlignment="1" applyProtection="1">
      <alignment horizontal="left"/>
    </xf>
    <xf numFmtId="10" fontId="3" fillId="10" borderId="1" xfId="1" applyNumberFormat="1" applyFont="1" applyFill="1" applyBorder="1" applyAlignment="1" applyProtection="1">
      <alignment horizontal="right"/>
    </xf>
    <xf numFmtId="0" fontId="18" fillId="0" borderId="0" xfId="0" applyFont="1" applyProtection="1"/>
    <xf numFmtId="0" fontId="19" fillId="5" borderId="1" xfId="0" applyFont="1" applyFill="1" applyBorder="1" applyAlignment="1" applyProtection="1">
      <alignment horizontal="center" vertical="center" wrapText="1"/>
    </xf>
    <xf numFmtId="0" fontId="4" fillId="5" borderId="0" xfId="0" applyFont="1" applyFill="1" applyAlignment="1" applyProtection="1">
      <alignment horizontal="left" vertical="top"/>
    </xf>
    <xf numFmtId="0" fontId="0" fillId="5" borderId="2" xfId="0" applyFill="1" applyBorder="1" applyAlignment="1" applyProtection="1">
      <alignment horizontal="left" vertical="top"/>
    </xf>
    <xf numFmtId="0" fontId="0" fillId="0" borderId="4" xfId="0" applyBorder="1" applyAlignment="1" applyProtection="1">
      <alignment horizontal="left" vertical="top"/>
    </xf>
    <xf numFmtId="0" fontId="0" fillId="8" borderId="2" xfId="0" applyFill="1" applyBorder="1" applyAlignment="1" applyProtection="1">
      <alignment horizontal="left" vertical="top"/>
      <protection locked="0"/>
    </xf>
    <xf numFmtId="0" fontId="0" fillId="8" borderId="3" xfId="0" applyFill="1" applyBorder="1" applyAlignment="1" applyProtection="1">
      <alignment horizontal="left" vertical="top"/>
      <protection locked="0"/>
    </xf>
    <xf numFmtId="0" fontId="0" fillId="8" borderId="4" xfId="0" applyFill="1" applyBorder="1" applyAlignment="1" applyProtection="1">
      <alignment horizontal="left" vertical="top"/>
      <protection locked="0"/>
    </xf>
    <xf numFmtId="0" fontId="0" fillId="4" borderId="7" xfId="0" applyFill="1" applyBorder="1" applyAlignment="1" applyProtection="1"/>
    <xf numFmtId="0" fontId="0" fillId="4" borderId="8" xfId="0" applyFill="1" applyBorder="1" applyAlignment="1" applyProtection="1"/>
    <xf numFmtId="0" fontId="0" fillId="4" borderId="9" xfId="0" applyFill="1" applyBorder="1" applyAlignment="1" applyProtection="1"/>
    <xf numFmtId="0" fontId="0" fillId="4" borderId="10" xfId="0" applyFill="1" applyBorder="1" applyAlignment="1" applyProtection="1"/>
    <xf numFmtId="0" fontId="0" fillId="4" borderId="0" xfId="0" applyFill="1" applyAlignment="1" applyProtection="1"/>
    <xf numFmtId="0" fontId="0" fillId="4" borderId="11" xfId="0" applyFill="1" applyBorder="1" applyAlignment="1" applyProtection="1"/>
    <xf numFmtId="0" fontId="0" fillId="4" borderId="10" xfId="0" applyFill="1" applyBorder="1" applyAlignment="1" applyProtection="1">
      <alignment wrapText="1"/>
    </xf>
    <xf numFmtId="0" fontId="0" fillId="4" borderId="0" xfId="0" applyFill="1" applyAlignment="1" applyProtection="1">
      <alignment wrapText="1"/>
    </xf>
    <xf numFmtId="0" fontId="0" fillId="4" borderId="11" xfId="0" applyFill="1" applyBorder="1" applyAlignment="1" applyProtection="1">
      <alignment wrapText="1"/>
    </xf>
    <xf numFmtId="0" fontId="0" fillId="4" borderId="12" xfId="0" applyFill="1" applyBorder="1" applyAlignment="1" applyProtection="1"/>
    <xf numFmtId="0" fontId="0" fillId="4" borderId="13" xfId="0" applyFill="1" applyBorder="1" applyAlignment="1" applyProtection="1"/>
    <xf numFmtId="0" fontId="0" fillId="4" borderId="14" xfId="0" applyFill="1" applyBorder="1" applyAlignment="1" applyProtection="1"/>
    <xf numFmtId="0" fontId="0" fillId="0" borderId="4" xfId="0" applyBorder="1" applyAlignment="1" applyProtection="1">
      <alignment horizontal="left" vertical="top"/>
      <protection locked="0"/>
    </xf>
    <xf numFmtId="0" fontId="3" fillId="2" borderId="2" xfId="0" applyFont="1" applyFill="1" applyBorder="1" applyAlignment="1" applyProtection="1">
      <alignment horizontal="left" vertical="center"/>
    </xf>
    <xf numFmtId="0" fontId="0" fillId="0" borderId="3" xfId="0" applyBorder="1" applyAlignment="1" applyProtection="1">
      <alignment horizontal="left" vertical="center"/>
    </xf>
    <xf numFmtId="0" fontId="0" fillId="0" borderId="4" xfId="0" applyBorder="1" applyAlignment="1" applyProtection="1">
      <alignment horizontal="left" vertical="center"/>
    </xf>
    <xf numFmtId="49" fontId="1" fillId="3" borderId="2" xfId="0" applyNumberFormat="1" applyFont="1" applyFill="1" applyBorder="1" applyAlignment="1" applyProtection="1">
      <alignment horizontal="center" wrapText="1"/>
    </xf>
    <xf numFmtId="49" fontId="1" fillId="3" borderId="3" xfId="0" applyNumberFormat="1" applyFont="1" applyFill="1" applyBorder="1" applyAlignment="1" applyProtection="1">
      <alignment horizontal="center" wrapText="1"/>
    </xf>
    <xf numFmtId="49" fontId="1" fillId="3" borderId="4" xfId="0" applyNumberFormat="1" applyFont="1" applyFill="1" applyBorder="1" applyAlignment="1" applyProtection="1">
      <alignment horizontal="center" wrapText="1"/>
    </xf>
    <xf numFmtId="0" fontId="16" fillId="3" borderId="7" xfId="0" applyFont="1" applyFill="1" applyBorder="1" applyAlignment="1" applyProtection="1">
      <alignment wrapText="1"/>
    </xf>
    <xf numFmtId="0" fontId="1" fillId="0" borderId="8" xfId="0" applyFont="1" applyBorder="1" applyAlignment="1">
      <alignment wrapText="1"/>
    </xf>
    <xf numFmtId="0" fontId="1" fillId="0" borderId="9" xfId="0" applyFont="1" applyBorder="1" applyAlignment="1">
      <alignment wrapText="1"/>
    </xf>
    <xf numFmtId="0" fontId="0" fillId="0" borderId="4" xfId="0" applyBorder="1" applyAlignment="1" applyProtection="1"/>
    <xf numFmtId="0" fontId="0" fillId="8" borderId="1" xfId="0" applyFill="1" applyBorder="1" applyAlignment="1" applyProtection="1">
      <alignment vertical="center"/>
      <protection locked="0"/>
    </xf>
    <xf numFmtId="0" fontId="3" fillId="2" borderId="15" xfId="0" applyFont="1" applyFill="1" applyBorder="1" applyAlignment="1" applyProtection="1">
      <alignment horizontal="left" wrapText="1"/>
    </xf>
    <xf numFmtId="0" fontId="3" fillId="2" borderId="16" xfId="0" applyFont="1" applyFill="1" applyBorder="1" applyAlignment="1" applyProtection="1">
      <alignment horizontal="left" wrapText="1"/>
    </xf>
    <xf numFmtId="0" fontId="10" fillId="3" borderId="16" xfId="0" applyFont="1" applyFill="1" applyBorder="1" applyAlignment="1" applyProtection="1">
      <alignment horizontal="center" vertical="center" wrapText="1"/>
    </xf>
    <xf numFmtId="0" fontId="10" fillId="3" borderId="17" xfId="0" applyFont="1" applyFill="1" applyBorder="1" applyAlignment="1" applyProtection="1">
      <alignment horizontal="center" vertical="center" wrapText="1"/>
    </xf>
    <xf numFmtId="0" fontId="10" fillId="3" borderId="18" xfId="0" applyFont="1" applyFill="1" applyBorder="1" applyAlignment="1" applyProtection="1">
      <alignment horizontal="center" vertical="center" wrapText="1"/>
    </xf>
    <xf numFmtId="0" fontId="0" fillId="5" borderId="1" xfId="0" applyFill="1" applyBorder="1" applyAlignment="1" applyProtection="1">
      <alignment vertical="center"/>
    </xf>
    <xf numFmtId="0" fontId="0" fillId="0" borderId="1" xfId="0" applyBorder="1" applyAlignment="1" applyProtection="1">
      <alignment vertical="center"/>
    </xf>
    <xf numFmtId="0" fontId="0" fillId="0" borderId="3" xfId="0" applyBorder="1" applyAlignment="1" applyProtection="1">
      <alignment horizontal="center" wrapText="1"/>
    </xf>
    <xf numFmtId="0" fontId="0" fillId="0" borderId="4" xfId="0" applyBorder="1" applyAlignment="1" applyProtection="1">
      <alignment horizontal="center" wrapText="1"/>
    </xf>
    <xf numFmtId="0" fontId="3" fillId="2" borderId="2" xfId="0" applyFont="1" applyFill="1" applyBorder="1" applyAlignment="1" applyProtection="1">
      <alignment horizontal="left"/>
    </xf>
    <xf numFmtId="0" fontId="3" fillId="2" borderId="4" xfId="0" applyFont="1" applyFill="1" applyBorder="1" applyAlignment="1" applyProtection="1">
      <alignment horizontal="left"/>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139700</xdr:rowOff>
    </xdr:from>
    <xdr:to>
      <xdr:col>6</xdr:col>
      <xdr:colOff>419100</xdr:colOff>
      <xdr:row>5</xdr:row>
      <xdr:rowOff>111125</xdr:rowOff>
    </xdr:to>
    <xdr:pic>
      <xdr:nvPicPr>
        <xdr:cNvPr id="2" name="Afbeelding 1">
          <a:extLst>
            <a:ext uri="{FF2B5EF4-FFF2-40B4-BE49-F238E27FC236}">
              <a16:creationId xmlns:a16="http://schemas.microsoft.com/office/drawing/2014/main" id="{C5DF10B9-733E-4D6F-8C47-BEF0E59EF1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1632" b="29082"/>
        <a:stretch/>
      </xdr:blipFill>
      <xdr:spPr>
        <a:xfrm>
          <a:off x="6245225" y="330200"/>
          <a:ext cx="1841500" cy="729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1</xdr:row>
      <xdr:rowOff>168088</xdr:rowOff>
    </xdr:from>
    <xdr:to>
      <xdr:col>8</xdr:col>
      <xdr:colOff>0</xdr:colOff>
      <xdr:row>5</xdr:row>
      <xdr:rowOff>193974</xdr:rowOff>
    </xdr:to>
    <xdr:pic>
      <xdr:nvPicPr>
        <xdr:cNvPr id="2" name="Afbeelding 1">
          <a:extLst>
            <a:ext uri="{FF2B5EF4-FFF2-40B4-BE49-F238E27FC236}">
              <a16:creationId xmlns:a16="http://schemas.microsoft.com/office/drawing/2014/main" id="{D3D049CF-2A0C-47C3-8E62-9B54BA588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48908" y="168088"/>
          <a:ext cx="0" cy="8869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11</xdr:col>
      <xdr:colOff>153520</xdr:colOff>
      <xdr:row>16</xdr:row>
      <xdr:rowOff>119903</xdr:rowOff>
    </xdr:from>
    <xdr:ext cx="65" cy="172227"/>
    <xdr:sp macro="" textlink="">
      <xdr:nvSpPr>
        <xdr:cNvPr id="2" name="Tekstvak 1">
          <a:extLst>
            <a:ext uri="{FF2B5EF4-FFF2-40B4-BE49-F238E27FC236}">
              <a16:creationId xmlns:a16="http://schemas.microsoft.com/office/drawing/2014/main" id="{A042C730-F84B-8F18-29EA-99266FCA31B3}"/>
            </a:ext>
          </a:extLst>
        </xdr:cNvPr>
        <xdr:cNvSpPr txBox="1"/>
      </xdr:nvSpPr>
      <xdr:spPr>
        <a:xfrm>
          <a:off x="10048314" y="40979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5EB71-FA43-4621-9A0F-8AB06F4498A6}">
  <sheetPr>
    <pageSetUpPr autoPageBreaks="0"/>
  </sheetPr>
  <dimension ref="A1:M19"/>
  <sheetViews>
    <sheetView showGridLines="0" zoomScaleNormal="100" zoomScaleSheetLayoutView="85" workbookViewId="0">
      <selection activeCell="C12" sqref="C12"/>
    </sheetView>
  </sheetViews>
  <sheetFormatPr defaultRowHeight="15" customHeight="1" x14ac:dyDescent="0.25"/>
  <cols>
    <col min="1" max="1" width="9.140625" style="7"/>
    <col min="2" max="2" width="47.28515625" style="7" bestFit="1" customWidth="1"/>
    <col min="3" max="3" width="22" style="7" bestFit="1" customWidth="1"/>
    <col min="4" max="4" width="17.42578125" style="7" bestFit="1" customWidth="1"/>
    <col min="5" max="12" width="9.140625" style="7"/>
    <col min="13" max="13" width="9.140625" style="112"/>
    <col min="14" max="16384" width="9.140625" style="7"/>
  </cols>
  <sheetData>
    <row r="1" spans="1:13" x14ac:dyDescent="0.25">
      <c r="A1" s="5"/>
      <c r="B1" s="5"/>
      <c r="C1" s="5"/>
      <c r="D1" s="6"/>
      <c r="E1" s="5"/>
      <c r="F1" s="5"/>
      <c r="G1" s="5"/>
    </row>
    <row r="2" spans="1:13" x14ac:dyDescent="0.25">
      <c r="B2" s="8" t="s">
        <v>0</v>
      </c>
      <c r="C2" s="9"/>
      <c r="D2" s="10"/>
      <c r="E2" s="9"/>
      <c r="F2" s="9"/>
      <c r="G2" s="9"/>
    </row>
    <row r="3" spans="1:13" x14ac:dyDescent="0.25">
      <c r="A3" s="5"/>
      <c r="B3" s="5"/>
      <c r="C3" s="5"/>
      <c r="D3" s="6"/>
      <c r="E3" s="5"/>
      <c r="F3" s="5"/>
      <c r="G3" s="5"/>
    </row>
    <row r="4" spans="1:13" x14ac:dyDescent="0.25">
      <c r="A4" s="5"/>
      <c r="B4" s="11" t="s">
        <v>1</v>
      </c>
      <c r="C4" s="11"/>
      <c r="D4" s="12"/>
      <c r="E4" s="5"/>
      <c r="F4" s="5"/>
      <c r="G4" s="5"/>
    </row>
    <row r="5" spans="1:13" x14ac:dyDescent="0.25">
      <c r="A5" s="5"/>
      <c r="B5" s="5"/>
      <c r="C5" s="5"/>
      <c r="D5" s="6"/>
      <c r="E5" s="5"/>
      <c r="F5" s="5"/>
      <c r="G5" s="5"/>
    </row>
    <row r="6" spans="1:13" x14ac:dyDescent="0.25">
      <c r="A6" s="5"/>
      <c r="B6" s="13"/>
      <c r="C6" s="5"/>
      <c r="D6" s="6"/>
      <c r="E6" s="5"/>
      <c r="F6" s="5"/>
      <c r="G6" s="5"/>
    </row>
    <row r="7" spans="1:13" x14ac:dyDescent="0.25">
      <c r="A7" s="5"/>
      <c r="B7" s="5"/>
      <c r="C7" s="5"/>
      <c r="D7" s="6"/>
      <c r="E7" s="5"/>
      <c r="F7" s="5"/>
      <c r="G7" s="5"/>
    </row>
    <row r="8" spans="1:13" x14ac:dyDescent="0.25">
      <c r="A8" s="5"/>
      <c r="B8" s="14" t="s">
        <v>2</v>
      </c>
      <c r="C8" s="15" t="s">
        <v>3</v>
      </c>
      <c r="D8" s="16" t="s">
        <v>165</v>
      </c>
      <c r="E8" s="5"/>
      <c r="F8" s="5"/>
      <c r="G8" s="5"/>
    </row>
    <row r="9" spans="1:13" x14ac:dyDescent="0.25">
      <c r="A9" s="5"/>
      <c r="B9" s="17" t="s">
        <v>162</v>
      </c>
      <c r="C9" s="18">
        <v>30</v>
      </c>
      <c r="D9" s="19">
        <f>'G1.1 Fict. som kernass'!E64</f>
        <v>0</v>
      </c>
      <c r="E9" s="5"/>
      <c r="F9" s="5"/>
      <c r="G9" s="5"/>
    </row>
    <row r="10" spans="1:13" x14ac:dyDescent="0.25">
      <c r="A10" s="5"/>
      <c r="B10" s="17" t="s">
        <v>163</v>
      </c>
      <c r="C10" s="18">
        <v>15</v>
      </c>
      <c r="D10" s="19">
        <f>'G1.2 Fict. som kleinass'!E64</f>
        <v>0</v>
      </c>
      <c r="E10" s="5"/>
      <c r="F10" s="5"/>
      <c r="G10" s="5"/>
    </row>
    <row r="11" spans="1:13" x14ac:dyDescent="0.25">
      <c r="A11" s="5"/>
      <c r="B11" s="17" t="s">
        <v>4</v>
      </c>
      <c r="C11" s="18">
        <v>25</v>
      </c>
      <c r="D11" s="101" cm="1">
        <f t="array" ref="D11">'G1.3 Kortingspercentage'!E7:E7</f>
        <v>0</v>
      </c>
      <c r="E11" s="5"/>
      <c r="F11" s="5"/>
      <c r="G11" s="5"/>
      <c r="M11" s="112" t="s">
        <v>144</v>
      </c>
    </row>
    <row r="12" spans="1:13" x14ac:dyDescent="0.25">
      <c r="A12" s="5"/>
      <c r="B12" s="17" t="s">
        <v>5</v>
      </c>
      <c r="C12" s="18">
        <v>15</v>
      </c>
      <c r="D12" s="20"/>
      <c r="E12" s="5"/>
      <c r="F12" s="5"/>
      <c r="G12" s="5"/>
      <c r="M12" s="112" t="s">
        <v>146</v>
      </c>
    </row>
    <row r="13" spans="1:13" x14ac:dyDescent="0.25">
      <c r="A13" s="5"/>
      <c r="B13" s="17" t="s">
        <v>6</v>
      </c>
      <c r="C13" s="18">
        <v>15</v>
      </c>
      <c r="D13" s="19">
        <f>'G1.5 Uurtarief onderhoud'!C9</f>
        <v>0</v>
      </c>
      <c r="E13" s="5"/>
      <c r="F13" s="5"/>
      <c r="G13" s="5"/>
      <c r="M13" s="112" t="s">
        <v>147</v>
      </c>
    </row>
    <row r="14" spans="1:13" x14ac:dyDescent="0.25">
      <c r="A14" s="5"/>
      <c r="B14" s="5"/>
      <c r="C14" s="5"/>
      <c r="D14" s="6"/>
      <c r="E14" s="5"/>
      <c r="F14" s="5"/>
      <c r="G14" s="5"/>
      <c r="M14" s="112" t="s">
        <v>148</v>
      </c>
    </row>
    <row r="15" spans="1:13" x14ac:dyDescent="0.25">
      <c r="A15" s="5"/>
      <c r="B15" s="114" t="s">
        <v>7</v>
      </c>
      <c r="C15" s="114"/>
      <c r="D15" s="114"/>
      <c r="E15" s="5"/>
      <c r="F15" s="5"/>
      <c r="G15" s="5"/>
      <c r="M15" s="112" t="s">
        <v>149</v>
      </c>
    </row>
    <row r="16" spans="1:13" ht="24.95" customHeight="1" x14ac:dyDescent="0.25">
      <c r="A16" s="5"/>
      <c r="B16" s="115" t="s">
        <v>8</v>
      </c>
      <c r="C16" s="116"/>
      <c r="D16" s="117"/>
      <c r="E16" s="118"/>
      <c r="F16" s="119"/>
      <c r="G16" s="5"/>
      <c r="M16" s="112" t="s">
        <v>150</v>
      </c>
    </row>
    <row r="17" spans="1:7" ht="24.95" customHeight="1" x14ac:dyDescent="0.25">
      <c r="A17" s="5"/>
      <c r="B17" s="115" t="s">
        <v>9</v>
      </c>
      <c r="C17" s="116"/>
      <c r="D17" s="117"/>
      <c r="E17" s="118"/>
      <c r="F17" s="119"/>
      <c r="G17" s="5"/>
    </row>
    <row r="18" spans="1:7" ht="24.95" customHeight="1" x14ac:dyDescent="0.25">
      <c r="A18" s="5"/>
      <c r="B18" s="115" t="s">
        <v>10</v>
      </c>
      <c r="C18" s="116"/>
      <c r="D18" s="117"/>
      <c r="E18" s="118"/>
      <c r="F18" s="119"/>
      <c r="G18" s="5"/>
    </row>
    <row r="19" spans="1:7" ht="50.1" customHeight="1" x14ac:dyDescent="0.25">
      <c r="A19" s="5"/>
      <c r="B19" s="115" t="s">
        <v>11</v>
      </c>
      <c r="C19" s="116"/>
      <c r="D19" s="117"/>
      <c r="E19" s="118"/>
      <c r="F19" s="119"/>
      <c r="G19" s="5"/>
    </row>
  </sheetData>
  <sheetProtection algorithmName="SHA-512" hashValue="2uZ/64AEUQJBUtCeBt265zhHaZSs4Iiz8Z4ReKiG042IgOgujcRZxKS+mzErTWi85lwVL29hqzmed0nSnRHKUA==" saltValue="nbsWLvXn/shRg9Loj1pJKQ==" spinCount="100000" sheet="1" objects="1" scenarios="1"/>
  <customSheetViews>
    <customSheetView guid="{28AAAEE4-01F8-4669-A24B-42550AD36FF8}">
      <selection activeCell="B14" sqref="B14"/>
      <pageMargins left="0.7" right="0.7" top="0.75" bottom="0.75" header="0.3" footer="0.3"/>
      <pageSetup paperSize="9" scale="65" orientation="portrait" r:id="rId1"/>
    </customSheetView>
  </customSheetViews>
  <mergeCells count="9">
    <mergeCell ref="B15:D15"/>
    <mergeCell ref="B16:C16"/>
    <mergeCell ref="B17:C17"/>
    <mergeCell ref="B18:C18"/>
    <mergeCell ref="B19:C19"/>
    <mergeCell ref="D16:F16"/>
    <mergeCell ref="D17:F17"/>
    <mergeCell ref="D18:F18"/>
    <mergeCell ref="D19:F19"/>
  </mergeCells>
  <dataValidations count="1">
    <dataValidation type="list" allowBlank="1" showInputMessage="1" showErrorMessage="1" sqref="D12" xr:uid="{B9F43238-D4C5-4364-ABC9-FAEF785FEFAF}">
      <formula1>$M$11:$M$16</formula1>
    </dataValidation>
  </dataValidation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96C59-D195-4F20-8CF4-40D638DFE059}">
  <sheetPr>
    <pageSetUpPr autoPageBreaks="0" fitToPage="1"/>
  </sheetPr>
  <dimension ref="A1:R70"/>
  <sheetViews>
    <sheetView showGridLines="0" showRowColHeaders="0" showRuler="0" topLeftCell="A40" zoomScaleNormal="100" zoomScaleSheetLayoutView="100" workbookViewId="0">
      <selection activeCell="B66" sqref="B66"/>
    </sheetView>
  </sheetViews>
  <sheetFormatPr defaultRowHeight="15" customHeight="1" x14ac:dyDescent="0.25"/>
  <cols>
    <col min="1" max="1" width="9.140625" style="7"/>
    <col min="2" max="2" width="97" style="7" bestFit="1" customWidth="1"/>
    <col min="3" max="3" width="13.140625" style="7" bestFit="1" customWidth="1"/>
    <col min="4" max="4" width="18.28515625" style="7" bestFit="1" customWidth="1"/>
    <col min="5" max="5" width="10.5703125" style="7" bestFit="1" customWidth="1"/>
    <col min="6" max="18" width="9.140625" style="97"/>
    <col min="19" max="16384" width="9.140625" style="7"/>
  </cols>
  <sheetData>
    <row r="1" spans="1:5" x14ac:dyDescent="0.25">
      <c r="A1" s="21"/>
      <c r="B1" s="22" t="s">
        <v>12</v>
      </c>
      <c r="C1" s="21"/>
      <c r="D1" s="21"/>
      <c r="E1" s="21"/>
    </row>
    <row r="2" spans="1:5" x14ac:dyDescent="0.25">
      <c r="A2" s="21"/>
      <c r="B2" s="22"/>
      <c r="C2" s="21"/>
      <c r="D2" s="21"/>
      <c r="E2" s="21"/>
    </row>
    <row r="3" spans="1:5" x14ac:dyDescent="0.25">
      <c r="A3" s="21"/>
      <c r="B3" s="120" t="s">
        <v>13</v>
      </c>
      <c r="C3" s="121"/>
      <c r="D3" s="121"/>
      <c r="E3" s="122"/>
    </row>
    <row r="4" spans="1:5" x14ac:dyDescent="0.25">
      <c r="A4" s="21"/>
      <c r="B4" s="123" t="s">
        <v>14</v>
      </c>
      <c r="C4" s="124"/>
      <c r="D4" s="124"/>
      <c r="E4" s="125"/>
    </row>
    <row r="5" spans="1:5" x14ac:dyDescent="0.25">
      <c r="A5" s="21"/>
      <c r="B5" s="126" t="s">
        <v>15</v>
      </c>
      <c r="C5" s="127"/>
      <c r="D5" s="127"/>
      <c r="E5" s="128"/>
    </row>
    <row r="6" spans="1:5" ht="31.5" customHeight="1" x14ac:dyDescent="0.25">
      <c r="A6" s="21"/>
      <c r="B6" s="126" t="s">
        <v>16</v>
      </c>
      <c r="C6" s="127"/>
      <c r="D6" s="127"/>
      <c r="E6" s="128"/>
    </row>
    <row r="7" spans="1:5" x14ac:dyDescent="0.25">
      <c r="A7" s="21"/>
      <c r="B7" s="129" t="s">
        <v>17</v>
      </c>
      <c r="C7" s="130"/>
      <c r="D7" s="130"/>
      <c r="E7" s="131"/>
    </row>
    <row r="8" spans="1:5" x14ac:dyDescent="0.25">
      <c r="A8" s="21"/>
      <c r="B8" s="23"/>
      <c r="C8" s="24"/>
      <c r="D8" s="24"/>
      <c r="E8" s="25"/>
    </row>
    <row r="9" spans="1:5" ht="60" x14ac:dyDescent="0.25">
      <c r="A9" s="26"/>
      <c r="B9" s="27" t="s">
        <v>18</v>
      </c>
      <c r="C9" s="28" t="s">
        <v>19</v>
      </c>
      <c r="D9" s="29" t="s">
        <v>20</v>
      </c>
      <c r="E9" s="28" t="s">
        <v>21</v>
      </c>
    </row>
    <row r="10" spans="1:5" x14ac:dyDescent="0.25">
      <c r="A10" s="26"/>
      <c r="B10" s="27" t="s">
        <v>22</v>
      </c>
      <c r="C10" s="30"/>
      <c r="D10" s="27"/>
      <c r="E10" s="31"/>
    </row>
    <row r="11" spans="1:5" x14ac:dyDescent="0.25">
      <c r="A11" s="21"/>
      <c r="B11" s="32" t="s">
        <v>23</v>
      </c>
      <c r="C11" s="33">
        <v>18</v>
      </c>
      <c r="D11" s="1"/>
      <c r="E11" s="34">
        <f>C11*D11</f>
        <v>0</v>
      </c>
    </row>
    <row r="12" spans="1:5" x14ac:dyDescent="0.25">
      <c r="A12" s="21"/>
      <c r="B12" s="32" t="s">
        <v>24</v>
      </c>
      <c r="C12" s="33">
        <v>1</v>
      </c>
      <c r="D12" s="1"/>
      <c r="E12" s="34">
        <f t="shared" ref="E12:E27" si="0">C12*D12</f>
        <v>0</v>
      </c>
    </row>
    <row r="13" spans="1:5" x14ac:dyDescent="0.25">
      <c r="A13" s="21"/>
      <c r="B13" s="32" t="s">
        <v>25</v>
      </c>
      <c r="C13" s="33">
        <v>2</v>
      </c>
      <c r="D13" s="1"/>
      <c r="E13" s="34">
        <f t="shared" si="0"/>
        <v>0</v>
      </c>
    </row>
    <row r="14" spans="1:5" x14ac:dyDescent="0.25">
      <c r="A14" s="21"/>
      <c r="B14" s="32" t="s">
        <v>26</v>
      </c>
      <c r="C14" s="33">
        <v>2</v>
      </c>
      <c r="D14" s="1"/>
      <c r="E14" s="34">
        <f t="shared" si="0"/>
        <v>0</v>
      </c>
    </row>
    <row r="15" spans="1:5" x14ac:dyDescent="0.25">
      <c r="A15" s="21"/>
      <c r="B15" s="32" t="s">
        <v>27</v>
      </c>
      <c r="C15" s="33">
        <v>2</v>
      </c>
      <c r="D15" s="1"/>
      <c r="E15" s="34">
        <f t="shared" si="0"/>
        <v>0</v>
      </c>
    </row>
    <row r="16" spans="1:5" x14ac:dyDescent="0.25">
      <c r="A16" s="21"/>
      <c r="B16" s="32" t="s">
        <v>28</v>
      </c>
      <c r="C16" s="33">
        <v>1</v>
      </c>
      <c r="D16" s="1"/>
      <c r="E16" s="34">
        <f t="shared" si="0"/>
        <v>0</v>
      </c>
    </row>
    <row r="17" spans="1:5" x14ac:dyDescent="0.25">
      <c r="A17" s="21"/>
      <c r="B17" s="32" t="s">
        <v>29</v>
      </c>
      <c r="C17" s="33">
        <v>1</v>
      </c>
      <c r="D17" s="1"/>
      <c r="E17" s="34">
        <f t="shared" si="0"/>
        <v>0</v>
      </c>
    </row>
    <row r="18" spans="1:5" x14ac:dyDescent="0.25">
      <c r="A18" s="21"/>
      <c r="B18" s="32" t="s">
        <v>30</v>
      </c>
      <c r="C18" s="33">
        <v>8</v>
      </c>
      <c r="D18" s="1"/>
      <c r="E18" s="34">
        <f t="shared" si="0"/>
        <v>0</v>
      </c>
    </row>
    <row r="19" spans="1:5" x14ac:dyDescent="0.25">
      <c r="A19" s="21"/>
      <c r="B19" s="32" t="s">
        <v>31</v>
      </c>
      <c r="C19" s="33">
        <v>2</v>
      </c>
      <c r="D19" s="1"/>
      <c r="E19" s="34">
        <f t="shared" si="0"/>
        <v>0</v>
      </c>
    </row>
    <row r="20" spans="1:5" x14ac:dyDescent="0.25">
      <c r="A20" s="21"/>
      <c r="B20" s="32" t="s">
        <v>32</v>
      </c>
      <c r="C20" s="33">
        <v>1</v>
      </c>
      <c r="D20" s="1"/>
      <c r="E20" s="34">
        <f t="shared" si="0"/>
        <v>0</v>
      </c>
    </row>
    <row r="21" spans="1:5" x14ac:dyDescent="0.25">
      <c r="A21" s="21"/>
      <c r="B21" s="32" t="s">
        <v>33</v>
      </c>
      <c r="C21" s="33">
        <v>2</v>
      </c>
      <c r="D21" s="1"/>
      <c r="E21" s="34">
        <f t="shared" si="0"/>
        <v>0</v>
      </c>
    </row>
    <row r="22" spans="1:5" x14ac:dyDescent="0.25">
      <c r="A22" s="21"/>
      <c r="B22" s="32" t="s">
        <v>34</v>
      </c>
      <c r="C22" s="33">
        <v>1</v>
      </c>
      <c r="D22" s="1"/>
      <c r="E22" s="34">
        <f t="shared" si="0"/>
        <v>0</v>
      </c>
    </row>
    <row r="23" spans="1:5" x14ac:dyDescent="0.25">
      <c r="A23" s="21"/>
      <c r="B23" s="32" t="s">
        <v>35</v>
      </c>
      <c r="C23" s="33">
        <v>1</v>
      </c>
      <c r="D23" s="1"/>
      <c r="E23" s="34">
        <f t="shared" si="0"/>
        <v>0</v>
      </c>
    </row>
    <row r="24" spans="1:5" x14ac:dyDescent="0.25">
      <c r="A24" s="21"/>
      <c r="B24" s="32" t="s">
        <v>36</v>
      </c>
      <c r="C24" s="33">
        <v>1</v>
      </c>
      <c r="D24" s="1"/>
      <c r="E24" s="34">
        <f t="shared" si="0"/>
        <v>0</v>
      </c>
    </row>
    <row r="25" spans="1:5" x14ac:dyDescent="0.25">
      <c r="A25" s="21"/>
      <c r="B25" s="32" t="s">
        <v>37</v>
      </c>
      <c r="C25" s="33">
        <v>4</v>
      </c>
      <c r="D25" s="1"/>
      <c r="E25" s="34">
        <f t="shared" si="0"/>
        <v>0</v>
      </c>
    </row>
    <row r="26" spans="1:5" x14ac:dyDescent="0.25">
      <c r="A26" s="21"/>
      <c r="B26" s="32" t="s">
        <v>38</v>
      </c>
      <c r="C26" s="33">
        <v>2</v>
      </c>
      <c r="D26" s="1"/>
      <c r="E26" s="34">
        <f t="shared" si="0"/>
        <v>0</v>
      </c>
    </row>
    <row r="27" spans="1:5" x14ac:dyDescent="0.25">
      <c r="A27" s="21"/>
      <c r="B27" s="35" t="s">
        <v>39</v>
      </c>
      <c r="C27" s="33">
        <v>4</v>
      </c>
      <c r="D27" s="1"/>
      <c r="E27" s="34">
        <f t="shared" si="0"/>
        <v>0</v>
      </c>
    </row>
    <row r="28" spans="1:5" x14ac:dyDescent="0.25">
      <c r="A28" s="21"/>
      <c r="B28" s="27" t="s">
        <v>40</v>
      </c>
      <c r="C28" s="36"/>
      <c r="D28" s="37"/>
      <c r="E28" s="27"/>
    </row>
    <row r="29" spans="1:5" x14ac:dyDescent="0.25">
      <c r="A29" s="21"/>
      <c r="B29" s="32" t="s">
        <v>41</v>
      </c>
      <c r="C29" s="33">
        <v>1</v>
      </c>
      <c r="D29" s="1"/>
      <c r="E29" s="34">
        <f t="shared" ref="E29:E60" si="1">C29*D29</f>
        <v>0</v>
      </c>
    </row>
    <row r="30" spans="1:5" x14ac:dyDescent="0.25">
      <c r="A30" s="21"/>
      <c r="B30" s="32" t="s">
        <v>42</v>
      </c>
      <c r="C30" s="33">
        <v>1</v>
      </c>
      <c r="D30" s="1"/>
      <c r="E30" s="34">
        <f t="shared" si="1"/>
        <v>0</v>
      </c>
    </row>
    <row r="31" spans="1:5" x14ac:dyDescent="0.25">
      <c r="A31" s="21"/>
      <c r="B31" s="32" t="s">
        <v>43</v>
      </c>
      <c r="C31" s="33">
        <v>1</v>
      </c>
      <c r="D31" s="1"/>
      <c r="E31" s="34">
        <f t="shared" si="1"/>
        <v>0</v>
      </c>
    </row>
    <row r="32" spans="1:5" x14ac:dyDescent="0.25">
      <c r="A32" s="21"/>
      <c r="B32" s="32" t="s">
        <v>44</v>
      </c>
      <c r="C32" s="33">
        <v>2</v>
      </c>
      <c r="D32" s="1"/>
      <c r="E32" s="34">
        <f t="shared" si="1"/>
        <v>0</v>
      </c>
    </row>
    <row r="33" spans="1:5" x14ac:dyDescent="0.25">
      <c r="A33" s="21"/>
      <c r="B33" s="32" t="s">
        <v>45</v>
      </c>
      <c r="C33" s="33">
        <v>1</v>
      </c>
      <c r="D33" s="1"/>
      <c r="E33" s="34">
        <f t="shared" si="1"/>
        <v>0</v>
      </c>
    </row>
    <row r="34" spans="1:5" x14ac:dyDescent="0.25">
      <c r="A34" s="21"/>
      <c r="B34" s="32" t="s">
        <v>46</v>
      </c>
      <c r="C34" s="33">
        <v>2</v>
      </c>
      <c r="D34" s="1"/>
      <c r="E34" s="34">
        <f t="shared" si="1"/>
        <v>0</v>
      </c>
    </row>
    <row r="35" spans="1:5" x14ac:dyDescent="0.25">
      <c r="A35" s="21"/>
      <c r="B35" s="32" t="s">
        <v>47</v>
      </c>
      <c r="C35" s="38">
        <v>2</v>
      </c>
      <c r="D35" s="1"/>
      <c r="E35" s="34">
        <f t="shared" si="1"/>
        <v>0</v>
      </c>
    </row>
    <row r="36" spans="1:5" x14ac:dyDescent="0.25">
      <c r="A36" s="21"/>
      <c r="B36" s="32" t="s">
        <v>48</v>
      </c>
      <c r="C36" s="33">
        <v>2</v>
      </c>
      <c r="D36" s="1"/>
      <c r="E36" s="34">
        <f t="shared" si="1"/>
        <v>0</v>
      </c>
    </row>
    <row r="37" spans="1:5" x14ac:dyDescent="0.25">
      <c r="A37" s="21"/>
      <c r="B37" s="32" t="s">
        <v>49</v>
      </c>
      <c r="C37" s="33">
        <v>2</v>
      </c>
      <c r="D37" s="1"/>
      <c r="E37" s="34">
        <f t="shared" si="1"/>
        <v>0</v>
      </c>
    </row>
    <row r="38" spans="1:5" x14ac:dyDescent="0.25">
      <c r="A38" s="21"/>
      <c r="B38" s="32" t="s">
        <v>50</v>
      </c>
      <c r="C38" s="33">
        <v>2</v>
      </c>
      <c r="D38" s="1"/>
      <c r="E38" s="34">
        <f t="shared" si="1"/>
        <v>0</v>
      </c>
    </row>
    <row r="39" spans="1:5" x14ac:dyDescent="0.25">
      <c r="A39" s="21"/>
      <c r="B39" s="32" t="s">
        <v>51</v>
      </c>
      <c r="C39" s="33">
        <v>8</v>
      </c>
      <c r="D39" s="1"/>
      <c r="E39" s="34">
        <f t="shared" si="1"/>
        <v>0</v>
      </c>
    </row>
    <row r="40" spans="1:5" x14ac:dyDescent="0.25">
      <c r="A40" s="21"/>
      <c r="B40" s="32" t="s">
        <v>52</v>
      </c>
      <c r="C40" s="33">
        <v>8</v>
      </c>
      <c r="D40" s="1"/>
      <c r="E40" s="34">
        <f t="shared" si="1"/>
        <v>0</v>
      </c>
    </row>
    <row r="41" spans="1:5" x14ac:dyDescent="0.25">
      <c r="A41" s="21"/>
      <c r="B41" s="32" t="s">
        <v>53</v>
      </c>
      <c r="C41" s="33">
        <v>12</v>
      </c>
      <c r="D41" s="1"/>
      <c r="E41" s="34">
        <f t="shared" si="1"/>
        <v>0</v>
      </c>
    </row>
    <row r="42" spans="1:5" x14ac:dyDescent="0.25">
      <c r="A42" s="21"/>
      <c r="B42" s="32" t="s">
        <v>54</v>
      </c>
      <c r="C42" s="39">
        <v>1</v>
      </c>
      <c r="D42" s="1"/>
      <c r="E42" s="34">
        <f t="shared" si="1"/>
        <v>0</v>
      </c>
    </row>
    <row r="43" spans="1:5" x14ac:dyDescent="0.25">
      <c r="A43" s="21"/>
      <c r="B43" s="32" t="s">
        <v>55</v>
      </c>
      <c r="C43" s="39">
        <v>2</v>
      </c>
      <c r="D43" s="1"/>
      <c r="E43" s="34">
        <f t="shared" si="1"/>
        <v>0</v>
      </c>
    </row>
    <row r="44" spans="1:5" x14ac:dyDescent="0.25">
      <c r="A44" s="21"/>
      <c r="B44" s="32" t="s">
        <v>56</v>
      </c>
      <c r="C44" s="39">
        <v>2</v>
      </c>
      <c r="D44" s="1"/>
      <c r="E44" s="34">
        <f t="shared" si="1"/>
        <v>0</v>
      </c>
    </row>
    <row r="45" spans="1:5" x14ac:dyDescent="0.25">
      <c r="A45" s="21"/>
      <c r="B45" s="32" t="s">
        <v>57</v>
      </c>
      <c r="C45" s="33">
        <v>1</v>
      </c>
      <c r="D45" s="1"/>
      <c r="E45" s="34">
        <f t="shared" si="1"/>
        <v>0</v>
      </c>
    </row>
    <row r="46" spans="1:5" x14ac:dyDescent="0.25">
      <c r="A46" s="21"/>
      <c r="B46" s="32" t="s">
        <v>58</v>
      </c>
      <c r="C46" s="33">
        <v>1</v>
      </c>
      <c r="D46" s="1"/>
      <c r="E46" s="34">
        <f t="shared" si="1"/>
        <v>0</v>
      </c>
    </row>
    <row r="47" spans="1:5" x14ac:dyDescent="0.25">
      <c r="A47" s="21"/>
      <c r="B47" s="27" t="s">
        <v>59</v>
      </c>
      <c r="C47" s="36"/>
      <c r="D47" s="37"/>
      <c r="E47" s="27"/>
    </row>
    <row r="48" spans="1:5" x14ac:dyDescent="0.25">
      <c r="A48" s="21"/>
      <c r="B48" s="32" t="s">
        <v>60</v>
      </c>
      <c r="C48" s="33">
        <v>2</v>
      </c>
      <c r="D48" s="1"/>
      <c r="E48" s="34">
        <f t="shared" si="1"/>
        <v>0</v>
      </c>
    </row>
    <row r="49" spans="1:5" x14ac:dyDescent="0.25">
      <c r="A49" s="21"/>
      <c r="B49" s="32" t="s">
        <v>61</v>
      </c>
      <c r="C49" s="33">
        <v>2</v>
      </c>
      <c r="D49" s="1"/>
      <c r="E49" s="34">
        <f t="shared" si="1"/>
        <v>0</v>
      </c>
    </row>
    <row r="50" spans="1:5" x14ac:dyDescent="0.25">
      <c r="A50" s="21"/>
      <c r="B50" s="32" t="s">
        <v>62</v>
      </c>
      <c r="C50" s="33">
        <v>2</v>
      </c>
      <c r="D50" s="1"/>
      <c r="E50" s="34">
        <f t="shared" si="1"/>
        <v>0</v>
      </c>
    </row>
    <row r="51" spans="1:5" x14ac:dyDescent="0.25">
      <c r="A51" s="21"/>
      <c r="B51" s="32" t="s">
        <v>63</v>
      </c>
      <c r="C51" s="33">
        <v>2</v>
      </c>
      <c r="D51" s="1"/>
      <c r="E51" s="34">
        <f t="shared" si="1"/>
        <v>0</v>
      </c>
    </row>
    <row r="52" spans="1:5" x14ac:dyDescent="0.25">
      <c r="A52" s="21"/>
      <c r="B52" s="32" t="s">
        <v>64</v>
      </c>
      <c r="C52" s="33">
        <v>2</v>
      </c>
      <c r="D52" s="1"/>
      <c r="E52" s="34">
        <f t="shared" si="1"/>
        <v>0</v>
      </c>
    </row>
    <row r="53" spans="1:5" x14ac:dyDescent="0.25">
      <c r="A53" s="21"/>
      <c r="B53" s="27" t="s">
        <v>65</v>
      </c>
      <c r="C53" s="40"/>
      <c r="D53" s="37"/>
      <c r="E53" s="27"/>
    </row>
    <row r="54" spans="1:5" x14ac:dyDescent="0.25">
      <c r="A54" s="21"/>
      <c r="B54" s="32" t="s">
        <v>66</v>
      </c>
      <c r="C54" s="33">
        <v>2</v>
      </c>
      <c r="D54" s="1"/>
      <c r="E54" s="34">
        <f t="shared" si="1"/>
        <v>0</v>
      </c>
    </row>
    <row r="55" spans="1:5" x14ac:dyDescent="0.25">
      <c r="A55" s="21"/>
      <c r="B55" s="32" t="s">
        <v>67</v>
      </c>
      <c r="C55" s="33">
        <v>2</v>
      </c>
      <c r="D55" s="1"/>
      <c r="E55" s="34">
        <f t="shared" si="1"/>
        <v>0</v>
      </c>
    </row>
    <row r="56" spans="1:5" x14ac:dyDescent="0.25">
      <c r="A56" s="21"/>
      <c r="B56" s="32" t="s">
        <v>68</v>
      </c>
      <c r="C56" s="33">
        <v>2</v>
      </c>
      <c r="D56" s="1"/>
      <c r="E56" s="34">
        <f t="shared" si="1"/>
        <v>0</v>
      </c>
    </row>
    <row r="57" spans="1:5" x14ac:dyDescent="0.25">
      <c r="A57" s="21"/>
      <c r="B57" s="35" t="s">
        <v>69</v>
      </c>
      <c r="C57" s="33">
        <v>2</v>
      </c>
      <c r="D57" s="1"/>
      <c r="E57" s="34">
        <f t="shared" si="1"/>
        <v>0</v>
      </c>
    </row>
    <row r="58" spans="1:5" x14ac:dyDescent="0.25">
      <c r="A58" s="21"/>
      <c r="B58" s="32" t="s">
        <v>70</v>
      </c>
      <c r="C58" s="41">
        <v>2</v>
      </c>
      <c r="D58" s="1"/>
      <c r="E58" s="34">
        <f t="shared" si="1"/>
        <v>0</v>
      </c>
    </row>
    <row r="59" spans="1:5" x14ac:dyDescent="0.25">
      <c r="A59" s="21"/>
      <c r="B59" s="27" t="s">
        <v>71</v>
      </c>
      <c r="C59" s="30"/>
      <c r="D59" s="37"/>
      <c r="E59" s="27"/>
    </row>
    <row r="60" spans="1:5" x14ac:dyDescent="0.25">
      <c r="A60" s="21"/>
      <c r="B60" s="35" t="s">
        <v>72</v>
      </c>
      <c r="C60" s="33">
        <v>2</v>
      </c>
      <c r="D60" s="1"/>
      <c r="E60" s="34">
        <f t="shared" si="1"/>
        <v>0</v>
      </c>
    </row>
    <row r="61" spans="1:5" x14ac:dyDescent="0.25">
      <c r="A61" s="21"/>
    </row>
    <row r="62" spans="1:5" x14ac:dyDescent="0.25">
      <c r="A62" s="21"/>
      <c r="B62" s="104" t="s">
        <v>73</v>
      </c>
      <c r="C62" s="105"/>
      <c r="D62" s="106"/>
      <c r="E62" s="107">
        <f>'G1.3 Kortingspercentage'!E7</f>
        <v>0</v>
      </c>
    </row>
    <row r="63" spans="1:5" x14ac:dyDescent="0.25">
      <c r="A63" s="21"/>
    </row>
    <row r="64" spans="1:5" x14ac:dyDescent="0.25">
      <c r="A64" s="21"/>
      <c r="B64" s="31" t="s">
        <v>74</v>
      </c>
      <c r="C64" s="42"/>
      <c r="D64" s="43"/>
      <c r="E64" s="44">
        <f>SUM(E11:E61)*(1-E62)</f>
        <v>0</v>
      </c>
    </row>
    <row r="65" spans="1:5" x14ac:dyDescent="0.25">
      <c r="A65" s="21"/>
      <c r="B65" s="21"/>
      <c r="C65" s="21"/>
      <c r="D65" s="21"/>
      <c r="E65" s="21"/>
    </row>
    <row r="66" spans="1:5" ht="24.95" customHeight="1" x14ac:dyDescent="0.25">
      <c r="A66" s="21"/>
      <c r="B66" s="45" t="s">
        <v>7</v>
      </c>
      <c r="C66" s="45"/>
      <c r="D66" s="45"/>
      <c r="E66" s="45"/>
    </row>
    <row r="67" spans="1:5" x14ac:dyDescent="0.25">
      <c r="A67" s="21"/>
      <c r="B67" s="46" t="s">
        <v>8</v>
      </c>
      <c r="C67" s="117"/>
      <c r="D67" s="119"/>
      <c r="E67" s="21"/>
    </row>
    <row r="68" spans="1:5" x14ac:dyDescent="0.25">
      <c r="A68" s="21"/>
      <c r="B68" s="46" t="s">
        <v>9</v>
      </c>
      <c r="C68" s="117"/>
      <c r="D68" s="119"/>
      <c r="E68" s="21"/>
    </row>
    <row r="69" spans="1:5" x14ac:dyDescent="0.25">
      <c r="A69" s="21"/>
      <c r="B69" s="46" t="s">
        <v>10</v>
      </c>
      <c r="C69" s="117"/>
      <c r="D69" s="119"/>
      <c r="E69" s="21"/>
    </row>
    <row r="70" spans="1:5" ht="39.950000000000003" customHeight="1" x14ac:dyDescent="0.25">
      <c r="A70" s="21"/>
      <c r="B70" s="46" t="s">
        <v>11</v>
      </c>
      <c r="C70" s="117"/>
      <c r="D70" s="119"/>
      <c r="E70" s="21"/>
    </row>
  </sheetData>
  <sheetProtection algorithmName="SHA-512" hashValue="8+BwyTi5E0pHzGXTuyxEwiESqMD9jwjzZYc5/rxgTQSasNmeb6FmbJqWkNAXzYgsyUq8pj4aE0bahfiblCqQlg==" saltValue="yX7j8RrWa6LhBsZ7oVZwMQ==" spinCount="100000" sheet="1" objects="1" scenarios="1"/>
  <customSheetViews>
    <customSheetView guid="{28AAAEE4-01F8-4669-A24B-42550AD36FF8}" fitToPage="1" printArea="1">
      <selection activeCell="E70" sqref="A1:E70"/>
      <colBreaks count="1" manualBreakCount="1">
        <brk id="1" max="61" man="1"/>
      </colBreaks>
      <pageMargins left="0.70866141732283472" right="0.70866141732283472" top="0.74803149606299213" bottom="0.74803149606299213" header="0.31496062992125984" footer="0.31496062992125984"/>
      <pageSetup scale="62" orientation="portrait" r:id="rId1"/>
    </customSheetView>
  </customSheetViews>
  <mergeCells count="9">
    <mergeCell ref="B3:E3"/>
    <mergeCell ref="B4:E4"/>
    <mergeCell ref="C70:D70"/>
    <mergeCell ref="C67:D67"/>
    <mergeCell ref="C68:D68"/>
    <mergeCell ref="C69:D69"/>
    <mergeCell ref="B5:E5"/>
    <mergeCell ref="B7:E7"/>
    <mergeCell ref="B6:E6"/>
  </mergeCells>
  <pageMargins left="0.70866141732283472" right="0.70866141732283472" top="0.74803149606299213" bottom="0.74803149606299213" header="0.31496062992125984" footer="0.31496062992125984"/>
  <pageSetup scale="60" orientation="portrait" r:id="rId2"/>
  <colBreaks count="1" manualBreakCount="1">
    <brk id="1" max="6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5876-8DF3-4B74-8014-E8727715B5FF}">
  <sheetPr>
    <pageSetUpPr autoPageBreaks="0" fitToPage="1"/>
  </sheetPr>
  <dimension ref="A1:E70"/>
  <sheetViews>
    <sheetView showGridLines="0" tabSelected="1" topLeftCell="B10" zoomScaleNormal="100" zoomScaleSheetLayoutView="85" workbookViewId="0">
      <selection activeCell="D40" sqref="D40"/>
    </sheetView>
  </sheetViews>
  <sheetFormatPr defaultRowHeight="15" customHeight="1" x14ac:dyDescent="0.25"/>
  <cols>
    <col min="1" max="1" width="9.140625" style="7"/>
    <col min="2" max="2" width="97" style="7" bestFit="1" customWidth="1"/>
    <col min="3" max="3" width="13.140625" style="7" bestFit="1" customWidth="1"/>
    <col min="4" max="4" width="18.28515625" style="7" bestFit="1" customWidth="1"/>
    <col min="5" max="5" width="10.5703125" style="7" bestFit="1" customWidth="1"/>
    <col min="6" max="7" width="9.140625" style="7"/>
    <col min="8" max="8" width="9.140625" style="7" customWidth="1"/>
    <col min="9" max="16384" width="9.140625" style="7"/>
  </cols>
  <sheetData>
    <row r="1" spans="1:5" x14ac:dyDescent="0.25">
      <c r="A1" s="21"/>
      <c r="B1" s="22" t="s">
        <v>75</v>
      </c>
      <c r="C1" s="21"/>
      <c r="D1" s="21"/>
      <c r="E1" s="21"/>
    </row>
    <row r="2" spans="1:5" x14ac:dyDescent="0.25">
      <c r="A2" s="21"/>
      <c r="B2" s="21"/>
      <c r="C2" s="21"/>
      <c r="D2" s="21"/>
      <c r="E2" s="21"/>
    </row>
    <row r="3" spans="1:5" x14ac:dyDescent="0.25">
      <c r="A3" s="21"/>
      <c r="B3" s="120" t="s">
        <v>76</v>
      </c>
      <c r="C3" s="121"/>
      <c r="D3" s="121"/>
      <c r="E3" s="122"/>
    </row>
    <row r="4" spans="1:5" x14ac:dyDescent="0.25">
      <c r="A4" s="21"/>
      <c r="B4" s="123" t="s">
        <v>14</v>
      </c>
      <c r="C4" s="124"/>
      <c r="D4" s="124"/>
      <c r="E4" s="125"/>
    </row>
    <row r="5" spans="1:5" x14ac:dyDescent="0.25">
      <c r="A5" s="21"/>
      <c r="B5" s="126" t="s">
        <v>15</v>
      </c>
      <c r="C5" s="127"/>
      <c r="D5" s="127"/>
      <c r="E5" s="128"/>
    </row>
    <row r="6" spans="1:5" ht="31.5" customHeight="1" x14ac:dyDescent="0.25">
      <c r="A6" s="21"/>
      <c r="B6" s="126" t="s">
        <v>16</v>
      </c>
      <c r="C6" s="127"/>
      <c r="D6" s="127"/>
      <c r="E6" s="128"/>
    </row>
    <row r="7" spans="1:5" x14ac:dyDescent="0.25">
      <c r="A7" s="21"/>
      <c r="B7" s="129" t="s">
        <v>17</v>
      </c>
      <c r="C7" s="130"/>
      <c r="D7" s="130"/>
      <c r="E7" s="131"/>
    </row>
    <row r="8" spans="1:5" x14ac:dyDescent="0.25">
      <c r="A8" s="21"/>
      <c r="B8" s="21"/>
      <c r="C8" s="21"/>
      <c r="D8" s="21"/>
      <c r="E8" s="21"/>
    </row>
    <row r="9" spans="1:5" ht="45" x14ac:dyDescent="0.25">
      <c r="A9" s="21"/>
      <c r="B9" s="47" t="s">
        <v>77</v>
      </c>
      <c r="C9" s="48" t="s">
        <v>19</v>
      </c>
      <c r="D9" s="49" t="s">
        <v>20</v>
      </c>
      <c r="E9" s="48" t="s">
        <v>21</v>
      </c>
    </row>
    <row r="10" spans="1:5" x14ac:dyDescent="0.25">
      <c r="A10" s="21"/>
      <c r="B10" s="47" t="s">
        <v>78</v>
      </c>
      <c r="C10" s="50"/>
      <c r="D10" s="47"/>
      <c r="E10" s="51"/>
    </row>
    <row r="11" spans="1:5" x14ac:dyDescent="0.25">
      <c r="A11" s="21"/>
      <c r="B11" s="32" t="s">
        <v>79</v>
      </c>
      <c r="C11" s="33">
        <v>50</v>
      </c>
      <c r="D11" s="1"/>
      <c r="E11" s="34">
        <f>C11*D11</f>
        <v>0</v>
      </c>
    </row>
    <row r="12" spans="1:5" x14ac:dyDescent="0.25">
      <c r="A12" s="21"/>
      <c r="B12" s="32" t="s">
        <v>80</v>
      </c>
      <c r="C12" s="33">
        <v>40</v>
      </c>
      <c r="D12" s="1"/>
      <c r="E12" s="34">
        <f t="shared" ref="E12:E24" si="0">C12*D12</f>
        <v>0</v>
      </c>
    </row>
    <row r="13" spans="1:5" x14ac:dyDescent="0.25">
      <c r="A13" s="21"/>
      <c r="B13" s="32" t="s">
        <v>81</v>
      </c>
      <c r="C13" s="33">
        <v>30</v>
      </c>
      <c r="D13" s="1"/>
      <c r="E13" s="34">
        <f t="shared" si="0"/>
        <v>0</v>
      </c>
    </row>
    <row r="14" spans="1:5" x14ac:dyDescent="0.25">
      <c r="A14" s="21"/>
      <c r="B14" s="32" t="s">
        <v>82</v>
      </c>
      <c r="C14" s="33">
        <v>20</v>
      </c>
      <c r="D14" s="1"/>
      <c r="E14" s="34">
        <f t="shared" si="0"/>
        <v>0</v>
      </c>
    </row>
    <row r="15" spans="1:5" x14ac:dyDescent="0.25">
      <c r="A15" s="21"/>
      <c r="B15" s="32" t="s">
        <v>83</v>
      </c>
      <c r="C15" s="33">
        <v>20</v>
      </c>
      <c r="D15" s="1"/>
      <c r="E15" s="34">
        <f t="shared" si="0"/>
        <v>0</v>
      </c>
    </row>
    <row r="16" spans="1:5" x14ac:dyDescent="0.25">
      <c r="A16" s="21"/>
      <c r="B16" s="32" t="s">
        <v>84</v>
      </c>
      <c r="C16" s="33">
        <v>20</v>
      </c>
      <c r="D16" s="1"/>
      <c r="E16" s="34">
        <f t="shared" si="0"/>
        <v>0</v>
      </c>
    </row>
    <row r="17" spans="1:5" x14ac:dyDescent="0.25">
      <c r="A17" s="21"/>
      <c r="B17" s="32" t="s">
        <v>85</v>
      </c>
      <c r="C17" s="33">
        <v>20</v>
      </c>
      <c r="D17" s="1"/>
      <c r="E17" s="34">
        <f t="shared" si="0"/>
        <v>0</v>
      </c>
    </row>
    <row r="18" spans="1:5" x14ac:dyDescent="0.25">
      <c r="A18" s="21"/>
      <c r="B18" s="32" t="s">
        <v>86</v>
      </c>
      <c r="C18" s="33">
        <v>20</v>
      </c>
      <c r="D18" s="1"/>
      <c r="E18" s="34">
        <f t="shared" si="0"/>
        <v>0</v>
      </c>
    </row>
    <row r="19" spans="1:5" x14ac:dyDescent="0.25">
      <c r="A19" s="21"/>
      <c r="B19" s="32" t="s">
        <v>87</v>
      </c>
      <c r="C19" s="33">
        <v>100</v>
      </c>
      <c r="D19" s="1"/>
      <c r="E19" s="34">
        <f t="shared" si="0"/>
        <v>0</v>
      </c>
    </row>
    <row r="20" spans="1:5" x14ac:dyDescent="0.25">
      <c r="A20" s="21"/>
      <c r="B20" s="32" t="s">
        <v>88</v>
      </c>
      <c r="C20" s="33">
        <v>50</v>
      </c>
      <c r="D20" s="1"/>
      <c r="E20" s="34">
        <f t="shared" si="0"/>
        <v>0</v>
      </c>
    </row>
    <row r="21" spans="1:5" x14ac:dyDescent="0.25">
      <c r="A21" s="21"/>
      <c r="B21" s="32" t="s">
        <v>89</v>
      </c>
      <c r="C21" s="33">
        <v>70</v>
      </c>
      <c r="D21" s="1"/>
      <c r="E21" s="34">
        <f t="shared" si="0"/>
        <v>0</v>
      </c>
    </row>
    <row r="22" spans="1:5" x14ac:dyDescent="0.25">
      <c r="A22" s="21"/>
      <c r="B22" s="32" t="s">
        <v>90</v>
      </c>
      <c r="C22" s="33">
        <v>60</v>
      </c>
      <c r="D22" s="1"/>
      <c r="E22" s="34">
        <f t="shared" si="0"/>
        <v>0</v>
      </c>
    </row>
    <row r="23" spans="1:5" x14ac:dyDescent="0.25">
      <c r="A23" s="21"/>
      <c r="B23" s="32" t="s">
        <v>91</v>
      </c>
      <c r="C23" s="33">
        <v>30</v>
      </c>
      <c r="D23" s="1"/>
      <c r="E23" s="34">
        <f t="shared" si="0"/>
        <v>0</v>
      </c>
    </row>
    <row r="24" spans="1:5" x14ac:dyDescent="0.25">
      <c r="A24" s="21"/>
      <c r="B24" s="32" t="s">
        <v>92</v>
      </c>
      <c r="C24" s="33">
        <v>20</v>
      </c>
      <c r="D24" s="1"/>
      <c r="E24" s="34">
        <f t="shared" si="0"/>
        <v>0</v>
      </c>
    </row>
    <row r="25" spans="1:5" x14ac:dyDescent="0.25">
      <c r="A25" s="21"/>
      <c r="B25" s="47" t="s">
        <v>93</v>
      </c>
      <c r="C25" s="36"/>
      <c r="D25" s="52"/>
      <c r="E25" s="47"/>
    </row>
    <row r="26" spans="1:5" x14ac:dyDescent="0.25">
      <c r="A26" s="21"/>
      <c r="B26" s="32" t="s">
        <v>94</v>
      </c>
      <c r="C26" s="33">
        <v>70</v>
      </c>
      <c r="D26" s="1"/>
      <c r="E26" s="34">
        <f t="shared" ref="E26:E48" si="1">C26*D26</f>
        <v>0</v>
      </c>
    </row>
    <row r="27" spans="1:5" x14ac:dyDescent="0.25">
      <c r="A27" s="21"/>
      <c r="B27" s="32" t="s">
        <v>95</v>
      </c>
      <c r="C27" s="33">
        <v>30</v>
      </c>
      <c r="D27" s="1"/>
      <c r="E27" s="34">
        <f t="shared" si="1"/>
        <v>0</v>
      </c>
    </row>
    <row r="28" spans="1:5" x14ac:dyDescent="0.25">
      <c r="A28" s="21"/>
      <c r="B28" s="32" t="s">
        <v>96</v>
      </c>
      <c r="C28" s="33">
        <v>10</v>
      </c>
      <c r="D28" s="1"/>
      <c r="E28" s="34">
        <f t="shared" si="1"/>
        <v>0</v>
      </c>
    </row>
    <row r="29" spans="1:5" x14ac:dyDescent="0.25">
      <c r="A29" s="21"/>
      <c r="B29" s="32" t="s">
        <v>97</v>
      </c>
      <c r="C29" s="33">
        <v>10</v>
      </c>
      <c r="D29" s="1"/>
      <c r="E29" s="34">
        <f t="shared" si="1"/>
        <v>0</v>
      </c>
    </row>
    <row r="30" spans="1:5" x14ac:dyDescent="0.25">
      <c r="A30" s="21"/>
      <c r="B30" s="32" t="s">
        <v>98</v>
      </c>
      <c r="C30" s="33">
        <v>10</v>
      </c>
      <c r="D30" s="1"/>
      <c r="E30" s="34">
        <f t="shared" si="1"/>
        <v>0</v>
      </c>
    </row>
    <row r="31" spans="1:5" x14ac:dyDescent="0.25">
      <c r="A31" s="21"/>
      <c r="B31" s="32" t="s">
        <v>99</v>
      </c>
      <c r="C31" s="33">
        <v>5</v>
      </c>
      <c r="D31" s="1"/>
      <c r="E31" s="34">
        <f t="shared" si="1"/>
        <v>0</v>
      </c>
    </row>
    <row r="32" spans="1:5" x14ac:dyDescent="0.25">
      <c r="A32" s="21"/>
      <c r="B32" s="32" t="s">
        <v>100</v>
      </c>
      <c r="C32" s="33">
        <v>5</v>
      </c>
      <c r="D32" s="1"/>
      <c r="E32" s="34">
        <f t="shared" si="1"/>
        <v>0</v>
      </c>
    </row>
    <row r="33" spans="1:5" x14ac:dyDescent="0.25">
      <c r="A33" s="21"/>
      <c r="B33" s="32" t="s">
        <v>101</v>
      </c>
      <c r="C33" s="33">
        <v>10</v>
      </c>
      <c r="D33" s="1"/>
      <c r="E33" s="34">
        <f t="shared" si="1"/>
        <v>0</v>
      </c>
    </row>
    <row r="34" spans="1:5" x14ac:dyDescent="0.25">
      <c r="A34" s="21"/>
      <c r="B34" s="32" t="s">
        <v>102</v>
      </c>
      <c r="C34" s="33">
        <v>10</v>
      </c>
      <c r="D34" s="1"/>
      <c r="E34" s="34">
        <f t="shared" si="1"/>
        <v>0</v>
      </c>
    </row>
    <row r="35" spans="1:5" x14ac:dyDescent="0.25">
      <c r="A35" s="21"/>
      <c r="B35" s="32" t="s">
        <v>103</v>
      </c>
      <c r="C35" s="33">
        <v>15</v>
      </c>
      <c r="D35" s="1"/>
      <c r="E35" s="34">
        <f t="shared" si="1"/>
        <v>0</v>
      </c>
    </row>
    <row r="36" spans="1:5" x14ac:dyDescent="0.25">
      <c r="A36" s="21"/>
      <c r="B36" s="32" t="s">
        <v>104</v>
      </c>
      <c r="C36" s="33">
        <v>25</v>
      </c>
      <c r="D36" s="1"/>
      <c r="E36" s="34">
        <f t="shared" si="1"/>
        <v>0</v>
      </c>
    </row>
    <row r="37" spans="1:5" x14ac:dyDescent="0.25">
      <c r="A37" s="21"/>
      <c r="B37" s="32" t="s">
        <v>105</v>
      </c>
      <c r="C37" s="33">
        <v>25</v>
      </c>
      <c r="D37" s="1"/>
      <c r="E37" s="34">
        <f t="shared" si="1"/>
        <v>0</v>
      </c>
    </row>
    <row r="38" spans="1:5" x14ac:dyDescent="0.25">
      <c r="A38" s="21"/>
      <c r="B38" s="32" t="s">
        <v>106</v>
      </c>
      <c r="C38" s="33">
        <v>50</v>
      </c>
      <c r="D38" s="1"/>
      <c r="E38" s="34">
        <f t="shared" si="1"/>
        <v>0</v>
      </c>
    </row>
    <row r="39" spans="1:5" x14ac:dyDescent="0.25">
      <c r="A39" s="21"/>
      <c r="B39" s="32" t="s">
        <v>107</v>
      </c>
      <c r="C39" s="33">
        <v>2</v>
      </c>
      <c r="D39" s="1"/>
      <c r="E39" s="34">
        <f t="shared" si="1"/>
        <v>0</v>
      </c>
    </row>
    <row r="40" spans="1:5" x14ac:dyDescent="0.25">
      <c r="A40" s="21"/>
      <c r="B40" s="32" t="s">
        <v>108</v>
      </c>
      <c r="C40" s="33">
        <v>25</v>
      </c>
      <c r="D40" s="1"/>
      <c r="E40" s="34">
        <f t="shared" si="1"/>
        <v>0</v>
      </c>
    </row>
    <row r="41" spans="1:5" x14ac:dyDescent="0.25">
      <c r="A41" s="21"/>
      <c r="B41" s="32" t="s">
        <v>109</v>
      </c>
      <c r="C41" s="33">
        <v>100</v>
      </c>
      <c r="D41" s="1"/>
      <c r="E41" s="34">
        <f t="shared" si="1"/>
        <v>0</v>
      </c>
    </row>
    <row r="42" spans="1:5" x14ac:dyDescent="0.25">
      <c r="A42" s="21"/>
      <c r="B42" s="32" t="s">
        <v>110</v>
      </c>
      <c r="C42" s="33">
        <v>50</v>
      </c>
      <c r="D42" s="1"/>
      <c r="E42" s="34">
        <f t="shared" si="1"/>
        <v>0</v>
      </c>
    </row>
    <row r="43" spans="1:5" x14ac:dyDescent="0.25">
      <c r="A43" s="21"/>
      <c r="B43" s="32" t="s">
        <v>111</v>
      </c>
      <c r="C43" s="33">
        <v>40</v>
      </c>
      <c r="D43" s="1"/>
      <c r="E43" s="34">
        <f t="shared" si="1"/>
        <v>0</v>
      </c>
    </row>
    <row r="44" spans="1:5" x14ac:dyDescent="0.25">
      <c r="A44" s="21"/>
      <c r="B44" s="47" t="s">
        <v>112</v>
      </c>
      <c r="C44" s="36"/>
      <c r="D44" s="52"/>
      <c r="E44" s="47"/>
    </row>
    <row r="45" spans="1:5" x14ac:dyDescent="0.25">
      <c r="A45" s="21"/>
      <c r="B45" s="32" t="s">
        <v>113</v>
      </c>
      <c r="C45" s="33">
        <v>5</v>
      </c>
      <c r="D45" s="1"/>
      <c r="E45" s="34">
        <f t="shared" si="1"/>
        <v>0</v>
      </c>
    </row>
    <row r="46" spans="1:5" x14ac:dyDescent="0.25">
      <c r="A46" s="21"/>
      <c r="B46" s="32" t="s">
        <v>114</v>
      </c>
      <c r="C46" s="33">
        <v>5</v>
      </c>
      <c r="D46" s="1"/>
      <c r="E46" s="34">
        <f t="shared" si="1"/>
        <v>0</v>
      </c>
    </row>
    <row r="47" spans="1:5" x14ac:dyDescent="0.25">
      <c r="A47" s="21"/>
      <c r="B47" s="32" t="s">
        <v>115</v>
      </c>
      <c r="C47" s="33">
        <v>120</v>
      </c>
      <c r="D47" s="1"/>
      <c r="E47" s="34">
        <f t="shared" si="1"/>
        <v>0</v>
      </c>
    </row>
    <row r="48" spans="1:5" x14ac:dyDescent="0.25">
      <c r="A48" s="21"/>
      <c r="B48" s="32" t="s">
        <v>116</v>
      </c>
      <c r="C48" s="33">
        <v>30</v>
      </c>
      <c r="D48" s="1"/>
      <c r="E48" s="34">
        <f t="shared" si="1"/>
        <v>0</v>
      </c>
    </row>
    <row r="49" spans="1:5" x14ac:dyDescent="0.25">
      <c r="A49" s="21"/>
      <c r="B49" s="47" t="s">
        <v>117</v>
      </c>
      <c r="C49" s="53"/>
      <c r="D49" s="52"/>
      <c r="E49" s="47"/>
    </row>
    <row r="50" spans="1:5" x14ac:dyDescent="0.25">
      <c r="A50" s="21"/>
      <c r="B50" s="32" t="s">
        <v>118</v>
      </c>
      <c r="C50" s="33">
        <v>20</v>
      </c>
      <c r="D50" s="1"/>
      <c r="E50" s="34">
        <f>C50*D50</f>
        <v>0</v>
      </c>
    </row>
    <row r="51" spans="1:5" x14ac:dyDescent="0.25">
      <c r="A51" s="21"/>
      <c r="B51" s="32" t="s">
        <v>119</v>
      </c>
      <c r="C51" s="33">
        <v>30</v>
      </c>
      <c r="D51" s="1"/>
      <c r="E51" s="34">
        <f t="shared" ref="E51:E60" si="2">C51*D51</f>
        <v>0</v>
      </c>
    </row>
    <row r="52" spans="1:5" x14ac:dyDescent="0.25">
      <c r="A52" s="21"/>
      <c r="B52" s="32" t="s">
        <v>120</v>
      </c>
      <c r="C52" s="33">
        <v>15</v>
      </c>
      <c r="D52" s="1"/>
      <c r="E52" s="34">
        <f t="shared" si="2"/>
        <v>0</v>
      </c>
    </row>
    <row r="53" spans="1:5" x14ac:dyDescent="0.25">
      <c r="A53" s="21"/>
      <c r="B53" s="32" t="s">
        <v>121</v>
      </c>
      <c r="C53" s="33">
        <v>5</v>
      </c>
      <c r="D53" s="1"/>
      <c r="E53" s="34">
        <f t="shared" si="2"/>
        <v>0</v>
      </c>
    </row>
    <row r="54" spans="1:5" x14ac:dyDescent="0.25">
      <c r="A54" s="21"/>
      <c r="B54" s="32" t="s">
        <v>122</v>
      </c>
      <c r="C54" s="33">
        <v>25</v>
      </c>
      <c r="D54" s="1"/>
      <c r="E54" s="34">
        <f t="shared" si="2"/>
        <v>0</v>
      </c>
    </row>
    <row r="55" spans="1:5" x14ac:dyDescent="0.25">
      <c r="A55" s="21"/>
      <c r="B55" s="32" t="s">
        <v>123</v>
      </c>
      <c r="C55" s="33">
        <v>5</v>
      </c>
      <c r="D55" s="1"/>
      <c r="E55" s="34">
        <f t="shared" si="2"/>
        <v>0</v>
      </c>
    </row>
    <row r="56" spans="1:5" x14ac:dyDescent="0.25">
      <c r="A56" s="21"/>
      <c r="B56" s="32" t="s">
        <v>124</v>
      </c>
      <c r="C56" s="33">
        <v>6</v>
      </c>
      <c r="D56" s="1"/>
      <c r="E56" s="34">
        <f t="shared" si="2"/>
        <v>0</v>
      </c>
    </row>
    <row r="57" spans="1:5" x14ac:dyDescent="0.25">
      <c r="A57" s="21"/>
      <c r="B57" s="32" t="s">
        <v>125</v>
      </c>
      <c r="C57" s="33">
        <v>15</v>
      </c>
      <c r="D57" s="1"/>
      <c r="E57" s="34">
        <f t="shared" si="2"/>
        <v>0</v>
      </c>
    </row>
    <row r="58" spans="1:5" x14ac:dyDescent="0.25">
      <c r="A58" s="21"/>
      <c r="B58" s="32" t="s">
        <v>126</v>
      </c>
      <c r="C58" s="33">
        <v>3</v>
      </c>
      <c r="D58" s="1"/>
      <c r="E58" s="34">
        <f t="shared" si="2"/>
        <v>0</v>
      </c>
    </row>
    <row r="59" spans="1:5" x14ac:dyDescent="0.25">
      <c r="A59" s="21"/>
      <c r="B59" s="32" t="s">
        <v>127</v>
      </c>
      <c r="C59" s="33">
        <v>15</v>
      </c>
      <c r="D59" s="1"/>
      <c r="E59" s="34">
        <f t="shared" si="2"/>
        <v>0</v>
      </c>
    </row>
    <row r="60" spans="1:5" x14ac:dyDescent="0.25">
      <c r="A60" s="21"/>
      <c r="B60" s="32" t="s">
        <v>128</v>
      </c>
      <c r="C60" s="33">
        <v>10</v>
      </c>
      <c r="D60" s="1"/>
      <c r="E60" s="34">
        <f t="shared" si="2"/>
        <v>0</v>
      </c>
    </row>
    <row r="61" spans="1:5" x14ac:dyDescent="0.25">
      <c r="A61" s="21"/>
      <c r="B61" s="21"/>
      <c r="C61" s="21"/>
      <c r="D61" s="21"/>
      <c r="E61" s="21"/>
    </row>
    <row r="62" spans="1:5" x14ac:dyDescent="0.25">
      <c r="A62" s="21"/>
      <c r="B62" s="108" t="s">
        <v>73</v>
      </c>
      <c r="C62" s="109"/>
      <c r="D62" s="110"/>
      <c r="E62" s="111">
        <f>'G1.3 Kortingspercentage'!E7</f>
        <v>0</v>
      </c>
    </row>
    <row r="63" spans="1:5" x14ac:dyDescent="0.25">
      <c r="A63" s="21"/>
      <c r="B63" s="21"/>
      <c r="C63" s="21"/>
      <c r="D63" s="21"/>
      <c r="E63" s="21"/>
    </row>
    <row r="64" spans="1:5" x14ac:dyDescent="0.25">
      <c r="A64" s="21"/>
      <c r="B64" s="51" t="s">
        <v>129</v>
      </c>
      <c r="C64" s="54"/>
      <c r="D64" s="55"/>
      <c r="E64" s="56">
        <f>SUM(E10:E61)*(1-E62)</f>
        <v>0</v>
      </c>
    </row>
    <row r="65" spans="1:5" x14ac:dyDescent="0.25">
      <c r="A65" s="21"/>
      <c r="B65" s="21"/>
      <c r="C65" s="21"/>
      <c r="D65" s="21"/>
      <c r="E65" s="21"/>
    </row>
    <row r="66" spans="1:5" ht="24.95" customHeight="1" x14ac:dyDescent="0.25">
      <c r="A66" s="21"/>
      <c r="B66" s="45" t="s">
        <v>7</v>
      </c>
      <c r="C66" s="45"/>
      <c r="D66" s="45"/>
      <c r="E66" s="21"/>
    </row>
    <row r="67" spans="1:5" x14ac:dyDescent="0.25">
      <c r="A67" s="21"/>
      <c r="B67" s="46" t="s">
        <v>8</v>
      </c>
      <c r="C67" s="117"/>
      <c r="D67" s="119"/>
      <c r="E67" s="21"/>
    </row>
    <row r="68" spans="1:5" x14ac:dyDescent="0.25">
      <c r="A68" s="21"/>
      <c r="B68" s="46" t="s">
        <v>9</v>
      </c>
      <c r="C68" s="117"/>
      <c r="D68" s="119"/>
      <c r="E68" s="21"/>
    </row>
    <row r="69" spans="1:5" x14ac:dyDescent="0.25">
      <c r="A69" s="21"/>
      <c r="B69" s="46" t="s">
        <v>10</v>
      </c>
      <c r="C69" s="117"/>
      <c r="D69" s="119"/>
      <c r="E69" s="21"/>
    </row>
    <row r="70" spans="1:5" ht="39.950000000000003" customHeight="1" x14ac:dyDescent="0.25">
      <c r="A70" s="21"/>
      <c r="B70" s="46" t="s">
        <v>11</v>
      </c>
      <c r="C70" s="117"/>
      <c r="D70" s="119"/>
      <c r="E70" s="21"/>
    </row>
  </sheetData>
  <sheetProtection algorithmName="SHA-512" hashValue="NPYkYt/GZiJmTMSifTbWcNJDXXc5ozPGqV0DJ8uekJVo2tZb53UitDQ8me6hraoOUKW+ed8Vf63PKdhYA8oHng==" saltValue="ovw/4e71yQAw40fpdXsDPA==" spinCount="100000" sheet="1" objects="1" scenarios="1"/>
  <customSheetViews>
    <customSheetView guid="{28AAAEE4-01F8-4669-A24B-42550AD36FF8}" fitToPage="1" topLeftCell="B43">
      <selection activeCell="D24" activeCellId="4" sqref="C67:D70 D50:D60 D45:D48 D26:D43 D11:D24"/>
      <colBreaks count="1" manualBreakCount="1">
        <brk id="1" min="1" max="67" man="1"/>
      </colBreaks>
      <pageMargins left="0.70866141732283472" right="0.70866141732283472" top="0.74803149606299213" bottom="0.74803149606299213" header="0.31496062992125984" footer="0.31496062992125984"/>
      <pageSetup paperSize="9" scale="62" orientation="portrait" r:id="rId1"/>
    </customSheetView>
  </customSheetViews>
  <mergeCells count="9">
    <mergeCell ref="C67:D67"/>
    <mergeCell ref="C68:D68"/>
    <mergeCell ref="C69:D69"/>
    <mergeCell ref="C70:D70"/>
    <mergeCell ref="B3:E3"/>
    <mergeCell ref="B4:E4"/>
    <mergeCell ref="B5:E5"/>
    <mergeCell ref="B7:E7"/>
    <mergeCell ref="B6:E6"/>
  </mergeCells>
  <pageMargins left="0.70866141732283472" right="0.70866141732283472" top="0.74803149606299213" bottom="0.74803149606299213" header="0.31496062992125984" footer="0.31496062992125984"/>
  <pageSetup paperSize="9" scale="62" orientation="portrait" r:id="rId2"/>
  <colBreaks count="1" manualBreakCount="1">
    <brk id="1" min="1" max="6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EB11E-B74E-47FB-A02A-A91A7FF0165A}">
  <sheetPr>
    <pageSetUpPr autoPageBreaks="0" fitToPage="1"/>
  </sheetPr>
  <dimension ref="A1:BS105"/>
  <sheetViews>
    <sheetView showGridLines="0" zoomScaleNormal="100" zoomScaleSheetLayoutView="100" workbookViewId="0">
      <selection activeCell="C18" sqref="C18:D18"/>
    </sheetView>
  </sheetViews>
  <sheetFormatPr defaultColWidth="33.5703125" defaultRowHeight="0" customHeight="1" zeroHeight="1" x14ac:dyDescent="0.25"/>
  <cols>
    <col min="1" max="1" width="9.140625" style="26" customWidth="1"/>
    <col min="2" max="2" width="34.140625" style="68" bestFit="1" customWidth="1"/>
    <col min="3" max="3" width="22.85546875" style="68" bestFit="1" customWidth="1"/>
    <col min="4" max="4" width="32.5703125" style="68" bestFit="1" customWidth="1"/>
    <col min="5" max="5" width="9.140625" style="68" bestFit="1" customWidth="1"/>
    <col min="6" max="6" width="7.5703125" style="60" customWidth="1"/>
    <col min="7" max="7" width="6" style="69" customWidth="1"/>
    <col min="8" max="8" width="3.42578125" style="26" customWidth="1"/>
    <col min="9" max="9" width="5.140625" style="60" customWidth="1"/>
    <col min="10" max="10" width="5.28515625" style="60" customWidth="1"/>
    <col min="11" max="11" width="9.140625" style="103" customWidth="1"/>
    <col min="12" max="71" width="33.5703125" style="103"/>
    <col min="72" max="16384" width="33.5703125" style="60"/>
  </cols>
  <sheetData>
    <row r="1" spans="1:71" s="7" customFormat="1" ht="15" x14ac:dyDescent="0.25">
      <c r="A1" s="21"/>
      <c r="B1" s="22" t="s">
        <v>130</v>
      </c>
      <c r="C1" s="21"/>
      <c r="D1" s="21"/>
      <c r="E1" s="21"/>
      <c r="F1" s="21"/>
      <c r="G1" s="21"/>
      <c r="H1" s="21"/>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row>
    <row r="2" spans="1:71" ht="15" x14ac:dyDescent="0.25">
      <c r="B2" s="57"/>
      <c r="C2" s="57"/>
      <c r="D2" s="57"/>
      <c r="E2" s="57"/>
      <c r="F2" s="26"/>
      <c r="G2" s="58"/>
      <c r="I2" s="59"/>
      <c r="J2" s="59"/>
    </row>
    <row r="3" spans="1:71" ht="15" customHeight="1" x14ac:dyDescent="0.25">
      <c r="B3" s="136" t="s">
        <v>131</v>
      </c>
      <c r="C3" s="137"/>
      <c r="D3" s="137"/>
      <c r="E3" s="137"/>
      <c r="F3" s="137"/>
      <c r="G3" s="138"/>
      <c r="I3" s="59"/>
      <c r="J3" s="59"/>
    </row>
    <row r="4" spans="1:71" ht="15" x14ac:dyDescent="0.25">
      <c r="B4" s="57"/>
      <c r="C4" s="57"/>
      <c r="D4" s="57"/>
      <c r="E4" s="57"/>
      <c r="F4" s="26"/>
      <c r="G4" s="58"/>
      <c r="I4" s="59"/>
      <c r="J4" s="59"/>
    </row>
    <row r="5" spans="1:71" ht="21.75" customHeight="1" x14ac:dyDescent="0.25">
      <c r="B5" s="133" t="s">
        <v>132</v>
      </c>
      <c r="C5" s="134"/>
      <c r="D5" s="134"/>
      <c r="E5" s="134"/>
      <c r="F5" s="135"/>
      <c r="G5" s="26"/>
      <c r="I5" s="59"/>
      <c r="J5" s="59"/>
    </row>
    <row r="6" spans="1:71" ht="15.75" thickBot="1" x14ac:dyDescent="0.3">
      <c r="B6" s="61"/>
      <c r="C6" s="21"/>
      <c r="D6" s="21"/>
      <c r="E6" s="21"/>
      <c r="F6" s="62"/>
      <c r="G6" s="26"/>
      <c r="I6" s="59"/>
      <c r="J6" s="59"/>
    </row>
    <row r="7" spans="1:71" ht="18.75" customHeight="1" thickBot="1" x14ac:dyDescent="0.3">
      <c r="B7" s="61" t="s">
        <v>164</v>
      </c>
      <c r="C7" s="21"/>
      <c r="D7" s="21"/>
      <c r="E7" s="99"/>
      <c r="F7" s="100"/>
      <c r="G7" s="26"/>
      <c r="I7" s="59"/>
      <c r="J7" s="59"/>
    </row>
    <row r="8" spans="1:71" ht="15" x14ac:dyDescent="0.25">
      <c r="B8" s="23"/>
      <c r="C8" s="24"/>
      <c r="D8" s="24"/>
      <c r="E8" s="24"/>
      <c r="F8" s="25"/>
      <c r="G8" s="26"/>
      <c r="I8" s="59"/>
      <c r="J8" s="59"/>
    </row>
    <row r="9" spans="1:71" s="26" customFormat="1" ht="15" x14ac:dyDescent="0.25">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row>
    <row r="10" spans="1:71" ht="159.75" customHeight="1" x14ac:dyDescent="0.25">
      <c r="B10" s="139" t="s">
        <v>161</v>
      </c>
      <c r="C10" s="140"/>
      <c r="D10" s="140"/>
      <c r="E10" s="140"/>
      <c r="F10" s="141"/>
      <c r="G10" s="26"/>
      <c r="I10" s="59"/>
      <c r="J10" s="59"/>
    </row>
    <row r="11" spans="1:71" ht="15" x14ac:dyDescent="0.25">
      <c r="B11" s="63"/>
      <c r="C11" s="64"/>
      <c r="D11" s="64"/>
      <c r="E11" s="64"/>
      <c r="F11" s="98"/>
      <c r="G11" s="26"/>
      <c r="I11" s="59"/>
      <c r="J11" s="59"/>
    </row>
    <row r="12" spans="1:71" ht="15" x14ac:dyDescent="0.25">
      <c r="B12" s="26"/>
      <c r="C12" s="26"/>
      <c r="D12" s="26"/>
      <c r="E12" s="26"/>
      <c r="F12" s="26"/>
      <c r="G12" s="26"/>
      <c r="I12" s="59"/>
      <c r="J12" s="59"/>
    </row>
    <row r="13" spans="1:71" ht="15" x14ac:dyDescent="0.25">
      <c r="B13" s="26"/>
      <c r="C13" s="26"/>
      <c r="D13" s="26"/>
      <c r="E13" s="26"/>
      <c r="F13" s="26"/>
      <c r="G13" s="26"/>
      <c r="I13" s="59"/>
      <c r="J13" s="59"/>
    </row>
    <row r="14" spans="1:71" ht="15" x14ac:dyDescent="0.25">
      <c r="B14" s="45" t="s">
        <v>7</v>
      </c>
      <c r="C14" s="26"/>
      <c r="D14" s="45"/>
      <c r="E14" s="26"/>
      <c r="F14" s="26"/>
      <c r="G14" s="26"/>
      <c r="I14" s="59"/>
      <c r="J14" s="59"/>
    </row>
    <row r="15" spans="1:71" s="59" customFormat="1" ht="15" x14ac:dyDescent="0.25">
      <c r="A15" s="26"/>
      <c r="B15" s="65" t="s">
        <v>8</v>
      </c>
      <c r="C15" s="117"/>
      <c r="D15" s="132"/>
      <c r="E15" s="26"/>
      <c r="F15" s="26"/>
      <c r="G15" s="58"/>
      <c r="H15" s="26"/>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row>
    <row r="16" spans="1:71" s="59" customFormat="1" ht="15" x14ac:dyDescent="0.25">
      <c r="A16" s="26"/>
      <c r="B16" s="65" t="s">
        <v>9</v>
      </c>
      <c r="C16" s="117"/>
      <c r="D16" s="132"/>
      <c r="E16" s="26"/>
      <c r="F16" s="26"/>
      <c r="G16" s="58"/>
      <c r="H16" s="26"/>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row>
    <row r="17" spans="1:71" s="59" customFormat="1" ht="15" x14ac:dyDescent="0.25">
      <c r="A17" s="26"/>
      <c r="B17" s="65" t="s">
        <v>10</v>
      </c>
      <c r="C17" s="117"/>
      <c r="D17" s="132"/>
      <c r="E17" s="26"/>
      <c r="F17" s="26"/>
      <c r="G17" s="58"/>
      <c r="H17" s="26"/>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row>
    <row r="18" spans="1:71" s="59" customFormat="1" ht="39.950000000000003" customHeight="1" x14ac:dyDescent="0.25">
      <c r="A18" s="26"/>
      <c r="B18" s="65" t="s">
        <v>11</v>
      </c>
      <c r="C18" s="117"/>
      <c r="D18" s="132"/>
      <c r="F18" s="26"/>
      <c r="G18" s="58"/>
      <c r="H18" s="26"/>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row>
    <row r="19" spans="1:71" s="59" customFormat="1" ht="15" customHeight="1" x14ac:dyDescent="0.25">
      <c r="A19" s="26"/>
      <c r="B19" s="57"/>
      <c r="C19" s="57"/>
      <c r="D19" s="57"/>
      <c r="E19" s="57"/>
      <c r="F19" s="26"/>
      <c r="G19" s="58"/>
      <c r="H19" s="26"/>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row>
    <row r="20" spans="1:71" s="59" customFormat="1" ht="15" customHeight="1" x14ac:dyDescent="0.25">
      <c r="A20" s="26"/>
      <c r="B20" s="57"/>
      <c r="C20" s="57"/>
      <c r="D20" s="57"/>
      <c r="E20" s="57"/>
      <c r="F20" s="26"/>
      <c r="G20" s="58"/>
      <c r="H20" s="26"/>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row>
    <row r="21" spans="1:71" s="59" customFormat="1" ht="15" customHeight="1" x14ac:dyDescent="0.25">
      <c r="A21" s="26"/>
      <c r="B21" s="57"/>
      <c r="C21" s="57"/>
      <c r="D21" s="57"/>
      <c r="E21" s="57"/>
      <c r="F21" s="26"/>
      <c r="G21" s="58"/>
      <c r="H21" s="26"/>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row>
    <row r="22" spans="1:71" s="59" customFormat="1" ht="15" customHeight="1" x14ac:dyDescent="0.25">
      <c r="A22" s="26"/>
      <c r="B22" s="57"/>
      <c r="C22" s="57"/>
      <c r="D22" s="57"/>
      <c r="E22" s="57"/>
      <c r="F22" s="26"/>
      <c r="G22" s="58"/>
      <c r="H22" s="26"/>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row>
    <row r="23" spans="1:71" s="59" customFormat="1" ht="15" customHeight="1" x14ac:dyDescent="0.25">
      <c r="A23" s="26"/>
      <c r="B23" s="57"/>
      <c r="C23" s="57"/>
      <c r="D23" s="57"/>
      <c r="E23" s="57"/>
      <c r="F23" s="26"/>
      <c r="G23" s="58"/>
      <c r="H23" s="26"/>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row>
    <row r="24" spans="1:71" s="59" customFormat="1" ht="15" customHeight="1" x14ac:dyDescent="0.25">
      <c r="A24" s="26"/>
      <c r="B24" s="57"/>
      <c r="C24" s="66"/>
      <c r="D24" s="66"/>
      <c r="E24" s="66"/>
      <c r="G24" s="67"/>
      <c r="H24" s="26"/>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row>
    <row r="25" spans="1:71" s="59" customFormat="1" ht="15" customHeight="1" x14ac:dyDescent="0.25">
      <c r="A25" s="26"/>
      <c r="B25" s="66"/>
      <c r="C25" s="66"/>
      <c r="D25" s="66"/>
      <c r="E25" s="66"/>
      <c r="G25" s="67"/>
      <c r="H25" s="26"/>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row>
    <row r="26" spans="1:71" s="59" customFormat="1" ht="15" customHeight="1" x14ac:dyDescent="0.25">
      <c r="A26" s="26"/>
      <c r="B26" s="66"/>
      <c r="C26" s="66"/>
      <c r="D26" s="66"/>
      <c r="E26" s="66"/>
      <c r="G26" s="67"/>
      <c r="H26" s="26"/>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row>
    <row r="27" spans="1:71" s="59" customFormat="1" ht="15" customHeight="1" x14ac:dyDescent="0.25">
      <c r="A27" s="26"/>
      <c r="B27" s="66"/>
      <c r="C27" s="66"/>
      <c r="D27" s="66"/>
      <c r="E27" s="66"/>
      <c r="G27" s="67"/>
      <c r="H27" s="26"/>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row>
    <row r="28" spans="1:71" s="59" customFormat="1" ht="15" customHeight="1" x14ac:dyDescent="0.25">
      <c r="A28" s="26"/>
      <c r="B28" s="66"/>
      <c r="C28" s="66"/>
      <c r="D28" s="66"/>
      <c r="E28" s="66"/>
      <c r="G28" s="67"/>
      <c r="H28" s="26"/>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row>
    <row r="29" spans="1:71" s="59" customFormat="1" ht="15" customHeight="1" x14ac:dyDescent="0.25">
      <c r="A29" s="26"/>
      <c r="B29" s="66"/>
      <c r="C29" s="66"/>
      <c r="D29" s="66"/>
      <c r="E29" s="66"/>
      <c r="G29" s="67"/>
      <c r="H29" s="26"/>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row>
    <row r="30" spans="1:71" s="59" customFormat="1" ht="15" customHeight="1" x14ac:dyDescent="0.25">
      <c r="A30" s="26"/>
      <c r="B30" s="66"/>
      <c r="C30" s="66"/>
      <c r="D30" s="66"/>
      <c r="E30" s="66"/>
      <c r="G30" s="67"/>
      <c r="H30" s="26"/>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row>
    <row r="31" spans="1:71" s="59" customFormat="1" ht="15" customHeight="1" x14ac:dyDescent="0.25">
      <c r="A31" s="26"/>
      <c r="B31" s="66"/>
      <c r="C31" s="66"/>
      <c r="D31" s="66"/>
      <c r="E31" s="66"/>
      <c r="G31" s="67"/>
      <c r="H31" s="26"/>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row>
    <row r="32" spans="1:71" s="59" customFormat="1" ht="15" customHeight="1" x14ac:dyDescent="0.25">
      <c r="A32" s="26"/>
      <c r="B32" s="66"/>
      <c r="C32" s="66"/>
      <c r="D32" s="66"/>
      <c r="E32" s="66"/>
      <c r="G32" s="67"/>
      <c r="H32" s="26"/>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row>
    <row r="33" spans="1:71" s="59" customFormat="1" ht="15" customHeight="1" x14ac:dyDescent="0.25">
      <c r="A33" s="26"/>
      <c r="B33" s="66"/>
      <c r="C33" s="66"/>
      <c r="D33" s="66"/>
      <c r="E33" s="66"/>
      <c r="G33" s="67"/>
      <c r="H33" s="26"/>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row>
    <row r="34" spans="1:71" s="59" customFormat="1" ht="15" customHeight="1" x14ac:dyDescent="0.25">
      <c r="A34" s="26"/>
      <c r="B34" s="66"/>
      <c r="C34" s="66"/>
      <c r="D34" s="66"/>
      <c r="E34" s="66"/>
      <c r="G34" s="67"/>
      <c r="H34" s="26"/>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row>
    <row r="35" spans="1:71" s="59" customFormat="1" ht="15" customHeight="1" x14ac:dyDescent="0.25">
      <c r="A35" s="26"/>
      <c r="B35" s="66"/>
      <c r="C35" s="66"/>
      <c r="D35" s="66"/>
      <c r="E35" s="66"/>
      <c r="G35" s="67"/>
      <c r="H35" s="26"/>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row>
    <row r="36" spans="1:71" s="59" customFormat="1" ht="15" customHeight="1" x14ac:dyDescent="0.25">
      <c r="A36" s="26"/>
      <c r="B36" s="66"/>
      <c r="C36" s="66"/>
      <c r="D36" s="66"/>
      <c r="E36" s="66"/>
      <c r="G36" s="67"/>
      <c r="H36" s="26"/>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row>
    <row r="37" spans="1:71" s="59" customFormat="1" ht="15" customHeight="1" x14ac:dyDescent="0.25">
      <c r="A37" s="26"/>
      <c r="B37" s="66"/>
      <c r="C37" s="66"/>
      <c r="D37" s="66"/>
      <c r="E37" s="66"/>
      <c r="G37" s="67"/>
      <c r="H37" s="26"/>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row>
    <row r="38" spans="1:71" s="59" customFormat="1" ht="15" customHeight="1" x14ac:dyDescent="0.25">
      <c r="A38" s="26"/>
      <c r="B38" s="66"/>
      <c r="C38" s="66"/>
      <c r="D38" s="66"/>
      <c r="E38" s="66"/>
      <c r="G38" s="67"/>
      <c r="H38" s="26"/>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row>
    <row r="39" spans="1:71" s="59" customFormat="1" ht="15" customHeight="1" x14ac:dyDescent="0.25">
      <c r="A39" s="26"/>
      <c r="B39" s="66"/>
      <c r="C39" s="66"/>
      <c r="D39" s="66"/>
      <c r="E39" s="66"/>
      <c r="G39" s="67"/>
      <c r="H39" s="26"/>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row>
    <row r="40" spans="1:71" s="59" customFormat="1" ht="15" customHeight="1" x14ac:dyDescent="0.25">
      <c r="A40" s="26"/>
      <c r="B40" s="66"/>
      <c r="C40" s="66"/>
      <c r="D40" s="66"/>
      <c r="E40" s="66"/>
      <c r="G40" s="67"/>
      <c r="H40" s="26"/>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row>
    <row r="41" spans="1:71" s="59" customFormat="1" ht="15" customHeight="1" x14ac:dyDescent="0.25">
      <c r="A41" s="26"/>
      <c r="B41" s="66"/>
      <c r="C41" s="66"/>
      <c r="D41" s="66"/>
      <c r="E41" s="66"/>
      <c r="G41" s="67"/>
      <c r="H41" s="26"/>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row>
    <row r="42" spans="1:71" s="59" customFormat="1" ht="15" customHeight="1" x14ac:dyDescent="0.25">
      <c r="A42" s="26"/>
      <c r="B42" s="66"/>
      <c r="C42" s="66"/>
      <c r="D42" s="66"/>
      <c r="E42" s="66"/>
      <c r="G42" s="67"/>
      <c r="H42" s="26"/>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c r="BQ42" s="103"/>
      <c r="BR42" s="103"/>
      <c r="BS42" s="103"/>
    </row>
    <row r="43" spans="1:71" s="59" customFormat="1" ht="15" customHeight="1" x14ac:dyDescent="0.25">
      <c r="A43" s="26"/>
      <c r="B43" s="66"/>
      <c r="C43" s="66"/>
      <c r="D43" s="66"/>
      <c r="E43" s="66"/>
      <c r="G43" s="67"/>
      <c r="H43" s="26"/>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row>
    <row r="44" spans="1:71" s="59" customFormat="1" ht="15" customHeight="1" x14ac:dyDescent="0.25">
      <c r="A44" s="26"/>
      <c r="B44" s="66"/>
      <c r="C44" s="66"/>
      <c r="D44" s="66"/>
      <c r="E44" s="66"/>
      <c r="G44" s="67"/>
      <c r="H44" s="26"/>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row>
    <row r="45" spans="1:71" s="59" customFormat="1" ht="15" customHeight="1" x14ac:dyDescent="0.25">
      <c r="A45" s="26"/>
      <c r="B45" s="66"/>
      <c r="C45" s="66"/>
      <c r="D45" s="66"/>
      <c r="E45" s="66"/>
      <c r="G45" s="67"/>
      <c r="H45" s="26"/>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row>
    <row r="46" spans="1:71" s="59" customFormat="1" ht="15" customHeight="1" x14ac:dyDescent="0.25">
      <c r="A46" s="26"/>
      <c r="B46" s="66"/>
      <c r="C46" s="66"/>
      <c r="D46" s="66"/>
      <c r="E46" s="66"/>
      <c r="G46" s="67"/>
      <c r="H46" s="26"/>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row>
    <row r="47" spans="1:71" ht="15" customHeight="1" x14ac:dyDescent="0.25"/>
    <row r="48" spans="1:71"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sheetData>
  <sheetProtection algorithmName="SHA-512" hashValue="s8j/AHqeSa2mRR1+f0dZJAlp63akgoKNcFH1yGQY3RYM6zof65n/AB0gdxr9JvFDq2xbY2HuS/LcPKsHJODL5w==" saltValue="akdMI7Im3lYdsEI23XKkMw==" spinCount="100000" sheet="1" objects="1" scenarios="1"/>
  <customSheetViews>
    <customSheetView guid="{28AAAEE4-01F8-4669-A24B-42550AD36FF8}" fitToPage="1" hiddenRows="1" hiddenColumns="1">
      <selection activeCell="E8" sqref="E8"/>
      <pageMargins left="0.70866141732283472" right="0.70866141732283472" top="0.74803149606299213" bottom="0.74803149606299213" header="0.31496062992125984" footer="0.31496062992125984"/>
      <pageSetup paperSize="9" orientation="landscape" r:id="rId1"/>
    </customSheetView>
  </customSheetViews>
  <mergeCells count="7">
    <mergeCell ref="C17:D17"/>
    <mergeCell ref="C18:D18"/>
    <mergeCell ref="B5:F5"/>
    <mergeCell ref="B3:G3"/>
    <mergeCell ref="C15:D15"/>
    <mergeCell ref="C16:D16"/>
    <mergeCell ref="B10:F10"/>
  </mergeCells>
  <dataValidations count="1">
    <dataValidation operator="greaterThanOrEqual" allowBlank="1" showInputMessage="1" showErrorMessage="1" errorTitle="Minimale waarde" error="Het kortingspercentage dient minimaal 10% van de bruto cataloguswaarde te zijn." sqref="E7" xr:uid="{DB9183B7-B0EC-48A6-B2E1-EA90711CC6F9}"/>
  </dataValidations>
  <pageMargins left="0.70866141732283472" right="0.70866141732283472" top="0.74803149606299213" bottom="0.74803149606299213" header="0.31496062992125984" footer="0.31496062992125984"/>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39F86-77B2-4D45-986C-7950BA876A76}">
  <sheetPr codeName="Blad1">
    <pageSetUpPr autoPageBreaks="0"/>
  </sheetPr>
  <dimension ref="A1:I22"/>
  <sheetViews>
    <sheetView showGridLines="0" zoomScale="85" zoomScaleNormal="85" zoomScaleSheetLayoutView="100" workbookViewId="0">
      <selection activeCell="M14" sqref="M14"/>
    </sheetView>
  </sheetViews>
  <sheetFormatPr defaultRowHeight="15" customHeight="1" x14ac:dyDescent="0.25"/>
  <cols>
    <col min="1" max="1" width="9.140625" style="7"/>
    <col min="2" max="2" width="15" style="7" customWidth="1"/>
    <col min="3" max="3" width="8.85546875" style="7" customWidth="1"/>
    <col min="4" max="7" width="18.7109375" style="7" customWidth="1"/>
    <col min="8" max="8" width="9.140625" style="7"/>
    <col min="9" max="9" width="13.5703125" style="7" customWidth="1"/>
    <col min="10" max="257" width="9.140625" style="7"/>
    <col min="258" max="263" width="9.140625" style="7" customWidth="1"/>
    <col min="264" max="264" width="9.140625" style="7"/>
    <col min="265" max="265" width="9.140625" style="7" customWidth="1"/>
    <col min="266" max="513" width="9.140625" style="7"/>
    <col min="514" max="519" width="9.140625" style="7" customWidth="1"/>
    <col min="520" max="520" width="9.140625" style="7"/>
    <col min="521" max="521" width="9.140625" style="7" customWidth="1"/>
    <col min="522" max="769" width="9.140625" style="7"/>
    <col min="770" max="775" width="9.140625" style="7" customWidth="1"/>
    <col min="776" max="776" width="9.140625" style="7"/>
    <col min="777" max="777" width="9.140625" style="7" customWidth="1"/>
    <col min="778" max="1025" width="9.140625" style="7"/>
    <col min="1026" max="1031" width="9.140625" style="7" customWidth="1"/>
    <col min="1032" max="1032" width="9.140625" style="7"/>
    <col min="1033" max="1033" width="9.140625" style="7" customWidth="1"/>
    <col min="1034" max="1281" width="9.140625" style="7"/>
    <col min="1282" max="1287" width="9.140625" style="7" customWidth="1"/>
    <col min="1288" max="1288" width="9.140625" style="7"/>
    <col min="1289" max="1289" width="9.140625" style="7" customWidth="1"/>
    <col min="1290" max="1537" width="9.140625" style="7"/>
    <col min="1538" max="1543" width="9.140625" style="7" customWidth="1"/>
    <col min="1544" max="1544" width="9.140625" style="7"/>
    <col min="1545" max="1545" width="9.140625" style="7" customWidth="1"/>
    <col min="1546" max="1793" width="9.140625" style="7"/>
    <col min="1794" max="1799" width="9.140625" style="7" customWidth="1"/>
    <col min="1800" max="1800" width="9.140625" style="7"/>
    <col min="1801" max="1801" width="9.140625" style="7" customWidth="1"/>
    <col min="1802" max="2049" width="9.140625" style="7"/>
    <col min="2050" max="2055" width="9.140625" style="7" customWidth="1"/>
    <col min="2056" max="2056" width="9.140625" style="7"/>
    <col min="2057" max="2057" width="9.140625" style="7" customWidth="1"/>
    <col min="2058" max="2305" width="9.140625" style="7"/>
    <col min="2306" max="2311" width="9.140625" style="7" customWidth="1"/>
    <col min="2312" max="2312" width="9.140625" style="7"/>
    <col min="2313" max="2313" width="9.140625" style="7" customWidth="1"/>
    <col min="2314" max="2561" width="9.140625" style="7"/>
    <col min="2562" max="2567" width="9.140625" style="7" customWidth="1"/>
    <col min="2568" max="2568" width="9.140625" style="7"/>
    <col min="2569" max="2569" width="9.140625" style="7" customWidth="1"/>
    <col min="2570" max="2817" width="9.140625" style="7"/>
    <col min="2818" max="2823" width="9.140625" style="7" customWidth="1"/>
    <col min="2824" max="2824" width="9.140625" style="7"/>
    <col min="2825" max="2825" width="9.140625" style="7" customWidth="1"/>
    <col min="2826" max="3073" width="9.140625" style="7"/>
    <col min="3074" max="3079" width="9.140625" style="7" customWidth="1"/>
    <col min="3080" max="3080" width="9.140625" style="7"/>
    <col min="3081" max="3081" width="9.140625" style="7" customWidth="1"/>
    <col min="3082" max="3329" width="9.140625" style="7"/>
    <col min="3330" max="3335" width="9.140625" style="7" customWidth="1"/>
    <col min="3336" max="3336" width="9.140625" style="7"/>
    <col min="3337" max="3337" width="9.140625" style="7" customWidth="1"/>
    <col min="3338" max="3585" width="9.140625" style="7"/>
    <col min="3586" max="3591" width="9.140625" style="7" customWidth="1"/>
    <col min="3592" max="3592" width="9.140625" style="7"/>
    <col min="3593" max="3593" width="9.140625" style="7" customWidth="1"/>
    <col min="3594" max="3841" width="9.140625" style="7"/>
    <col min="3842" max="3847" width="9.140625" style="7" customWidth="1"/>
    <col min="3848" max="3848" width="9.140625" style="7"/>
    <col min="3849" max="3849" width="9.140625" style="7" customWidth="1"/>
    <col min="3850" max="4097" width="9.140625" style="7"/>
    <col min="4098" max="4103" width="9.140625" style="7" customWidth="1"/>
    <col min="4104" max="4104" width="9.140625" style="7"/>
    <col min="4105" max="4105" width="9.140625" style="7" customWidth="1"/>
    <col min="4106" max="4353" width="9.140625" style="7"/>
    <col min="4354" max="4359" width="9.140625" style="7" customWidth="1"/>
    <col min="4360" max="4360" width="9.140625" style="7"/>
    <col min="4361" max="4361" width="9.140625" style="7" customWidth="1"/>
    <col min="4362" max="4609" width="9.140625" style="7"/>
    <col min="4610" max="4615" width="9.140625" style="7" customWidth="1"/>
    <col min="4616" max="4616" width="9.140625" style="7"/>
    <col min="4617" max="4617" width="9.140625" style="7" customWidth="1"/>
    <col min="4618" max="4865" width="9.140625" style="7"/>
    <col min="4866" max="4871" width="9.140625" style="7" customWidth="1"/>
    <col min="4872" max="4872" width="9.140625" style="7"/>
    <col min="4873" max="4873" width="9.140625" style="7" customWidth="1"/>
    <col min="4874" max="5121" width="9.140625" style="7"/>
    <col min="5122" max="5127" width="9.140625" style="7" customWidth="1"/>
    <col min="5128" max="5128" width="9.140625" style="7"/>
    <col min="5129" max="5129" width="9.140625" style="7" customWidth="1"/>
    <col min="5130" max="5377" width="9.140625" style="7"/>
    <col min="5378" max="5383" width="9.140625" style="7" customWidth="1"/>
    <col min="5384" max="5384" width="9.140625" style="7"/>
    <col min="5385" max="5385" width="9.140625" style="7" customWidth="1"/>
    <col min="5386" max="5633" width="9.140625" style="7"/>
    <col min="5634" max="5639" width="9.140625" style="7" customWidth="1"/>
    <col min="5640" max="5640" width="9.140625" style="7"/>
    <col min="5641" max="5641" width="9.140625" style="7" customWidth="1"/>
    <col min="5642" max="5889" width="9.140625" style="7"/>
    <col min="5890" max="5895" width="9.140625" style="7" customWidth="1"/>
    <col min="5896" max="5896" width="9.140625" style="7"/>
    <col min="5897" max="5897" width="9.140625" style="7" customWidth="1"/>
    <col min="5898" max="6145" width="9.140625" style="7"/>
    <col min="6146" max="6151" width="9.140625" style="7" customWidth="1"/>
    <col min="6152" max="6152" width="9.140625" style="7"/>
    <col min="6153" max="6153" width="9.140625" style="7" customWidth="1"/>
    <col min="6154" max="6401" width="9.140625" style="7"/>
    <col min="6402" max="6407" width="9.140625" style="7" customWidth="1"/>
    <col min="6408" max="6408" width="9.140625" style="7"/>
    <col min="6409" max="6409" width="9.140625" style="7" customWidth="1"/>
    <col min="6410" max="6657" width="9.140625" style="7"/>
    <col min="6658" max="6663" width="9.140625" style="7" customWidth="1"/>
    <col min="6664" max="6664" width="9.140625" style="7"/>
    <col min="6665" max="6665" width="9.140625" style="7" customWidth="1"/>
    <col min="6666" max="6913" width="9.140625" style="7"/>
    <col min="6914" max="6919" width="9.140625" style="7" customWidth="1"/>
    <col min="6920" max="6920" width="9.140625" style="7"/>
    <col min="6921" max="6921" width="9.140625" style="7" customWidth="1"/>
    <col min="6922" max="7169" width="9.140625" style="7"/>
    <col min="7170" max="7175" width="9.140625" style="7" customWidth="1"/>
    <col min="7176" max="7176" width="9.140625" style="7"/>
    <col min="7177" max="7177" width="9.140625" style="7" customWidth="1"/>
    <col min="7178" max="7425" width="9.140625" style="7"/>
    <col min="7426" max="7431" width="9.140625" style="7" customWidth="1"/>
    <col min="7432" max="7432" width="9.140625" style="7"/>
    <col min="7433" max="7433" width="9.140625" style="7" customWidth="1"/>
    <col min="7434" max="7681" width="9.140625" style="7"/>
    <col min="7682" max="7687" width="9.140625" style="7" customWidth="1"/>
    <col min="7688" max="7688" width="9.140625" style="7"/>
    <col min="7689" max="7689" width="9.140625" style="7" customWidth="1"/>
    <col min="7690" max="7937" width="9.140625" style="7"/>
    <col min="7938" max="7943" width="9.140625" style="7" customWidth="1"/>
    <col min="7944" max="7944" width="9.140625" style="7"/>
    <col min="7945" max="7945" width="9.140625" style="7" customWidth="1"/>
    <col min="7946" max="8193" width="9.140625" style="7"/>
    <col min="8194" max="8199" width="9.140625" style="7" customWidth="1"/>
    <col min="8200" max="8200" width="9.140625" style="7"/>
    <col min="8201" max="8201" width="9.140625" style="7" customWidth="1"/>
    <col min="8202" max="8449" width="9.140625" style="7"/>
    <col min="8450" max="8455" width="9.140625" style="7" customWidth="1"/>
    <col min="8456" max="8456" width="9.140625" style="7"/>
    <col min="8457" max="8457" width="9.140625" style="7" customWidth="1"/>
    <col min="8458" max="8705" width="9.140625" style="7"/>
    <col min="8706" max="8711" width="9.140625" style="7" customWidth="1"/>
    <col min="8712" max="8712" width="9.140625" style="7"/>
    <col min="8713" max="8713" width="9.140625" style="7" customWidth="1"/>
    <col min="8714" max="8961" width="9.140625" style="7"/>
    <col min="8962" max="8967" width="9.140625" style="7" customWidth="1"/>
    <col min="8968" max="8968" width="9.140625" style="7"/>
    <col min="8969" max="8969" width="9.140625" style="7" customWidth="1"/>
    <col min="8970" max="9217" width="9.140625" style="7"/>
    <col min="9218" max="9223" width="9.140625" style="7" customWidth="1"/>
    <col min="9224" max="9224" width="9.140625" style="7"/>
    <col min="9225" max="9225" width="9.140625" style="7" customWidth="1"/>
    <col min="9226" max="9473" width="9.140625" style="7"/>
    <col min="9474" max="9479" width="9.140625" style="7" customWidth="1"/>
    <col min="9480" max="9480" width="9.140625" style="7"/>
    <col min="9481" max="9481" width="9.140625" style="7" customWidth="1"/>
    <col min="9482" max="9729" width="9.140625" style="7"/>
    <col min="9730" max="9735" width="9.140625" style="7" customWidth="1"/>
    <col min="9736" max="9736" width="9.140625" style="7"/>
    <col min="9737" max="9737" width="9.140625" style="7" customWidth="1"/>
    <col min="9738" max="9985" width="9.140625" style="7"/>
    <col min="9986" max="9991" width="9.140625" style="7" customWidth="1"/>
    <col min="9992" max="9992" width="9.140625" style="7"/>
    <col min="9993" max="9993" width="9.140625" style="7" customWidth="1"/>
    <col min="9994" max="10241" width="9.140625" style="7"/>
    <col min="10242" max="10247" width="9.140625" style="7" customWidth="1"/>
    <col min="10248" max="10248" width="9.140625" style="7"/>
    <col min="10249" max="10249" width="9.140625" style="7" customWidth="1"/>
    <col min="10250" max="10497" width="9.140625" style="7"/>
    <col min="10498" max="10503" width="9.140625" style="7" customWidth="1"/>
    <col min="10504" max="10504" width="9.140625" style="7"/>
    <col min="10505" max="10505" width="9.140625" style="7" customWidth="1"/>
    <col min="10506" max="10753" width="9.140625" style="7"/>
    <col min="10754" max="10759" width="9.140625" style="7" customWidth="1"/>
    <col min="10760" max="10760" width="9.140625" style="7"/>
    <col min="10761" max="10761" width="9.140625" style="7" customWidth="1"/>
    <col min="10762" max="11009" width="9.140625" style="7"/>
    <col min="11010" max="11015" width="9.140625" style="7" customWidth="1"/>
    <col min="11016" max="11016" width="9.140625" style="7"/>
    <col min="11017" max="11017" width="9.140625" style="7" customWidth="1"/>
    <col min="11018" max="11265" width="9.140625" style="7"/>
    <col min="11266" max="11271" width="9.140625" style="7" customWidth="1"/>
    <col min="11272" max="11272" width="9.140625" style="7"/>
    <col min="11273" max="11273" width="9.140625" style="7" customWidth="1"/>
    <col min="11274" max="11521" width="9.140625" style="7"/>
    <col min="11522" max="11527" width="9.140625" style="7" customWidth="1"/>
    <col min="11528" max="11528" width="9.140625" style="7"/>
    <col min="11529" max="11529" width="9.140625" style="7" customWidth="1"/>
    <col min="11530" max="11777" width="9.140625" style="7"/>
    <col min="11778" max="11783" width="9.140625" style="7" customWidth="1"/>
    <col min="11784" max="11784" width="9.140625" style="7"/>
    <col min="11785" max="11785" width="9.140625" style="7" customWidth="1"/>
    <col min="11786" max="12033" width="9.140625" style="7"/>
    <col min="12034" max="12039" width="9.140625" style="7" customWidth="1"/>
    <col min="12040" max="12040" width="9.140625" style="7"/>
    <col min="12041" max="12041" width="9.140625" style="7" customWidth="1"/>
    <col min="12042" max="12289" width="9.140625" style="7"/>
    <col min="12290" max="12295" width="9.140625" style="7" customWidth="1"/>
    <col min="12296" max="12296" width="9.140625" style="7"/>
    <col min="12297" max="12297" width="9.140625" style="7" customWidth="1"/>
    <col min="12298" max="12545" width="9.140625" style="7"/>
    <col min="12546" max="12551" width="9.140625" style="7" customWidth="1"/>
    <col min="12552" max="12552" width="9.140625" style="7"/>
    <col min="12553" max="12553" width="9.140625" style="7" customWidth="1"/>
    <col min="12554" max="12801" width="9.140625" style="7"/>
    <col min="12802" max="12807" width="9.140625" style="7" customWidth="1"/>
    <col min="12808" max="12808" width="9.140625" style="7"/>
    <col min="12809" max="12809" width="9.140625" style="7" customWidth="1"/>
    <col min="12810" max="13057" width="9.140625" style="7"/>
    <col min="13058" max="13063" width="9.140625" style="7" customWidth="1"/>
    <col min="13064" max="13064" width="9.140625" style="7"/>
    <col min="13065" max="13065" width="9.140625" style="7" customWidth="1"/>
    <col min="13066" max="13313" width="9.140625" style="7"/>
    <col min="13314" max="13319" width="9.140625" style="7" customWidth="1"/>
    <col min="13320" max="13320" width="9.140625" style="7"/>
    <col min="13321" max="13321" width="9.140625" style="7" customWidth="1"/>
    <col min="13322" max="13569" width="9.140625" style="7"/>
    <col min="13570" max="13575" width="9.140625" style="7" customWidth="1"/>
    <col min="13576" max="13576" width="9.140625" style="7"/>
    <col min="13577" max="13577" width="9.140625" style="7" customWidth="1"/>
    <col min="13578" max="13825" width="9.140625" style="7"/>
    <col min="13826" max="13831" width="9.140625" style="7" customWidth="1"/>
    <col min="13832" max="13832" width="9.140625" style="7"/>
    <col min="13833" max="13833" width="9.140625" style="7" customWidth="1"/>
    <col min="13834" max="14081" width="9.140625" style="7"/>
    <col min="14082" max="14087" width="9.140625" style="7" customWidth="1"/>
    <col min="14088" max="14088" width="9.140625" style="7"/>
    <col min="14089" max="14089" width="9.140625" style="7" customWidth="1"/>
    <col min="14090" max="14337" width="9.140625" style="7"/>
    <col min="14338" max="14343" width="9.140625" style="7" customWidth="1"/>
    <col min="14344" max="14344" width="9.140625" style="7"/>
    <col min="14345" max="14345" width="9.140625" style="7" customWidth="1"/>
    <col min="14346" max="14593" width="9.140625" style="7"/>
    <col min="14594" max="14599" width="9.140625" style="7" customWidth="1"/>
    <col min="14600" max="14600" width="9.140625" style="7"/>
    <col min="14601" max="14601" width="9.140625" style="7" customWidth="1"/>
    <col min="14602" max="14849" width="9.140625" style="7"/>
    <col min="14850" max="14855" width="9.140625" style="7" customWidth="1"/>
    <col min="14856" max="14856" width="9.140625" style="7"/>
    <col min="14857" max="14857" width="9.140625" style="7" customWidth="1"/>
    <col min="14858" max="15105" width="9.140625" style="7"/>
    <col min="15106" max="15111" width="9.140625" style="7" customWidth="1"/>
    <col min="15112" max="15112" width="9.140625" style="7"/>
    <col min="15113" max="15113" width="9.140625" style="7" customWidth="1"/>
    <col min="15114" max="15361" width="9.140625" style="7"/>
    <col min="15362" max="15367" width="9.140625" style="7" customWidth="1"/>
    <col min="15368" max="15368" width="9.140625" style="7"/>
    <col min="15369" max="15369" width="9.140625" style="7" customWidth="1"/>
    <col min="15370" max="15617" width="9.140625" style="7"/>
    <col min="15618" max="15623" width="9.140625" style="7" customWidth="1"/>
    <col min="15624" max="15624" width="9.140625" style="7"/>
    <col min="15625" max="15625" width="9.140625" style="7" customWidth="1"/>
    <col min="15626" max="15873" width="9.140625" style="7"/>
    <col min="15874" max="15879" width="9.140625" style="7" customWidth="1"/>
    <col min="15880" max="15880" width="9.140625" style="7"/>
    <col min="15881" max="15881" width="9.140625" style="7" customWidth="1"/>
    <col min="15882" max="16129" width="9.140625" style="7"/>
    <col min="16130" max="16135" width="9.140625" style="7" customWidth="1"/>
    <col min="16136" max="16136" width="9.140625" style="7"/>
    <col min="16137" max="16137" width="9.140625" style="7" customWidth="1"/>
    <col min="16138" max="16384" width="9.140625" style="7"/>
  </cols>
  <sheetData>
    <row r="1" spans="1:9" x14ac:dyDescent="0.25">
      <c r="A1" s="21"/>
      <c r="B1" s="22" t="s">
        <v>133</v>
      </c>
      <c r="C1" s="21"/>
      <c r="D1" s="21"/>
      <c r="E1" s="21"/>
      <c r="F1" s="21"/>
      <c r="G1" s="21"/>
      <c r="H1" s="21"/>
      <c r="I1" s="21"/>
    </row>
    <row r="2" spans="1:9" x14ac:dyDescent="0.25">
      <c r="A2" s="21"/>
      <c r="B2" s="21"/>
      <c r="C2" s="21"/>
      <c r="D2" s="70"/>
      <c r="E2" s="70"/>
      <c r="F2" s="70"/>
      <c r="G2" s="70"/>
      <c r="H2" s="71"/>
      <c r="I2" s="21"/>
    </row>
    <row r="3" spans="1:9" ht="15" customHeight="1" x14ac:dyDescent="0.25">
      <c r="A3" s="26"/>
      <c r="B3" s="136" t="s">
        <v>131</v>
      </c>
      <c r="C3" s="137"/>
      <c r="D3" s="137"/>
      <c r="E3" s="137"/>
      <c r="F3" s="137"/>
      <c r="G3" s="137"/>
      <c r="H3" s="137"/>
      <c r="I3" s="142"/>
    </row>
    <row r="4" spans="1:9" x14ac:dyDescent="0.25">
      <c r="A4" s="21"/>
      <c r="B4" s="21"/>
      <c r="C4" s="21"/>
      <c r="D4" s="70"/>
      <c r="E4" s="70"/>
      <c r="F4" s="70"/>
      <c r="G4" s="70"/>
      <c r="H4" s="71"/>
      <c r="I4" s="21"/>
    </row>
    <row r="5" spans="1:9" x14ac:dyDescent="0.25">
      <c r="A5" s="21"/>
      <c r="B5" s="144" t="s">
        <v>134</v>
      </c>
      <c r="C5" s="145"/>
      <c r="D5" s="145"/>
      <c r="E5" s="145"/>
      <c r="F5" s="145"/>
      <c r="G5" s="145"/>
      <c r="H5" s="145"/>
      <c r="I5" s="145"/>
    </row>
    <row r="6" spans="1:9" ht="30" x14ac:dyDescent="0.25">
      <c r="A6" s="21"/>
      <c r="B6" s="72" t="s">
        <v>135</v>
      </c>
      <c r="C6" s="73" t="s">
        <v>136</v>
      </c>
      <c r="D6" s="73" t="s">
        <v>137</v>
      </c>
      <c r="E6" s="74" t="s">
        <v>138</v>
      </c>
      <c r="F6" s="74" t="s">
        <v>139</v>
      </c>
      <c r="G6" s="74" t="s">
        <v>140</v>
      </c>
      <c r="H6" s="75" t="s">
        <v>141</v>
      </c>
      <c r="I6" s="75" t="s">
        <v>142</v>
      </c>
    </row>
    <row r="7" spans="1:9" ht="24.95" customHeight="1" x14ac:dyDescent="0.25">
      <c r="A7" s="76"/>
      <c r="B7" s="146" t="s">
        <v>143</v>
      </c>
      <c r="C7" s="77" t="s">
        <v>144</v>
      </c>
      <c r="D7" s="77">
        <v>0.01</v>
      </c>
      <c r="E7" s="78">
        <v>1.4999999999999999E-2</v>
      </c>
      <c r="F7" s="78">
        <v>0.02</v>
      </c>
      <c r="G7" s="79">
        <v>2.5000000000000001E-2</v>
      </c>
      <c r="H7" s="80" t="s">
        <v>145</v>
      </c>
      <c r="I7" s="113" t="s">
        <v>166</v>
      </c>
    </row>
    <row r="8" spans="1:9" ht="24.95" customHeight="1" x14ac:dyDescent="0.25">
      <c r="A8" s="76"/>
      <c r="B8" s="147"/>
      <c r="C8" s="73" t="s">
        <v>146</v>
      </c>
      <c r="D8" s="73">
        <v>1.4999999999999999E-2</v>
      </c>
      <c r="E8" s="74">
        <v>0.02</v>
      </c>
      <c r="F8" s="74">
        <v>2.5000000000000001E-2</v>
      </c>
      <c r="G8" s="74">
        <v>0.03</v>
      </c>
      <c r="H8" s="75">
        <v>3</v>
      </c>
      <c r="I8" s="2"/>
    </row>
    <row r="9" spans="1:9" ht="24.95" customHeight="1" x14ac:dyDescent="0.25">
      <c r="A9" s="76"/>
      <c r="B9" s="147"/>
      <c r="C9" s="81" t="s">
        <v>147</v>
      </c>
      <c r="D9" s="81">
        <v>2.5000000000000001E-2</v>
      </c>
      <c r="E9" s="82">
        <v>0.03</v>
      </c>
      <c r="F9" s="82">
        <v>3.5000000000000003E-2</v>
      </c>
      <c r="G9" s="82">
        <v>0.04</v>
      </c>
      <c r="H9" s="80">
        <v>6</v>
      </c>
      <c r="I9" s="2"/>
    </row>
    <row r="10" spans="1:9" ht="24.95" customHeight="1" x14ac:dyDescent="0.25">
      <c r="A10" s="76"/>
      <c r="B10" s="147"/>
      <c r="C10" s="73" t="s">
        <v>148</v>
      </c>
      <c r="D10" s="73">
        <v>3.5000000000000003E-2</v>
      </c>
      <c r="E10" s="74">
        <v>0.04</v>
      </c>
      <c r="F10" s="74">
        <v>4.4999999999999998E-2</v>
      </c>
      <c r="G10" s="74">
        <v>0.05</v>
      </c>
      <c r="H10" s="75">
        <v>9</v>
      </c>
      <c r="I10" s="2"/>
    </row>
    <row r="11" spans="1:9" ht="24.95" customHeight="1" x14ac:dyDescent="0.25">
      <c r="A11" s="76"/>
      <c r="B11" s="147"/>
      <c r="C11" s="81" t="s">
        <v>149</v>
      </c>
      <c r="D11" s="81">
        <v>0.04</v>
      </c>
      <c r="E11" s="82">
        <v>0.05</v>
      </c>
      <c r="F11" s="82">
        <v>6.25E-2</v>
      </c>
      <c r="G11" s="82">
        <v>7.4999999999999997E-2</v>
      </c>
      <c r="H11" s="80">
        <v>12</v>
      </c>
      <c r="I11" s="2"/>
    </row>
    <row r="12" spans="1:9" ht="24.95" customHeight="1" x14ac:dyDescent="0.25">
      <c r="A12" s="76"/>
      <c r="B12" s="148"/>
      <c r="C12" s="83" t="s">
        <v>150</v>
      </c>
      <c r="D12" s="83" t="s">
        <v>151</v>
      </c>
      <c r="E12" s="84">
        <v>6.5000000000000002E-2</v>
      </c>
      <c r="F12" s="84">
        <v>0.08</v>
      </c>
      <c r="G12" s="84">
        <v>0.1</v>
      </c>
      <c r="H12" s="75">
        <v>15</v>
      </c>
      <c r="I12" s="4"/>
    </row>
    <row r="13" spans="1:9" x14ac:dyDescent="0.25">
      <c r="A13" s="21"/>
      <c r="B13" s="85"/>
      <c r="C13" s="70"/>
      <c r="D13" s="70"/>
      <c r="E13" s="70"/>
      <c r="F13" s="70"/>
      <c r="G13" s="70"/>
      <c r="H13" s="86"/>
      <c r="I13" s="21"/>
    </row>
    <row r="14" spans="1:9" x14ac:dyDescent="0.25">
      <c r="A14" s="21"/>
      <c r="B14" s="87" t="s">
        <v>152</v>
      </c>
      <c r="C14" s="88"/>
      <c r="D14" s="21"/>
      <c r="E14" s="89"/>
      <c r="F14" s="89"/>
      <c r="G14" s="89"/>
      <c r="H14" s="88"/>
      <c r="I14" s="88"/>
    </row>
    <row r="15" spans="1:9" x14ac:dyDescent="0.25">
      <c r="A15" s="21"/>
      <c r="B15" s="87" t="s">
        <v>153</v>
      </c>
      <c r="C15" s="88"/>
      <c r="D15" s="21"/>
      <c r="E15" s="89"/>
      <c r="F15" s="89"/>
      <c r="G15" s="89"/>
      <c r="H15" s="88"/>
      <c r="I15" s="88"/>
    </row>
    <row r="16" spans="1:9" x14ac:dyDescent="0.25">
      <c r="A16" s="21"/>
      <c r="B16" s="87" t="s">
        <v>154</v>
      </c>
      <c r="C16" s="88"/>
      <c r="D16" s="89"/>
      <c r="E16" s="89"/>
      <c r="F16" s="21"/>
      <c r="G16" s="89"/>
      <c r="H16" s="88"/>
      <c r="I16" s="88"/>
    </row>
    <row r="17" spans="1:9" x14ac:dyDescent="0.25">
      <c r="A17" s="21"/>
      <c r="B17" s="21"/>
      <c r="C17" s="90"/>
      <c r="D17" s="21"/>
      <c r="E17" s="70"/>
      <c r="F17" s="70"/>
      <c r="G17" s="70"/>
      <c r="H17" s="71"/>
      <c r="I17" s="21"/>
    </row>
    <row r="18" spans="1:9" x14ac:dyDescent="0.25">
      <c r="A18" s="21"/>
      <c r="B18" s="90" t="s">
        <v>7</v>
      </c>
      <c r="C18" s="91"/>
      <c r="D18" s="90"/>
      <c r="E18" s="90"/>
      <c r="F18" s="70"/>
      <c r="G18" s="70"/>
      <c r="H18" s="71"/>
      <c r="I18" s="21"/>
    </row>
    <row r="19" spans="1:9" x14ac:dyDescent="0.25">
      <c r="A19" s="21"/>
      <c r="B19" s="149" t="s">
        <v>8</v>
      </c>
      <c r="C19" s="150"/>
      <c r="D19" s="143"/>
      <c r="E19" s="143"/>
      <c r="F19" s="70"/>
      <c r="G19" s="70"/>
      <c r="H19" s="71"/>
      <c r="I19" s="21"/>
    </row>
    <row r="20" spans="1:9" x14ac:dyDescent="0.25">
      <c r="A20" s="21"/>
      <c r="B20" s="149" t="s">
        <v>9</v>
      </c>
      <c r="C20" s="150"/>
      <c r="D20" s="143"/>
      <c r="E20" s="143"/>
      <c r="F20" s="70"/>
      <c r="G20" s="70"/>
      <c r="H20" s="71"/>
      <c r="I20" s="21"/>
    </row>
    <row r="21" spans="1:9" x14ac:dyDescent="0.25">
      <c r="A21" s="21"/>
      <c r="B21" s="149" t="s">
        <v>10</v>
      </c>
      <c r="C21" s="150"/>
      <c r="D21" s="143"/>
      <c r="E21" s="143"/>
      <c r="F21" s="70"/>
      <c r="G21" s="70"/>
      <c r="H21" s="71"/>
      <c r="I21" s="21"/>
    </row>
    <row r="22" spans="1:9" ht="39.950000000000003" customHeight="1" x14ac:dyDescent="0.25">
      <c r="A22" s="21"/>
      <c r="B22" s="149" t="s">
        <v>11</v>
      </c>
      <c r="C22" s="150"/>
      <c r="D22" s="143"/>
      <c r="E22" s="143"/>
      <c r="F22" s="70"/>
      <c r="G22" s="70"/>
      <c r="H22" s="71"/>
      <c r="I22" s="21"/>
    </row>
  </sheetData>
  <sheetProtection algorithmName="SHA-512" hashValue="72GUE5iOVhxpndVAYGHEMvrBGTFgBJdE8cG5QcmiASFzrkOhZ+ZLcxNtp5XjNeWqAXEQKljAjjJwwz3pPcOySQ==" saltValue="nlPlqLbRCwVbcxHzLMzPhQ==" spinCount="100000" sheet="1" objects="1" scenarios="1"/>
  <customSheetViews>
    <customSheetView guid="{28AAAEE4-01F8-4669-A24B-42550AD36FF8}" scale="85">
      <selection activeCell="D22" sqref="D22:E22"/>
      <pageMargins left="0.7" right="0.7" top="0.75" bottom="0.75" header="0.3" footer="0.3"/>
      <pageSetup paperSize="9" scale="68" orientation="portrait" r:id="rId1"/>
    </customSheetView>
  </customSheetViews>
  <mergeCells count="11">
    <mergeCell ref="B3:I3"/>
    <mergeCell ref="D22:E22"/>
    <mergeCell ref="B5:I5"/>
    <mergeCell ref="B7:B12"/>
    <mergeCell ref="D19:E19"/>
    <mergeCell ref="D20:E20"/>
    <mergeCell ref="D21:E21"/>
    <mergeCell ref="B19:C19"/>
    <mergeCell ref="B20:C20"/>
    <mergeCell ref="B21:C21"/>
    <mergeCell ref="B22:C22"/>
  </mergeCells>
  <conditionalFormatting sqref="I8:I12">
    <cfRule type="iconSet" priority="1">
      <iconSet iconSet="3Symbols2">
        <cfvo type="percent" val="0"/>
        <cfvo type="percent" val="33"/>
        <cfvo type="percent" val="67"/>
      </iconSet>
    </cfRule>
  </conditionalFormatting>
  <pageMargins left="0.7" right="0.7" top="0.75" bottom="0.75" header="0.3" footer="0.3"/>
  <pageSetup paperSize="9" scale="68"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521D1-C7A0-44AB-B7D4-560377E5A91F}">
  <sheetPr>
    <pageSetUpPr autoPageBreaks="0"/>
  </sheetPr>
  <dimension ref="A1:D18"/>
  <sheetViews>
    <sheetView showGridLines="0" zoomScaleNormal="100" zoomScaleSheetLayoutView="100" workbookViewId="0">
      <selection activeCell="B26" sqref="B26"/>
    </sheetView>
  </sheetViews>
  <sheetFormatPr defaultRowHeight="15" customHeight="1" x14ac:dyDescent="0.25"/>
  <cols>
    <col min="1" max="1" width="9.140625" style="7"/>
    <col min="2" max="2" width="49.5703125" style="7" customWidth="1"/>
    <col min="3" max="3" width="24.5703125" style="7" customWidth="1"/>
    <col min="4" max="257" width="9.140625" style="7"/>
    <col min="258" max="259" width="9.140625" style="7" customWidth="1"/>
    <col min="260" max="513" width="9.140625" style="7"/>
    <col min="514" max="515" width="9.140625" style="7" customWidth="1"/>
    <col min="516" max="769" width="9.140625" style="7"/>
    <col min="770" max="771" width="9.140625" style="7" customWidth="1"/>
    <col min="772" max="1025" width="9.140625" style="7"/>
    <col min="1026" max="1027" width="9.140625" style="7" customWidth="1"/>
    <col min="1028" max="1281" width="9.140625" style="7"/>
    <col min="1282" max="1283" width="9.140625" style="7" customWidth="1"/>
    <col min="1284" max="1537" width="9.140625" style="7"/>
    <col min="1538" max="1539" width="9.140625" style="7" customWidth="1"/>
    <col min="1540" max="1793" width="9.140625" style="7"/>
    <col min="1794" max="1795" width="9.140625" style="7" customWidth="1"/>
    <col min="1796" max="2049" width="9.140625" style="7"/>
    <col min="2050" max="2051" width="9.140625" style="7" customWidth="1"/>
    <col min="2052" max="2305" width="9.140625" style="7"/>
    <col min="2306" max="2307" width="9.140625" style="7" customWidth="1"/>
    <col min="2308" max="2561" width="9.140625" style="7"/>
    <col min="2562" max="2563" width="9.140625" style="7" customWidth="1"/>
    <col min="2564" max="2817" width="9.140625" style="7"/>
    <col min="2818" max="2819" width="9.140625" style="7" customWidth="1"/>
    <col min="2820" max="3073" width="9.140625" style="7"/>
    <col min="3074" max="3075" width="9.140625" style="7" customWidth="1"/>
    <col min="3076" max="3329" width="9.140625" style="7"/>
    <col min="3330" max="3331" width="9.140625" style="7" customWidth="1"/>
    <col min="3332" max="3585" width="9.140625" style="7"/>
    <col min="3586" max="3587" width="9.140625" style="7" customWidth="1"/>
    <col min="3588" max="3841" width="9.140625" style="7"/>
    <col min="3842" max="3843" width="9.140625" style="7" customWidth="1"/>
    <col min="3844" max="4097" width="9.140625" style="7"/>
    <col min="4098" max="4099" width="9.140625" style="7" customWidth="1"/>
    <col min="4100" max="4353" width="9.140625" style="7"/>
    <col min="4354" max="4355" width="9.140625" style="7" customWidth="1"/>
    <col min="4356" max="4609" width="9.140625" style="7"/>
    <col min="4610" max="4611" width="9.140625" style="7" customWidth="1"/>
    <col min="4612" max="4865" width="9.140625" style="7"/>
    <col min="4866" max="4867" width="9.140625" style="7" customWidth="1"/>
    <col min="4868" max="5121" width="9.140625" style="7"/>
    <col min="5122" max="5123" width="9.140625" style="7" customWidth="1"/>
    <col min="5124" max="5377" width="9.140625" style="7"/>
    <col min="5378" max="5379" width="9.140625" style="7" customWidth="1"/>
    <col min="5380" max="5633" width="9.140625" style="7"/>
    <col min="5634" max="5635" width="9.140625" style="7" customWidth="1"/>
    <col min="5636" max="5889" width="9.140625" style="7"/>
    <col min="5890" max="5891" width="9.140625" style="7" customWidth="1"/>
    <col min="5892" max="6145" width="9.140625" style="7"/>
    <col min="6146" max="6147" width="9.140625" style="7" customWidth="1"/>
    <col min="6148" max="6401" width="9.140625" style="7"/>
    <col min="6402" max="6403" width="9.140625" style="7" customWidth="1"/>
    <col min="6404" max="6657" width="9.140625" style="7"/>
    <col min="6658" max="6659" width="9.140625" style="7" customWidth="1"/>
    <col min="6660" max="6913" width="9.140625" style="7"/>
    <col min="6914" max="6915" width="9.140625" style="7" customWidth="1"/>
    <col min="6916" max="7169" width="9.140625" style="7"/>
    <col min="7170" max="7171" width="9.140625" style="7" customWidth="1"/>
    <col min="7172" max="7425" width="9.140625" style="7"/>
    <col min="7426" max="7427" width="9.140625" style="7" customWidth="1"/>
    <col min="7428" max="7681" width="9.140625" style="7"/>
    <col min="7682" max="7683" width="9.140625" style="7" customWidth="1"/>
    <col min="7684" max="7937" width="9.140625" style="7"/>
    <col min="7938" max="7939" width="9.140625" style="7" customWidth="1"/>
    <col min="7940" max="8193" width="9.140625" style="7"/>
    <col min="8194" max="8195" width="9.140625" style="7" customWidth="1"/>
    <col min="8196" max="8449" width="9.140625" style="7"/>
    <col min="8450" max="8451" width="9.140625" style="7" customWidth="1"/>
    <col min="8452" max="8705" width="9.140625" style="7"/>
    <col min="8706" max="8707" width="9.140625" style="7" customWidth="1"/>
    <col min="8708" max="8961" width="9.140625" style="7"/>
    <col min="8962" max="8963" width="9.140625" style="7" customWidth="1"/>
    <col min="8964" max="9217" width="9.140625" style="7"/>
    <col min="9218" max="9219" width="9.140625" style="7" customWidth="1"/>
    <col min="9220" max="9473" width="9.140625" style="7"/>
    <col min="9474" max="9475" width="9.140625" style="7" customWidth="1"/>
    <col min="9476" max="9729" width="9.140625" style="7"/>
    <col min="9730" max="9731" width="9.140625" style="7" customWidth="1"/>
    <col min="9732" max="9985" width="9.140625" style="7"/>
    <col min="9986" max="9987" width="9.140625" style="7" customWidth="1"/>
    <col min="9988" max="10241" width="9.140625" style="7"/>
    <col min="10242" max="10243" width="9.140625" style="7" customWidth="1"/>
    <col min="10244" max="10497" width="9.140625" style="7"/>
    <col min="10498" max="10499" width="9.140625" style="7" customWidth="1"/>
    <col min="10500" max="10753" width="9.140625" style="7"/>
    <col min="10754" max="10755" width="9.140625" style="7" customWidth="1"/>
    <col min="10756" max="11009" width="9.140625" style="7"/>
    <col min="11010" max="11011" width="9.140625" style="7" customWidth="1"/>
    <col min="11012" max="11265" width="9.140625" style="7"/>
    <col min="11266" max="11267" width="9.140625" style="7" customWidth="1"/>
    <col min="11268" max="11521" width="9.140625" style="7"/>
    <col min="11522" max="11523" width="9.140625" style="7" customWidth="1"/>
    <col min="11524" max="11777" width="9.140625" style="7"/>
    <col min="11778" max="11779" width="9.140625" style="7" customWidth="1"/>
    <col min="11780" max="12033" width="9.140625" style="7"/>
    <col min="12034" max="12035" width="9.140625" style="7" customWidth="1"/>
    <col min="12036" max="12289" width="9.140625" style="7"/>
    <col min="12290" max="12291" width="9.140625" style="7" customWidth="1"/>
    <col min="12292" max="12545" width="9.140625" style="7"/>
    <col min="12546" max="12547" width="9.140625" style="7" customWidth="1"/>
    <col min="12548" max="12801" width="9.140625" style="7"/>
    <col min="12802" max="12803" width="9.140625" style="7" customWidth="1"/>
    <col min="12804" max="13057" width="9.140625" style="7"/>
    <col min="13058" max="13059" width="9.140625" style="7" customWidth="1"/>
    <col min="13060" max="13313" width="9.140625" style="7"/>
    <col min="13314" max="13315" width="9.140625" style="7" customWidth="1"/>
    <col min="13316" max="13569" width="9.140625" style="7"/>
    <col min="13570" max="13571" width="9.140625" style="7" customWidth="1"/>
    <col min="13572" max="13825" width="9.140625" style="7"/>
    <col min="13826" max="13827" width="9.140625" style="7" customWidth="1"/>
    <col min="13828" max="14081" width="9.140625" style="7"/>
    <col min="14082" max="14083" width="9.140625" style="7" customWidth="1"/>
    <col min="14084" max="14337" width="9.140625" style="7"/>
    <col min="14338" max="14339" width="9.140625" style="7" customWidth="1"/>
    <col min="14340" max="14593" width="9.140625" style="7"/>
    <col min="14594" max="14595" width="9.140625" style="7" customWidth="1"/>
    <col min="14596" max="14849" width="9.140625" style="7"/>
    <col min="14850" max="14851" width="9.140625" style="7" customWidth="1"/>
    <col min="14852" max="15105" width="9.140625" style="7"/>
    <col min="15106" max="15107" width="9.140625" style="7" customWidth="1"/>
    <col min="15108" max="15361" width="9.140625" style="7"/>
    <col min="15362" max="15363" width="9.140625" style="7" customWidth="1"/>
    <col min="15364" max="15617" width="9.140625" style="7"/>
    <col min="15618" max="15619" width="9.140625" style="7" customWidth="1"/>
    <col min="15620" max="15873" width="9.140625" style="7"/>
    <col min="15874" max="15875" width="9.140625" style="7" customWidth="1"/>
    <col min="15876" max="16129" width="9.140625" style="7"/>
    <col min="16130" max="16131" width="9.140625" style="7" customWidth="1"/>
    <col min="16132" max="16384" width="9.140625" style="7"/>
  </cols>
  <sheetData>
    <row r="1" spans="1:4" x14ac:dyDescent="0.25">
      <c r="A1" s="21"/>
      <c r="B1" s="22" t="s">
        <v>155</v>
      </c>
      <c r="C1" s="21"/>
      <c r="D1" s="21"/>
    </row>
    <row r="2" spans="1:4" x14ac:dyDescent="0.25">
      <c r="A2" s="21"/>
      <c r="B2" s="21"/>
      <c r="C2" s="21"/>
      <c r="D2" s="21"/>
    </row>
    <row r="3" spans="1:4" ht="15" customHeight="1" x14ac:dyDescent="0.25">
      <c r="A3" s="26"/>
      <c r="B3" s="136" t="s">
        <v>131</v>
      </c>
      <c r="C3" s="151"/>
      <c r="D3" s="152"/>
    </row>
    <row r="4" spans="1:4" x14ac:dyDescent="0.25">
      <c r="A4" s="21"/>
      <c r="B4" s="21"/>
      <c r="C4" s="21"/>
      <c r="D4" s="21"/>
    </row>
    <row r="5" spans="1:4" x14ac:dyDescent="0.25">
      <c r="A5" s="21"/>
      <c r="B5" s="153" t="s">
        <v>156</v>
      </c>
      <c r="C5" s="154"/>
      <c r="D5" s="21"/>
    </row>
    <row r="6" spans="1:4" x14ac:dyDescent="0.25">
      <c r="A6" s="21"/>
      <c r="B6" s="92"/>
      <c r="C6" s="93" t="s">
        <v>157</v>
      </c>
      <c r="D6" s="21"/>
    </row>
    <row r="7" spans="1:4" x14ac:dyDescent="0.25">
      <c r="A7" s="21"/>
      <c r="B7" s="94" t="s">
        <v>158</v>
      </c>
      <c r="C7" s="3">
        <v>0</v>
      </c>
      <c r="D7" s="21"/>
    </row>
    <row r="8" spans="1:4" ht="30" x14ac:dyDescent="0.25">
      <c r="A8" s="21"/>
      <c r="B8" s="94" t="s">
        <v>159</v>
      </c>
      <c r="C8" s="3">
        <v>0</v>
      </c>
      <c r="D8" s="21"/>
    </row>
    <row r="9" spans="1:4" x14ac:dyDescent="0.25">
      <c r="A9" s="21"/>
      <c r="B9" s="95" t="s">
        <v>160</v>
      </c>
      <c r="C9" s="96">
        <f>AVERAGE(C7:C8)</f>
        <v>0</v>
      </c>
      <c r="D9" s="21"/>
    </row>
    <row r="10" spans="1:4" x14ac:dyDescent="0.25">
      <c r="A10" s="21"/>
      <c r="B10" s="21"/>
      <c r="C10" s="21"/>
      <c r="D10" s="21"/>
    </row>
    <row r="11" spans="1:4" x14ac:dyDescent="0.25">
      <c r="A11" s="21"/>
      <c r="B11" s="21"/>
      <c r="C11" s="21"/>
      <c r="D11" s="21"/>
    </row>
    <row r="12" spans="1:4" x14ac:dyDescent="0.25">
      <c r="A12" s="21"/>
      <c r="B12" s="21"/>
      <c r="C12" s="21"/>
      <c r="D12" s="21"/>
    </row>
    <row r="13" spans="1:4" x14ac:dyDescent="0.25">
      <c r="A13" s="21"/>
      <c r="B13" s="21"/>
      <c r="C13" s="21"/>
      <c r="D13" s="21"/>
    </row>
    <row r="14" spans="1:4" x14ac:dyDescent="0.25">
      <c r="A14" s="21"/>
      <c r="B14" s="45" t="s">
        <v>7</v>
      </c>
      <c r="C14" s="45"/>
      <c r="D14" s="45"/>
    </row>
    <row r="15" spans="1:4" x14ac:dyDescent="0.25">
      <c r="A15" s="21"/>
      <c r="B15" s="65" t="s">
        <v>8</v>
      </c>
      <c r="C15" s="117"/>
      <c r="D15" s="119"/>
    </row>
    <row r="16" spans="1:4" x14ac:dyDescent="0.25">
      <c r="A16" s="21"/>
      <c r="B16" s="65" t="s">
        <v>9</v>
      </c>
      <c r="C16" s="117"/>
      <c r="D16" s="119"/>
    </row>
    <row r="17" spans="1:4" x14ac:dyDescent="0.25">
      <c r="A17" s="21"/>
      <c r="B17" s="65" t="s">
        <v>10</v>
      </c>
      <c r="C17" s="117"/>
      <c r="D17" s="119"/>
    </row>
    <row r="18" spans="1:4" ht="39.950000000000003" customHeight="1" x14ac:dyDescent="0.25">
      <c r="A18" s="21"/>
      <c r="B18" s="65" t="s">
        <v>11</v>
      </c>
      <c r="C18" s="117"/>
      <c r="D18" s="119"/>
    </row>
  </sheetData>
  <sheetProtection algorithmName="SHA-512" hashValue="iwKcRNznFqSPrjTj4D0AnJh/7xigatXrqs8xt9CZ9agkFH2QjVBfP+7nA3gDQBgvRQM9SuDug54eoFXZ8bzbcg==" saltValue="O4ONy8Xuns1P2HL/AQg8Uw==" spinCount="100000" sheet="1" objects="1" scenarios="1"/>
  <customSheetViews>
    <customSheetView guid="{28AAAEE4-01F8-4669-A24B-42550AD36FF8}">
      <selection activeCell="H30" sqref="H30"/>
      <pageMargins left="0.7" right="0.7" top="0.75" bottom="0.75" header="0.3" footer="0.3"/>
      <pageSetup paperSize="9" scale="94" orientation="portrait" r:id="rId1"/>
    </customSheetView>
  </customSheetViews>
  <mergeCells count="6">
    <mergeCell ref="C18:D18"/>
    <mergeCell ref="B3:D3"/>
    <mergeCell ref="B5:C5"/>
    <mergeCell ref="C15:D15"/>
    <mergeCell ref="C16:D16"/>
    <mergeCell ref="C17:D17"/>
  </mergeCells>
  <pageMargins left="0.7" right="0.7" top="0.75" bottom="0.75" header="0.3" footer="0.3"/>
  <pageSetup paperSize="9" scale="94"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0E0F84B6F8354E9DDA722086E0F846" ma:contentTypeVersion="16" ma:contentTypeDescription="Een nieuw document maken." ma:contentTypeScope="" ma:versionID="2d1cd0950d76446378743fa890d7be2b">
  <xsd:schema xmlns:xsd="http://www.w3.org/2001/XMLSchema" xmlns:xs="http://www.w3.org/2001/XMLSchema" xmlns:p="http://schemas.microsoft.com/office/2006/metadata/properties" xmlns:ns2="c82e6ab2-ca97-49ba-a20a-24617aeb7b08" xmlns:ns3="200bcb6e-c3d1-4948-826f-8afd884ddbf0" targetNamespace="http://schemas.microsoft.com/office/2006/metadata/properties" ma:root="true" ma:fieldsID="bd59e77c784312a07054a658e9a591ab" ns2:_="" ns3:_="">
    <xsd:import namespace="c82e6ab2-ca97-49ba-a20a-24617aeb7b08"/>
    <xsd:import namespace="200bcb6e-c3d1-4948-826f-8afd884ddbf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Contracteigena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e6ab2-ca97-49ba-a20a-24617aeb7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2119ca7-72ef-416c-9602-7b9775fc0fc2" ma:termSetId="09814cd3-568e-fe90-9814-8d621ff8fb84" ma:anchorId="fba54fb3-c3e1-fe81-a776-ca4b69148c4d" ma:open="true" ma:isKeyword="false">
      <xsd:complexType>
        <xsd:sequence>
          <xsd:element ref="pc:Terms" minOccurs="0" maxOccurs="1"/>
        </xsd:sequence>
      </xsd:complexType>
    </xsd:element>
    <xsd:element name="Contracteigenaar" ma:index="23" nillable="true" ma:displayName="Contracteigenaar" ma:format="Dropdown" ma:list="UserInfo" ma:SharePointGroup="0" ma:internalName="Contracteigen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0bcb6e-c3d1-4948-826f-8afd884ddb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f00e1728-89ab-4593-b680-07865d3746e7}" ma:internalName="TaxCatchAll" ma:showField="CatchAllData" ma:web="200bcb6e-c3d1-4948-826f-8afd884ddb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2e6ab2-ca97-49ba-a20a-24617aeb7b08">
      <Terms xmlns="http://schemas.microsoft.com/office/infopath/2007/PartnerControls"/>
    </lcf76f155ced4ddcb4097134ff3c332f>
    <Contracteigenaar xmlns="c82e6ab2-ca97-49ba-a20a-24617aeb7b08">
      <UserInfo>
        <DisplayName/>
        <AccountId xsi:nil="true"/>
        <AccountType/>
      </UserInfo>
    </Contracteigenaar>
    <TaxCatchAll xmlns="200bcb6e-c3d1-4948-826f-8afd884ddbf0" xsi:nil="true"/>
  </documentManagement>
</p:properties>
</file>

<file path=customXml/itemProps1.xml><?xml version="1.0" encoding="utf-8"?>
<ds:datastoreItem xmlns:ds="http://schemas.openxmlformats.org/officeDocument/2006/customXml" ds:itemID="{95BD8C4A-C460-4EAE-88A7-697A0624176C}"/>
</file>

<file path=customXml/itemProps2.xml><?xml version="1.0" encoding="utf-8"?>
<ds:datastoreItem xmlns:ds="http://schemas.openxmlformats.org/officeDocument/2006/customXml" ds:itemID="{1A423476-BC51-4B20-958A-4EECF0B9E425}">
  <ds:schemaRefs>
    <ds:schemaRef ds:uri="http://schemas.microsoft.com/sharepoint/v3/contenttype/forms"/>
  </ds:schemaRefs>
</ds:datastoreItem>
</file>

<file path=customXml/itemProps3.xml><?xml version="1.0" encoding="utf-8"?>
<ds:datastoreItem xmlns:ds="http://schemas.openxmlformats.org/officeDocument/2006/customXml" ds:itemID="{9A0AF05E-C3BF-43D7-9DDE-F6998E88AF03}">
  <ds:schemaRefs>
    <ds:schemaRef ds:uri="http://schemas.microsoft.com/office/2006/metadata/properties"/>
    <ds:schemaRef ds:uri="http://schemas.microsoft.com/office/infopath/2007/PartnerControls"/>
    <ds:schemaRef ds:uri="c82e6ab2-ca97-49ba-a20a-24617aeb7b08"/>
    <ds:schemaRef ds:uri="200bcb6e-c3d1-4948-826f-8afd884ddb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Totaalblad</vt:lpstr>
      <vt:lpstr>G1.1 Fict. som kernass</vt:lpstr>
      <vt:lpstr>G1.2 Fict. som kleinass</vt:lpstr>
      <vt:lpstr>G1.3 Kortingspercentage</vt:lpstr>
      <vt:lpstr>G1.4 Omzetbonus</vt:lpstr>
      <vt:lpstr>G1.5 Uurtarief onderhoud</vt:lpstr>
      <vt:lpstr>'G1.1 Fict. som kernass'!Afdrukbereik</vt:lpstr>
      <vt:lpstr>'G1.2 Fict. som kleinass'!Afdrukbereik</vt:lpstr>
      <vt:lpstr>'G1.3 Kortingspercentage'!Afdrukbereik</vt:lpstr>
      <vt:lpstr>'G1.4 Omzetbonus'!Afdrukbereik</vt:lpstr>
      <vt:lpstr>'G1.5 Uurtarief onderhoud'!Afdrukbereik</vt:lpstr>
      <vt:lpstr>Totaalblad!Afdrukbereik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Liesbeth Visser</dc:creator>
  <cp:keywords/>
  <dc:description/>
  <cp:lastModifiedBy>Peter van Lambalgen</cp:lastModifiedBy>
  <cp:revision/>
  <cp:lastPrinted>2023-03-29T08:28:40Z</cp:lastPrinted>
  <dcterms:created xsi:type="dcterms:W3CDTF">2023-01-16T09:50:39Z</dcterms:created>
  <dcterms:modified xsi:type="dcterms:W3CDTF">2023-03-30T13:34:37Z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0x010100190E0F84B6F8354E9DDA722086E0F846</vt:lpwstr>
  </property>
  <property fmtid="{D5CDD505-2E9C-101B-9397-08002B2CF9AE}" pid="3" name="MediaServiceImageTags">
    <vt:lpwstr/>
  </property>
</Properties>
</file>