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filterPrivacy="1"/>
  <xr:revisionPtr revIDLastSave="0" documentId="13_ncr:1_{3357D66C-BF99-0B49-86B6-B6460F39AA1E}" xr6:coauthVersionLast="47" xr6:coauthVersionMax="47" xr10:uidLastSave="{00000000-0000-0000-0000-000000000000}"/>
  <bookViews>
    <workbookView xWindow="25060" yWindow="500" windowWidth="40680" windowHeight="20940" xr2:uid="{00000000-000D-0000-FFFF-FFFF00000000}"/>
  </bookViews>
  <sheets>
    <sheet name="Prijzenblad" sheetId="8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8" l="1"/>
  <c r="J15" i="8"/>
  <c r="J14" i="8"/>
  <c r="J12" i="8"/>
  <c r="H16" i="8"/>
  <c r="H15" i="8"/>
  <c r="H14" i="8"/>
  <c r="H13" i="8"/>
  <c r="J13" i="8" s="1"/>
  <c r="H20" i="8" s="1"/>
  <c r="H51" i="8"/>
  <c r="H50" i="8"/>
  <c r="H49" i="8"/>
  <c r="H48" i="8"/>
  <c r="F52" i="8" s="1"/>
  <c r="H47" i="8"/>
  <c r="H35" i="8"/>
  <c r="H34" i="8"/>
  <c r="H33" i="8"/>
  <c r="H32" i="8"/>
  <c r="F36" i="8" s="1"/>
  <c r="H31" i="8"/>
  <c r="H12" i="8"/>
  <c r="A13" i="8"/>
  <c r="A48" i="8" s="1"/>
  <c r="A14" i="8"/>
  <c r="A49" i="8" s="1"/>
  <c r="A15" i="8"/>
  <c r="A34" i="8" s="1"/>
  <c r="A16" i="8"/>
  <c r="A51" i="8" s="1"/>
  <c r="A12" i="8"/>
  <c r="A47" i="8" s="1"/>
  <c r="F55" i="8"/>
  <c r="F56" i="8"/>
  <c r="C40" i="8"/>
  <c r="F40" i="8" s="1"/>
  <c r="C41" i="8"/>
  <c r="F41" i="8" s="1"/>
  <c r="C42" i="8"/>
  <c r="F42" i="8"/>
  <c r="C43" i="8"/>
  <c r="F43" i="8" s="1"/>
  <c r="C44" i="8"/>
  <c r="F44" i="8" s="1"/>
  <c r="C30" i="8"/>
  <c r="C46" i="8" s="1"/>
  <c r="C23" i="8"/>
  <c r="C39" i="8" s="1"/>
  <c r="C24" i="8"/>
  <c r="F24" i="8" s="1"/>
  <c r="C25" i="8"/>
  <c r="F25" i="8"/>
  <c r="C26" i="8"/>
  <c r="F26" i="8" s="1"/>
  <c r="C27" i="8"/>
  <c r="F27" i="8" s="1"/>
  <c r="C28" i="8"/>
  <c r="F28" i="8"/>
  <c r="C51" i="8"/>
  <c r="B51" i="8"/>
  <c r="B44" i="8"/>
  <c r="A44" i="8"/>
  <c r="F5" i="8"/>
  <c r="H5" i="8" s="1"/>
  <c r="F6" i="8"/>
  <c r="H6" i="8" s="1"/>
  <c r="F7" i="8"/>
  <c r="H7" i="8" s="1"/>
  <c r="F8" i="8"/>
  <c r="H8" i="8" s="1"/>
  <c r="F9" i="8"/>
  <c r="H9" i="8" s="1"/>
  <c r="H19" i="8"/>
  <c r="C31" i="8"/>
  <c r="C32" i="8"/>
  <c r="C33" i="8"/>
  <c r="C34" i="8"/>
  <c r="C35" i="8"/>
  <c r="B35" i="8"/>
  <c r="B28" i="8"/>
  <c r="A28" i="8"/>
  <c r="C47" i="8"/>
  <c r="C48" i="8"/>
  <c r="C49" i="8"/>
  <c r="C50" i="8"/>
  <c r="B50" i="8"/>
  <c r="B49" i="8"/>
  <c r="B48" i="8"/>
  <c r="B47" i="8"/>
  <c r="B43" i="8"/>
  <c r="B42" i="8"/>
  <c r="B41" i="8"/>
  <c r="B40" i="8"/>
  <c r="A43" i="8"/>
  <c r="A42" i="8"/>
  <c r="A41" i="8"/>
  <c r="A40" i="8"/>
  <c r="B31" i="8"/>
  <c r="B27" i="8"/>
  <c r="A27" i="8"/>
  <c r="B34" i="8"/>
  <c r="B33" i="8"/>
  <c r="B32" i="8"/>
  <c r="A25" i="8"/>
  <c r="A26" i="8"/>
  <c r="A24" i="8"/>
  <c r="B24" i="8"/>
  <c r="B25" i="8"/>
  <c r="B26" i="8"/>
  <c r="F23" i="8"/>
  <c r="F39" i="8" s="1"/>
  <c r="D23" i="8"/>
  <c r="D39" i="8" s="1"/>
  <c r="A23" i="8"/>
  <c r="A39" i="8" s="1"/>
  <c r="B59" i="8" l="1"/>
  <c r="F57" i="8"/>
  <c r="A33" i="8"/>
  <c r="A35" i="8"/>
  <c r="A50" i="8"/>
  <c r="A32" i="8"/>
  <c r="A31" i="8"/>
</calcChain>
</file>

<file path=xl/sharedStrings.xml><?xml version="1.0" encoding="utf-8"?>
<sst xmlns="http://schemas.openxmlformats.org/spreadsheetml/2006/main" count="59" uniqueCount="39">
  <si>
    <t>aantal eenheden</t>
  </si>
  <si>
    <t>&lt;&lt;NAAM INSCHRIJVER&gt;&gt;</t>
  </si>
  <si>
    <t>eerste 24 maanden</t>
  </si>
  <si>
    <t>PRIJS PER MAAND</t>
  </si>
  <si>
    <t>PER JAAR</t>
  </si>
  <si>
    <t>TOTAAL 2 JAAR</t>
  </si>
  <si>
    <t>Som nacalculatie</t>
  </si>
  <si>
    <t>Tarieven per eenheid</t>
  </si>
  <si>
    <t>TOTAAL EENMALIG</t>
  </si>
  <si>
    <t>Eerste optiejaar</t>
  </si>
  <si>
    <t>Tweede optiejaar</t>
  </si>
  <si>
    <t>Som eerste optiejaar</t>
  </si>
  <si>
    <t>Som eerste 24 maanden + implementatiekosten</t>
  </si>
  <si>
    <t>Som tweede optiejaar</t>
  </si>
  <si>
    <t>De totaalsom is opgebouwd uit de som van de eerste 24 maanden + de som van de optiejaren</t>
  </si>
  <si>
    <t>Totaal som</t>
  </si>
  <si>
    <t>IMPLEMENTATIEKOSTEN EENMALIG</t>
  </si>
  <si>
    <t xml:space="preserve">Prijs per nummer </t>
  </si>
  <si>
    <t>Prijs per simkaart</t>
  </si>
  <si>
    <t>ABONNEMENTSKOSTEN Alternatieven (INCLUSIEF leverving simkaart)</t>
  </si>
  <si>
    <t xml:space="preserve">Kosten op basis van nacalculatie </t>
  </si>
  <si>
    <t>Portering uitgaande gesprekken</t>
  </si>
  <si>
    <t>Portering inkomende gesprekken</t>
  </si>
  <si>
    <t>Aantal eenheden</t>
  </si>
  <si>
    <t xml:space="preserve">Kosten migratie inclusief nummerportering </t>
  </si>
  <si>
    <t>ABONNEMENTSKOSTEN (INCLUSIEF levering simkaart)</t>
  </si>
  <si>
    <r>
      <rPr>
        <b/>
        <sz val="24"/>
        <color rgb="FFFFFFFF"/>
        <rFont val="Verdana"/>
        <family val="2"/>
      </rPr>
      <t>Prijzenblad Regionaal Reinigingsbedrijf Avalex</t>
    </r>
    <r>
      <rPr>
        <b/>
        <sz val="18"/>
        <color indexed="9"/>
        <rFont val="Verdana"/>
        <family val="2"/>
      </rPr>
      <t xml:space="preserve">
</t>
    </r>
    <r>
      <rPr>
        <b/>
        <sz val="16"/>
        <color rgb="FFFFFFFF"/>
        <rFont val="Verdana"/>
        <family val="2"/>
      </rPr>
      <t>* alle prijzen dienen exclusief BTW opgegeven te worden</t>
    </r>
  </si>
  <si>
    <t>1.	Voice Only Onbeperkt bellen</t>
  </si>
  <si>
    <t>5.	Data Only - 5 GB</t>
  </si>
  <si>
    <t>ABONNEMENTSKOSTEN Alternatief - groepsbundel (INCLUSIEF leverving simkaart)</t>
  </si>
  <si>
    <t>Prijs per groepsbundel (alle gebruikers)</t>
  </si>
  <si>
    <t>aantal gebruikers</t>
  </si>
  <si>
    <t>2.	Voice en data - 25 GB</t>
  </si>
  <si>
    <t>3.	Voice en data - 10 GB</t>
  </si>
  <si>
    <t>4.	Voice en data - 2 GB</t>
  </si>
  <si>
    <t>Prijs per portering</t>
  </si>
  <si>
    <t>PRIJS PER MAAND*</t>
  </si>
  <si>
    <t>Alternatief*
één combinatie bundel</t>
  </si>
  <si>
    <t>*inschrijvers dienen of kolom D of kolom F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</si>
</sst>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4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2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6"/>
      <color rgb="FFFFFFFF"/>
      <name val="Verdana"/>
      <family val="2"/>
    </font>
    <font>
      <b/>
      <sz val="24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7" applyNumberFormat="0" applyProtection="0">
      <alignment horizontal="left" vertical="center" indent="1"/>
    </xf>
    <xf numFmtId="0" fontId="1" fillId="7" borderId="7" applyNumberFormat="0" applyProtection="0">
      <alignment horizontal="left" vertical="center" indent="1"/>
    </xf>
  </cellStyleXfs>
  <cellXfs count="72">
    <xf numFmtId="0" fontId="0" fillId="0" borderId="0" xfId="0"/>
    <xf numFmtId="0" fontId="3" fillId="6" borderId="0" xfId="0" applyFont="1" applyFill="1"/>
    <xf numFmtId="0" fontId="3" fillId="6" borderId="0" xfId="0" applyFont="1" applyFill="1" applyAlignment="1">
      <alignment horizontal="center" vertical="center"/>
    </xf>
    <xf numFmtId="164" fontId="3" fillId="6" borderId="0" xfId="1" applyFont="1" applyFill="1" applyProtection="1"/>
    <xf numFmtId="164" fontId="3" fillId="6" borderId="0" xfId="1" applyFont="1" applyFill="1" applyAlignment="1" applyProtection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1" applyFont="1" applyProtection="1"/>
    <xf numFmtId="164" fontId="4" fillId="0" borderId="0" xfId="1" applyFont="1" applyAlignment="1" applyProtection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3" fillId="2" borderId="0" xfId="1" applyFont="1" applyFill="1" applyBorder="1" applyAlignment="1" applyProtection="1">
      <alignment horizontal="center" vertical="center" wrapText="1"/>
    </xf>
    <xf numFmtId="164" fontId="3" fillId="2" borderId="0" xfId="1" applyFont="1" applyFill="1" applyAlignment="1" applyProtection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1" applyFont="1" applyFill="1" applyBorder="1" applyAlignment="1" applyProtection="1">
      <alignment vertical="center"/>
    </xf>
    <xf numFmtId="164" fontId="4" fillId="0" borderId="0" xfId="1" applyFont="1" applyFill="1" applyBorder="1" applyAlignment="1" applyProtection="1">
      <alignment horizontal="center" vertical="center"/>
    </xf>
    <xf numFmtId="164" fontId="5" fillId="0" borderId="0" xfId="1" applyFont="1" applyFill="1" applyBorder="1" applyProtection="1"/>
    <xf numFmtId="0" fontId="5" fillId="0" borderId="0" xfId="0" applyFont="1"/>
    <xf numFmtId="164" fontId="5" fillId="0" borderId="0" xfId="1" applyFont="1" applyFill="1" applyBorder="1" applyAlignment="1" applyProtection="1">
      <alignment horizontal="center"/>
    </xf>
    <xf numFmtId="164" fontId="4" fillId="0" borderId="0" xfId="1" applyFont="1" applyFill="1" applyProtection="1"/>
    <xf numFmtId="0" fontId="0" fillId="0" borderId="0" xfId="0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165" fontId="4" fillId="4" borderId="2" xfId="1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vertical="center"/>
    </xf>
    <xf numFmtId="0" fontId="2" fillId="6" borderId="0" xfId="0" applyFont="1" applyFill="1" applyAlignment="1" applyProtection="1">
      <alignment vertical="center"/>
      <protection locked="0"/>
    </xf>
    <xf numFmtId="165" fontId="4" fillId="5" borderId="6" xfId="1" applyNumberFormat="1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6" fillId="3" borderId="3" xfId="0" applyFont="1" applyFill="1" applyBorder="1" applyAlignment="1">
      <alignment vertical="center" wrapText="1"/>
    </xf>
    <xf numFmtId="165" fontId="7" fillId="3" borderId="8" xfId="1" applyNumberFormat="1" applyFont="1" applyFill="1" applyBorder="1" applyAlignment="1" applyProtection="1">
      <alignment horizontal="center" vertical="center"/>
    </xf>
    <xf numFmtId="0" fontId="11" fillId="0" borderId="0" xfId="0" applyFont="1"/>
    <xf numFmtId="165" fontId="4" fillId="5" borderId="1" xfId="1" applyNumberFormat="1" applyFont="1" applyFill="1" applyBorder="1" applyAlignment="1" applyProtection="1">
      <alignment horizontal="center" vertical="center"/>
    </xf>
    <xf numFmtId="164" fontId="9" fillId="3" borderId="3" xfId="1" applyFont="1" applyFill="1" applyBorder="1" applyAlignment="1" applyProtection="1">
      <alignment vertical="center"/>
    </xf>
    <xf numFmtId="0" fontId="7" fillId="2" borderId="1" xfId="0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164" fontId="6" fillId="2" borderId="0" xfId="1" applyFont="1" applyFill="1" applyBorder="1" applyAlignment="1" applyProtection="1">
      <alignment horizontal="center" vertical="center"/>
    </xf>
    <xf numFmtId="164" fontId="6" fillId="2" borderId="0" xfId="1" applyFont="1" applyFill="1" applyBorder="1" applyAlignment="1" applyProtection="1">
      <alignment horizontal="center"/>
    </xf>
    <xf numFmtId="165" fontId="4" fillId="4" borderId="11" xfId="1" applyNumberFormat="1" applyFont="1" applyFill="1" applyBorder="1" applyAlignment="1" applyProtection="1">
      <alignment horizontal="center" vertical="center"/>
      <protection locked="0"/>
    </xf>
    <xf numFmtId="164" fontId="4" fillId="5" borderId="4" xfId="1" applyFont="1" applyFill="1" applyBorder="1" applyAlignment="1" applyProtection="1">
      <alignment horizontal="center" vertical="center"/>
    </xf>
    <xf numFmtId="165" fontId="4" fillId="5" borderId="11" xfId="1" applyNumberFormat="1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3" fillId="2" borderId="2" xfId="1" applyFont="1" applyFill="1" applyBorder="1" applyAlignment="1" applyProtection="1">
      <alignment horizontal="center" vertical="center"/>
    </xf>
    <xf numFmtId="165" fontId="7" fillId="3" borderId="18" xfId="1" applyNumberFormat="1" applyFont="1" applyFill="1" applyBorder="1" applyAlignment="1" applyProtection="1">
      <alignment horizontal="center" vertical="center"/>
    </xf>
    <xf numFmtId="165" fontId="4" fillId="5" borderId="19" xfId="1" applyNumberFormat="1" applyFont="1" applyFill="1" applyBorder="1" applyAlignment="1" applyProtection="1">
      <alignment horizontal="center" vertical="center"/>
    </xf>
    <xf numFmtId="0" fontId="3" fillId="8" borderId="0" xfId="0" applyFont="1" applyFill="1"/>
    <xf numFmtId="164" fontId="3" fillId="8" borderId="0" xfId="1" applyFont="1" applyFill="1" applyAlignment="1" applyProtection="1">
      <alignment horizontal="center"/>
    </xf>
    <xf numFmtId="164" fontId="3" fillId="8" borderId="0" xfId="1" applyFont="1" applyFill="1" applyProtection="1"/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left" vertical="center" wrapText="1"/>
    </xf>
    <xf numFmtId="165" fontId="8" fillId="3" borderId="9" xfId="1" applyNumberFormat="1" applyFont="1" applyFill="1" applyBorder="1" applyAlignment="1" applyProtection="1">
      <alignment horizontal="center" vertical="center" wrapText="1"/>
    </xf>
    <xf numFmtId="165" fontId="8" fillId="3" borderId="10" xfId="1" applyNumberFormat="1" applyFont="1" applyFill="1" applyBorder="1" applyAlignment="1" applyProtection="1">
      <alignment horizontal="center" vertical="center" wrapText="1"/>
    </xf>
    <xf numFmtId="164" fontId="6" fillId="3" borderId="3" xfId="1" applyFont="1" applyFill="1" applyBorder="1" applyAlignment="1" applyProtection="1">
      <alignment vertical="center"/>
    </xf>
    <xf numFmtId="164" fontId="6" fillId="3" borderId="6" xfId="1" applyFont="1" applyFill="1" applyBorder="1" applyAlignment="1" applyProtection="1">
      <alignment vertical="center"/>
    </xf>
    <xf numFmtId="164" fontId="6" fillId="3" borderId="1" xfId="1" applyFont="1" applyFill="1" applyBorder="1" applyAlignment="1" applyProtection="1">
      <alignment vertical="center"/>
    </xf>
    <xf numFmtId="164" fontId="5" fillId="0" borderId="13" xfId="1" applyFont="1" applyFill="1" applyBorder="1" applyAlignment="1" applyProtection="1">
      <alignment horizontal="center" vertical="center" wrapText="1"/>
    </xf>
    <xf numFmtId="164" fontId="5" fillId="0" borderId="0" xfId="1" applyFont="1" applyFill="1" applyBorder="1" applyAlignment="1" applyProtection="1">
      <alignment horizontal="center" vertical="center" wrapText="1"/>
    </xf>
    <xf numFmtId="165" fontId="4" fillId="4" borderId="12" xfId="1" applyNumberFormat="1" applyFont="1" applyFill="1" applyBorder="1" applyAlignment="1" applyProtection="1">
      <alignment horizontal="center" vertical="center"/>
      <protection locked="0"/>
    </xf>
    <xf numFmtId="165" fontId="4" fillId="4" borderId="5" xfId="1" applyNumberFormat="1" applyFont="1" applyFill="1" applyBorder="1" applyAlignment="1" applyProtection="1">
      <alignment horizontal="center" vertical="center"/>
      <protection locked="0"/>
    </xf>
    <xf numFmtId="165" fontId="4" fillId="4" borderId="6" xfId="1" applyNumberFormat="1" applyFont="1" applyFill="1" applyBorder="1" applyAlignment="1" applyProtection="1">
      <alignment horizontal="center" vertical="center"/>
      <protection locked="0"/>
    </xf>
    <xf numFmtId="164" fontId="6" fillId="3" borderId="12" xfId="1" applyFont="1" applyFill="1" applyBorder="1" applyAlignment="1" applyProtection="1">
      <alignment horizontal="center" vertical="center"/>
    </xf>
    <xf numFmtId="164" fontId="6" fillId="3" borderId="5" xfId="1" applyFont="1" applyFill="1" applyBorder="1" applyAlignment="1" applyProtection="1">
      <alignment horizontal="center" vertical="center"/>
    </xf>
    <xf numFmtId="164" fontId="6" fillId="3" borderId="6" xfId="1" applyFont="1" applyFill="1" applyBorder="1" applyAlignment="1" applyProtection="1">
      <alignment horizontal="center" vertical="center"/>
    </xf>
    <xf numFmtId="165" fontId="4" fillId="4" borderId="11" xfId="1" applyNumberFormat="1" applyFont="1" applyFill="1" applyBorder="1" applyAlignment="1" applyProtection="1">
      <alignment horizontal="center" vertical="center"/>
      <protection locked="0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</xdr:colOff>
      <xdr:row>0</xdr:row>
      <xdr:rowOff>177800</xdr:rowOff>
    </xdr:from>
    <xdr:to>
      <xdr:col>7</xdr:col>
      <xdr:colOff>2203450</xdr:colOff>
      <xdr:row>0</xdr:row>
      <xdr:rowOff>943610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94E074-92D2-3474-A7EC-7AE8F7A08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92" t="28073" r="16717" b="28241"/>
        <a:stretch/>
      </xdr:blipFill>
      <xdr:spPr bwMode="auto">
        <a:xfrm>
          <a:off x="16484600" y="177800"/>
          <a:ext cx="2101850" cy="7658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5ABB-EB84-8441-8581-DDFA5DC5903D}">
  <dimension ref="A1:J59"/>
  <sheetViews>
    <sheetView showGridLines="0" tabSelected="1" topLeftCell="A12" zoomScaleNormal="100" workbookViewId="0">
      <selection activeCell="F12" sqref="F12"/>
    </sheetView>
  </sheetViews>
  <sheetFormatPr baseColWidth="10" defaultColWidth="9.1640625" defaultRowHeight="25" customHeight="1" x14ac:dyDescent="0.15"/>
  <cols>
    <col min="1" max="1" width="89.1640625" customWidth="1"/>
    <col min="2" max="2" width="36.33203125" customWidth="1"/>
    <col min="3" max="3" width="19.83203125" style="20" bestFit="1" customWidth="1"/>
    <col min="4" max="4" width="37.6640625" customWidth="1"/>
    <col min="5" max="5" width="4.5" customWidth="1"/>
    <col min="6" max="6" width="37.6640625" customWidth="1"/>
    <col min="7" max="7" width="3.5" customWidth="1"/>
    <col min="8" max="8" width="32.83203125" customWidth="1"/>
    <col min="9" max="9" width="3.5" customWidth="1"/>
    <col min="10" max="10" width="32.83203125" customWidth="1"/>
  </cols>
  <sheetData>
    <row r="1" spans="1:10" ht="100" customHeight="1" x14ac:dyDescent="0.15">
      <c r="A1" s="57" t="s">
        <v>26</v>
      </c>
      <c r="B1" s="57"/>
      <c r="C1" s="57"/>
      <c r="D1" s="57"/>
      <c r="E1" s="48"/>
      <c r="F1" s="49"/>
      <c r="G1" s="50"/>
      <c r="H1" s="50"/>
    </row>
    <row r="2" spans="1:10" ht="25" customHeight="1" x14ac:dyDescent="0.15">
      <c r="A2" s="25" t="s">
        <v>1</v>
      </c>
      <c r="B2" s="1"/>
      <c r="C2" s="2"/>
      <c r="D2" s="3"/>
      <c r="E2" s="1"/>
      <c r="F2" s="4"/>
      <c r="G2" s="3"/>
      <c r="H2" s="3"/>
    </row>
    <row r="3" spans="1:10" ht="25" customHeight="1" x14ac:dyDescent="0.15">
      <c r="A3" s="24" t="s">
        <v>2</v>
      </c>
      <c r="B3" s="5"/>
      <c r="C3" s="6"/>
      <c r="D3" s="7"/>
      <c r="E3" s="5"/>
      <c r="F3" s="8"/>
      <c r="G3" s="7"/>
      <c r="H3" s="7"/>
    </row>
    <row r="4" spans="1:10" ht="25" customHeight="1" x14ac:dyDescent="0.15">
      <c r="A4" s="9" t="s">
        <v>25</v>
      </c>
      <c r="B4" s="10"/>
      <c r="C4" s="10" t="s">
        <v>0</v>
      </c>
      <c r="D4" s="11" t="s">
        <v>3</v>
      </c>
      <c r="E4" s="9"/>
      <c r="F4" s="12" t="s">
        <v>4</v>
      </c>
      <c r="G4" s="12"/>
      <c r="H4" s="12" t="s">
        <v>5</v>
      </c>
    </row>
    <row r="5" spans="1:10" ht="25" customHeight="1" x14ac:dyDescent="0.15">
      <c r="A5" s="21" t="s">
        <v>27</v>
      </c>
      <c r="B5" s="21" t="s">
        <v>18</v>
      </c>
      <c r="C5" s="27">
        <v>70</v>
      </c>
      <c r="D5" s="23">
        <v>0</v>
      </c>
      <c r="E5" s="54"/>
      <c r="F5" s="26">
        <f>SUM(C5*D5)*12</f>
        <v>0</v>
      </c>
      <c r="G5" s="54"/>
      <c r="H5" s="43">
        <f>F5*2</f>
        <v>0</v>
      </c>
    </row>
    <row r="6" spans="1:10" ht="25" customHeight="1" x14ac:dyDescent="0.15">
      <c r="A6" s="21" t="s">
        <v>32</v>
      </c>
      <c r="B6" s="21" t="s">
        <v>18</v>
      </c>
      <c r="C6" s="27">
        <v>10</v>
      </c>
      <c r="D6" s="23">
        <v>0</v>
      </c>
      <c r="E6" s="55"/>
      <c r="F6" s="26">
        <f t="shared" ref="F6:F9" si="0">SUM(C6*D6)*12</f>
        <v>0</v>
      </c>
      <c r="G6" s="55"/>
      <c r="H6" s="43">
        <f t="shared" ref="H6:H8" si="1">F6*2</f>
        <v>0</v>
      </c>
    </row>
    <row r="7" spans="1:10" ht="25" customHeight="1" x14ac:dyDescent="0.15">
      <c r="A7" s="21" t="s">
        <v>33</v>
      </c>
      <c r="B7" s="21" t="s">
        <v>18</v>
      </c>
      <c r="C7" s="27">
        <v>20</v>
      </c>
      <c r="D7" s="23">
        <v>0</v>
      </c>
      <c r="E7" s="55"/>
      <c r="F7" s="26">
        <f t="shared" si="0"/>
        <v>0</v>
      </c>
      <c r="G7" s="55"/>
      <c r="H7" s="43">
        <f t="shared" si="1"/>
        <v>0</v>
      </c>
    </row>
    <row r="8" spans="1:10" ht="25" customHeight="1" x14ac:dyDescent="0.15">
      <c r="A8" s="21" t="s">
        <v>34</v>
      </c>
      <c r="B8" s="21" t="s">
        <v>18</v>
      </c>
      <c r="C8" s="27">
        <v>45</v>
      </c>
      <c r="D8" s="41">
        <v>0</v>
      </c>
      <c r="E8" s="55"/>
      <c r="F8" s="26">
        <f t="shared" si="0"/>
        <v>0</v>
      </c>
      <c r="G8" s="55"/>
      <c r="H8" s="43">
        <f t="shared" si="1"/>
        <v>0</v>
      </c>
    </row>
    <row r="9" spans="1:10" ht="25" customHeight="1" x14ac:dyDescent="0.15">
      <c r="A9" s="21" t="s">
        <v>28</v>
      </c>
      <c r="B9" s="21" t="s">
        <v>18</v>
      </c>
      <c r="C9" s="27">
        <v>35</v>
      </c>
      <c r="D9" s="41">
        <v>0</v>
      </c>
      <c r="E9" s="56"/>
      <c r="F9" s="43">
        <f t="shared" si="0"/>
        <v>0</v>
      </c>
      <c r="G9" s="56"/>
      <c r="H9" s="43">
        <f t="shared" ref="H9" si="2">F9*2</f>
        <v>0</v>
      </c>
    </row>
    <row r="10" spans="1:10" ht="25" customHeight="1" x14ac:dyDescent="0.15">
      <c r="A10" s="13"/>
      <c r="B10" s="13"/>
      <c r="C10" s="6"/>
      <c r="D10" s="14"/>
      <c r="E10" s="13"/>
      <c r="F10" s="15"/>
      <c r="G10" s="14"/>
      <c r="H10" s="14"/>
    </row>
    <row r="11" spans="1:10" ht="25" customHeight="1" x14ac:dyDescent="0.15">
      <c r="A11" s="9" t="s">
        <v>29</v>
      </c>
      <c r="B11" s="10"/>
      <c r="C11" s="10" t="s">
        <v>31</v>
      </c>
      <c r="D11" s="11" t="s">
        <v>36</v>
      </c>
      <c r="E11" s="9"/>
      <c r="F11" s="11" t="s">
        <v>37</v>
      </c>
      <c r="G11" s="9"/>
      <c r="H11" s="12" t="s">
        <v>4</v>
      </c>
      <c r="I11" s="12"/>
      <c r="J11" s="45" t="s">
        <v>5</v>
      </c>
    </row>
    <row r="12" spans="1:10" ht="25" customHeight="1" x14ac:dyDescent="0.15">
      <c r="A12" s="21" t="str">
        <f>A5</f>
        <v>1.	Voice Only Onbeperkt bellen</v>
      </c>
      <c r="B12" s="21" t="s">
        <v>30</v>
      </c>
      <c r="C12" s="27">
        <v>70</v>
      </c>
      <c r="D12" s="23">
        <v>0</v>
      </c>
      <c r="E12" s="54"/>
      <c r="F12" s="41">
        <v>0</v>
      </c>
      <c r="G12" s="54"/>
      <c r="H12" s="26">
        <f>SUM(D12+F12)*12</f>
        <v>0</v>
      </c>
      <c r="I12" s="51"/>
      <c r="J12" s="43">
        <f>H12*2</f>
        <v>0</v>
      </c>
    </row>
    <row r="13" spans="1:10" ht="25" customHeight="1" x14ac:dyDescent="0.15">
      <c r="A13" s="21" t="str">
        <f t="shared" ref="A13:A16" si="3">A6</f>
        <v>2.	Voice en data - 25 GB</v>
      </c>
      <c r="B13" s="21" t="s">
        <v>30</v>
      </c>
      <c r="C13" s="27">
        <v>10</v>
      </c>
      <c r="D13" s="23">
        <v>0</v>
      </c>
      <c r="E13" s="55"/>
      <c r="F13" s="71">
        <v>0</v>
      </c>
      <c r="G13" s="55"/>
      <c r="H13" s="26">
        <f>SUM(D13+F13)*12</f>
        <v>0</v>
      </c>
      <c r="I13" s="52"/>
      <c r="J13" s="43">
        <f>H13*2</f>
        <v>0</v>
      </c>
    </row>
    <row r="14" spans="1:10" ht="25" customHeight="1" x14ac:dyDescent="0.15">
      <c r="A14" s="21" t="str">
        <f t="shared" si="3"/>
        <v>3.	Voice en data - 10 GB</v>
      </c>
      <c r="B14" s="21" t="s">
        <v>30</v>
      </c>
      <c r="C14" s="27">
        <v>20</v>
      </c>
      <c r="D14" s="23">
        <v>0</v>
      </c>
      <c r="E14" s="55"/>
      <c r="F14" s="71"/>
      <c r="G14" s="55"/>
      <c r="H14" s="26">
        <f>SUM(D14)*12</f>
        <v>0</v>
      </c>
      <c r="I14" s="52"/>
      <c r="J14" s="43">
        <f>H14*2</f>
        <v>0</v>
      </c>
    </row>
    <row r="15" spans="1:10" ht="25" customHeight="1" x14ac:dyDescent="0.15">
      <c r="A15" s="21" t="str">
        <f t="shared" si="3"/>
        <v>4.	Voice en data - 2 GB</v>
      </c>
      <c r="B15" s="21" t="s">
        <v>30</v>
      </c>
      <c r="C15" s="27">
        <v>45</v>
      </c>
      <c r="D15" s="41">
        <v>0</v>
      </c>
      <c r="E15" s="55"/>
      <c r="F15" s="71"/>
      <c r="G15" s="55"/>
      <c r="H15" s="26">
        <f>SUM(D15)*12</f>
        <v>0</v>
      </c>
      <c r="I15" s="52"/>
      <c r="J15" s="43">
        <f>H15*2</f>
        <v>0</v>
      </c>
    </row>
    <row r="16" spans="1:10" ht="25" customHeight="1" x14ac:dyDescent="0.15">
      <c r="A16" s="21" t="str">
        <f t="shared" si="3"/>
        <v>5.	Data Only - 5 GB</v>
      </c>
      <c r="B16" s="21" t="s">
        <v>30</v>
      </c>
      <c r="C16" s="27">
        <v>35</v>
      </c>
      <c r="D16" s="41">
        <v>0</v>
      </c>
      <c r="E16" s="56"/>
      <c r="F16" s="71"/>
      <c r="G16" s="56"/>
      <c r="H16" s="26">
        <f>SUM(D16)*12</f>
        <v>0</v>
      </c>
      <c r="I16" s="53"/>
      <c r="J16" s="43">
        <f>H16*2</f>
        <v>0</v>
      </c>
    </row>
    <row r="17" spans="1:8" ht="25" customHeight="1" x14ac:dyDescent="0.15">
      <c r="A17" s="13"/>
      <c r="B17" s="13"/>
      <c r="C17" s="6"/>
      <c r="D17" s="14" t="s">
        <v>38</v>
      </c>
      <c r="E17" s="13"/>
      <c r="F17" s="15"/>
      <c r="G17" s="14"/>
      <c r="H17" s="14"/>
    </row>
    <row r="18" spans="1:8" ht="25" customHeight="1" thickBot="1" x14ac:dyDescent="0.2">
      <c r="A18" s="9" t="s">
        <v>16</v>
      </c>
      <c r="B18" s="10"/>
      <c r="C18" s="10"/>
      <c r="D18" s="11"/>
      <c r="E18" s="9"/>
      <c r="F18" s="12"/>
      <c r="G18" s="12"/>
      <c r="H18" s="12" t="s">
        <v>8</v>
      </c>
    </row>
    <row r="19" spans="1:8" ht="25" customHeight="1" x14ac:dyDescent="0.15">
      <c r="A19" s="21" t="s">
        <v>24</v>
      </c>
      <c r="B19" s="21" t="s">
        <v>17</v>
      </c>
      <c r="C19" s="27">
        <v>190</v>
      </c>
      <c r="D19" s="65">
        <v>0</v>
      </c>
      <c r="E19" s="66"/>
      <c r="F19" s="67"/>
      <c r="G19" s="42"/>
      <c r="H19" s="47">
        <f>D19*C19</f>
        <v>0</v>
      </c>
    </row>
    <row r="20" spans="1:8" s="30" customFormat="1" ht="25" customHeight="1" thickBot="1" x14ac:dyDescent="0.2">
      <c r="A20" s="28"/>
      <c r="B20" s="28"/>
      <c r="C20" s="29"/>
      <c r="D20" s="68" t="s">
        <v>12</v>
      </c>
      <c r="E20" s="69"/>
      <c r="F20" s="70"/>
      <c r="G20" s="35"/>
      <c r="H20" s="46">
        <f>SUM(H5:H9)+SUM(J12:J16)+H19</f>
        <v>0</v>
      </c>
    </row>
    <row r="21" spans="1:8" ht="25" customHeight="1" x14ac:dyDescent="0.15">
      <c r="A21" s="5"/>
      <c r="B21" s="5"/>
      <c r="C21" s="6"/>
      <c r="D21" s="16"/>
      <c r="E21" s="17"/>
      <c r="F21" s="18"/>
      <c r="G21" s="19"/>
      <c r="H21" s="16"/>
    </row>
    <row r="22" spans="1:8" ht="25" customHeight="1" x14ac:dyDescent="0.15">
      <c r="A22" s="24" t="s">
        <v>9</v>
      </c>
      <c r="B22" s="5"/>
      <c r="C22" s="6"/>
      <c r="D22" s="7"/>
      <c r="E22" s="5"/>
      <c r="F22" s="8"/>
      <c r="G22" s="7"/>
      <c r="H22" s="7"/>
    </row>
    <row r="23" spans="1:8" ht="25" customHeight="1" x14ac:dyDescent="0.15">
      <c r="A23" s="9" t="str">
        <f t="shared" ref="A23:A28" si="4">A4</f>
        <v>ABONNEMENTSKOSTEN (INCLUSIEF levering simkaart)</v>
      </c>
      <c r="B23" s="10"/>
      <c r="C23" s="10" t="str">
        <f>C4</f>
        <v>aantal eenheden</v>
      </c>
      <c r="D23" s="11" t="str">
        <f>D4</f>
        <v>PRIJS PER MAAND</v>
      </c>
      <c r="E23" s="9"/>
      <c r="F23" s="12" t="str">
        <f>F4</f>
        <v>PER JAAR</v>
      </c>
    </row>
    <row r="24" spans="1:8" ht="25" customHeight="1" x14ac:dyDescent="0.15">
      <c r="A24" s="21" t="str">
        <f t="shared" si="4"/>
        <v>1.	Voice Only Onbeperkt bellen</v>
      </c>
      <c r="B24" s="21" t="str">
        <f t="shared" ref="B24:C28" si="5">B5</f>
        <v>Prijs per simkaart</v>
      </c>
      <c r="C24" s="22">
        <f t="shared" si="5"/>
        <v>70</v>
      </c>
      <c r="D24" s="23">
        <v>0</v>
      </c>
      <c r="E24" s="54"/>
      <c r="F24" s="26">
        <f>SUM(C24*D24)*12</f>
        <v>0</v>
      </c>
    </row>
    <row r="25" spans="1:8" ht="25" customHeight="1" x14ac:dyDescent="0.15">
      <c r="A25" s="21" t="str">
        <f t="shared" si="4"/>
        <v>2.	Voice en data - 25 GB</v>
      </c>
      <c r="B25" s="21" t="str">
        <f t="shared" si="5"/>
        <v>Prijs per simkaart</v>
      </c>
      <c r="C25" s="22">
        <f t="shared" si="5"/>
        <v>10</v>
      </c>
      <c r="D25" s="23">
        <v>0</v>
      </c>
      <c r="E25" s="55"/>
      <c r="F25" s="26">
        <f>SUM(C25*D25)*12</f>
        <v>0</v>
      </c>
    </row>
    <row r="26" spans="1:8" ht="25" customHeight="1" x14ac:dyDescent="0.15">
      <c r="A26" s="21" t="str">
        <f t="shared" si="4"/>
        <v>3.	Voice en data - 10 GB</v>
      </c>
      <c r="B26" s="21" t="str">
        <f t="shared" si="5"/>
        <v>Prijs per simkaart</v>
      </c>
      <c r="C26" s="22">
        <f t="shared" si="5"/>
        <v>20</v>
      </c>
      <c r="D26" s="23">
        <v>0</v>
      </c>
      <c r="E26" s="55"/>
      <c r="F26" s="26">
        <f>SUM(C26*D26)*12</f>
        <v>0</v>
      </c>
    </row>
    <row r="27" spans="1:8" ht="25" customHeight="1" x14ac:dyDescent="0.15">
      <c r="A27" s="21" t="str">
        <f t="shared" si="4"/>
        <v>4.	Voice en data - 2 GB</v>
      </c>
      <c r="B27" s="21" t="str">
        <f t="shared" si="5"/>
        <v>Prijs per simkaart</v>
      </c>
      <c r="C27" s="22">
        <f t="shared" si="5"/>
        <v>45</v>
      </c>
      <c r="D27" s="23">
        <v>0</v>
      </c>
      <c r="E27" s="55"/>
      <c r="F27" s="26">
        <f>SUM(C27*D27)*12</f>
        <v>0</v>
      </c>
    </row>
    <row r="28" spans="1:8" ht="25" customHeight="1" x14ac:dyDescent="0.15">
      <c r="A28" s="21" t="str">
        <f t="shared" si="4"/>
        <v>5.	Data Only - 5 GB</v>
      </c>
      <c r="B28" s="21" t="str">
        <f t="shared" si="5"/>
        <v>Prijs per simkaart</v>
      </c>
      <c r="C28" s="22">
        <f t="shared" si="5"/>
        <v>35</v>
      </c>
      <c r="D28" s="41">
        <v>0</v>
      </c>
      <c r="E28" s="56"/>
      <c r="F28" s="26">
        <f>SUM(C28*D28)*12</f>
        <v>0</v>
      </c>
    </row>
    <row r="29" spans="1:8" ht="25" customHeight="1" x14ac:dyDescent="0.15">
      <c r="A29" s="13"/>
      <c r="B29" s="13"/>
      <c r="C29" s="6"/>
      <c r="D29" s="14"/>
      <c r="E29" s="13"/>
      <c r="F29" s="15"/>
    </row>
    <row r="30" spans="1:8" ht="25" customHeight="1" x14ac:dyDescent="0.15">
      <c r="A30" s="9" t="s">
        <v>19</v>
      </c>
      <c r="B30" s="10"/>
      <c r="C30" s="10" t="str">
        <f t="shared" ref="C30:C35" si="6">C11</f>
        <v>aantal gebruikers</v>
      </c>
      <c r="D30" s="11" t="s">
        <v>36</v>
      </c>
      <c r="E30" s="9"/>
      <c r="F30" s="11" t="s">
        <v>37</v>
      </c>
      <c r="G30" s="9"/>
      <c r="H30" s="12" t="s">
        <v>4</v>
      </c>
    </row>
    <row r="31" spans="1:8" ht="25" customHeight="1" x14ac:dyDescent="0.15">
      <c r="A31" s="21" t="str">
        <f t="shared" ref="A31:B35" si="7">A12</f>
        <v>1.	Voice Only Onbeperkt bellen</v>
      </c>
      <c r="B31" s="21" t="str">
        <f t="shared" si="7"/>
        <v>Prijs per groepsbundel (alle gebruikers)</v>
      </c>
      <c r="C31" s="22">
        <f t="shared" si="6"/>
        <v>70</v>
      </c>
      <c r="D31" s="23">
        <v>0</v>
      </c>
      <c r="E31" s="54"/>
      <c r="F31" s="41">
        <v>0</v>
      </c>
      <c r="G31" s="54"/>
      <c r="H31" s="26">
        <f>SUM(D31+F31)*12</f>
        <v>0</v>
      </c>
    </row>
    <row r="32" spans="1:8" ht="25" customHeight="1" x14ac:dyDescent="0.15">
      <c r="A32" s="21" t="str">
        <f t="shared" si="7"/>
        <v>2.	Voice en data - 25 GB</v>
      </c>
      <c r="B32" s="21" t="str">
        <f t="shared" si="7"/>
        <v>Prijs per groepsbundel (alle gebruikers)</v>
      </c>
      <c r="C32" s="22">
        <f t="shared" si="6"/>
        <v>10</v>
      </c>
      <c r="D32" s="23">
        <v>0</v>
      </c>
      <c r="E32" s="55"/>
      <c r="F32" s="71">
        <v>0</v>
      </c>
      <c r="G32" s="55"/>
      <c r="H32" s="26">
        <f>SUM(D32+F32)*12</f>
        <v>0</v>
      </c>
    </row>
    <row r="33" spans="1:8" ht="25" customHeight="1" x14ac:dyDescent="0.15">
      <c r="A33" s="21" t="str">
        <f t="shared" si="7"/>
        <v>3.	Voice en data - 10 GB</v>
      </c>
      <c r="B33" s="21" t="str">
        <f t="shared" si="7"/>
        <v>Prijs per groepsbundel (alle gebruikers)</v>
      </c>
      <c r="C33" s="22">
        <f t="shared" si="6"/>
        <v>20</v>
      </c>
      <c r="D33" s="23">
        <v>0</v>
      </c>
      <c r="E33" s="55"/>
      <c r="F33" s="71"/>
      <c r="G33" s="55"/>
      <c r="H33" s="26">
        <f>SUM(D33)*12</f>
        <v>0</v>
      </c>
    </row>
    <row r="34" spans="1:8" ht="25" customHeight="1" x14ac:dyDescent="0.15">
      <c r="A34" s="21" t="str">
        <f t="shared" si="7"/>
        <v>4.	Voice en data - 2 GB</v>
      </c>
      <c r="B34" s="21" t="str">
        <f t="shared" si="7"/>
        <v>Prijs per groepsbundel (alle gebruikers)</v>
      </c>
      <c r="C34" s="22">
        <f t="shared" si="6"/>
        <v>45</v>
      </c>
      <c r="D34" s="41">
        <v>0</v>
      </c>
      <c r="E34" s="55"/>
      <c r="F34" s="71"/>
      <c r="G34" s="55"/>
      <c r="H34" s="26">
        <f>SUM(D34)*12</f>
        <v>0</v>
      </c>
    </row>
    <row r="35" spans="1:8" ht="25" customHeight="1" thickBot="1" x14ac:dyDescent="0.2">
      <c r="A35" s="21" t="str">
        <f t="shared" si="7"/>
        <v>5.	Data Only - 5 GB</v>
      </c>
      <c r="B35" s="21" t="str">
        <f t="shared" si="7"/>
        <v>Prijs per groepsbundel (alle gebruikers)</v>
      </c>
      <c r="C35" s="22">
        <f t="shared" si="6"/>
        <v>35</v>
      </c>
      <c r="D35" s="41">
        <v>0</v>
      </c>
      <c r="E35" s="56"/>
      <c r="F35" s="71"/>
      <c r="G35" s="56"/>
      <c r="H35" s="26">
        <f>SUM(D35)*12</f>
        <v>0</v>
      </c>
    </row>
    <row r="36" spans="1:8" s="30" customFormat="1" ht="25" customHeight="1" thickBot="1" x14ac:dyDescent="0.2">
      <c r="A36" s="28"/>
      <c r="B36" s="28"/>
      <c r="C36" s="29"/>
      <c r="D36" s="60" t="s">
        <v>11</v>
      </c>
      <c r="E36" s="61"/>
      <c r="F36" s="32">
        <f>SUM(F24:F28)+SUM(H31:H35)</f>
        <v>0</v>
      </c>
    </row>
    <row r="37" spans="1:8" ht="25" customHeight="1" x14ac:dyDescent="0.15">
      <c r="A37" s="5"/>
      <c r="B37" s="5"/>
      <c r="C37" s="6"/>
      <c r="D37" s="14" t="s">
        <v>38</v>
      </c>
      <c r="E37" s="17"/>
      <c r="F37" s="18"/>
    </row>
    <row r="38" spans="1:8" ht="25" customHeight="1" x14ac:dyDescent="0.15">
      <c r="A38" s="24" t="s">
        <v>10</v>
      </c>
      <c r="B38" s="5"/>
      <c r="C38" s="6"/>
      <c r="D38" s="7"/>
      <c r="E38" s="5"/>
      <c r="F38" s="8"/>
      <c r="G38" s="7"/>
      <c r="H38" s="7"/>
    </row>
    <row r="39" spans="1:8" ht="25" customHeight="1" x14ac:dyDescent="0.15">
      <c r="A39" s="9" t="str">
        <f>A23</f>
        <v>ABONNEMENTSKOSTEN (INCLUSIEF levering simkaart)</v>
      </c>
      <c r="B39" s="10"/>
      <c r="C39" s="10" t="str">
        <f>C23</f>
        <v>aantal eenheden</v>
      </c>
      <c r="D39" s="11" t="str">
        <f>D23</f>
        <v>PRIJS PER MAAND</v>
      </c>
      <c r="E39" s="9"/>
      <c r="F39" s="12" t="str">
        <f>F23</f>
        <v>PER JAAR</v>
      </c>
    </row>
    <row r="40" spans="1:8" ht="25" customHeight="1" x14ac:dyDescent="0.15">
      <c r="A40" s="21" t="str">
        <f t="shared" ref="A40:C44" si="8">A5</f>
        <v>1.	Voice Only Onbeperkt bellen</v>
      </c>
      <c r="B40" s="21" t="str">
        <f t="shared" si="8"/>
        <v>Prijs per simkaart</v>
      </c>
      <c r="C40" s="44">
        <f t="shared" si="8"/>
        <v>70</v>
      </c>
      <c r="D40" s="23">
        <v>0</v>
      </c>
      <c r="E40" s="54"/>
      <c r="F40" s="34">
        <f>SUM(C40*D40)*12</f>
        <v>0</v>
      </c>
    </row>
    <row r="41" spans="1:8" ht="25" customHeight="1" x14ac:dyDescent="0.15">
      <c r="A41" s="21" t="str">
        <f t="shared" si="8"/>
        <v>2.	Voice en data - 25 GB</v>
      </c>
      <c r="B41" s="21" t="str">
        <f t="shared" si="8"/>
        <v>Prijs per simkaart</v>
      </c>
      <c r="C41" s="44">
        <f t="shared" si="8"/>
        <v>10</v>
      </c>
      <c r="D41" s="23">
        <v>0</v>
      </c>
      <c r="E41" s="55"/>
      <c r="F41" s="34">
        <f t="shared" ref="F41:F42" si="9">SUM(C41*D41)*12</f>
        <v>0</v>
      </c>
    </row>
    <row r="42" spans="1:8" ht="25" customHeight="1" x14ac:dyDescent="0.15">
      <c r="A42" s="21" t="str">
        <f t="shared" si="8"/>
        <v>3.	Voice en data - 10 GB</v>
      </c>
      <c r="B42" s="21" t="str">
        <f t="shared" si="8"/>
        <v>Prijs per simkaart</v>
      </c>
      <c r="C42" s="44">
        <f t="shared" si="8"/>
        <v>20</v>
      </c>
      <c r="D42" s="23">
        <v>0</v>
      </c>
      <c r="E42" s="55"/>
      <c r="F42" s="34">
        <f t="shared" si="9"/>
        <v>0</v>
      </c>
    </row>
    <row r="43" spans="1:8" ht="25" customHeight="1" x14ac:dyDescent="0.15">
      <c r="A43" s="21" t="str">
        <f t="shared" si="8"/>
        <v>4.	Voice en data - 2 GB</v>
      </c>
      <c r="B43" s="21" t="str">
        <f t="shared" si="8"/>
        <v>Prijs per simkaart</v>
      </c>
      <c r="C43" s="44">
        <f t="shared" si="8"/>
        <v>45</v>
      </c>
      <c r="D43" s="41">
        <v>0</v>
      </c>
      <c r="E43" s="55"/>
      <c r="F43" s="34">
        <f t="shared" ref="F43:F44" si="10">SUM(C43*D43)*12</f>
        <v>0</v>
      </c>
    </row>
    <row r="44" spans="1:8" ht="25" customHeight="1" x14ac:dyDescent="0.15">
      <c r="A44" s="21" t="str">
        <f t="shared" si="8"/>
        <v>5.	Data Only - 5 GB</v>
      </c>
      <c r="B44" s="21" t="str">
        <f t="shared" si="8"/>
        <v>Prijs per simkaart</v>
      </c>
      <c r="C44" s="44">
        <f t="shared" si="8"/>
        <v>35</v>
      </c>
      <c r="D44" s="41">
        <v>0</v>
      </c>
      <c r="E44" s="56"/>
      <c r="F44" s="34">
        <f t="shared" si="10"/>
        <v>0</v>
      </c>
    </row>
    <row r="45" spans="1:8" ht="25" customHeight="1" x14ac:dyDescent="0.15">
      <c r="A45" s="13"/>
      <c r="B45" s="13"/>
      <c r="C45" s="6"/>
      <c r="D45" s="14"/>
      <c r="E45" s="13"/>
      <c r="F45" s="15"/>
    </row>
    <row r="46" spans="1:8" ht="25" customHeight="1" x14ac:dyDescent="0.15">
      <c r="A46" s="9" t="s">
        <v>19</v>
      </c>
      <c r="B46" s="10"/>
      <c r="C46" s="10" t="str">
        <f>C30</f>
        <v>aantal gebruikers</v>
      </c>
      <c r="D46" s="11" t="s">
        <v>36</v>
      </c>
      <c r="E46" s="9"/>
      <c r="F46" s="11" t="s">
        <v>37</v>
      </c>
      <c r="G46" s="9"/>
      <c r="H46" s="12" t="s">
        <v>4</v>
      </c>
    </row>
    <row r="47" spans="1:8" ht="25" customHeight="1" x14ac:dyDescent="0.15">
      <c r="A47" s="21" t="str">
        <f t="shared" ref="A47:C51" si="11">A12</f>
        <v>1.	Voice Only Onbeperkt bellen</v>
      </c>
      <c r="B47" s="21" t="str">
        <f t="shared" si="11"/>
        <v>Prijs per groepsbundel (alle gebruikers)</v>
      </c>
      <c r="C47" s="44">
        <f t="shared" si="11"/>
        <v>70</v>
      </c>
      <c r="D47" s="23">
        <v>0</v>
      </c>
      <c r="E47" s="54"/>
      <c r="F47" s="41">
        <v>0</v>
      </c>
      <c r="G47" s="54"/>
      <c r="H47" s="26">
        <f>SUM(D47+F47)*12</f>
        <v>0</v>
      </c>
    </row>
    <row r="48" spans="1:8" ht="25" customHeight="1" x14ac:dyDescent="0.15">
      <c r="A48" s="21" t="str">
        <f t="shared" si="11"/>
        <v>2.	Voice en data - 25 GB</v>
      </c>
      <c r="B48" s="21" t="str">
        <f t="shared" si="11"/>
        <v>Prijs per groepsbundel (alle gebruikers)</v>
      </c>
      <c r="C48" s="44">
        <f t="shared" si="11"/>
        <v>10</v>
      </c>
      <c r="D48" s="23">
        <v>0</v>
      </c>
      <c r="E48" s="55"/>
      <c r="F48" s="71">
        <v>0</v>
      </c>
      <c r="G48" s="55"/>
      <c r="H48" s="26">
        <f>SUM(D48+F48)*12</f>
        <v>0</v>
      </c>
    </row>
    <row r="49" spans="1:8" ht="25" customHeight="1" x14ac:dyDescent="0.15">
      <c r="A49" s="21" t="str">
        <f t="shared" si="11"/>
        <v>3.	Voice en data - 10 GB</v>
      </c>
      <c r="B49" s="21" t="str">
        <f t="shared" si="11"/>
        <v>Prijs per groepsbundel (alle gebruikers)</v>
      </c>
      <c r="C49" s="44">
        <f t="shared" si="11"/>
        <v>20</v>
      </c>
      <c r="D49" s="23">
        <v>0</v>
      </c>
      <c r="E49" s="55"/>
      <c r="F49" s="71"/>
      <c r="G49" s="55"/>
      <c r="H49" s="26">
        <f>SUM(D49)*12</f>
        <v>0</v>
      </c>
    </row>
    <row r="50" spans="1:8" ht="25" customHeight="1" x14ac:dyDescent="0.15">
      <c r="A50" s="21" t="str">
        <f t="shared" si="11"/>
        <v>4.	Voice en data - 2 GB</v>
      </c>
      <c r="B50" s="21" t="str">
        <f t="shared" si="11"/>
        <v>Prijs per groepsbundel (alle gebruikers)</v>
      </c>
      <c r="C50" s="44">
        <f t="shared" si="11"/>
        <v>45</v>
      </c>
      <c r="D50" s="41">
        <v>0</v>
      </c>
      <c r="E50" s="55"/>
      <c r="F50" s="71"/>
      <c r="G50" s="55"/>
      <c r="H50" s="26">
        <f>SUM(D50)*12</f>
        <v>0</v>
      </c>
    </row>
    <row r="51" spans="1:8" ht="25" customHeight="1" thickBot="1" x14ac:dyDescent="0.2">
      <c r="A51" s="21" t="str">
        <f t="shared" si="11"/>
        <v>5.	Data Only - 5 GB</v>
      </c>
      <c r="B51" s="21" t="str">
        <f t="shared" si="11"/>
        <v>Prijs per groepsbundel (alle gebruikers)</v>
      </c>
      <c r="C51" s="44">
        <f t="shared" si="11"/>
        <v>35</v>
      </c>
      <c r="D51" s="41">
        <v>0</v>
      </c>
      <c r="E51" s="56"/>
      <c r="F51" s="71"/>
      <c r="G51" s="56"/>
      <c r="H51" s="26">
        <f>SUM(D51)*12</f>
        <v>0</v>
      </c>
    </row>
    <row r="52" spans="1:8" s="30" customFormat="1" ht="25" customHeight="1" thickBot="1" x14ac:dyDescent="0.2">
      <c r="A52" s="28"/>
      <c r="B52" s="28"/>
      <c r="C52" s="29"/>
      <c r="D52" s="60" t="s">
        <v>13</v>
      </c>
      <c r="E52" s="61"/>
      <c r="F52" s="32">
        <f>SUM(F40:F44)+SUM(H47:H51)</f>
        <v>0</v>
      </c>
      <c r="G52"/>
      <c r="H52"/>
    </row>
    <row r="53" spans="1:8" ht="25" customHeight="1" x14ac:dyDescent="0.15">
      <c r="A53" s="5"/>
      <c r="B53" s="5"/>
      <c r="C53" s="6"/>
      <c r="D53" s="14" t="s">
        <v>38</v>
      </c>
      <c r="E53" s="17"/>
      <c r="F53" s="18"/>
    </row>
    <row r="54" spans="1:8" s="33" customFormat="1" ht="25" customHeight="1" x14ac:dyDescent="0.15">
      <c r="A54" s="36" t="s">
        <v>20</v>
      </c>
      <c r="B54" s="37"/>
      <c r="C54" s="38" t="s">
        <v>23</v>
      </c>
      <c r="D54" s="39" t="s">
        <v>7</v>
      </c>
      <c r="E54" s="37"/>
      <c r="F54" s="40"/>
      <c r="G54"/>
      <c r="H54"/>
    </row>
    <row r="55" spans="1:8" ht="29" customHeight="1" x14ac:dyDescent="0.15">
      <c r="A55" s="21" t="s">
        <v>22</v>
      </c>
      <c r="B55" s="21" t="s">
        <v>35</v>
      </c>
      <c r="C55" s="44">
        <v>10</v>
      </c>
      <c r="D55" s="23">
        <v>0</v>
      </c>
      <c r="E55" s="54"/>
      <c r="F55" s="26">
        <f>D55*C55</f>
        <v>0</v>
      </c>
    </row>
    <row r="56" spans="1:8" ht="25" customHeight="1" thickBot="1" x14ac:dyDescent="0.2">
      <c r="A56" s="21" t="s">
        <v>21</v>
      </c>
      <c r="B56" s="21" t="s">
        <v>35</v>
      </c>
      <c r="C56" s="44">
        <v>10</v>
      </c>
      <c r="D56" s="23">
        <v>0</v>
      </c>
      <c r="E56" s="55"/>
      <c r="F56" s="26">
        <f>D56*C56</f>
        <v>0</v>
      </c>
    </row>
    <row r="57" spans="1:8" ht="25" customHeight="1" thickBot="1" x14ac:dyDescent="0.2">
      <c r="A57" s="5"/>
      <c r="B57" s="5"/>
      <c r="C57" s="6"/>
      <c r="D57" s="62" t="s">
        <v>6</v>
      </c>
      <c r="E57" s="62"/>
      <c r="F57" s="32">
        <f>SUM(F55:F56)</f>
        <v>0</v>
      </c>
    </row>
    <row r="58" spans="1:8" ht="25" customHeight="1" thickBot="1" x14ac:dyDescent="0.2">
      <c r="A58" s="5"/>
      <c r="B58" s="5"/>
      <c r="C58" s="6"/>
      <c r="D58" s="16"/>
      <c r="E58" s="17"/>
      <c r="F58" s="18"/>
    </row>
    <row r="59" spans="1:8" ht="25" customHeight="1" thickBot="1" x14ac:dyDescent="0.2">
      <c r="A59" s="31" t="s">
        <v>15</v>
      </c>
      <c r="B59" s="58">
        <f>SUM(H20+F36+F52+F57)</f>
        <v>0</v>
      </c>
      <c r="C59" s="59"/>
      <c r="D59" s="63" t="s">
        <v>14</v>
      </c>
      <c r="E59" s="64"/>
      <c r="F59" s="64"/>
      <c r="G59" s="64"/>
      <c r="H59" s="64"/>
    </row>
  </sheetData>
  <sheetProtection algorithmName="SHA-512" hashValue="C1l39DUqqVO4EQ7u5hXZbx6h6bIKdM/2vscWnL4GviZjV6AaeI6uOXqo+/RjPWdLyl3+my25LyFBkIh8DAgV+A==" saltValue="3qYxrsZcneha862zWhRGNQ==" spinCount="100000" sheet="1" objects="1" scenarios="1"/>
  <mergeCells count="23">
    <mergeCell ref="G12:G16"/>
    <mergeCell ref="E12:E16"/>
    <mergeCell ref="F13:F16"/>
    <mergeCell ref="F32:F35"/>
    <mergeCell ref="F48:F51"/>
    <mergeCell ref="E31:E35"/>
    <mergeCell ref="E47:E51"/>
    <mergeCell ref="I12:I16"/>
    <mergeCell ref="E24:E28"/>
    <mergeCell ref="A1:D1"/>
    <mergeCell ref="B59:C59"/>
    <mergeCell ref="D36:E36"/>
    <mergeCell ref="D52:E52"/>
    <mergeCell ref="D57:E57"/>
    <mergeCell ref="D59:H59"/>
    <mergeCell ref="D19:F19"/>
    <mergeCell ref="D20:F20"/>
    <mergeCell ref="E55:E56"/>
    <mergeCell ref="G31:G35"/>
    <mergeCell ref="E40:E44"/>
    <mergeCell ref="G47:G51"/>
    <mergeCell ref="E5:E9"/>
    <mergeCell ref="G5:G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BiC</cp:keywords>
  <dc:description>Copyright BiC</dc:description>
  <cp:lastModifiedBy/>
  <dcterms:created xsi:type="dcterms:W3CDTF">2014-10-31T15:34:42Z</dcterms:created>
  <dcterms:modified xsi:type="dcterms:W3CDTF">2023-05-01T09:56:16Z</dcterms:modified>
  <cp:category/>
</cp:coreProperties>
</file>