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WORD\DOCUMENTEN\1020 Hilvarenbeek\Actueel\1020.150 Hispohal J.F. Kennedylaan\Documenten\Inlichtingen selectiefase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3" i="1"/>
  <c r="E6" i="1"/>
  <c r="E11" i="1" s="1"/>
  <c r="G11" i="1" s="1"/>
  <c r="E9" i="1" l="1"/>
  <c r="G9" i="1" s="1"/>
  <c r="E10" i="1"/>
  <c r="G10" i="1" s="1"/>
  <c r="B18" i="1" s="1"/>
  <c r="F19" i="1" s="1"/>
  <c r="I19" i="1" s="1"/>
  <c r="N19" i="1" l="1"/>
  <c r="G12" i="1"/>
  <c r="T10" i="1"/>
  <c r="J10" i="1"/>
</calcChain>
</file>

<file path=xl/sharedStrings.xml><?xml version="1.0" encoding="utf-8"?>
<sst xmlns="http://schemas.openxmlformats.org/spreadsheetml/2006/main" count="27" uniqueCount="24">
  <si>
    <t xml:space="preserve">programma Hispohal </t>
  </si>
  <si>
    <t>programma gezondheidscentrum</t>
  </si>
  <si>
    <t>sociale huur</t>
  </si>
  <si>
    <t>programma verkochte</t>
  </si>
  <si>
    <t xml:space="preserve">totaal </t>
  </si>
  <si>
    <t>verdeling verkochte</t>
  </si>
  <si>
    <t>betaalbaar</t>
  </si>
  <si>
    <t>vrij sector</t>
  </si>
  <si>
    <t xml:space="preserve">te realiseren </t>
  </si>
  <si>
    <t>sociale koop (€236.600) of sociale huur</t>
  </si>
  <si>
    <t>waarvan</t>
  </si>
  <si>
    <t>sociale koop (€236.600) als in betaalbare koop wordt gerealiseerd (€355.000)</t>
  </si>
  <si>
    <t>of</t>
  </si>
  <si>
    <t>middeldure huurwoningen (€1.026 per maand)</t>
  </si>
  <si>
    <t>vrije sector</t>
  </si>
  <si>
    <t xml:space="preserve">geschikt voor senioren </t>
  </si>
  <si>
    <t>[mix is mogelijk]</t>
  </si>
  <si>
    <t>mix betaalbaar</t>
  </si>
  <si>
    <t>totaal</t>
  </si>
  <si>
    <t>koop</t>
  </si>
  <si>
    <t>huur</t>
  </si>
  <si>
    <t>sociale koop (€236.600)</t>
  </si>
  <si>
    <t>koop (€355.000)</t>
  </si>
  <si>
    <t>middeldure huur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</si>
</sst>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9" fontId="0" fillId="0" borderId="0" xfId="0" applyNumberFormat="1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" fontId="0" fillId="2" borderId="0" xfId="0" applyNumberFormat="1" applyFill="1"/>
    <xf numFmtId="9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9"/>
  <sheetViews>
    <sheetView tabSelected="1" workbookViewId="0">
      <selection activeCell="B20" sqref="B20"/>
    </sheetView>
  </sheetViews>
  <sheetFormatPr defaultRowHeight="15" x14ac:dyDescent="0.25"/>
  <cols>
    <col min="2" max="2" width="11.5703125" customWidth="1"/>
    <col min="7" max="7" width="18.7109375" customWidth="1"/>
  </cols>
  <sheetData>
    <row r="2" spans="1:26" x14ac:dyDescent="0.25">
      <c r="A2" s="3" t="s">
        <v>0</v>
      </c>
    </row>
    <row r="4" spans="1:26" x14ac:dyDescent="0.25">
      <c r="A4" t="s">
        <v>1</v>
      </c>
      <c r="E4">
        <v>15</v>
      </c>
      <c r="F4" t="s">
        <v>2</v>
      </c>
    </row>
    <row r="5" spans="1:26" x14ac:dyDescent="0.25">
      <c r="A5" t="s">
        <v>3</v>
      </c>
      <c r="E5" s="1">
        <v>60</v>
      </c>
    </row>
    <row r="6" spans="1:26" x14ac:dyDescent="0.25">
      <c r="A6" t="s">
        <v>4</v>
      </c>
      <c r="E6">
        <f>E4+E5</f>
        <v>75</v>
      </c>
    </row>
    <row r="8" spans="1:26" x14ac:dyDescent="0.25">
      <c r="A8" s="3" t="s">
        <v>5</v>
      </c>
      <c r="B8" s="3"/>
      <c r="G8" t="s">
        <v>8</v>
      </c>
    </row>
    <row r="9" spans="1:26" x14ac:dyDescent="0.25">
      <c r="A9" s="2">
        <v>0.3</v>
      </c>
      <c r="B9" t="s">
        <v>2</v>
      </c>
      <c r="E9" s="4">
        <f>E6/100*30</f>
        <v>22.5</v>
      </c>
      <c r="F9" s="4"/>
      <c r="G9" s="5">
        <f>E9-E4</f>
        <v>7.5</v>
      </c>
      <c r="I9" t="s">
        <v>9</v>
      </c>
    </row>
    <row r="10" spans="1:26" x14ac:dyDescent="0.25">
      <c r="A10" s="2">
        <v>0.4</v>
      </c>
      <c r="B10" t="s">
        <v>6</v>
      </c>
      <c r="E10" s="4">
        <f>E6/100*40</f>
        <v>30</v>
      </c>
      <c r="F10" s="4"/>
      <c r="G10" s="5">
        <f>E10</f>
        <v>30</v>
      </c>
      <c r="I10" t="s">
        <v>10</v>
      </c>
      <c r="J10" s="6">
        <f>G10/3</f>
        <v>10</v>
      </c>
      <c r="K10" t="s">
        <v>11</v>
      </c>
      <c r="S10" s="3" t="s">
        <v>12</v>
      </c>
      <c r="T10" s="1">
        <f>G10</f>
        <v>30</v>
      </c>
      <c r="U10" t="s">
        <v>13</v>
      </c>
      <c r="Z10" t="s">
        <v>16</v>
      </c>
    </row>
    <row r="11" spans="1:26" x14ac:dyDescent="0.25">
      <c r="A11" s="2">
        <v>0.3</v>
      </c>
      <c r="B11" t="s">
        <v>7</v>
      </c>
      <c r="E11" s="4">
        <f>E6/100*30</f>
        <v>22.5</v>
      </c>
      <c r="F11" s="4"/>
      <c r="G11" s="5">
        <f>E11</f>
        <v>22.5</v>
      </c>
      <c r="I11" t="s">
        <v>14</v>
      </c>
    </row>
    <row r="12" spans="1:26" x14ac:dyDescent="0.25">
      <c r="G12" s="5">
        <f>SUM(G9:G11)</f>
        <v>60</v>
      </c>
    </row>
    <row r="13" spans="1:26" x14ac:dyDescent="0.25">
      <c r="A13" s="3" t="s">
        <v>15</v>
      </c>
      <c r="D13">
        <f>E5/100*20</f>
        <v>12</v>
      </c>
    </row>
    <row r="17" spans="1:15" x14ac:dyDescent="0.25">
      <c r="A17" t="s">
        <v>17</v>
      </c>
    </row>
    <row r="18" spans="1:15" x14ac:dyDescent="0.25">
      <c r="A18" t="s">
        <v>18</v>
      </c>
      <c r="B18" s="5">
        <f>G10</f>
        <v>30</v>
      </c>
    </row>
    <row r="19" spans="1:15" x14ac:dyDescent="0.25">
      <c r="A19" s="7">
        <v>0.2</v>
      </c>
      <c r="B19" t="s">
        <v>19</v>
      </c>
      <c r="C19" s="2">
        <f>100%-A19</f>
        <v>0.8</v>
      </c>
      <c r="D19" t="s">
        <v>20</v>
      </c>
      <c r="F19" s="1">
        <f>A19*B18</f>
        <v>6</v>
      </c>
      <c r="G19" t="s">
        <v>22</v>
      </c>
      <c r="H19" t="s">
        <v>10</v>
      </c>
      <c r="I19" s="1">
        <f>F19/3</f>
        <v>2</v>
      </c>
      <c r="J19" t="s">
        <v>21</v>
      </c>
      <c r="M19" t="s">
        <v>10</v>
      </c>
      <c r="N19" s="1">
        <f>C19*B18</f>
        <v>24</v>
      </c>
      <c r="O19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Frenkel Beerens</dc:creator>
  <cp:lastModifiedBy>Hélène Schepens</cp:lastModifiedBy>
  <dcterms:created xsi:type="dcterms:W3CDTF">2023-10-12T10:32:32Z</dcterms:created>
  <dcterms:modified xsi:type="dcterms:W3CDTF">2023-10-13T14:00:54Z</dcterms:modified>
</cp:coreProperties>
</file>