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venlo.lan\Private$\home\ksslsl01\Mijn Documenten\"/>
    </mc:Choice>
  </mc:AlternateContent>
  <xr:revisionPtr revIDLastSave="0" documentId="8_{887BA1B8-6F85-4614-B1FD-CF7DA10F1A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ulsterweg" sheetId="1" r:id="rId1"/>
    <sheet name="Stadskantoor" sheetId="2" r:id="rId2"/>
    <sheet name="Commissaris" sheetId="3" r:id="rId3"/>
    <sheet name="Gemeente Archief" sheetId="4" r:id="rId4"/>
    <sheet name="Stadhuis" sheetId="5" r:id="rId5"/>
    <sheet name="Nednsco" sheetId="6" r:id="rId6"/>
    <sheet name="Glasbewassin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0" i="3" l="1"/>
  <c r="G77" i="3"/>
  <c r="G36" i="3"/>
  <c r="D17" i="4"/>
  <c r="D39" i="4"/>
  <c r="D57" i="4"/>
  <c r="E188" i="7"/>
  <c r="E184" i="7"/>
  <c r="E179" i="7"/>
  <c r="E174" i="7"/>
  <c r="E169" i="7"/>
  <c r="E163" i="7"/>
  <c r="E157" i="7"/>
  <c r="E150" i="7"/>
  <c r="E145" i="7"/>
  <c r="E140" i="7"/>
  <c r="E134" i="7"/>
  <c r="E129" i="7"/>
  <c r="E123" i="7"/>
  <c r="E118" i="7"/>
  <c r="E112" i="7"/>
  <c r="E107" i="7"/>
  <c r="E102" i="7"/>
  <c r="E97" i="7"/>
  <c r="E92" i="7"/>
  <c r="E87" i="7"/>
  <c r="E82" i="7"/>
  <c r="E76" i="7"/>
  <c r="E67" i="7"/>
  <c r="E61" i="7"/>
  <c r="E55" i="7"/>
  <c r="E43" i="7"/>
  <c r="E49" i="7" s="1"/>
  <c r="E28" i="7"/>
  <c r="E27" i="7"/>
  <c r="E25" i="7"/>
  <c r="F23" i="7"/>
  <c r="E9" i="7"/>
  <c r="E6" i="7"/>
  <c r="E37" i="7" s="1"/>
  <c r="F57" i="4" l="1"/>
  <c r="E57" i="4"/>
  <c r="F39" i="4"/>
  <c r="E39" i="4"/>
  <c r="C39" i="4"/>
  <c r="E100" i="3"/>
  <c r="F77" i="3"/>
  <c r="E77" i="3"/>
  <c r="D77" i="3"/>
  <c r="F36" i="3"/>
  <c r="E36" i="3"/>
  <c r="D36" i="3"/>
  <c r="C36" i="3"/>
  <c r="F100" i="3"/>
  <c r="D100" i="3"/>
  <c r="H30" i="5"/>
  <c r="G30" i="5"/>
  <c r="F30" i="5"/>
  <c r="C30" i="5"/>
  <c r="F23" i="6"/>
  <c r="E23" i="6"/>
  <c r="D23" i="6"/>
  <c r="C23" i="6"/>
  <c r="H278" i="2"/>
  <c r="F278" i="2"/>
  <c r="E278" i="2"/>
  <c r="D278" i="2"/>
  <c r="H256" i="2"/>
  <c r="F256" i="2"/>
  <c r="E256" i="2"/>
  <c r="D256" i="2"/>
  <c r="H236" i="2"/>
  <c r="F236" i="2"/>
  <c r="E236" i="2"/>
  <c r="D236" i="2"/>
  <c r="H210" i="2"/>
  <c r="F210" i="2"/>
  <c r="E210" i="2"/>
  <c r="D210" i="2"/>
  <c r="H184" i="2"/>
  <c r="E184" i="2"/>
  <c r="D184" i="2"/>
  <c r="H167" i="2"/>
  <c r="F167" i="2"/>
  <c r="E167" i="2"/>
  <c r="D167" i="2"/>
  <c r="H141" i="2"/>
  <c r="F141" i="2"/>
  <c r="E141" i="2"/>
  <c r="D141" i="2"/>
  <c r="H117" i="2"/>
  <c r="F117" i="2"/>
  <c r="E117" i="2"/>
  <c r="D117" i="2"/>
  <c r="H93" i="2"/>
  <c r="F93" i="2"/>
  <c r="E93" i="2"/>
  <c r="D93" i="2"/>
  <c r="F57" i="2"/>
  <c r="E57" i="2"/>
  <c r="G19" i="2"/>
  <c r="F19" i="2"/>
  <c r="E19" i="2"/>
  <c r="D19" i="2"/>
  <c r="C19" i="2"/>
  <c r="G25" i="1"/>
  <c r="F47" i="1"/>
  <c r="E47" i="1"/>
  <c r="D47" i="1"/>
  <c r="C47" i="1"/>
  <c r="F25" i="1"/>
  <c r="D25" i="1"/>
  <c r="E25" i="1"/>
  <c r="C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Aelmans, Mary (MCJG)</author>
  </authors>
  <commentList>
    <comment ref="D37" authorId="0" shapeId="0" xr:uid="{E128AFE2-48A1-4599-A43A-A28B09E63B6F}">
      <text>
        <r>
          <rPr>
            <b/>
            <sz val="9"/>
            <color indexed="81"/>
            <rFont val="Tahoma"/>
            <charset val="1"/>
          </rPr>
          <t>Aelmans, Mary (MCJG):</t>
        </r>
        <r>
          <rPr>
            <sz val="9"/>
            <color indexed="81"/>
            <rFont val="Tahoma"/>
            <charset val="1"/>
          </rPr>
          <t xml:space="preserve">
1x per maand</t>
        </r>
      </text>
    </comment>
  </commentList>
</comments>
</file>

<file path=xl/sharedStrings.xml><?xml version="1.0" encoding="utf-8"?>
<sst xmlns="http://schemas.openxmlformats.org/spreadsheetml/2006/main" count="1353" uniqueCount="639">
  <si>
    <t>ruimte</t>
  </si>
  <si>
    <t>Hulsterweg</t>
  </si>
  <si>
    <t>hoofdentree</t>
  </si>
  <si>
    <t>achteringang 1</t>
  </si>
  <si>
    <t>achteringang 2</t>
  </si>
  <si>
    <t>Begane grond</t>
  </si>
  <si>
    <t>gang</t>
  </si>
  <si>
    <t>Ruimtenummer</t>
  </si>
  <si>
    <t>HU 0.14</t>
  </si>
  <si>
    <t>sanitaire ruimte/kleedkamer</t>
  </si>
  <si>
    <t>toiletten</t>
  </si>
  <si>
    <t>HU 0.16</t>
  </si>
  <si>
    <t>HU 0.15</t>
  </si>
  <si>
    <t>trap</t>
  </si>
  <si>
    <t>HU 0.05</t>
  </si>
  <si>
    <t>HU 0.22/0.23</t>
  </si>
  <si>
    <t>kleedruimte met douches</t>
  </si>
  <si>
    <t>HU 0.26</t>
  </si>
  <si>
    <t>Kantoor</t>
  </si>
  <si>
    <t>HU 0.27</t>
  </si>
  <si>
    <t>kantoor</t>
  </si>
  <si>
    <t>HU 0.28</t>
  </si>
  <si>
    <t>HU 0.29</t>
  </si>
  <si>
    <t>HU 0.31</t>
  </si>
  <si>
    <t>HU 0.32</t>
  </si>
  <si>
    <t>HU 0.08</t>
  </si>
  <si>
    <t xml:space="preserve">toilet </t>
  </si>
  <si>
    <t>HU 0.009</t>
  </si>
  <si>
    <t>toilet</t>
  </si>
  <si>
    <t>1e verdieping</t>
  </si>
  <si>
    <t>centrale trap</t>
  </si>
  <si>
    <t>HU 1.30</t>
  </si>
  <si>
    <t>HU 1.31</t>
  </si>
  <si>
    <t>HU 1.32</t>
  </si>
  <si>
    <t>Overlegruimte</t>
  </si>
  <si>
    <t>HU 1.08</t>
  </si>
  <si>
    <t>Toilet</t>
  </si>
  <si>
    <t>HU 1.09</t>
  </si>
  <si>
    <t>HU 1.07</t>
  </si>
  <si>
    <t>HU 1.06</t>
  </si>
  <si>
    <t>HU 1.16</t>
  </si>
  <si>
    <t>poetskast</t>
  </si>
  <si>
    <t>HU 1.15</t>
  </si>
  <si>
    <t>miva toilet</t>
  </si>
  <si>
    <t>HU. 1.21</t>
  </si>
  <si>
    <t>Kantine/overleg</t>
  </si>
  <si>
    <t>HU 1.22</t>
  </si>
  <si>
    <t>HU 1.23</t>
  </si>
  <si>
    <t>Kantine</t>
  </si>
  <si>
    <t>HU 1.25</t>
  </si>
  <si>
    <t>Keuken</t>
  </si>
  <si>
    <t>HU 1.26</t>
  </si>
  <si>
    <t>HU 1.27</t>
  </si>
  <si>
    <t>HU 1.28</t>
  </si>
  <si>
    <t>HU 1.29</t>
  </si>
  <si>
    <t>schoonloopmat in m2</t>
  </si>
  <si>
    <t>lino in m2</t>
  </si>
  <si>
    <t>tegels in m2</t>
  </si>
  <si>
    <t>tapijt in m2</t>
  </si>
  <si>
    <t>Totaal begane grond</t>
  </si>
  <si>
    <t>Totaal 1e eage</t>
  </si>
  <si>
    <t>Souterrain</t>
  </si>
  <si>
    <t>Stadskantoor</t>
  </si>
  <si>
    <t>De Commissaris</t>
  </si>
  <si>
    <t>Gemeente Archief</t>
  </si>
  <si>
    <t>Kelder</t>
  </si>
  <si>
    <t>Stadhuis</t>
  </si>
  <si>
    <t>Parterre</t>
  </si>
  <si>
    <t>Nedinsco</t>
  </si>
  <si>
    <t>Begane Grond</t>
  </si>
  <si>
    <t>0.05</t>
  </si>
  <si>
    <t>0.06</t>
  </si>
  <si>
    <t>0.07</t>
  </si>
  <si>
    <t>0.08</t>
  </si>
  <si>
    <t>Sanitaire ruimte</t>
  </si>
  <si>
    <t>0.09</t>
  </si>
  <si>
    <t>0.10</t>
  </si>
  <si>
    <t>0.11</t>
  </si>
  <si>
    <t>0.12</t>
  </si>
  <si>
    <t>0.14</t>
  </si>
  <si>
    <t>0.15</t>
  </si>
  <si>
    <t>spreekkamer</t>
  </si>
  <si>
    <t>0.16</t>
  </si>
  <si>
    <t>0.17</t>
  </si>
  <si>
    <t>0.18</t>
  </si>
  <si>
    <t>0.19</t>
  </si>
  <si>
    <t>0.20</t>
  </si>
  <si>
    <t>0.21</t>
  </si>
  <si>
    <t>Toilet dames</t>
  </si>
  <si>
    <t>Toilet heren</t>
  </si>
  <si>
    <t>overleg (4)</t>
  </si>
  <si>
    <t>0.23</t>
  </si>
  <si>
    <t>0.22</t>
  </si>
  <si>
    <t>toilet dames</t>
  </si>
  <si>
    <t>0.25</t>
  </si>
  <si>
    <t>0.29</t>
  </si>
  <si>
    <t>0.30</t>
  </si>
  <si>
    <t>0.31</t>
  </si>
  <si>
    <t>Miva Toilet</t>
  </si>
  <si>
    <t>0.33</t>
  </si>
  <si>
    <t>0.34</t>
  </si>
  <si>
    <t>Vergaderruimte</t>
  </si>
  <si>
    <t>0.35</t>
  </si>
  <si>
    <t>0.36</t>
  </si>
  <si>
    <t>Ontvangst</t>
  </si>
  <si>
    <t>0.03</t>
  </si>
  <si>
    <t>entree</t>
  </si>
  <si>
    <t>0.04</t>
  </si>
  <si>
    <t>1e etage</t>
  </si>
  <si>
    <t>1.01</t>
  </si>
  <si>
    <t>1.02</t>
  </si>
  <si>
    <t>1.03</t>
  </si>
  <si>
    <t>1.04</t>
  </si>
  <si>
    <t>1.05</t>
  </si>
  <si>
    <t>1.06</t>
  </si>
  <si>
    <t>1.07</t>
  </si>
  <si>
    <t>1.09</t>
  </si>
  <si>
    <t>1.11</t>
  </si>
  <si>
    <t>1.12</t>
  </si>
  <si>
    <t>1.13</t>
  </si>
  <si>
    <t>1.14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</si>
  <si>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</si>
  <si>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</si>
  <si>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</si>
  <si>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</si>
  <si>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</si>
  <si>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</si>
  <si>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</si>
  <si>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</si>
  <si>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</si>
  <si>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1.28</t>
  </si>
  <si>
    <t>1.32</t>
  </si>
  <si>
    <t>1.34</t>
  </si>
  <si>
    <t>1.35</t>
  </si>
  <si>
    <t>1.36</t>
  </si>
  <si>
    <t>1.37</t>
  </si>
  <si>
    <t>1.38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</si>
  <si>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</si>
  <si>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</si>
  <si>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</si>
  <si>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</si>
  <si>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</si>
  <si>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</si>
  <si>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</si>
  <si>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</si>
  <si>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</si>
  <si>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</si>
  <si>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</si>
  <si>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MIVA-toilet</t>
  </si>
  <si>
    <t>werkplek</t>
  </si>
  <si>
    <t>Werkplek</t>
  </si>
  <si>
    <t>Douche</t>
  </si>
  <si>
    <t>Opslag</t>
  </si>
  <si>
    <t>kopieerruimte</t>
  </si>
  <si>
    <t>Ontmoetingsruimte</t>
  </si>
  <si>
    <t>1.44a</t>
  </si>
  <si>
    <t>Ontmoetingsruimte met keuken</t>
  </si>
  <si>
    <t>overloop trappenportaal</t>
  </si>
  <si>
    <t>Trap</t>
  </si>
  <si>
    <t>beton</t>
  </si>
  <si>
    <t>lift</t>
  </si>
  <si>
    <t>Gang</t>
  </si>
  <si>
    <t xml:space="preserve">Overleg </t>
  </si>
  <si>
    <t>Kolfruimte met keukenblokje</t>
  </si>
  <si>
    <t>2e etage</t>
  </si>
  <si>
    <t>2.01</t>
  </si>
  <si>
    <t>2.03</t>
  </si>
  <si>
    <t>2.04</t>
  </si>
  <si>
    <t>2.05</t>
  </si>
  <si>
    <t>2.07</t>
  </si>
  <si>
    <t>2.08</t>
  </si>
  <si>
    <t>2.09</t>
  </si>
  <si>
    <t>2.10</t>
  </si>
  <si>
    <t>2.11</t>
  </si>
  <si>
    <t>2.13</t>
  </si>
  <si>
    <t>2.14</t>
  </si>
  <si>
    <t>2.15</t>
  </si>
  <si>
    <t>2.16</t>
  </si>
  <si>
    <t>2.17</t>
  </si>
  <si>
    <t>2.18</t>
  </si>
  <si>
    <t>2.19</t>
  </si>
  <si>
    <t>2.21</t>
  </si>
  <si>
    <t>2.22</t>
  </si>
  <si>
    <t>2.23</t>
  </si>
  <si>
    <t>2.24</t>
  </si>
  <si>
    <t>Werkplekken, ontmoeting</t>
  </si>
  <si>
    <t>Werkplekken</t>
  </si>
  <si>
    <t>Ontmoeting</t>
  </si>
  <si>
    <t>Wachtruimte</t>
  </si>
  <si>
    <t>ruimte voor 1.06</t>
  </si>
  <si>
    <t>B112</t>
  </si>
  <si>
    <t>B103</t>
  </si>
  <si>
    <t>B101</t>
  </si>
  <si>
    <t>overloop</t>
  </si>
  <si>
    <t>B102</t>
  </si>
  <si>
    <t>B104</t>
  </si>
  <si>
    <t>werkplekken</t>
  </si>
  <si>
    <t>B105</t>
  </si>
  <si>
    <t>B106</t>
  </si>
  <si>
    <t>B107</t>
  </si>
  <si>
    <t>B108</t>
  </si>
  <si>
    <t>B109</t>
  </si>
  <si>
    <t>B110</t>
  </si>
  <si>
    <t>B111</t>
  </si>
  <si>
    <t>B113</t>
  </si>
  <si>
    <t>B114</t>
  </si>
  <si>
    <t>toilettten met sanitaire ruimte</t>
  </si>
  <si>
    <t>B-101</t>
  </si>
  <si>
    <t>B-102</t>
  </si>
  <si>
    <t>Centrale hal kelder</t>
  </si>
  <si>
    <t>B-103</t>
  </si>
  <si>
    <t>B-104</t>
  </si>
  <si>
    <t>B-110</t>
  </si>
  <si>
    <t>B-114</t>
  </si>
  <si>
    <t>B-115</t>
  </si>
  <si>
    <t>B-116</t>
  </si>
  <si>
    <t>B-117</t>
  </si>
  <si>
    <t>B-118</t>
  </si>
  <si>
    <t>B-119</t>
  </si>
  <si>
    <t>B-120</t>
  </si>
  <si>
    <t>B001</t>
  </si>
  <si>
    <t>B002</t>
  </si>
  <si>
    <t>B003</t>
  </si>
  <si>
    <t>B006</t>
  </si>
  <si>
    <t>B007</t>
  </si>
  <si>
    <t>B008</t>
  </si>
  <si>
    <t>B010</t>
  </si>
  <si>
    <t>B011</t>
  </si>
  <si>
    <t>B012</t>
  </si>
  <si>
    <t>B013</t>
  </si>
  <si>
    <t>B014</t>
  </si>
  <si>
    <t>B015</t>
  </si>
  <si>
    <t>B016</t>
  </si>
  <si>
    <t>B017</t>
  </si>
  <si>
    <t>B019</t>
  </si>
  <si>
    <t>B020</t>
  </si>
  <si>
    <t>Entree</t>
  </si>
  <si>
    <t>Ontvangstruimte</t>
  </si>
  <si>
    <t>Garderobe</t>
  </si>
  <si>
    <t>Sluis</t>
  </si>
  <si>
    <t>Filmzaal</t>
  </si>
  <si>
    <t>Bibliotheek/Archief</t>
  </si>
  <si>
    <t>Raadszaal</t>
  </si>
  <si>
    <t>Hertogkamer</t>
  </si>
  <si>
    <t>B&amp;W-kamer</t>
  </si>
  <si>
    <t>Hal 1e etage</t>
  </si>
  <si>
    <t>Burgemeesterskamer</t>
  </si>
  <si>
    <t>Educatieve ruimte</t>
  </si>
  <si>
    <t>politiecel/kluis</t>
  </si>
  <si>
    <t>B004 en B005</t>
  </si>
  <si>
    <t>2 Toiletgroepen</t>
  </si>
  <si>
    <t>2e verdieping</t>
  </si>
  <si>
    <t>Pantry</t>
  </si>
  <si>
    <t>overloop hoofdtrappenhuis</t>
  </si>
  <si>
    <t>Houten/parkervloer</t>
  </si>
  <si>
    <t>Garderobes (3 m2)</t>
  </si>
  <si>
    <t>toiletgroep 2</t>
  </si>
  <si>
    <t>toiletgroep dames en MIVA</t>
  </si>
  <si>
    <t>Expohal</t>
  </si>
  <si>
    <t>verbindingshal naar trappen</t>
  </si>
  <si>
    <t>ST28, 25 en 59</t>
  </si>
  <si>
    <t>Douches en kleedruimtes</t>
  </si>
  <si>
    <t>ST05 en 07</t>
  </si>
  <si>
    <t>Sanitaire ruimten en toiletten</t>
  </si>
  <si>
    <t>ST 01</t>
  </si>
  <si>
    <t>lifthal</t>
  </si>
  <si>
    <t>ST 31a, ST32</t>
  </si>
  <si>
    <t>Verkeerszone</t>
  </si>
  <si>
    <t>Postkamer</t>
  </si>
  <si>
    <t>ST. 33</t>
  </si>
  <si>
    <t>ST 31b</t>
  </si>
  <si>
    <t>ST. 60</t>
  </si>
  <si>
    <t>Werkgebied met pantry</t>
  </si>
  <si>
    <t>ST 52.</t>
  </si>
  <si>
    <t>Beveiligd werkgebied</t>
  </si>
  <si>
    <t>ST. 58</t>
  </si>
  <si>
    <t xml:space="preserve">Lift </t>
  </si>
  <si>
    <t>ST 50</t>
  </si>
  <si>
    <t>Lift</t>
  </si>
  <si>
    <t>ST 02</t>
  </si>
  <si>
    <t>ST 03</t>
  </si>
  <si>
    <t>ST 04</t>
  </si>
  <si>
    <t>ST 19</t>
  </si>
  <si>
    <t>Schoonloopmat</t>
  </si>
  <si>
    <t>Kolfruimte</t>
  </si>
  <si>
    <t>EHBO</t>
  </si>
  <si>
    <t>Nisje</t>
  </si>
  <si>
    <t>1.31a</t>
  </si>
  <si>
    <t>Verkeerszone centraal</t>
  </si>
  <si>
    <t>hout</t>
  </si>
  <si>
    <t>Vergaderruimte 1.1</t>
  </si>
  <si>
    <t>Vergaderruimte 1.2</t>
  </si>
  <si>
    <t>Vergaderruimte 1.3</t>
  </si>
  <si>
    <t>Gebied IM (voorheen servicedesk)</t>
  </si>
  <si>
    <t>Instructieruimte 1.4</t>
  </si>
  <si>
    <t>1e</t>
  </si>
  <si>
    <t>Werkruimte/boekbinderij</t>
  </si>
  <si>
    <t>ICT-ruimte</t>
  </si>
  <si>
    <t>Muurkast</t>
  </si>
  <si>
    <t>Toegang naar noodtrap</t>
  </si>
  <si>
    <t>Noodtrappenportaal</t>
  </si>
  <si>
    <t>Bibliotheek</t>
  </si>
  <si>
    <t>TR 8.1</t>
  </si>
  <si>
    <t>Werkgebied</t>
  </si>
  <si>
    <t>9e</t>
  </si>
  <si>
    <t xml:space="preserve">Werkgebied </t>
  </si>
  <si>
    <t>9.37</t>
  </si>
  <si>
    <t>9.32</t>
  </si>
  <si>
    <t>9.85</t>
  </si>
  <si>
    <t>9.84</t>
  </si>
  <si>
    <t>9.83</t>
  </si>
  <si>
    <t>Cockpit</t>
  </si>
  <si>
    <t>9.82</t>
  </si>
  <si>
    <t>9.81</t>
  </si>
  <si>
    <t>9.80</t>
  </si>
  <si>
    <t>9.33</t>
  </si>
  <si>
    <t>9.34</t>
  </si>
  <si>
    <t>Werkgebied/verkeersruimte</t>
  </si>
  <si>
    <t>9.01</t>
  </si>
  <si>
    <t>Lifthal</t>
  </si>
  <si>
    <t>9.05</t>
  </si>
  <si>
    <t>Toiletgroep heren</t>
  </si>
  <si>
    <t>9.07</t>
  </si>
  <si>
    <t>Toiletgroep dames</t>
  </si>
  <si>
    <t>8.01</t>
  </si>
  <si>
    <t>TR 9.1</t>
  </si>
  <si>
    <t>8.33</t>
  </si>
  <si>
    <t>8.31</t>
  </si>
  <si>
    <t>8.32</t>
  </si>
  <si>
    <t>8.85</t>
  </si>
  <si>
    <t>8.84</t>
  </si>
  <si>
    <t>8.83</t>
  </si>
  <si>
    <t>8.82</t>
  </si>
  <si>
    <t>8.81</t>
  </si>
  <si>
    <t>8.80</t>
  </si>
  <si>
    <t>8e</t>
  </si>
  <si>
    <t>7e</t>
  </si>
  <si>
    <t>7.33</t>
  </si>
  <si>
    <t>TR 7.1</t>
  </si>
  <si>
    <t>TR 7.2</t>
  </si>
  <si>
    <t>7.36</t>
  </si>
  <si>
    <t>7.37</t>
  </si>
  <si>
    <t>7.39</t>
  </si>
  <si>
    <t>7.01</t>
  </si>
  <si>
    <t>7.31</t>
  </si>
  <si>
    <t>7.32</t>
  </si>
  <si>
    <t>7.34</t>
  </si>
  <si>
    <t>7.91</t>
  </si>
  <si>
    <t>7.90</t>
  </si>
  <si>
    <t>7.86</t>
  </si>
  <si>
    <t>7.85</t>
  </si>
  <si>
    <t>7.84</t>
  </si>
  <si>
    <t>7.83</t>
  </si>
  <si>
    <t>7.82</t>
  </si>
  <si>
    <t>7.81</t>
  </si>
  <si>
    <t>7.80</t>
  </si>
  <si>
    <t>7.38</t>
  </si>
  <si>
    <t>Werkgegbied</t>
  </si>
  <si>
    <t>7.05</t>
  </si>
  <si>
    <t>7.07</t>
  </si>
  <si>
    <t>6e</t>
  </si>
  <si>
    <t>VR 6.1</t>
  </si>
  <si>
    <t>VR 6.2</t>
  </si>
  <si>
    <t>2 kantoren met werkplekken</t>
  </si>
  <si>
    <t>6.48</t>
  </si>
  <si>
    <t>6.47</t>
  </si>
  <si>
    <t>6.46</t>
  </si>
  <si>
    <t>6.39 en 6.40</t>
  </si>
  <si>
    <t>6.41</t>
  </si>
  <si>
    <t>6.31</t>
  </si>
  <si>
    <t>6.83</t>
  </si>
  <si>
    <t>6.82</t>
  </si>
  <si>
    <t>6.81</t>
  </si>
  <si>
    <t>6.80</t>
  </si>
  <si>
    <t>6.32</t>
  </si>
  <si>
    <t>6.50</t>
  </si>
  <si>
    <t>Wethouderskamer</t>
  </si>
  <si>
    <t>6.42</t>
  </si>
  <si>
    <t>6.43</t>
  </si>
  <si>
    <t>Wethoiuderskamer</t>
  </si>
  <si>
    <t>6.49</t>
  </si>
  <si>
    <t>6.44</t>
  </si>
  <si>
    <t>6.45</t>
  </si>
  <si>
    <t>6.01</t>
  </si>
  <si>
    <t>6.05</t>
  </si>
  <si>
    <t>toilet heren</t>
  </si>
  <si>
    <t>6.07</t>
  </si>
  <si>
    <t>Werkgebied met keuken</t>
  </si>
  <si>
    <t>5e</t>
  </si>
  <si>
    <t>5.36</t>
  </si>
  <si>
    <t>5.38</t>
  </si>
  <si>
    <t>Dagmagazijn</t>
  </si>
  <si>
    <t>5.40</t>
  </si>
  <si>
    <t>Spoelkeuken</t>
  </si>
  <si>
    <t>5.34</t>
  </si>
  <si>
    <t xml:space="preserve">Uitgifte </t>
  </si>
  <si>
    <t>5.01</t>
  </si>
  <si>
    <t>MIVA toilet</t>
  </si>
  <si>
    <t>5.10</t>
  </si>
  <si>
    <t>5.05</t>
  </si>
  <si>
    <t>5.07</t>
  </si>
  <si>
    <t>toiletgroep heren</t>
  </si>
  <si>
    <t>toiletgroep dames</t>
  </si>
  <si>
    <t>5.31</t>
  </si>
  <si>
    <t>Restaurant en verkeerszone</t>
  </si>
  <si>
    <t>5.32</t>
  </si>
  <si>
    <t>5.42</t>
  </si>
  <si>
    <t>TR 5.1</t>
  </si>
  <si>
    <t>TR 5.2</t>
  </si>
  <si>
    <t>5.43</t>
  </si>
  <si>
    <t>4e</t>
  </si>
  <si>
    <t>4.39</t>
  </si>
  <si>
    <t>4.36</t>
  </si>
  <si>
    <t>TR 4.1</t>
  </si>
  <si>
    <t>4.37</t>
  </si>
  <si>
    <t>TR 4.2</t>
  </si>
  <si>
    <t>4.33</t>
  </si>
  <si>
    <t>4.31</t>
  </si>
  <si>
    <t>4.32</t>
  </si>
  <si>
    <t>4.91</t>
  </si>
  <si>
    <t>4.90</t>
  </si>
  <si>
    <t>4.86</t>
  </si>
  <si>
    <t>4.85</t>
  </si>
  <si>
    <t>4.84</t>
  </si>
  <si>
    <t>4.83</t>
  </si>
  <si>
    <t>4.82</t>
  </si>
  <si>
    <t>4.81</t>
  </si>
  <si>
    <t>4.80</t>
  </si>
  <si>
    <t>4.35</t>
  </si>
  <si>
    <t>4.38</t>
  </si>
  <si>
    <t>4.34</t>
  </si>
  <si>
    <t>4.05</t>
  </si>
  <si>
    <t>4.07</t>
  </si>
  <si>
    <t>3e</t>
  </si>
  <si>
    <t>3.33</t>
  </si>
  <si>
    <t>TR 3.1</t>
  </si>
  <si>
    <t>TR 3.2</t>
  </si>
  <si>
    <t>3.36</t>
  </si>
  <si>
    <t>3.37</t>
  </si>
  <si>
    <t>3.31</t>
  </si>
  <si>
    <t>3.32</t>
  </si>
  <si>
    <t>3.87</t>
  </si>
  <si>
    <t>plotterruimte</t>
  </si>
  <si>
    <t>3.85</t>
  </si>
  <si>
    <t>3.84</t>
  </si>
  <si>
    <t>cockpit</t>
  </si>
  <si>
    <t>3.83</t>
  </si>
  <si>
    <t>3.82</t>
  </si>
  <si>
    <t>3.81</t>
  </si>
  <si>
    <t>3.80</t>
  </si>
  <si>
    <t>3.35</t>
  </si>
  <si>
    <t>3.38</t>
  </si>
  <si>
    <t>3.01</t>
  </si>
  <si>
    <t>3.05</t>
  </si>
  <si>
    <t>3.07</t>
  </si>
  <si>
    <t>3.34</t>
  </si>
  <si>
    <t>2e</t>
  </si>
  <si>
    <t>2.33</t>
  </si>
  <si>
    <t>2.36</t>
  </si>
  <si>
    <t>2.37</t>
  </si>
  <si>
    <t>TR 2.1</t>
  </si>
  <si>
    <t>TR 2.2</t>
  </si>
  <si>
    <t>2.34</t>
  </si>
  <si>
    <t>2.85</t>
  </si>
  <si>
    <t>2.87</t>
  </si>
  <si>
    <t>2.86</t>
  </si>
  <si>
    <t>2.84</t>
  </si>
  <si>
    <t>2.83</t>
  </si>
  <si>
    <t>2.82</t>
  </si>
  <si>
    <t>2.81</t>
  </si>
  <si>
    <t>2.80</t>
  </si>
  <si>
    <t>2.35</t>
  </si>
  <si>
    <t>2.38</t>
  </si>
  <si>
    <t>Natuursteen</t>
  </si>
  <si>
    <t>1.70</t>
  </si>
  <si>
    <t>VR 1.8</t>
  </si>
  <si>
    <t>VR 1.5</t>
  </si>
  <si>
    <t>Verkeersgebied</t>
  </si>
  <si>
    <t>1.31b</t>
  </si>
  <si>
    <t>1.67</t>
  </si>
  <si>
    <t>VR 1.6</t>
  </si>
  <si>
    <t>VR 1.7</t>
  </si>
  <si>
    <t>1.83</t>
  </si>
  <si>
    <t>VR 1.10</t>
  </si>
  <si>
    <t>1.84</t>
  </si>
  <si>
    <t>VR 1.9</t>
  </si>
  <si>
    <t>1.51</t>
  </si>
  <si>
    <t>1.68</t>
  </si>
  <si>
    <t>1.53</t>
  </si>
  <si>
    <t>1.62</t>
  </si>
  <si>
    <t>Ondertrouw 1.11</t>
  </si>
  <si>
    <t>1.55</t>
  </si>
  <si>
    <t>Toiletruimte heren</t>
  </si>
  <si>
    <t>1.58</t>
  </si>
  <si>
    <t>Toiletruimte dames</t>
  </si>
  <si>
    <t>1.80</t>
  </si>
  <si>
    <t>1.81</t>
  </si>
  <si>
    <t>Team Facility management</t>
  </si>
  <si>
    <t xml:space="preserve">Werk/adviesgebied </t>
  </si>
  <si>
    <t>Spreekkamer 0.2</t>
  </si>
  <si>
    <t>Spreekkamer 0.3</t>
  </si>
  <si>
    <t>Spreekkamer 0.1</t>
  </si>
  <si>
    <t>Hal deel 1</t>
  </si>
  <si>
    <t>Receptie</t>
  </si>
  <si>
    <t>Werkgebied (loungetreintje)</t>
  </si>
  <si>
    <t>Hal deel 2</t>
  </si>
  <si>
    <t xml:space="preserve">Lift hal </t>
  </si>
  <si>
    <t>Informatie zone</t>
  </si>
  <si>
    <t>Wachtruimte 1</t>
  </si>
  <si>
    <t xml:space="preserve">Gemeenteloket </t>
  </si>
  <si>
    <t>Tussen hal</t>
  </si>
  <si>
    <t>Hal deel 3</t>
  </si>
  <si>
    <t>Hal deel 4</t>
  </si>
  <si>
    <t>Zitbanken</t>
  </si>
  <si>
    <t>VR 0.4</t>
  </si>
  <si>
    <t>VR 0.5</t>
  </si>
  <si>
    <t>Miva-toilet</t>
  </si>
  <si>
    <t xml:space="preserve">Trap </t>
  </si>
  <si>
    <t>Lockers, barwerkplekken</t>
  </si>
  <si>
    <t>keuken, eettafel</t>
  </si>
  <si>
    <t>gang naar sanitaire ruimten</t>
  </si>
  <si>
    <t>sanitaire groepen</t>
  </si>
  <si>
    <t>Werkgebied 1</t>
  </si>
  <si>
    <t>Werkgebied 2</t>
  </si>
  <si>
    <t>Sanitaire groepen</t>
  </si>
  <si>
    <t>Vergaderruimte 4 op 1e etage</t>
  </si>
  <si>
    <t>Vergaderruimte 5 op 2e etage</t>
  </si>
  <si>
    <t>Keukentje vergaderruimte 4</t>
  </si>
  <si>
    <t>Keukentje vergaderruimte 5</t>
  </si>
  <si>
    <t>Noodtrappenportaal/keukentje</t>
  </si>
  <si>
    <t>loketkantoor</t>
  </si>
  <si>
    <t>Totaal</t>
  </si>
  <si>
    <t>noodtrappenhuis/keuken</t>
  </si>
  <si>
    <t>m2-Staat Glasbewassing</t>
  </si>
  <si>
    <t>Ambtelijke gebouwen</t>
  </si>
  <si>
    <t>Locatie</t>
  </si>
  <si>
    <t>Adres</t>
  </si>
  <si>
    <t>Specificatie</t>
  </si>
  <si>
    <t>Werkzaamheden</t>
  </si>
  <si>
    <t>Te bewassen m2 glasoppervlak</t>
  </si>
  <si>
    <t>Freq per jaar.</t>
  </si>
  <si>
    <t>Hanzeplaats 1</t>
  </si>
  <si>
    <t>Gevelglas Buitenzijde (Noord)</t>
  </si>
  <si>
    <t>Glas wassen incl direct omliggende ramen en kozijnen</t>
  </si>
  <si>
    <t>Gevelglas Buitenzijde (Oost)</t>
  </si>
  <si>
    <t>Gevelglas Buitenzijde (Zuid)</t>
  </si>
  <si>
    <t>Gevelglas Buitenzijde (West)</t>
  </si>
  <si>
    <t>Gevelglas Buitenzijde (Noord bgg)</t>
  </si>
  <si>
    <t>Gevelglas Buitenzijde (West bgg)</t>
  </si>
  <si>
    <t>Gevelglas Binnenzijde (Noord)</t>
  </si>
  <si>
    <t>Gevelglas Binnenzijde (Oost)</t>
  </si>
  <si>
    <t>Gevelglas Binnenzijde (Zuid)</t>
  </si>
  <si>
    <t>Gevelglas Binnenzijde (West)</t>
  </si>
  <si>
    <t>Glasdak Kas Buiten</t>
  </si>
  <si>
    <t>Glasdak Kas Binnen</t>
  </si>
  <si>
    <t>Geanodiseerd Aluminium Buiten (25 mu blank)</t>
  </si>
  <si>
    <t>Geheel reinigen (zie reinigingsvoorschrift Alcoa)</t>
  </si>
  <si>
    <t>Conserveren anodiseerlaag (zie reinigingsvoorschrift Alcoa)</t>
  </si>
  <si>
    <t>Verticale Groene Lamellen Dubbelzijdig</t>
  </si>
  <si>
    <t>Geheel reinigen</t>
  </si>
  <si>
    <t>Zonnepanelen Enkelzijdig</t>
  </si>
  <si>
    <t>Zonneschoorsteen Dubbelzijdig</t>
  </si>
  <si>
    <t>Glas binnenzijde trappenhuis verdieping 5</t>
  </si>
  <si>
    <t>Glas buitenzijde vide verdieping 5</t>
  </si>
  <si>
    <t>Glas buitenzijde patio 1e verdieping</t>
  </si>
  <si>
    <t>Glas vergaderruimte 1.1 (zijde vide)</t>
  </si>
  <si>
    <t>Glas vergaderruimte 1.3 (zijde stadshal/westgevel)</t>
  </si>
  <si>
    <t>Glas vergaderruimte 1.9 (zijde stadshal/noordgevel)</t>
  </si>
  <si>
    <t>Glas vergaderruimte 1.10 (zijde stadshal/zuidgevel)</t>
  </si>
  <si>
    <t>Subtotaal</t>
  </si>
  <si>
    <t xml:space="preserve"> </t>
  </si>
  <si>
    <t>Nedinscoplein 60, Venlo</t>
  </si>
  <si>
    <t xml:space="preserve">Gevelglas Buiten </t>
  </si>
  <si>
    <t>n.v.t.</t>
  </si>
  <si>
    <t>Gevelglas Binnen</t>
  </si>
  <si>
    <t>Separatieglas Dubbelzijdig</t>
  </si>
  <si>
    <t>Mgr. Nolensplein 31</t>
  </si>
  <si>
    <t>Glasbewassing binnenzijde en separatieglas</t>
  </si>
  <si>
    <t>Markt 2, Venlo</t>
  </si>
  <si>
    <t>Gevelglas Buiten (glas in lood)</t>
  </si>
  <si>
    <t>Gevelglas Binnen (glas in lood)</t>
  </si>
  <si>
    <t>Stadsarchief</t>
  </si>
  <si>
    <t>Dr. Blumenkampstraat 1, Venlo</t>
  </si>
  <si>
    <t>Openbare Werken Hulsterweg</t>
  </si>
  <si>
    <t>Hulsterweg 19, Venlo</t>
  </si>
  <si>
    <t>Niet-ambtelijke gebouwen</t>
  </si>
  <si>
    <t>Begraafplaats Tegelen</t>
  </si>
  <si>
    <t>Kerkhoflaan 10c, Tegelen</t>
  </si>
  <si>
    <t>Begraafplaats Venlo</t>
  </si>
  <si>
    <t>Wylrehof 17, Venlo</t>
  </si>
  <si>
    <t>Gymzaal Boermansstraat</t>
  </si>
  <si>
    <t>Boermansstraat 10, Venlo</t>
  </si>
  <si>
    <t>Gymzaal Emmastraat</t>
  </si>
  <si>
    <t>Emmastraat 126, Venlo</t>
  </si>
  <si>
    <t>Gymzaal Leutherweg</t>
  </si>
  <si>
    <t>Leutherweg 193, Venlo</t>
  </si>
  <si>
    <t>Gymzaal Lingsterhofweg</t>
  </si>
  <si>
    <t>Lingsterhofweg 122, Tegelen</t>
  </si>
  <si>
    <t>Gymzaal Spechtstraat</t>
  </si>
  <si>
    <t>Spechtstraat 54-56, Tegelen</t>
  </si>
  <si>
    <t>Gymzaal St. Sebastianusstraat</t>
  </si>
  <si>
    <t>Sint Sebastianusstraat 6, Steyl</t>
  </si>
  <si>
    <t>Gevelglas Buiten</t>
  </si>
  <si>
    <t>Gymzaal Pastoor Opheijstraat</t>
  </si>
  <si>
    <t xml:space="preserve">Pastoor Opheijstraat </t>
  </si>
  <si>
    <t>Parkeergarage Maaswaard</t>
  </si>
  <si>
    <t>Hanzeplaats 1, Venlo</t>
  </si>
  <si>
    <t>Sporthal Albrickstraat</t>
  </si>
  <si>
    <t>Alberickstraat 51, Blerick</t>
  </si>
  <si>
    <t>Sporthal Craneveld</t>
  </si>
  <si>
    <t>Craneveldstraat 26, Venlo</t>
  </si>
  <si>
    <t>Sporthal De Schans</t>
  </si>
  <si>
    <t>Burg. v Soest Jansbekenplein 1, Arcen</t>
  </si>
  <si>
    <t>Sporthal Egerbos 1 en 2</t>
  </si>
  <si>
    <t>Drie Decembersingel 34, Blerick</t>
  </si>
  <si>
    <t>Sporthal Goudenregenstraat</t>
  </si>
  <si>
    <t>Goudenregenstraat 45, Blerick</t>
  </si>
  <si>
    <t>Sporthal Rijnbeekstraat</t>
  </si>
  <si>
    <t>Rijnbeekstraat 4, Venlo</t>
  </si>
  <si>
    <t>Balustradeglas</t>
  </si>
  <si>
    <t>Sporthal Ruben Kogeldans</t>
  </si>
  <si>
    <t>Hagerhofweg 21, Venlo</t>
  </si>
  <si>
    <t>Sporthal Schandeloseweg</t>
  </si>
  <si>
    <t>Schandeloseweg 1, Velden</t>
  </si>
  <si>
    <t>Gymzaal De Meule</t>
  </si>
  <si>
    <t>Albert Cuypstraat 1a, Venlo</t>
  </si>
  <si>
    <t>Zwembad De Wisselslag</t>
  </si>
  <si>
    <t>Drie Decembersingel 52, Blerick</t>
  </si>
  <si>
    <t>Sporthal Gulick</t>
  </si>
  <si>
    <t>De Drink 7, Tegelen</t>
  </si>
  <si>
    <t>Kantoor Vrijenbroek Team Sportontwikkeling</t>
  </si>
  <si>
    <t>Gevelglas Buiten- en binnenzijde</t>
  </si>
  <si>
    <t>Gevelglas buitenzijde, alleen begane grond</t>
  </si>
  <si>
    <t>Gevelglas buitenzijde compleet</t>
  </si>
  <si>
    <t>m2 nog niet bekend</t>
  </si>
  <si>
    <t>waarschijnlijk vergelijkbaar met Gulick</t>
  </si>
  <si>
    <t>Trapportaal</t>
  </si>
  <si>
    <t xml:space="preserve">gang </t>
  </si>
  <si>
    <t>Steen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</si>
</sst>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Geneva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1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6" fillId="0" borderId="0" xfId="0" applyFont="1" applyFill="1"/>
    <xf numFmtId="0" fontId="6" fillId="0" borderId="0" xfId="0" applyFont="1"/>
    <xf numFmtId="0" fontId="6" fillId="0" borderId="0" xfId="0" applyFont="1" applyFill="1" applyAlignment="1">
      <alignment wrapText="1"/>
    </xf>
    <xf numFmtId="0" fontId="4" fillId="0" borderId="0" xfId="0" applyFont="1" applyFill="1"/>
    <xf numFmtId="0" fontId="0" fillId="0" borderId="0" xfId="0" applyFill="1" applyAlignment="1">
      <alignment wrapText="1"/>
    </xf>
    <xf numFmtId="3" fontId="0" fillId="0" borderId="0" xfId="0" applyNumberFormat="1"/>
    <xf numFmtId="3" fontId="6" fillId="0" borderId="0" xfId="0" applyNumberFormat="1" applyFont="1"/>
    <xf numFmtId="0" fontId="1" fillId="0" borderId="0" xfId="0" applyFont="1" applyFill="1"/>
    <xf numFmtId="0" fontId="7" fillId="0" borderId="0" xfId="0" applyFont="1"/>
    <xf numFmtId="0" fontId="8" fillId="0" borderId="0" xfId="0" applyFont="1"/>
    <xf numFmtId="0" fontId="7" fillId="5" borderId="0" xfId="0" applyFont="1" applyFill="1"/>
    <xf numFmtId="0" fontId="8" fillId="5" borderId="0" xfId="0" applyFont="1" applyFill="1"/>
    <xf numFmtId="0" fontId="12" fillId="2" borderId="1" xfId="1" applyFont="1" applyFill="1" applyBorder="1" applyAlignment="1">
      <alignment horizontal="left"/>
    </xf>
    <xf numFmtId="0" fontId="12" fillId="2" borderId="1" xfId="1" applyFont="1" applyFill="1" applyBorder="1" applyAlignment="1">
      <alignment horizontal="center"/>
    </xf>
    <xf numFmtId="0" fontId="12" fillId="2" borderId="1" xfId="1" applyFont="1" applyFill="1" applyBorder="1" applyAlignment="1">
      <alignment horizontal="center" wrapText="1"/>
    </xf>
    <xf numFmtId="0" fontId="13" fillId="3" borderId="2" xfId="2" applyFont="1" applyFill="1" applyBorder="1" applyAlignment="1">
      <alignment horizontal="left"/>
    </xf>
    <xf numFmtId="0" fontId="13" fillId="3" borderId="2" xfId="2" applyFont="1" applyFill="1" applyBorder="1" applyAlignment="1">
      <alignment horizontal="center"/>
    </xf>
    <xf numFmtId="0" fontId="14" fillId="3" borderId="2" xfId="1" applyFont="1" applyFill="1" applyBorder="1" applyAlignment="1">
      <alignment horizontal="left"/>
    </xf>
    <xf numFmtId="4" fontId="13" fillId="3" borderId="2" xfId="1" applyNumberFormat="1" applyFont="1" applyFill="1" applyBorder="1" applyAlignment="1">
      <alignment horizontal="center"/>
    </xf>
    <xf numFmtId="3" fontId="13" fillId="3" borderId="2" xfId="1" applyNumberFormat="1" applyFont="1" applyFill="1" applyBorder="1" applyAlignment="1">
      <alignment horizontal="center"/>
    </xf>
    <xf numFmtId="0" fontId="15" fillId="0" borderId="3" xfId="2" applyFont="1" applyBorder="1" applyAlignment="1">
      <alignment horizontal="left"/>
    </xf>
    <xf numFmtId="0" fontId="15" fillId="0" borderId="3" xfId="3" applyFont="1" applyBorder="1"/>
    <xf numFmtId="4" fontId="15" fillId="0" borderId="3" xfId="1" applyNumberFormat="1" applyFont="1" applyBorder="1" applyAlignment="1">
      <alignment horizontal="center"/>
    </xf>
    <xf numFmtId="3" fontId="15" fillId="0" borderId="3" xfId="2" applyNumberFormat="1" applyFont="1" applyBorder="1" applyAlignment="1">
      <alignment horizontal="center"/>
    </xf>
    <xf numFmtId="0" fontId="15" fillId="0" borderId="2" xfId="2" applyFont="1" applyBorder="1" applyAlignment="1">
      <alignment horizontal="left"/>
    </xf>
    <xf numFmtId="0" fontId="15" fillId="0" borderId="2" xfId="3" applyFont="1" applyBorder="1"/>
    <xf numFmtId="4" fontId="15" fillId="0" borderId="2" xfId="1" applyNumberFormat="1" applyFont="1" applyBorder="1" applyAlignment="1">
      <alignment horizontal="center"/>
    </xf>
    <xf numFmtId="3" fontId="15" fillId="0" borderId="2" xfId="2" applyNumberFormat="1" applyFont="1" applyBorder="1" applyAlignment="1">
      <alignment horizontal="center"/>
    </xf>
    <xf numFmtId="4" fontId="15" fillId="0" borderId="2" xfId="2" applyNumberFormat="1" applyFont="1" applyBorder="1" applyAlignment="1">
      <alignment horizontal="center"/>
    </xf>
    <xf numFmtId="4" fontId="13" fillId="0" borderId="4" xfId="1" applyNumberFormat="1" applyFont="1" applyBorder="1" applyAlignment="1">
      <alignment horizontal="left"/>
    </xf>
    <xf numFmtId="4" fontId="13" fillId="0" borderId="0" xfId="1" applyNumberFormat="1" applyFont="1" applyAlignment="1">
      <alignment horizontal="center"/>
    </xf>
    <xf numFmtId="4" fontId="13" fillId="3" borderId="5" xfId="1" applyNumberFormat="1" applyFont="1" applyFill="1" applyBorder="1" applyAlignment="1">
      <alignment horizontal="left"/>
    </xf>
    <xf numFmtId="0" fontId="0" fillId="3" borderId="6" xfId="0" applyFill="1" applyBorder="1"/>
    <xf numFmtId="4" fontId="13" fillId="3" borderId="6" xfId="1" applyNumberFormat="1" applyFont="1" applyFill="1" applyBorder="1" applyAlignment="1">
      <alignment horizontal="center"/>
    </xf>
    <xf numFmtId="3" fontId="13" fillId="3" borderId="1" xfId="1" applyNumberFormat="1" applyFont="1" applyFill="1" applyBorder="1" applyAlignment="1">
      <alignment horizontal="center"/>
    </xf>
    <xf numFmtId="0" fontId="13" fillId="2" borderId="7" xfId="2" applyFont="1" applyFill="1" applyBorder="1" applyAlignment="1">
      <alignment horizontal="left"/>
    </xf>
    <xf numFmtId="0" fontId="13" fillId="2" borderId="8" xfId="2" applyFont="1" applyFill="1" applyBorder="1" applyAlignment="1">
      <alignment horizontal="center"/>
    </xf>
    <xf numFmtId="0" fontId="14" fillId="2" borderId="9" xfId="1" applyFont="1" applyFill="1" applyBorder="1" applyAlignment="1">
      <alignment horizontal="left"/>
    </xf>
    <xf numFmtId="4" fontId="13" fillId="2" borderId="9" xfId="1" applyNumberFormat="1" applyFont="1" applyFill="1" applyBorder="1" applyAlignment="1">
      <alignment horizontal="center"/>
    </xf>
    <xf numFmtId="3" fontId="13" fillId="2" borderId="10" xfId="1" applyNumberFormat="1" applyFont="1" applyFill="1" applyBorder="1" applyAlignment="1">
      <alignment horizontal="center"/>
    </xf>
    <xf numFmtId="4" fontId="13" fillId="3" borderId="1" xfId="1" applyNumberFormat="1" applyFont="1" applyFill="1" applyBorder="1" applyAlignment="1">
      <alignment horizontal="left"/>
    </xf>
    <xf numFmtId="4" fontId="13" fillId="3" borderId="1" xfId="1" applyNumberFormat="1" applyFont="1" applyFill="1" applyBorder="1" applyAlignment="1">
      <alignment horizontal="center"/>
    </xf>
    <xf numFmtId="0" fontId="15" fillId="0" borderId="5" xfId="3" applyFont="1" applyBorder="1"/>
    <xf numFmtId="0" fontId="15" fillId="0" borderId="6" xfId="3" applyFont="1" applyBorder="1" applyAlignment="1">
      <alignment horizontal="center"/>
    </xf>
    <xf numFmtId="0" fontId="15" fillId="0" borderId="10" xfId="2" applyFont="1" applyBorder="1" applyAlignment="1">
      <alignment horizontal="left"/>
    </xf>
    <xf numFmtId="0" fontId="15" fillId="0" borderId="4" xfId="3" applyFont="1" applyBorder="1"/>
    <xf numFmtId="0" fontId="15" fillId="0" borderId="11" xfId="3" applyFont="1" applyBorder="1" applyAlignment="1">
      <alignment horizontal="center"/>
    </xf>
    <xf numFmtId="0" fontId="0" fillId="0" borderId="7" xfId="0" applyBorder="1"/>
    <xf numFmtId="0" fontId="0" fillId="0" borderId="12" xfId="0" applyBorder="1"/>
    <xf numFmtId="4" fontId="13" fillId="3" borderId="9" xfId="1" applyNumberFormat="1" applyFont="1" applyFill="1" applyBorder="1" applyAlignment="1">
      <alignment horizontal="left"/>
    </xf>
    <xf numFmtId="0" fontId="0" fillId="3" borderId="10" xfId="0" applyFill="1" applyBorder="1"/>
    <xf numFmtId="4" fontId="13" fillId="3" borderId="2" xfId="1" applyNumberFormat="1" applyFont="1" applyFill="1" applyBorder="1" applyAlignment="1">
      <alignment horizontal="left"/>
    </xf>
    <xf numFmtId="3" fontId="15" fillId="0" borderId="2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4" fontId="15" fillId="0" borderId="2" xfId="1" applyNumberFormat="1" applyFont="1" applyBorder="1" applyAlignment="1">
      <alignment horizontal="left"/>
    </xf>
    <xf numFmtId="0" fontId="0" fillId="0" borderId="2" xfId="0" applyBorder="1"/>
    <xf numFmtId="4" fontId="13" fillId="0" borderId="7" xfId="1" applyNumberFormat="1" applyFont="1" applyBorder="1" applyAlignment="1">
      <alignment horizontal="left"/>
    </xf>
    <xf numFmtId="4" fontId="13" fillId="0" borderId="12" xfId="1" applyNumberFormat="1" applyFont="1" applyBorder="1" applyAlignment="1">
      <alignment horizontal="center"/>
    </xf>
    <xf numFmtId="4" fontId="13" fillId="3" borderId="10" xfId="1" applyNumberFormat="1" applyFont="1" applyFill="1" applyBorder="1" applyAlignment="1">
      <alignment horizontal="center"/>
    </xf>
    <xf numFmtId="0" fontId="15" fillId="0" borderId="5" xfId="3" applyFont="1" applyBorder="1" applyAlignment="1">
      <alignment horizontal="left"/>
    </xf>
    <xf numFmtId="0" fontId="15" fillId="0" borderId="4" xfId="3" applyFont="1" applyBorder="1" applyAlignment="1">
      <alignment horizontal="left"/>
    </xf>
    <xf numFmtId="4" fontId="12" fillId="0" borderId="0" xfId="1" applyNumberFormat="1" applyFont="1" applyAlignment="1">
      <alignment horizontal="left"/>
    </xf>
    <xf numFmtId="4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0" fontId="13" fillId="3" borderId="1" xfId="2" applyFont="1" applyFill="1" applyBorder="1" applyAlignment="1">
      <alignment horizontal="left"/>
    </xf>
    <xf numFmtId="0" fontId="13" fillId="3" borderId="1" xfId="2" applyFont="1" applyFill="1" applyBorder="1" applyAlignment="1">
      <alignment horizontal="center"/>
    </xf>
    <xf numFmtId="0" fontId="13" fillId="2" borderId="13" xfId="2" applyFont="1" applyFill="1" applyBorder="1" applyAlignment="1">
      <alignment horizontal="left"/>
    </xf>
    <xf numFmtId="0" fontId="13" fillId="2" borderId="9" xfId="2" applyFont="1" applyFill="1" applyBorder="1" applyAlignment="1">
      <alignment horizontal="center"/>
    </xf>
    <xf numFmtId="4" fontId="13" fillId="3" borderId="14" xfId="1" applyNumberFormat="1" applyFont="1" applyFill="1" applyBorder="1" applyAlignment="1">
      <alignment horizontal="left"/>
    </xf>
    <xf numFmtId="4" fontId="13" fillId="3" borderId="14" xfId="1" applyNumberFormat="1" applyFont="1" applyFill="1" applyBorder="1" applyAlignment="1">
      <alignment horizontal="center"/>
    </xf>
    <xf numFmtId="0" fontId="14" fillId="3" borderId="3" xfId="1" applyFont="1" applyFill="1" applyBorder="1" applyAlignment="1">
      <alignment horizontal="left"/>
    </xf>
    <xf numFmtId="4" fontId="13" fillId="3" borderId="3" xfId="1" applyNumberFormat="1" applyFont="1" applyFill="1" applyBorder="1" applyAlignment="1">
      <alignment horizontal="center"/>
    </xf>
    <xf numFmtId="3" fontId="13" fillId="3" borderId="3" xfId="1" applyNumberFormat="1" applyFont="1" applyFill="1" applyBorder="1" applyAlignment="1">
      <alignment horizontal="center"/>
    </xf>
    <xf numFmtId="4" fontId="15" fillId="4" borderId="2" xfId="1" applyNumberFormat="1" applyFont="1" applyFill="1" applyBorder="1" applyAlignment="1">
      <alignment horizontal="center"/>
    </xf>
    <xf numFmtId="0" fontId="15" fillId="0" borderId="9" xfId="2" applyFont="1" applyBorder="1" applyAlignment="1">
      <alignment horizontal="left"/>
    </xf>
    <xf numFmtId="0" fontId="15" fillId="0" borderId="10" xfId="1" applyFont="1" applyBorder="1" applyAlignment="1">
      <alignment horizontal="left"/>
    </xf>
    <xf numFmtId="0" fontId="7" fillId="6" borderId="0" xfId="0" applyFont="1" applyFill="1"/>
    <xf numFmtId="0" fontId="8" fillId="6" borderId="0" xfId="0" applyFont="1" applyFill="1"/>
    <xf numFmtId="4" fontId="13" fillId="0" borderId="2" xfId="1" applyNumberFormat="1" applyFont="1" applyFill="1" applyBorder="1" applyAlignment="1">
      <alignment horizontal="center"/>
    </xf>
  </cellXfs>
  <cellStyles count="4">
    <cellStyle name="Standaard" xfId="0" builtinId="0"/>
    <cellStyle name="Standaard_07 0523 Matrix kosten overzicht ivm stadsarchief tbv Hago" xfId="3" xr:uid="{EBF24E57-5F8C-4010-9AA0-DBBDB3506995}"/>
    <cellStyle name="Standaard_Bijlage 21 Matrix smo en glas SNS Noord" xfId="1" xr:uid="{8F1300A0-1077-4B5B-AE11-234BEF7186DB}"/>
    <cellStyle name="Standaard_Rev16 Matrices SNS Zuid Totaal tbv Actief Groep" xfId="2" xr:uid="{FDEEDBDC-5738-470E-866C-F987844BD6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activeCell="D46" sqref="D46"/>
    </sheetView>
  </sheetViews>
  <sheetFormatPr defaultRowHeight="14.4"/>
  <cols>
    <col min="1" max="1" width="16.44140625" customWidth="1"/>
    <col min="2" max="2" width="27.109375" bestFit="1" customWidth="1"/>
    <col min="3" max="3" width="22.5546875" customWidth="1"/>
    <col min="4" max="4" width="9.6640625" bestFit="1" customWidth="1"/>
    <col min="5" max="5" width="11.6640625" bestFit="1" customWidth="1"/>
    <col min="6" max="6" width="11" bestFit="1" customWidth="1"/>
  </cols>
  <sheetData>
    <row r="1" spans="1:7" ht="18">
      <c r="A1" s="88" t="s">
        <v>1</v>
      </c>
      <c r="B1" s="89"/>
      <c r="C1" s="89"/>
      <c r="D1" s="89"/>
      <c r="E1" s="89"/>
      <c r="F1" s="89"/>
      <c r="G1" s="89"/>
    </row>
    <row r="2" spans="1:7" ht="18">
      <c r="A2" s="2"/>
    </row>
    <row r="3" spans="1:7">
      <c r="A3" s="5" t="s">
        <v>5</v>
      </c>
      <c r="B3" s="6"/>
      <c r="C3" s="5"/>
      <c r="D3" s="5"/>
      <c r="E3" s="5"/>
      <c r="F3" s="5"/>
      <c r="G3" s="5"/>
    </row>
    <row r="4" spans="1:7">
      <c r="A4" s="3" t="s">
        <v>7</v>
      </c>
      <c r="B4" s="4" t="s">
        <v>0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159</v>
      </c>
    </row>
    <row r="5" spans="1:7" s="7" customFormat="1">
      <c r="A5" s="10"/>
      <c r="B5" s="12" t="s">
        <v>106</v>
      </c>
      <c r="C5" s="12">
        <v>3</v>
      </c>
      <c r="D5" s="11"/>
      <c r="E5" s="11"/>
      <c r="F5" s="11"/>
      <c r="G5" s="11"/>
    </row>
    <row r="6" spans="1:7" s="7" customFormat="1">
      <c r="A6" s="10"/>
      <c r="B6" s="12" t="s">
        <v>530</v>
      </c>
      <c r="C6" s="11"/>
      <c r="D6" s="11"/>
      <c r="E6" s="11"/>
      <c r="F6" s="11"/>
      <c r="G6" s="7">
        <v>12</v>
      </c>
    </row>
    <row r="7" spans="1:7">
      <c r="B7" t="s">
        <v>2</v>
      </c>
      <c r="C7">
        <v>8</v>
      </c>
    </row>
    <row r="8" spans="1:7">
      <c r="B8" t="s">
        <v>3</v>
      </c>
      <c r="C8">
        <v>6</v>
      </c>
    </row>
    <row r="9" spans="1:7">
      <c r="B9" t="s">
        <v>4</v>
      </c>
      <c r="C9">
        <v>6</v>
      </c>
    </row>
    <row r="10" spans="1:7">
      <c r="B10" t="s">
        <v>6</v>
      </c>
      <c r="D10">
        <v>140</v>
      </c>
    </row>
    <row r="11" spans="1:7">
      <c r="B11" t="s">
        <v>30</v>
      </c>
    </row>
    <row r="12" spans="1:7">
      <c r="A12" t="s">
        <v>8</v>
      </c>
      <c r="B12" t="s">
        <v>9</v>
      </c>
      <c r="E12">
        <v>11</v>
      </c>
    </row>
    <row r="13" spans="1:7">
      <c r="A13" t="s">
        <v>12</v>
      </c>
      <c r="B13" t="s">
        <v>10</v>
      </c>
      <c r="E13">
        <v>6</v>
      </c>
    </row>
    <row r="14" spans="1:7">
      <c r="A14" t="s">
        <v>11</v>
      </c>
      <c r="B14" t="s">
        <v>10</v>
      </c>
      <c r="E14">
        <v>15</v>
      </c>
    </row>
    <row r="15" spans="1:7">
      <c r="A15" t="s">
        <v>14</v>
      </c>
      <c r="B15" t="s">
        <v>13</v>
      </c>
    </row>
    <row r="16" spans="1:7">
      <c r="A16" t="s">
        <v>15</v>
      </c>
      <c r="B16" t="s">
        <v>16</v>
      </c>
      <c r="E16">
        <v>111</v>
      </c>
    </row>
    <row r="17" spans="1:7">
      <c r="A17" t="s">
        <v>17</v>
      </c>
      <c r="B17" t="s">
        <v>18</v>
      </c>
      <c r="F17">
        <v>36</v>
      </c>
    </row>
    <row r="18" spans="1:7">
      <c r="A18" t="s">
        <v>19</v>
      </c>
      <c r="B18" t="s">
        <v>20</v>
      </c>
      <c r="F18">
        <v>49</v>
      </c>
    </row>
    <row r="19" spans="1:7">
      <c r="A19" t="s">
        <v>21</v>
      </c>
      <c r="B19" t="s">
        <v>18</v>
      </c>
      <c r="F19">
        <v>27</v>
      </c>
    </row>
    <row r="20" spans="1:7">
      <c r="A20" t="s">
        <v>22</v>
      </c>
      <c r="B20" t="s">
        <v>18</v>
      </c>
      <c r="F20">
        <v>63</v>
      </c>
    </row>
    <row r="21" spans="1:7">
      <c r="A21" t="s">
        <v>23</v>
      </c>
      <c r="B21" t="s">
        <v>18</v>
      </c>
      <c r="F21">
        <v>34</v>
      </c>
    </row>
    <row r="22" spans="1:7">
      <c r="A22" t="s">
        <v>24</v>
      </c>
      <c r="B22" t="s">
        <v>18</v>
      </c>
      <c r="F22">
        <v>40</v>
      </c>
    </row>
    <row r="23" spans="1:7">
      <c r="A23" t="s">
        <v>25</v>
      </c>
      <c r="B23" t="s">
        <v>26</v>
      </c>
      <c r="E23">
        <v>5</v>
      </c>
    </row>
    <row r="24" spans="1:7">
      <c r="A24" t="s">
        <v>27</v>
      </c>
      <c r="B24" t="s">
        <v>28</v>
      </c>
      <c r="E24">
        <v>5</v>
      </c>
    </row>
    <row r="25" spans="1:7">
      <c r="A25" s="5" t="s">
        <v>59</v>
      </c>
      <c r="B25" s="6"/>
      <c r="C25" s="5">
        <f>SUM(C7:C24)</f>
        <v>20</v>
      </c>
      <c r="D25" s="5">
        <f>SUM(D7:D24)</f>
        <v>140</v>
      </c>
      <c r="E25" s="5">
        <f>SUM(E7:E24)</f>
        <v>153</v>
      </c>
      <c r="F25" s="5">
        <f>SUM(F7:F24)</f>
        <v>249</v>
      </c>
      <c r="G25" s="5">
        <f>SUM(G5:G24)</f>
        <v>12</v>
      </c>
    </row>
    <row r="26" spans="1:7">
      <c r="A26" s="1"/>
    </row>
    <row r="27" spans="1:7">
      <c r="A27" s="1"/>
    </row>
    <row r="28" spans="1:7">
      <c r="A28" s="5" t="s">
        <v>29</v>
      </c>
      <c r="B28" s="6"/>
      <c r="C28" s="5"/>
      <c r="D28" s="5"/>
      <c r="E28" s="5"/>
      <c r="F28" s="5"/>
      <c r="G28" s="5"/>
    </row>
    <row r="29" spans="1:7">
      <c r="A29" s="3" t="s">
        <v>7</v>
      </c>
      <c r="B29" s="4" t="s">
        <v>0</v>
      </c>
      <c r="C29" s="4" t="s">
        <v>55</v>
      </c>
      <c r="D29" s="4" t="s">
        <v>56</v>
      </c>
      <c r="E29" s="4" t="s">
        <v>57</v>
      </c>
      <c r="F29" s="4" t="s">
        <v>58</v>
      </c>
      <c r="G29" s="4" t="s">
        <v>159</v>
      </c>
    </row>
    <row r="30" spans="1:7" s="7" customFormat="1">
      <c r="A30" s="8" t="s">
        <v>38</v>
      </c>
      <c r="B30" s="7" t="s">
        <v>6</v>
      </c>
      <c r="C30" s="8"/>
      <c r="D30" s="7">
        <v>61</v>
      </c>
    </row>
    <row r="31" spans="1:7" s="7" customFormat="1">
      <c r="A31" s="8" t="s">
        <v>39</v>
      </c>
      <c r="B31" s="7" t="s">
        <v>6</v>
      </c>
      <c r="C31" s="8"/>
      <c r="D31" s="7">
        <v>72</v>
      </c>
    </row>
    <row r="32" spans="1:7">
      <c r="A32" t="s">
        <v>31</v>
      </c>
      <c r="B32" t="s">
        <v>18</v>
      </c>
      <c r="F32">
        <v>25</v>
      </c>
    </row>
    <row r="33" spans="1:7">
      <c r="A33" t="s">
        <v>32</v>
      </c>
      <c r="B33" t="s">
        <v>18</v>
      </c>
      <c r="F33">
        <v>37</v>
      </c>
    </row>
    <row r="34" spans="1:7">
      <c r="A34" t="s">
        <v>33</v>
      </c>
      <c r="B34" t="s">
        <v>34</v>
      </c>
      <c r="F34">
        <v>21</v>
      </c>
    </row>
    <row r="35" spans="1:7">
      <c r="A35" t="s">
        <v>35</v>
      </c>
      <c r="B35" t="s">
        <v>36</v>
      </c>
      <c r="E35">
        <v>5</v>
      </c>
    </row>
    <row r="36" spans="1:7">
      <c r="A36" t="s">
        <v>37</v>
      </c>
      <c r="B36" t="s">
        <v>36</v>
      </c>
      <c r="E36">
        <v>5</v>
      </c>
    </row>
    <row r="37" spans="1:7">
      <c r="A37" t="s">
        <v>40</v>
      </c>
      <c r="B37" t="s">
        <v>41</v>
      </c>
    </row>
    <row r="38" spans="1:7">
      <c r="A38" t="s">
        <v>42</v>
      </c>
      <c r="B38" t="s">
        <v>43</v>
      </c>
      <c r="E38">
        <v>7</v>
      </c>
    </row>
    <row r="39" spans="1:7">
      <c r="A39" t="s">
        <v>44</v>
      </c>
      <c r="B39" t="s">
        <v>45</v>
      </c>
      <c r="D39">
        <v>74</v>
      </c>
    </row>
    <row r="40" spans="1:7">
      <c r="A40" t="s">
        <v>46</v>
      </c>
      <c r="B40" t="s">
        <v>48</v>
      </c>
      <c r="D40">
        <v>71</v>
      </c>
    </row>
    <row r="41" spans="1:7">
      <c r="A41" t="s">
        <v>47</v>
      </c>
      <c r="B41" t="s">
        <v>48</v>
      </c>
      <c r="D41">
        <v>71</v>
      </c>
    </row>
    <row r="42" spans="1:7">
      <c r="A42" t="s">
        <v>49</v>
      </c>
      <c r="B42" t="s">
        <v>50</v>
      </c>
      <c r="E42">
        <v>32</v>
      </c>
    </row>
    <row r="43" spans="1:7">
      <c r="A43" t="s">
        <v>51</v>
      </c>
      <c r="B43" t="s">
        <v>18</v>
      </c>
      <c r="F43">
        <v>27</v>
      </c>
    </row>
    <row r="44" spans="1:7">
      <c r="A44" t="s">
        <v>52</v>
      </c>
      <c r="B44" t="s">
        <v>18</v>
      </c>
      <c r="F44">
        <v>18</v>
      </c>
    </row>
    <row r="45" spans="1:7">
      <c r="A45" t="s">
        <v>53</v>
      </c>
      <c r="B45" t="s">
        <v>18</v>
      </c>
      <c r="F45">
        <v>45</v>
      </c>
    </row>
    <row r="46" spans="1:7">
      <c r="A46" t="s">
        <v>54</v>
      </c>
      <c r="B46" t="s">
        <v>18</v>
      </c>
      <c r="F46">
        <v>27</v>
      </c>
    </row>
    <row r="47" spans="1:7">
      <c r="A47" s="5" t="s">
        <v>60</v>
      </c>
      <c r="B47" s="5"/>
      <c r="C47" s="5">
        <f>SUM(C30:C46)</f>
        <v>0</v>
      </c>
      <c r="D47" s="5">
        <f>SUM(D30:D46)</f>
        <v>349</v>
      </c>
      <c r="E47" s="5">
        <f>SUM(E30:E46)</f>
        <v>49</v>
      </c>
      <c r="F47" s="5">
        <f>SUM(F30:F46)</f>
        <v>200</v>
      </c>
      <c r="G47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7219-79D4-45A6-B1B4-C27B636E1E4C}">
  <dimension ref="A1:S278"/>
  <sheetViews>
    <sheetView topLeftCell="A10" workbookViewId="0">
      <selection sqref="A1:H1"/>
    </sheetView>
  </sheetViews>
  <sheetFormatPr defaultRowHeight="14.4"/>
  <cols>
    <col min="1" max="1" width="16.44140625" bestFit="1" customWidth="1"/>
    <col min="2" max="2" width="32.109375" bestFit="1" customWidth="1"/>
    <col min="3" max="3" width="20.33203125" bestFit="1" customWidth="1"/>
    <col min="4" max="4" width="9.6640625" bestFit="1" customWidth="1"/>
    <col min="5" max="5" width="11.6640625" bestFit="1" customWidth="1"/>
    <col min="6" max="6" width="11" bestFit="1" customWidth="1"/>
  </cols>
  <sheetData>
    <row r="1" spans="1:8" ht="18">
      <c r="A1" s="88" t="s">
        <v>62</v>
      </c>
      <c r="B1" s="89"/>
      <c r="C1" s="89"/>
      <c r="D1" s="89"/>
      <c r="E1" s="89"/>
      <c r="F1" s="89"/>
      <c r="G1" s="89"/>
      <c r="H1" s="89"/>
    </row>
    <row r="2" spans="1:8" ht="18">
      <c r="A2" s="2"/>
    </row>
    <row r="3" spans="1:8">
      <c r="A3" s="5" t="s">
        <v>61</v>
      </c>
      <c r="B3" s="6"/>
      <c r="C3" s="5"/>
      <c r="D3" s="5"/>
      <c r="E3" s="5"/>
      <c r="F3" s="5"/>
      <c r="G3" s="5"/>
      <c r="H3" s="5"/>
    </row>
    <row r="4" spans="1:8">
      <c r="A4" s="3" t="s">
        <v>7</v>
      </c>
      <c r="B4" s="4" t="s">
        <v>0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159</v>
      </c>
      <c r="H4" s="4" t="s">
        <v>289</v>
      </c>
    </row>
    <row r="5" spans="1:8">
      <c r="A5" t="s">
        <v>260</v>
      </c>
      <c r="B5" t="s">
        <v>261</v>
      </c>
      <c r="E5">
        <v>31</v>
      </c>
    </row>
    <row r="6" spans="1:8">
      <c r="A6" t="s">
        <v>262</v>
      </c>
      <c r="B6" t="s">
        <v>263</v>
      </c>
      <c r="E6">
        <v>8</v>
      </c>
    </row>
    <row r="7" spans="1:8">
      <c r="A7" t="s">
        <v>282</v>
      </c>
      <c r="B7" t="s">
        <v>283</v>
      </c>
      <c r="C7">
        <v>6</v>
      </c>
    </row>
    <row r="8" spans="1:8">
      <c r="A8" t="s">
        <v>264</v>
      </c>
      <c r="B8" t="s">
        <v>265</v>
      </c>
      <c r="D8">
        <v>15</v>
      </c>
    </row>
    <row r="9" spans="1:8">
      <c r="A9" t="s">
        <v>279</v>
      </c>
      <c r="B9" t="s">
        <v>276</v>
      </c>
      <c r="D9">
        <v>6</v>
      </c>
    </row>
    <row r="10" spans="1:8">
      <c r="A10" t="s">
        <v>280</v>
      </c>
      <c r="B10" t="s">
        <v>278</v>
      </c>
      <c r="D10">
        <v>5</v>
      </c>
    </row>
    <row r="11" spans="1:8">
      <c r="A11" t="s">
        <v>281</v>
      </c>
      <c r="B11" t="s">
        <v>278</v>
      </c>
      <c r="D11">
        <v>5</v>
      </c>
    </row>
    <row r="12" spans="1:8">
      <c r="A12" t="s">
        <v>266</v>
      </c>
      <c r="B12" t="s">
        <v>267</v>
      </c>
      <c r="D12">
        <v>108</v>
      </c>
    </row>
    <row r="13" spans="1:8">
      <c r="A13" s="7" t="s">
        <v>269</v>
      </c>
      <c r="B13" s="7" t="s">
        <v>268</v>
      </c>
      <c r="C13" s="7"/>
      <c r="D13" s="7">
        <v>37</v>
      </c>
      <c r="E13" s="7"/>
      <c r="F13" s="7"/>
      <c r="G13" s="7"/>
    </row>
    <row r="14" spans="1:8">
      <c r="A14" t="s">
        <v>270</v>
      </c>
      <c r="B14" t="s">
        <v>267</v>
      </c>
      <c r="D14">
        <v>84</v>
      </c>
    </row>
    <row r="15" spans="1:8">
      <c r="A15" t="s">
        <v>271</v>
      </c>
      <c r="B15" t="s">
        <v>272</v>
      </c>
      <c r="F15">
        <v>119</v>
      </c>
    </row>
    <row r="16" spans="1:8">
      <c r="A16" t="s">
        <v>273</v>
      </c>
      <c r="B16" t="s">
        <v>274</v>
      </c>
      <c r="F16">
        <v>32</v>
      </c>
    </row>
    <row r="17" spans="1:19">
      <c r="A17" t="s">
        <v>275</v>
      </c>
      <c r="B17" t="s">
        <v>274</v>
      </c>
      <c r="F17">
        <v>31</v>
      </c>
    </row>
    <row r="18" spans="1:19">
      <c r="A18" t="s">
        <v>277</v>
      </c>
      <c r="B18" t="s">
        <v>276</v>
      </c>
      <c r="D18">
        <v>7</v>
      </c>
    </row>
    <row r="19" spans="1:19">
      <c r="A19" s="5" t="s">
        <v>531</v>
      </c>
      <c r="B19" s="6"/>
      <c r="C19" s="5">
        <f>SUM(C7:C18)</f>
        <v>6</v>
      </c>
      <c r="D19" s="5">
        <f>SUM(D5:D18)</f>
        <v>267</v>
      </c>
      <c r="E19" s="5">
        <f>SUM(E5:E18)</f>
        <v>39</v>
      </c>
      <c r="F19" s="5">
        <f>SUM(F5:F18)</f>
        <v>182</v>
      </c>
      <c r="G19" s="5">
        <f>SUM(G5:G18)</f>
        <v>0</v>
      </c>
      <c r="H19" s="6"/>
      <c r="J19" s="1"/>
    </row>
    <row r="21" spans="1:19">
      <c r="A21" s="5" t="s">
        <v>5</v>
      </c>
      <c r="B21" s="6"/>
      <c r="C21" s="5"/>
      <c r="D21" s="5"/>
      <c r="E21" s="5"/>
      <c r="F21" s="5"/>
      <c r="G21" s="5"/>
      <c r="H21" s="5"/>
    </row>
    <row r="22" spans="1:19">
      <c r="A22" s="3" t="s">
        <v>7</v>
      </c>
      <c r="B22" s="4" t="s">
        <v>0</v>
      </c>
      <c r="C22" s="4" t="s">
        <v>55</v>
      </c>
      <c r="D22" s="4" t="s">
        <v>56</v>
      </c>
      <c r="E22" s="4" t="s">
        <v>57</v>
      </c>
      <c r="F22" s="4" t="s">
        <v>58</v>
      </c>
      <c r="G22" s="4" t="s">
        <v>159</v>
      </c>
      <c r="H22" s="4" t="s">
        <v>289</v>
      </c>
      <c r="K22" s="7"/>
      <c r="L22" s="7"/>
      <c r="M22" s="7"/>
      <c r="N22" s="7"/>
      <c r="O22" s="7"/>
      <c r="P22" s="7"/>
      <c r="Q22" s="7"/>
      <c r="R22" s="7"/>
      <c r="S22" s="7"/>
    </row>
    <row r="23" spans="1:19">
      <c r="B23" t="s">
        <v>497</v>
      </c>
      <c r="F23">
        <v>215</v>
      </c>
      <c r="K23" s="19"/>
      <c r="L23" s="7"/>
      <c r="M23" s="19"/>
      <c r="N23" s="19"/>
      <c r="O23" s="19"/>
      <c r="P23" s="19"/>
      <c r="Q23" s="7"/>
      <c r="R23" s="7"/>
      <c r="S23" s="7"/>
    </row>
    <row r="24" spans="1:19">
      <c r="B24" t="s">
        <v>311</v>
      </c>
      <c r="F24">
        <v>8</v>
      </c>
      <c r="K24" s="10"/>
      <c r="L24" s="11"/>
      <c r="M24" s="11"/>
      <c r="N24" s="11"/>
      <c r="O24" s="11"/>
      <c r="P24" s="11"/>
      <c r="Q24" s="7"/>
      <c r="R24" s="7"/>
      <c r="S24" s="7"/>
    </row>
    <row r="25" spans="1:19">
      <c r="B25" t="s">
        <v>311</v>
      </c>
      <c r="F25">
        <v>8</v>
      </c>
      <c r="K25" s="7"/>
      <c r="L25" s="7"/>
      <c r="M25" s="7"/>
      <c r="N25" s="7"/>
      <c r="O25" s="7"/>
      <c r="P25" s="7"/>
      <c r="Q25" s="7"/>
      <c r="R25" s="7"/>
      <c r="S25" s="7"/>
    </row>
    <row r="26" spans="1:19">
      <c r="B26" t="s">
        <v>311</v>
      </c>
      <c r="F26">
        <v>8</v>
      </c>
      <c r="K26" s="7"/>
      <c r="L26" s="7"/>
      <c r="M26" s="7"/>
      <c r="N26" s="7"/>
      <c r="O26" s="7"/>
      <c r="P26" s="7"/>
      <c r="Q26" s="7"/>
      <c r="R26" s="7"/>
      <c r="S26" s="7"/>
    </row>
    <row r="27" spans="1:19">
      <c r="B27" t="s">
        <v>311</v>
      </c>
      <c r="F27">
        <v>8</v>
      </c>
      <c r="K27" s="7"/>
      <c r="L27" s="7"/>
      <c r="M27" s="7"/>
      <c r="N27" s="7"/>
      <c r="O27" s="7"/>
      <c r="P27" s="7"/>
      <c r="Q27" s="7"/>
      <c r="R27" s="7"/>
      <c r="S27" s="7"/>
    </row>
    <row r="28" spans="1:19">
      <c r="B28" t="s">
        <v>504</v>
      </c>
      <c r="E28">
        <v>19</v>
      </c>
      <c r="K28" s="7"/>
      <c r="L28" s="7"/>
      <c r="M28" s="7"/>
      <c r="N28" s="7"/>
      <c r="O28" s="7"/>
      <c r="P28" s="7"/>
      <c r="Q28" s="7"/>
      <c r="R28" s="7"/>
      <c r="S28" s="7"/>
    </row>
    <row r="29" spans="1:19">
      <c r="B29" t="s">
        <v>267</v>
      </c>
      <c r="F29">
        <v>56</v>
      </c>
      <c r="K29" s="7"/>
      <c r="L29" s="7"/>
      <c r="M29" s="7"/>
      <c r="N29" s="7"/>
      <c r="O29" s="7"/>
      <c r="P29" s="7"/>
      <c r="Q29" s="7"/>
      <c r="R29" s="7"/>
      <c r="S29" s="7"/>
    </row>
    <row r="30" spans="1:19">
      <c r="B30" t="s">
        <v>321</v>
      </c>
      <c r="E30">
        <v>4</v>
      </c>
    </row>
    <row r="31" spans="1:19">
      <c r="B31" t="s">
        <v>323</v>
      </c>
      <c r="E31">
        <v>4</v>
      </c>
    </row>
    <row r="32" spans="1:19">
      <c r="B32" t="s">
        <v>252</v>
      </c>
      <c r="E32">
        <v>22</v>
      </c>
    </row>
    <row r="33" spans="2:6">
      <c r="B33" t="s">
        <v>498</v>
      </c>
      <c r="F33">
        <v>174</v>
      </c>
    </row>
    <row r="34" spans="2:6">
      <c r="B34" t="s">
        <v>501</v>
      </c>
      <c r="E34">
        <v>13</v>
      </c>
    </row>
    <row r="35" spans="2:6">
      <c r="B35" t="s">
        <v>499</v>
      </c>
      <c r="F35">
        <v>13</v>
      </c>
    </row>
    <row r="36" spans="2:6">
      <c r="B36" t="s">
        <v>500</v>
      </c>
      <c r="F36">
        <v>13</v>
      </c>
    </row>
    <row r="37" spans="2:6">
      <c r="B37" t="s">
        <v>502</v>
      </c>
      <c r="E37">
        <v>239</v>
      </c>
    </row>
    <row r="38" spans="2:6">
      <c r="B38" t="s">
        <v>503</v>
      </c>
      <c r="E38">
        <v>22</v>
      </c>
    </row>
    <row r="39" spans="2:6">
      <c r="B39" t="s">
        <v>505</v>
      </c>
      <c r="E39">
        <v>123</v>
      </c>
    </row>
    <row r="40" spans="2:6">
      <c r="B40" t="s">
        <v>506</v>
      </c>
      <c r="E40">
        <v>17</v>
      </c>
    </row>
    <row r="41" spans="2:6">
      <c r="B41" t="s">
        <v>267</v>
      </c>
      <c r="E41">
        <v>200</v>
      </c>
    </row>
    <row r="42" spans="2:6">
      <c r="B42" t="s">
        <v>507</v>
      </c>
      <c r="E42">
        <v>105</v>
      </c>
    </row>
    <row r="43" spans="2:6">
      <c r="B43" t="s">
        <v>508</v>
      </c>
      <c r="E43">
        <v>220</v>
      </c>
    </row>
    <row r="44" spans="2:6">
      <c r="B44" t="s">
        <v>509</v>
      </c>
      <c r="E44">
        <v>63</v>
      </c>
    </row>
    <row r="45" spans="2:6">
      <c r="B45" t="s">
        <v>510</v>
      </c>
      <c r="E45">
        <v>38</v>
      </c>
    </row>
    <row r="46" spans="2:6">
      <c r="B46" t="s">
        <v>509</v>
      </c>
      <c r="E46">
        <v>58</v>
      </c>
    </row>
    <row r="47" spans="2:6">
      <c r="B47" t="s">
        <v>511</v>
      </c>
      <c r="E47">
        <v>145</v>
      </c>
    </row>
    <row r="48" spans="2:6">
      <c r="B48" t="s">
        <v>512</v>
      </c>
      <c r="E48">
        <v>39</v>
      </c>
    </row>
    <row r="49" spans="1:8">
      <c r="B49" t="s">
        <v>50</v>
      </c>
      <c r="E49">
        <v>69</v>
      </c>
    </row>
    <row r="50" spans="1:8">
      <c r="B50" t="s">
        <v>513</v>
      </c>
      <c r="E50">
        <v>48</v>
      </c>
    </row>
    <row r="51" spans="1:8">
      <c r="B51" t="s">
        <v>514</v>
      </c>
      <c r="F51">
        <v>60</v>
      </c>
    </row>
    <row r="52" spans="1:8">
      <c r="B52" t="s">
        <v>515</v>
      </c>
      <c r="F52">
        <v>55</v>
      </c>
    </row>
    <row r="53" spans="1:8">
      <c r="B53" t="s">
        <v>323</v>
      </c>
      <c r="E53">
        <v>4</v>
      </c>
    </row>
    <row r="54" spans="1:8">
      <c r="B54" t="s">
        <v>321</v>
      </c>
      <c r="E54">
        <v>4</v>
      </c>
    </row>
    <row r="55" spans="1:8">
      <c r="B55" t="s">
        <v>516</v>
      </c>
      <c r="E55">
        <v>4</v>
      </c>
    </row>
    <row r="56" spans="1:8">
      <c r="B56" t="s">
        <v>267</v>
      </c>
      <c r="E56">
        <v>15</v>
      </c>
    </row>
    <row r="57" spans="1:8">
      <c r="A57" s="5" t="s">
        <v>531</v>
      </c>
      <c r="B57" s="6"/>
      <c r="C57" s="5"/>
      <c r="D57" s="5"/>
      <c r="E57" s="5">
        <f>SUM(E23:E56)</f>
        <v>1475</v>
      </c>
      <c r="F57" s="5">
        <f>SUM(F23:F56)</f>
        <v>618</v>
      </c>
      <c r="G57" s="5"/>
      <c r="H57" s="5"/>
    </row>
    <row r="59" spans="1:8">
      <c r="A59" s="5" t="s">
        <v>295</v>
      </c>
      <c r="B59" s="6"/>
      <c r="C59" s="5"/>
      <c r="D59" s="5"/>
      <c r="E59" s="5"/>
      <c r="F59" s="5"/>
      <c r="G59" s="5"/>
      <c r="H59" s="5"/>
    </row>
    <row r="60" spans="1:8">
      <c r="A60" s="3" t="s">
        <v>7</v>
      </c>
      <c r="B60" s="4" t="s">
        <v>0</v>
      </c>
      <c r="C60" s="4" t="s">
        <v>55</v>
      </c>
      <c r="D60" s="4" t="s">
        <v>56</v>
      </c>
      <c r="E60" s="4" t="s">
        <v>57</v>
      </c>
      <c r="F60" s="4" t="s">
        <v>58</v>
      </c>
      <c r="G60" s="4" t="s">
        <v>159</v>
      </c>
      <c r="H60" s="4" t="s">
        <v>289</v>
      </c>
    </row>
    <row r="61" spans="1:8">
      <c r="A61" t="s">
        <v>139</v>
      </c>
      <c r="B61" t="s">
        <v>284</v>
      </c>
      <c r="D61">
        <v>22</v>
      </c>
    </row>
    <row r="62" spans="1:8">
      <c r="A62" t="s">
        <v>138</v>
      </c>
      <c r="B62" t="s">
        <v>285</v>
      </c>
      <c r="D62">
        <v>23</v>
      </c>
    </row>
    <row r="63" spans="1:8">
      <c r="A63" t="s">
        <v>137</v>
      </c>
      <c r="B63" t="s">
        <v>252</v>
      </c>
      <c r="E63">
        <v>13</v>
      </c>
    </row>
    <row r="64" spans="1:8">
      <c r="A64" t="s">
        <v>136</v>
      </c>
      <c r="B64" t="s">
        <v>286</v>
      </c>
      <c r="D64">
        <v>8</v>
      </c>
    </row>
    <row r="65" spans="1:6">
      <c r="A65" t="s">
        <v>287</v>
      </c>
      <c r="B65" t="s">
        <v>288</v>
      </c>
      <c r="D65">
        <v>357</v>
      </c>
    </row>
    <row r="66" spans="1:6">
      <c r="A66" t="s">
        <v>135</v>
      </c>
      <c r="B66" t="s">
        <v>290</v>
      </c>
      <c r="F66">
        <v>22</v>
      </c>
    </row>
    <row r="67" spans="1:6">
      <c r="A67" t="s">
        <v>134</v>
      </c>
      <c r="B67" t="s">
        <v>291</v>
      </c>
      <c r="F67">
        <v>14</v>
      </c>
    </row>
    <row r="68" spans="1:6">
      <c r="A68" t="s">
        <v>132</v>
      </c>
      <c r="B68" t="s">
        <v>292</v>
      </c>
      <c r="F68">
        <v>20</v>
      </c>
    </row>
    <row r="69" spans="1:6">
      <c r="A69" t="s">
        <v>141</v>
      </c>
      <c r="B69" t="s">
        <v>293</v>
      </c>
      <c r="F69">
        <v>63</v>
      </c>
    </row>
    <row r="70" spans="1:6">
      <c r="A70" t="s">
        <v>142</v>
      </c>
      <c r="B70" t="s">
        <v>294</v>
      </c>
      <c r="F70">
        <v>62</v>
      </c>
    </row>
    <row r="71" spans="1:6">
      <c r="A71" t="s">
        <v>474</v>
      </c>
      <c r="B71" t="s">
        <v>303</v>
      </c>
      <c r="F71">
        <v>154</v>
      </c>
    </row>
    <row r="72" spans="1:6">
      <c r="A72" t="s">
        <v>143</v>
      </c>
      <c r="B72" t="s">
        <v>475</v>
      </c>
      <c r="F72">
        <v>45</v>
      </c>
    </row>
    <row r="73" spans="1:6">
      <c r="A73" t="s">
        <v>144</v>
      </c>
      <c r="B73" t="s">
        <v>476</v>
      </c>
      <c r="F73">
        <v>45</v>
      </c>
    </row>
    <row r="74" spans="1:6">
      <c r="A74" t="s">
        <v>478</v>
      </c>
      <c r="B74" t="s">
        <v>477</v>
      </c>
      <c r="D74">
        <v>145</v>
      </c>
      <c r="F74">
        <v>145</v>
      </c>
    </row>
    <row r="75" spans="1:6">
      <c r="A75" t="s">
        <v>479</v>
      </c>
      <c r="B75" t="s">
        <v>480</v>
      </c>
      <c r="F75">
        <v>39</v>
      </c>
    </row>
    <row r="76" spans="1:6">
      <c r="A76" t="s">
        <v>487</v>
      </c>
      <c r="B76" t="s">
        <v>303</v>
      </c>
      <c r="D76">
        <v>52</v>
      </c>
    </row>
    <row r="77" spans="1:6">
      <c r="A77" t="s">
        <v>145</v>
      </c>
      <c r="B77" t="s">
        <v>481</v>
      </c>
      <c r="F77">
        <v>39</v>
      </c>
    </row>
    <row r="78" spans="1:6">
      <c r="A78" t="s">
        <v>482</v>
      </c>
      <c r="B78" t="s">
        <v>485</v>
      </c>
      <c r="F78">
        <v>24</v>
      </c>
    </row>
    <row r="79" spans="1:6">
      <c r="A79" t="s">
        <v>484</v>
      </c>
      <c r="B79" t="s">
        <v>483</v>
      </c>
      <c r="F79">
        <v>38</v>
      </c>
    </row>
    <row r="80" spans="1:6">
      <c r="A80" t="s">
        <v>486</v>
      </c>
      <c r="B80" t="s">
        <v>303</v>
      </c>
      <c r="D80">
        <v>18</v>
      </c>
    </row>
    <row r="81" spans="1:8">
      <c r="A81" t="s">
        <v>488</v>
      </c>
      <c r="B81" t="s">
        <v>148</v>
      </c>
      <c r="E81">
        <v>3</v>
      </c>
    </row>
    <row r="82" spans="1:8">
      <c r="A82" t="s">
        <v>489</v>
      </c>
      <c r="B82" t="s">
        <v>490</v>
      </c>
      <c r="D82">
        <v>38</v>
      </c>
    </row>
    <row r="83" spans="1:8">
      <c r="B83" t="s">
        <v>158</v>
      </c>
      <c r="F83">
        <v>9</v>
      </c>
    </row>
    <row r="84" spans="1:8">
      <c r="A84" t="s">
        <v>491</v>
      </c>
      <c r="B84" t="s">
        <v>492</v>
      </c>
      <c r="E84">
        <v>4</v>
      </c>
    </row>
    <row r="85" spans="1:8">
      <c r="A85" t="s">
        <v>493</v>
      </c>
      <c r="B85" t="s">
        <v>494</v>
      </c>
      <c r="E85">
        <v>4</v>
      </c>
    </row>
    <row r="86" spans="1:8">
      <c r="A86" t="s">
        <v>131</v>
      </c>
      <c r="B86" t="s">
        <v>303</v>
      </c>
      <c r="F86">
        <v>293</v>
      </c>
    </row>
    <row r="87" spans="1:8">
      <c r="A87" t="s">
        <v>495</v>
      </c>
      <c r="B87" t="s">
        <v>445</v>
      </c>
      <c r="F87">
        <v>8</v>
      </c>
    </row>
    <row r="88" spans="1:8">
      <c r="A88" t="s">
        <v>496</v>
      </c>
      <c r="B88" t="s">
        <v>445</v>
      </c>
      <c r="F88">
        <v>8</v>
      </c>
    </row>
    <row r="89" spans="1:8">
      <c r="A89" t="s">
        <v>140</v>
      </c>
      <c r="B89" t="s">
        <v>301</v>
      </c>
      <c r="F89">
        <v>38</v>
      </c>
    </row>
    <row r="90" spans="1:8">
      <c r="B90" t="s">
        <v>321</v>
      </c>
      <c r="E90">
        <v>4</v>
      </c>
    </row>
    <row r="91" spans="1:8">
      <c r="B91" t="s">
        <v>323</v>
      </c>
      <c r="E91">
        <v>4</v>
      </c>
    </row>
    <row r="92" spans="1:8">
      <c r="B92" t="s">
        <v>158</v>
      </c>
      <c r="H92">
        <v>15</v>
      </c>
    </row>
    <row r="93" spans="1:8">
      <c r="A93" s="5" t="s">
        <v>531</v>
      </c>
      <c r="B93" s="6"/>
      <c r="C93" s="5"/>
      <c r="D93" s="5">
        <f>SUM(D61:D92)</f>
        <v>663</v>
      </c>
      <c r="E93" s="5">
        <f>SUM(E61:E92)</f>
        <v>32</v>
      </c>
      <c r="F93" s="5">
        <f>SUM(F61:F92)</f>
        <v>1066</v>
      </c>
      <c r="G93" s="5"/>
      <c r="H93" s="5">
        <f>SUM(H61:H92)</f>
        <v>15</v>
      </c>
    </row>
    <row r="95" spans="1:8">
      <c r="A95" s="5" t="s">
        <v>456</v>
      </c>
      <c r="B95" s="6"/>
      <c r="C95" s="5"/>
      <c r="D95" s="5"/>
      <c r="E95" s="5"/>
      <c r="F95" s="5"/>
      <c r="G95" s="5"/>
      <c r="H95" s="5"/>
    </row>
    <row r="96" spans="1:8">
      <c r="A96" s="3" t="s">
        <v>7</v>
      </c>
      <c r="B96" s="4" t="s">
        <v>0</v>
      </c>
      <c r="C96" s="4" t="s">
        <v>55</v>
      </c>
      <c r="D96" s="4" t="s">
        <v>56</v>
      </c>
      <c r="E96" s="4" t="s">
        <v>57</v>
      </c>
      <c r="F96" s="4" t="s">
        <v>58</v>
      </c>
      <c r="G96" s="4" t="s">
        <v>159</v>
      </c>
      <c r="H96" s="4" t="s">
        <v>289</v>
      </c>
    </row>
    <row r="97" spans="1:7">
      <c r="A97" t="s">
        <v>457</v>
      </c>
      <c r="B97" t="s">
        <v>303</v>
      </c>
      <c r="F97">
        <v>41</v>
      </c>
    </row>
    <row r="98" spans="1:7">
      <c r="A98" s="13" t="s">
        <v>458</v>
      </c>
      <c r="B98" s="13" t="s">
        <v>460</v>
      </c>
      <c r="C98" s="13"/>
      <c r="D98" s="13"/>
      <c r="E98" s="13"/>
      <c r="F98" s="13">
        <v>13</v>
      </c>
      <c r="G98" s="13"/>
    </row>
    <row r="99" spans="1:7">
      <c r="A99" s="13" t="s">
        <v>459</v>
      </c>
      <c r="B99" s="13" t="s">
        <v>461</v>
      </c>
      <c r="C99" s="13"/>
      <c r="D99" s="13"/>
      <c r="E99" s="13"/>
      <c r="F99" s="13">
        <v>13</v>
      </c>
      <c r="G99" s="13"/>
    </row>
    <row r="100" spans="1:7">
      <c r="A100" s="13" t="s">
        <v>439</v>
      </c>
      <c r="B100" s="13" t="s">
        <v>267</v>
      </c>
      <c r="C100" s="13"/>
      <c r="D100" s="13">
        <v>162</v>
      </c>
      <c r="E100" s="13"/>
      <c r="F100" s="13"/>
      <c r="G100" s="13"/>
    </row>
    <row r="101" spans="1:7">
      <c r="A101" s="13" t="s">
        <v>462</v>
      </c>
      <c r="B101" s="13" t="s">
        <v>303</v>
      </c>
      <c r="C101" s="13"/>
      <c r="D101" s="13">
        <v>89</v>
      </c>
      <c r="E101" s="13"/>
      <c r="F101" s="13"/>
      <c r="G101" s="13"/>
    </row>
    <row r="102" spans="1:7">
      <c r="A102" s="13" t="s">
        <v>440</v>
      </c>
      <c r="B102" s="13" t="s">
        <v>303</v>
      </c>
      <c r="C102" s="13"/>
      <c r="D102" s="13"/>
      <c r="E102" s="13"/>
      <c r="F102" s="13">
        <v>396</v>
      </c>
      <c r="G102" s="13"/>
    </row>
    <row r="103" spans="1:7">
      <c r="A103" s="13" t="s">
        <v>464</v>
      </c>
      <c r="B103" s="13" t="s">
        <v>445</v>
      </c>
      <c r="C103" s="13"/>
      <c r="D103" s="13"/>
      <c r="E103" s="13"/>
      <c r="F103" s="13">
        <v>8</v>
      </c>
    </row>
    <row r="104" spans="1:7">
      <c r="A104" s="13" t="s">
        <v>465</v>
      </c>
      <c r="B104" s="13" t="s">
        <v>445</v>
      </c>
      <c r="C104" s="13"/>
      <c r="D104" s="13"/>
      <c r="E104" s="13"/>
      <c r="F104" s="13">
        <v>8</v>
      </c>
    </row>
    <row r="105" spans="1:7">
      <c r="A105" s="13" t="s">
        <v>463</v>
      </c>
      <c r="B105" s="13" t="s">
        <v>445</v>
      </c>
      <c r="C105" s="13"/>
      <c r="D105" s="13"/>
      <c r="E105" s="13"/>
      <c r="F105" s="13">
        <v>8</v>
      </c>
    </row>
    <row r="106" spans="1:7">
      <c r="A106" s="18" t="s">
        <v>466</v>
      </c>
      <c r="B106" s="13" t="s">
        <v>445</v>
      </c>
      <c r="C106" s="13"/>
      <c r="D106" s="13"/>
      <c r="E106" s="13"/>
      <c r="F106" s="13">
        <v>8</v>
      </c>
    </row>
    <row r="107" spans="1:7">
      <c r="A107" s="13" t="s">
        <v>467</v>
      </c>
      <c r="B107" s="13" t="s">
        <v>445</v>
      </c>
      <c r="C107" s="13"/>
      <c r="D107" s="13"/>
      <c r="E107" s="13"/>
      <c r="F107" s="13">
        <v>8</v>
      </c>
    </row>
    <row r="108" spans="1:7">
      <c r="A108" s="13" t="s">
        <v>468</v>
      </c>
      <c r="B108" s="13" t="s">
        <v>445</v>
      </c>
      <c r="C108" s="13"/>
      <c r="D108" s="13"/>
      <c r="E108" s="13"/>
      <c r="F108" s="13">
        <v>8</v>
      </c>
    </row>
    <row r="109" spans="1:7">
      <c r="A109" s="13" t="s">
        <v>469</v>
      </c>
      <c r="B109" s="13" t="s">
        <v>445</v>
      </c>
      <c r="C109" s="13"/>
      <c r="D109" s="13"/>
      <c r="E109" s="13"/>
      <c r="F109" s="13">
        <v>8</v>
      </c>
    </row>
    <row r="110" spans="1:7">
      <c r="A110" s="13" t="s">
        <v>470</v>
      </c>
      <c r="B110" s="13" t="s">
        <v>445</v>
      </c>
      <c r="C110" s="13"/>
      <c r="D110" s="13"/>
      <c r="E110" s="13"/>
      <c r="F110" s="13">
        <v>8</v>
      </c>
    </row>
    <row r="111" spans="1:7">
      <c r="A111" s="13" t="s">
        <v>472</v>
      </c>
      <c r="B111" s="13" t="s">
        <v>301</v>
      </c>
      <c r="C111" s="13"/>
      <c r="D111" s="13"/>
      <c r="E111" s="13"/>
      <c r="F111" s="13">
        <v>43</v>
      </c>
    </row>
    <row r="112" spans="1:7">
      <c r="A112" s="13" t="s">
        <v>471</v>
      </c>
      <c r="B112" s="13" t="s">
        <v>303</v>
      </c>
      <c r="C112" s="13"/>
      <c r="D112" s="13"/>
      <c r="E112" s="13"/>
      <c r="F112" s="13">
        <v>12</v>
      </c>
    </row>
    <row r="113" spans="1:8">
      <c r="A113" s="13" t="s">
        <v>165</v>
      </c>
      <c r="B113" s="13" t="s">
        <v>319</v>
      </c>
      <c r="C113" s="13"/>
      <c r="D113" s="13">
        <v>17</v>
      </c>
      <c r="E113" s="13"/>
      <c r="F113" s="13"/>
    </row>
    <row r="114" spans="1:8">
      <c r="A114" s="13" t="s">
        <v>168</v>
      </c>
      <c r="B114" s="13" t="s">
        <v>321</v>
      </c>
      <c r="C114" s="13"/>
      <c r="D114" s="13"/>
      <c r="E114" s="13">
        <v>4</v>
      </c>
      <c r="F114" s="13"/>
    </row>
    <row r="115" spans="1:8">
      <c r="A115" s="13" t="s">
        <v>169</v>
      </c>
      <c r="B115" s="13" t="s">
        <v>323</v>
      </c>
      <c r="C115" s="13"/>
      <c r="D115" s="13"/>
      <c r="E115" s="13">
        <v>4</v>
      </c>
      <c r="F115" s="13"/>
    </row>
    <row r="116" spans="1:8">
      <c r="B116" s="13" t="s">
        <v>158</v>
      </c>
      <c r="H116">
        <v>15</v>
      </c>
    </row>
    <row r="117" spans="1:8">
      <c r="A117" s="5" t="s">
        <v>531</v>
      </c>
      <c r="B117" s="6"/>
      <c r="C117" s="5"/>
      <c r="D117" s="5">
        <f>SUM(D97:D116)</f>
        <v>268</v>
      </c>
      <c r="E117" s="5">
        <f>SUM(E97:E116)</f>
        <v>8</v>
      </c>
      <c r="F117" s="5">
        <f>SUM(F97:F116)</f>
        <v>582</v>
      </c>
      <c r="G117" s="5"/>
      <c r="H117" s="5">
        <f>SUM(H97:H116)</f>
        <v>15</v>
      </c>
    </row>
    <row r="119" spans="1:8">
      <c r="A119" s="5" t="s">
        <v>433</v>
      </c>
      <c r="B119" s="6"/>
      <c r="C119" s="5"/>
      <c r="D119" s="5"/>
      <c r="E119" s="5"/>
      <c r="F119" s="5"/>
      <c r="G119" s="5"/>
      <c r="H119" s="5"/>
    </row>
    <row r="120" spans="1:8">
      <c r="A120" s="3" t="s">
        <v>7</v>
      </c>
      <c r="B120" s="4" t="s">
        <v>0</v>
      </c>
      <c r="C120" s="4" t="s">
        <v>55</v>
      </c>
      <c r="D120" s="4" t="s">
        <v>56</v>
      </c>
      <c r="E120" s="4" t="s">
        <v>57</v>
      </c>
      <c r="F120" s="4" t="s">
        <v>58</v>
      </c>
      <c r="G120" s="4" t="s">
        <v>159</v>
      </c>
      <c r="H120" s="4" t="s">
        <v>289</v>
      </c>
    </row>
    <row r="121" spans="1:8">
      <c r="A121" t="s">
        <v>434</v>
      </c>
      <c r="B121" t="s">
        <v>303</v>
      </c>
      <c r="F121">
        <v>41</v>
      </c>
    </row>
    <row r="122" spans="1:8">
      <c r="A122" s="13" t="s">
        <v>437</v>
      </c>
      <c r="B122" s="13" t="s">
        <v>435</v>
      </c>
      <c r="C122" s="13"/>
      <c r="D122" s="13"/>
      <c r="E122" s="13"/>
      <c r="F122" s="13">
        <v>13</v>
      </c>
      <c r="G122" s="13"/>
    </row>
    <row r="123" spans="1:8">
      <c r="A123" s="13" t="s">
        <v>438</v>
      </c>
      <c r="B123" s="13" t="s">
        <v>436</v>
      </c>
      <c r="C123" s="13"/>
      <c r="D123" s="13"/>
      <c r="E123" s="13"/>
      <c r="F123" s="13">
        <v>13</v>
      </c>
      <c r="G123" s="13"/>
    </row>
    <row r="124" spans="1:8">
      <c r="A124" s="13" t="s">
        <v>439</v>
      </c>
      <c r="B124" s="13" t="s">
        <v>267</v>
      </c>
      <c r="C124" s="13"/>
      <c r="D124" s="13">
        <v>163</v>
      </c>
      <c r="E124" s="13"/>
      <c r="F124" s="13"/>
      <c r="G124" s="13"/>
    </row>
    <row r="125" spans="1:8">
      <c r="A125" s="13" t="s">
        <v>455</v>
      </c>
      <c r="B125" s="13" t="s">
        <v>303</v>
      </c>
      <c r="C125" s="13"/>
      <c r="D125" s="13">
        <v>40</v>
      </c>
      <c r="E125" s="13"/>
      <c r="F125" s="13"/>
      <c r="G125" s="13"/>
    </row>
    <row r="126" spans="1:8">
      <c r="A126" s="13" t="s">
        <v>440</v>
      </c>
      <c r="B126" s="13" t="s">
        <v>303</v>
      </c>
      <c r="C126" s="13"/>
      <c r="D126" s="13"/>
      <c r="E126" s="13"/>
      <c r="F126" s="13">
        <v>396</v>
      </c>
      <c r="G126" s="13"/>
    </row>
    <row r="127" spans="1:8">
      <c r="A127" s="13" t="s">
        <v>441</v>
      </c>
      <c r="B127" s="13" t="s">
        <v>442</v>
      </c>
      <c r="C127" s="13"/>
      <c r="D127" s="13"/>
      <c r="E127" s="13"/>
      <c r="F127" s="13">
        <v>15</v>
      </c>
    </row>
    <row r="128" spans="1:8">
      <c r="A128" s="13" t="s">
        <v>443</v>
      </c>
      <c r="B128" s="13" t="s">
        <v>445</v>
      </c>
      <c r="C128" s="13"/>
      <c r="D128" s="13"/>
      <c r="E128" s="13"/>
      <c r="F128" s="13">
        <v>8</v>
      </c>
    </row>
    <row r="129" spans="1:8">
      <c r="A129" s="13" t="s">
        <v>443</v>
      </c>
      <c r="B129" s="13" t="s">
        <v>445</v>
      </c>
      <c r="C129" s="13"/>
      <c r="D129" s="13"/>
      <c r="E129" s="13"/>
      <c r="F129" s="13">
        <v>8</v>
      </c>
    </row>
    <row r="130" spans="1:8">
      <c r="A130" s="13" t="s">
        <v>444</v>
      </c>
      <c r="B130" s="13" t="s">
        <v>445</v>
      </c>
      <c r="C130" s="13"/>
      <c r="D130" s="13"/>
      <c r="E130" s="13"/>
      <c r="F130" s="13">
        <v>8</v>
      </c>
    </row>
    <row r="131" spans="1:8">
      <c r="A131" s="18" t="s">
        <v>446</v>
      </c>
      <c r="B131" s="13" t="s">
        <v>445</v>
      </c>
      <c r="C131" s="13"/>
      <c r="D131" s="13"/>
      <c r="E131" s="13"/>
      <c r="F131" s="13">
        <v>8</v>
      </c>
    </row>
    <row r="132" spans="1:8">
      <c r="A132" s="13" t="s">
        <v>447</v>
      </c>
      <c r="B132" s="13" t="s">
        <v>445</v>
      </c>
      <c r="C132" s="13"/>
      <c r="D132" s="13"/>
      <c r="E132" s="13"/>
      <c r="F132" s="13">
        <v>8</v>
      </c>
    </row>
    <row r="133" spans="1:8">
      <c r="A133" s="13" t="s">
        <v>448</v>
      </c>
      <c r="B133" s="13" t="s">
        <v>445</v>
      </c>
      <c r="C133" s="13"/>
      <c r="D133" s="13"/>
      <c r="E133" s="13"/>
      <c r="F133" s="13">
        <v>8</v>
      </c>
    </row>
    <row r="134" spans="1:8">
      <c r="A134" s="13" t="s">
        <v>449</v>
      </c>
      <c r="B134" s="13" t="s">
        <v>445</v>
      </c>
      <c r="C134" s="13"/>
      <c r="D134" s="13"/>
      <c r="E134" s="13"/>
      <c r="F134" s="13">
        <v>8</v>
      </c>
    </row>
    <row r="135" spans="1:8">
      <c r="A135" s="13" t="s">
        <v>450</v>
      </c>
      <c r="B135" s="13" t="s">
        <v>303</v>
      </c>
      <c r="C135" s="13"/>
      <c r="D135" s="13"/>
      <c r="E135" s="13"/>
      <c r="F135" s="13">
        <v>12</v>
      </c>
    </row>
    <row r="136" spans="1:8">
      <c r="A136" s="13" t="s">
        <v>451</v>
      </c>
      <c r="B136" s="13" t="s">
        <v>301</v>
      </c>
      <c r="C136" s="13"/>
      <c r="D136" s="13"/>
      <c r="E136" s="13"/>
      <c r="F136" s="13">
        <v>43</v>
      </c>
    </row>
    <row r="137" spans="1:8">
      <c r="A137" s="13" t="s">
        <v>452</v>
      </c>
      <c r="B137" s="13" t="s">
        <v>319</v>
      </c>
      <c r="C137" s="13"/>
      <c r="D137" s="13">
        <v>17</v>
      </c>
      <c r="E137" s="13"/>
      <c r="F137" s="13"/>
    </row>
    <row r="138" spans="1:8">
      <c r="A138" s="13" t="s">
        <v>453</v>
      </c>
      <c r="B138" s="13" t="s">
        <v>321</v>
      </c>
      <c r="C138" s="13"/>
      <c r="D138" s="13"/>
      <c r="E138" s="13">
        <v>6</v>
      </c>
      <c r="F138" s="13"/>
    </row>
    <row r="139" spans="1:8">
      <c r="A139" s="13" t="s">
        <v>454</v>
      </c>
      <c r="B139" s="13" t="s">
        <v>323</v>
      </c>
      <c r="C139" s="13"/>
      <c r="D139" s="13"/>
      <c r="E139" s="13">
        <v>7</v>
      </c>
      <c r="F139" s="13"/>
    </row>
    <row r="140" spans="1:8">
      <c r="A140" s="13"/>
      <c r="B140" s="13" t="s">
        <v>158</v>
      </c>
      <c r="C140" s="13"/>
      <c r="D140" s="13"/>
      <c r="E140" s="13"/>
      <c r="F140" s="13"/>
      <c r="H140">
        <v>9</v>
      </c>
    </row>
    <row r="141" spans="1:8">
      <c r="A141" s="5" t="s">
        <v>531</v>
      </c>
      <c r="B141" s="6"/>
      <c r="C141" s="5"/>
      <c r="D141" s="5">
        <f>SUM(D121:D140)</f>
        <v>220</v>
      </c>
      <c r="E141" s="5">
        <f>SUM(E121:E140)</f>
        <v>13</v>
      </c>
      <c r="F141" s="5">
        <f>SUM(F121:F140)</f>
        <v>589</v>
      </c>
      <c r="G141" s="5"/>
      <c r="H141" s="5">
        <f>SUM(H121:H140)</f>
        <v>9</v>
      </c>
    </row>
    <row r="143" spans="1:8">
      <c r="A143" s="5" t="s">
        <v>410</v>
      </c>
      <c r="B143" s="6"/>
      <c r="C143" s="5"/>
      <c r="D143" s="5"/>
      <c r="E143" s="5"/>
      <c r="F143" s="5"/>
      <c r="G143" s="5"/>
      <c r="H143" s="5"/>
    </row>
    <row r="144" spans="1:8">
      <c r="A144" s="3" t="s">
        <v>7</v>
      </c>
      <c r="B144" s="4" t="s">
        <v>0</v>
      </c>
      <c r="C144" s="4" t="s">
        <v>55</v>
      </c>
      <c r="D144" s="4" t="s">
        <v>56</v>
      </c>
      <c r="E144" s="4" t="s">
        <v>57</v>
      </c>
      <c r="F144" s="4" t="s">
        <v>58</v>
      </c>
      <c r="G144" s="4" t="s">
        <v>159</v>
      </c>
      <c r="H144" s="4" t="s">
        <v>289</v>
      </c>
    </row>
    <row r="145" spans="1:7">
      <c r="A145" t="s">
        <v>411</v>
      </c>
      <c r="B145" t="s">
        <v>303</v>
      </c>
      <c r="F145">
        <v>41</v>
      </c>
    </row>
    <row r="146" spans="1:7">
      <c r="A146" s="13" t="s">
        <v>412</v>
      </c>
      <c r="B146" s="13" t="s">
        <v>413</v>
      </c>
      <c r="C146" s="13"/>
      <c r="D146" s="13"/>
      <c r="E146" s="13"/>
      <c r="F146" s="13">
        <v>13</v>
      </c>
      <c r="G146" s="13"/>
    </row>
    <row r="147" spans="1:7">
      <c r="A147" s="13" t="s">
        <v>414</v>
      </c>
      <c r="B147" s="13" t="s">
        <v>415</v>
      </c>
      <c r="C147" s="13"/>
      <c r="D147" s="13"/>
      <c r="E147" s="13"/>
      <c r="F147" s="13">
        <v>13</v>
      </c>
      <c r="G147" s="13"/>
    </row>
    <row r="148" spans="1:7">
      <c r="A148" s="13" t="s">
        <v>416</v>
      </c>
      <c r="B148" s="13" t="s">
        <v>303</v>
      </c>
      <c r="C148" s="13"/>
      <c r="D148" s="13"/>
      <c r="E148" s="13"/>
      <c r="F148" s="13">
        <v>36</v>
      </c>
      <c r="G148" s="13"/>
    </row>
    <row r="149" spans="1:7">
      <c r="A149" s="13" t="s">
        <v>417</v>
      </c>
      <c r="B149" s="13" t="s">
        <v>267</v>
      </c>
      <c r="C149" s="13"/>
      <c r="D149" s="13"/>
      <c r="E149" s="13"/>
      <c r="F149" s="13">
        <v>163</v>
      </c>
      <c r="G149" s="13"/>
    </row>
    <row r="150" spans="1:7">
      <c r="A150" s="13" t="s">
        <v>418</v>
      </c>
      <c r="B150" s="13" t="s">
        <v>303</v>
      </c>
      <c r="C150" s="13"/>
      <c r="D150" s="13"/>
      <c r="E150" s="13"/>
      <c r="F150" s="13">
        <v>354</v>
      </c>
    </row>
    <row r="151" spans="1:7">
      <c r="A151" s="13" t="s">
        <v>419</v>
      </c>
      <c r="B151" s="13" t="s">
        <v>311</v>
      </c>
      <c r="C151" s="13"/>
      <c r="D151" s="13"/>
      <c r="E151" s="13"/>
      <c r="F151" s="13">
        <v>8</v>
      </c>
    </row>
    <row r="152" spans="1:7">
      <c r="A152" s="13" t="s">
        <v>420</v>
      </c>
      <c r="B152" s="13" t="s">
        <v>311</v>
      </c>
      <c r="C152" s="13"/>
      <c r="D152" s="13"/>
      <c r="E152" s="13"/>
      <c r="F152" s="13">
        <v>8</v>
      </c>
    </row>
    <row r="153" spans="1:7">
      <c r="A153" s="13" t="s">
        <v>421</v>
      </c>
      <c r="B153" s="13" t="s">
        <v>311</v>
      </c>
      <c r="C153" s="13"/>
      <c r="D153" s="13"/>
      <c r="E153" s="13"/>
      <c r="F153" s="13">
        <v>8</v>
      </c>
    </row>
    <row r="154" spans="1:7">
      <c r="A154" s="18" t="s">
        <v>422</v>
      </c>
      <c r="B154" s="13" t="s">
        <v>311</v>
      </c>
      <c r="C154" s="13"/>
      <c r="D154" s="13"/>
      <c r="E154" s="13"/>
      <c r="F154" s="13">
        <v>8</v>
      </c>
    </row>
    <row r="155" spans="1:7">
      <c r="A155" s="13" t="s">
        <v>423</v>
      </c>
      <c r="B155" s="13" t="s">
        <v>311</v>
      </c>
      <c r="C155" s="13"/>
      <c r="D155" s="13"/>
      <c r="E155" s="13"/>
      <c r="F155" s="13">
        <v>8</v>
      </c>
    </row>
    <row r="156" spans="1:7">
      <c r="A156" s="13" t="s">
        <v>424</v>
      </c>
      <c r="B156" s="13" t="s">
        <v>311</v>
      </c>
      <c r="C156" s="13"/>
      <c r="D156" s="13"/>
      <c r="E156" s="13"/>
      <c r="F156" s="13">
        <v>8</v>
      </c>
    </row>
    <row r="157" spans="1:7">
      <c r="A157" s="13" t="s">
        <v>425</v>
      </c>
      <c r="B157" s="13" t="s">
        <v>311</v>
      </c>
      <c r="C157" s="13"/>
      <c r="D157" s="13"/>
      <c r="E157" s="13"/>
      <c r="F157" s="13">
        <v>8</v>
      </c>
    </row>
    <row r="158" spans="1:7">
      <c r="A158" s="13" t="s">
        <v>426</v>
      </c>
      <c r="B158" s="13" t="s">
        <v>311</v>
      </c>
      <c r="C158" s="13"/>
      <c r="D158" s="13"/>
      <c r="E158" s="13"/>
      <c r="F158" s="13">
        <v>8</v>
      </c>
    </row>
    <row r="159" spans="1:7">
      <c r="A159" s="13" t="s">
        <v>427</v>
      </c>
      <c r="B159" s="13" t="s">
        <v>311</v>
      </c>
      <c r="C159" s="13"/>
      <c r="D159" s="13"/>
      <c r="E159" s="13"/>
      <c r="F159" s="13">
        <v>8</v>
      </c>
    </row>
    <row r="160" spans="1:7">
      <c r="A160" s="13" t="s">
        <v>428</v>
      </c>
      <c r="B160" s="13" t="s">
        <v>303</v>
      </c>
      <c r="C160" s="13"/>
      <c r="D160" s="13"/>
      <c r="E160" s="13"/>
      <c r="F160" s="13">
        <v>12</v>
      </c>
    </row>
    <row r="161" spans="1:8">
      <c r="A161" s="13" t="s">
        <v>429</v>
      </c>
      <c r="B161" s="13" t="s">
        <v>301</v>
      </c>
      <c r="C161" s="13"/>
      <c r="D161" s="13"/>
      <c r="E161" s="13"/>
      <c r="F161" s="13">
        <v>43</v>
      </c>
    </row>
    <row r="162" spans="1:8">
      <c r="A162" s="13" t="s">
        <v>417</v>
      </c>
      <c r="B162" s="13" t="s">
        <v>305</v>
      </c>
      <c r="C162" s="13"/>
      <c r="D162" s="13">
        <v>130</v>
      </c>
      <c r="E162" s="13"/>
      <c r="F162" s="13"/>
    </row>
    <row r="163" spans="1:8">
      <c r="A163" s="13" t="s">
        <v>430</v>
      </c>
      <c r="B163" s="13" t="s">
        <v>305</v>
      </c>
      <c r="C163" s="13"/>
      <c r="D163" s="13">
        <v>130</v>
      </c>
      <c r="E163" s="13"/>
      <c r="F163" s="13"/>
    </row>
    <row r="164" spans="1:8">
      <c r="A164" s="13"/>
      <c r="B164" s="13" t="s">
        <v>158</v>
      </c>
      <c r="C164" s="13"/>
      <c r="D164" s="13"/>
      <c r="E164" s="13"/>
      <c r="F164" s="13"/>
      <c r="H164">
        <v>9</v>
      </c>
    </row>
    <row r="165" spans="1:8">
      <c r="A165" s="13" t="s">
        <v>431</v>
      </c>
      <c r="B165" s="13" t="s">
        <v>321</v>
      </c>
      <c r="C165" s="13"/>
      <c r="D165" s="13"/>
      <c r="E165" s="13">
        <v>4</v>
      </c>
      <c r="F165" s="13"/>
    </row>
    <row r="166" spans="1:8">
      <c r="A166" s="13" t="s">
        <v>432</v>
      </c>
      <c r="B166" s="13" t="s">
        <v>323</v>
      </c>
      <c r="C166" s="13"/>
      <c r="D166" s="13"/>
      <c r="E166" s="13">
        <v>4</v>
      </c>
      <c r="F166" s="13"/>
    </row>
    <row r="167" spans="1:8">
      <c r="A167" s="5" t="s">
        <v>531</v>
      </c>
      <c r="B167" s="6"/>
      <c r="C167" s="5"/>
      <c r="D167" s="5">
        <f>SUM(D145:D166)</f>
        <v>260</v>
      </c>
      <c r="E167" s="5">
        <f>SUM(E145:E166)</f>
        <v>8</v>
      </c>
      <c r="F167" s="5">
        <f>SUM(F145:F166)</f>
        <v>747</v>
      </c>
      <c r="G167" s="5"/>
      <c r="H167" s="5">
        <f>SUM(H145:H166)</f>
        <v>9</v>
      </c>
    </row>
    <row r="169" spans="1:8">
      <c r="A169" s="5" t="s">
        <v>388</v>
      </c>
      <c r="B169" s="6"/>
      <c r="C169" s="5"/>
      <c r="D169" s="5"/>
      <c r="E169" s="5"/>
      <c r="F169" s="5"/>
      <c r="G169" s="5"/>
      <c r="H169" s="5"/>
    </row>
    <row r="170" spans="1:8">
      <c r="A170" s="3" t="s">
        <v>7</v>
      </c>
      <c r="B170" s="4" t="s">
        <v>0</v>
      </c>
      <c r="C170" s="4" t="s">
        <v>55</v>
      </c>
      <c r="D170" s="4" t="s">
        <v>56</v>
      </c>
      <c r="E170" s="4" t="s">
        <v>57</v>
      </c>
      <c r="F170" s="4" t="s">
        <v>58</v>
      </c>
      <c r="G170" s="4" t="s">
        <v>159</v>
      </c>
      <c r="H170" s="4" t="s">
        <v>289</v>
      </c>
    </row>
    <row r="171" spans="1:8">
      <c r="A171" t="s">
        <v>389</v>
      </c>
      <c r="B171" t="s">
        <v>50</v>
      </c>
      <c r="E171">
        <v>21</v>
      </c>
    </row>
    <row r="172" spans="1:8">
      <c r="A172" s="13" t="s">
        <v>390</v>
      </c>
      <c r="B172" s="13" t="s">
        <v>391</v>
      </c>
      <c r="C172" s="13"/>
      <c r="D172" s="13"/>
      <c r="E172" s="13">
        <v>6</v>
      </c>
      <c r="F172" s="13"/>
      <c r="G172" s="13"/>
    </row>
    <row r="173" spans="1:8">
      <c r="A173" s="13" t="s">
        <v>392</v>
      </c>
      <c r="B173" s="13" t="s">
        <v>393</v>
      </c>
      <c r="C173" s="13"/>
      <c r="D173" s="13"/>
      <c r="E173" s="13">
        <v>14</v>
      </c>
      <c r="F173" s="13"/>
      <c r="G173" s="13"/>
    </row>
    <row r="174" spans="1:8">
      <c r="A174" s="13" t="s">
        <v>394</v>
      </c>
      <c r="B174" s="13" t="s">
        <v>395</v>
      </c>
      <c r="C174" s="13"/>
      <c r="D174" s="13"/>
      <c r="E174" s="13">
        <v>114</v>
      </c>
      <c r="F174" s="13"/>
      <c r="G174" s="13"/>
    </row>
    <row r="175" spans="1:8">
      <c r="A175" s="13" t="s">
        <v>396</v>
      </c>
      <c r="B175" s="13" t="s">
        <v>319</v>
      </c>
      <c r="C175" s="13"/>
      <c r="D175" s="13"/>
      <c r="E175" s="13">
        <v>17</v>
      </c>
      <c r="F175" s="13"/>
      <c r="G175" s="13"/>
    </row>
    <row r="176" spans="1:8">
      <c r="A176" s="13" t="s">
        <v>398</v>
      </c>
      <c r="B176" s="13" t="s">
        <v>397</v>
      </c>
      <c r="C176" s="13"/>
      <c r="D176" s="13"/>
      <c r="E176" s="13">
        <v>4</v>
      </c>
      <c r="F176" s="13"/>
    </row>
    <row r="177" spans="1:8">
      <c r="A177" s="13" t="s">
        <v>399</v>
      </c>
      <c r="B177" s="13" t="s">
        <v>401</v>
      </c>
      <c r="C177" s="13"/>
      <c r="D177" s="13"/>
      <c r="E177" s="13">
        <v>4</v>
      </c>
      <c r="F177" s="13"/>
    </row>
    <row r="178" spans="1:8">
      <c r="A178" s="13" t="s">
        <v>400</v>
      </c>
      <c r="B178" s="13" t="s">
        <v>402</v>
      </c>
      <c r="C178" s="13"/>
      <c r="D178" s="13"/>
      <c r="E178" s="13">
        <v>4</v>
      </c>
      <c r="F178" s="13"/>
    </row>
    <row r="179" spans="1:8">
      <c r="A179" s="13" t="s">
        <v>403</v>
      </c>
      <c r="B179" s="13" t="s">
        <v>404</v>
      </c>
      <c r="C179" s="13"/>
      <c r="D179" s="13">
        <v>293</v>
      </c>
      <c r="E179" s="13"/>
      <c r="F179" s="13"/>
    </row>
    <row r="180" spans="1:8">
      <c r="A180" s="18" t="s">
        <v>405</v>
      </c>
      <c r="B180" s="13" t="s">
        <v>303</v>
      </c>
      <c r="C180" s="13"/>
      <c r="D180" s="13">
        <v>99</v>
      </c>
      <c r="E180" s="13"/>
      <c r="F180" s="13"/>
    </row>
    <row r="181" spans="1:8">
      <c r="A181" s="13" t="s">
        <v>406</v>
      </c>
      <c r="B181" s="13" t="s">
        <v>407</v>
      </c>
      <c r="C181" s="13"/>
      <c r="D181" s="13">
        <v>24</v>
      </c>
      <c r="E181" s="13"/>
      <c r="F181" s="13"/>
    </row>
    <row r="182" spans="1:8">
      <c r="A182" s="13" t="s">
        <v>409</v>
      </c>
      <c r="B182" s="13" t="s">
        <v>408</v>
      </c>
      <c r="C182" s="13"/>
      <c r="D182" s="13">
        <v>22</v>
      </c>
      <c r="E182" s="13"/>
      <c r="F182" s="13"/>
    </row>
    <row r="183" spans="1:8">
      <c r="A183" s="13" t="s">
        <v>366</v>
      </c>
      <c r="B183" s="13" t="s">
        <v>158</v>
      </c>
      <c r="C183" s="13"/>
      <c r="D183" s="13"/>
      <c r="E183" s="13"/>
      <c r="F183" s="13"/>
      <c r="H183">
        <v>9</v>
      </c>
    </row>
    <row r="184" spans="1:8">
      <c r="A184" s="5" t="s">
        <v>531</v>
      </c>
      <c r="B184" s="6"/>
      <c r="C184" s="5"/>
      <c r="D184" s="5">
        <f>SUM(D171:D183)</f>
        <v>438</v>
      </c>
      <c r="E184" s="5">
        <f>SUM(E171:E183)</f>
        <v>184</v>
      </c>
      <c r="F184" s="5"/>
      <c r="G184" s="5"/>
      <c r="H184" s="5">
        <f>SUM(H171:H183)</f>
        <v>9</v>
      </c>
    </row>
    <row r="186" spans="1:8">
      <c r="A186" s="5" t="s">
        <v>360</v>
      </c>
      <c r="B186" s="6"/>
      <c r="C186" s="5"/>
      <c r="D186" s="5"/>
      <c r="E186" s="5"/>
      <c r="F186" s="5"/>
      <c r="G186" s="5"/>
      <c r="H186" s="5"/>
    </row>
    <row r="187" spans="1:8">
      <c r="A187" s="3" t="s">
        <v>7</v>
      </c>
      <c r="B187" s="4" t="s">
        <v>0</v>
      </c>
      <c r="C187" s="4" t="s">
        <v>55</v>
      </c>
      <c r="D187" s="4" t="s">
        <v>56</v>
      </c>
      <c r="E187" s="4" t="s">
        <v>57</v>
      </c>
      <c r="F187" s="4" t="s">
        <v>58</v>
      </c>
      <c r="G187" s="4" t="s">
        <v>159</v>
      </c>
      <c r="H187" s="4" t="s">
        <v>289</v>
      </c>
    </row>
    <row r="188" spans="1:8">
      <c r="A188" t="s">
        <v>366</v>
      </c>
      <c r="B188" t="s">
        <v>246</v>
      </c>
      <c r="F188">
        <v>35</v>
      </c>
    </row>
    <row r="189" spans="1:8">
      <c r="A189" s="13" t="s">
        <v>365</v>
      </c>
      <c r="B189" s="13" t="s">
        <v>361</v>
      </c>
      <c r="C189" s="13"/>
      <c r="D189" s="13"/>
      <c r="E189" s="13"/>
      <c r="F189" s="13">
        <v>42</v>
      </c>
      <c r="G189" s="13"/>
    </row>
    <row r="190" spans="1:8">
      <c r="A190" s="13" t="s">
        <v>364</v>
      </c>
      <c r="B190" s="13" t="s">
        <v>362</v>
      </c>
      <c r="C190" s="13"/>
      <c r="D190" s="13"/>
      <c r="E190" s="13"/>
      <c r="F190" s="13">
        <v>43</v>
      </c>
      <c r="G190" s="13"/>
    </row>
    <row r="191" spans="1:8">
      <c r="A191" s="13" t="s">
        <v>367</v>
      </c>
      <c r="B191" s="13" t="s">
        <v>363</v>
      </c>
      <c r="C191" s="13"/>
      <c r="D191" s="13"/>
      <c r="E191" s="13"/>
      <c r="F191" s="13">
        <v>48</v>
      </c>
      <c r="G191" s="13"/>
    </row>
    <row r="192" spans="1:8">
      <c r="A192" s="13" t="s">
        <v>368</v>
      </c>
      <c r="B192" s="13" t="s">
        <v>188</v>
      </c>
      <c r="C192" s="13"/>
      <c r="D192" s="13"/>
      <c r="E192" s="13"/>
      <c r="F192" s="13">
        <v>14</v>
      </c>
      <c r="G192" s="13"/>
    </row>
    <row r="193" spans="1:6">
      <c r="A193" s="13" t="s">
        <v>369</v>
      </c>
      <c r="B193" s="13" t="s">
        <v>267</v>
      </c>
      <c r="C193" s="13"/>
      <c r="D193" s="13"/>
      <c r="E193" s="13"/>
      <c r="F193" s="13">
        <v>156</v>
      </c>
    </row>
    <row r="194" spans="1:6">
      <c r="A194" s="13" t="s">
        <v>370</v>
      </c>
      <c r="B194" s="13" t="s">
        <v>311</v>
      </c>
      <c r="C194" s="13"/>
      <c r="D194" s="13"/>
      <c r="E194" s="13"/>
      <c r="F194" s="13">
        <v>8</v>
      </c>
    </row>
    <row r="195" spans="1:6">
      <c r="A195" s="13" t="s">
        <v>371</v>
      </c>
      <c r="B195" s="13" t="s">
        <v>311</v>
      </c>
      <c r="C195" s="13"/>
      <c r="D195" s="13"/>
      <c r="E195" s="13"/>
      <c r="F195" s="13">
        <v>8</v>
      </c>
    </row>
    <row r="196" spans="1:6">
      <c r="A196" s="13" t="s">
        <v>372</v>
      </c>
      <c r="B196" s="13" t="s">
        <v>311</v>
      </c>
      <c r="C196" s="13"/>
      <c r="D196" s="13"/>
      <c r="E196" s="13"/>
      <c r="F196" s="13">
        <v>8</v>
      </c>
    </row>
    <row r="197" spans="1:6">
      <c r="A197" s="18" t="s">
        <v>373</v>
      </c>
      <c r="B197" s="13" t="s">
        <v>311</v>
      </c>
      <c r="C197" s="13"/>
      <c r="D197" s="13"/>
      <c r="E197" s="13"/>
      <c r="F197" s="13">
        <v>8</v>
      </c>
    </row>
    <row r="198" spans="1:6">
      <c r="A198" s="13" t="s">
        <v>374</v>
      </c>
      <c r="B198" s="13" t="s">
        <v>303</v>
      </c>
      <c r="C198" s="13"/>
      <c r="D198" s="13"/>
      <c r="E198" s="13"/>
      <c r="F198" s="13">
        <v>214</v>
      </c>
    </row>
    <row r="199" spans="1:6">
      <c r="A199" s="13" t="s">
        <v>375</v>
      </c>
      <c r="B199" s="13" t="s">
        <v>376</v>
      </c>
      <c r="C199" s="13"/>
      <c r="D199" s="13"/>
      <c r="E199" s="13"/>
      <c r="F199" s="13">
        <v>23</v>
      </c>
    </row>
    <row r="200" spans="1:6">
      <c r="A200" s="13" t="s">
        <v>377</v>
      </c>
      <c r="B200" s="13" t="s">
        <v>376</v>
      </c>
      <c r="C200" s="13"/>
      <c r="D200" s="13"/>
      <c r="E200" s="13"/>
      <c r="F200" s="13">
        <v>22</v>
      </c>
    </row>
    <row r="201" spans="1:6">
      <c r="A201" s="13" t="s">
        <v>378</v>
      </c>
      <c r="B201" s="13" t="s">
        <v>379</v>
      </c>
      <c r="C201" s="13"/>
      <c r="D201" s="13"/>
      <c r="E201" s="13"/>
      <c r="F201" s="13">
        <v>22</v>
      </c>
    </row>
    <row r="202" spans="1:6">
      <c r="A202" s="13" t="s">
        <v>380</v>
      </c>
      <c r="B202" s="13" t="s">
        <v>376</v>
      </c>
      <c r="C202" s="13"/>
      <c r="D202" s="13"/>
      <c r="E202" s="13"/>
      <c r="F202" s="13">
        <v>23</v>
      </c>
    </row>
    <row r="203" spans="1:6">
      <c r="A203" s="13" t="s">
        <v>381</v>
      </c>
      <c r="B203" s="13" t="s">
        <v>376</v>
      </c>
      <c r="C203" s="13"/>
      <c r="D203" s="13"/>
      <c r="E203" s="13"/>
      <c r="F203" s="13">
        <v>22</v>
      </c>
    </row>
    <row r="204" spans="1:6">
      <c r="A204" s="13" t="s">
        <v>382</v>
      </c>
      <c r="B204" s="13" t="s">
        <v>376</v>
      </c>
      <c r="C204" s="13"/>
      <c r="D204" s="13"/>
      <c r="E204" s="13"/>
      <c r="F204" s="13">
        <v>23</v>
      </c>
    </row>
    <row r="205" spans="1:6">
      <c r="A205" s="13" t="s">
        <v>369</v>
      </c>
      <c r="B205" s="13" t="s">
        <v>387</v>
      </c>
      <c r="C205" s="13"/>
      <c r="D205" s="13">
        <v>49</v>
      </c>
      <c r="E205" s="13"/>
      <c r="F205" s="13"/>
    </row>
    <row r="206" spans="1:6">
      <c r="A206" s="13" t="s">
        <v>383</v>
      </c>
      <c r="B206" s="13" t="s">
        <v>319</v>
      </c>
      <c r="C206" s="13"/>
      <c r="D206" s="13">
        <v>17</v>
      </c>
      <c r="E206" s="13"/>
      <c r="F206" s="13"/>
    </row>
    <row r="207" spans="1:6">
      <c r="A207" s="13" t="s">
        <v>384</v>
      </c>
      <c r="B207" s="13" t="s">
        <v>385</v>
      </c>
      <c r="C207" s="13"/>
      <c r="D207" s="13"/>
      <c r="E207" s="13">
        <v>4</v>
      </c>
      <c r="F207" s="13"/>
    </row>
    <row r="208" spans="1:6">
      <c r="A208" s="13" t="s">
        <v>386</v>
      </c>
      <c r="B208" s="13" t="s">
        <v>93</v>
      </c>
      <c r="C208" s="13"/>
      <c r="D208" s="13"/>
      <c r="E208" s="13">
        <v>4</v>
      </c>
      <c r="F208" s="13"/>
    </row>
    <row r="209" spans="1:8">
      <c r="A209" s="13"/>
      <c r="B209" s="13" t="s">
        <v>158</v>
      </c>
      <c r="C209" s="13"/>
      <c r="D209" s="13"/>
      <c r="E209" s="13"/>
      <c r="F209" s="13"/>
      <c r="H209">
        <v>13</v>
      </c>
    </row>
    <row r="210" spans="1:8">
      <c r="A210" s="5" t="s">
        <v>531</v>
      </c>
      <c r="B210" s="6"/>
      <c r="C210" s="5"/>
      <c r="D210" s="5">
        <f>SUM(D188:D209)</f>
        <v>66</v>
      </c>
      <c r="E210" s="5">
        <f>SUM(E188:E209)</f>
        <v>8</v>
      </c>
      <c r="F210" s="5">
        <f>SUM(F188:F209)</f>
        <v>719</v>
      </c>
      <c r="G210" s="5"/>
      <c r="H210" s="5">
        <f>SUM(H188:H209)</f>
        <v>13</v>
      </c>
    </row>
    <row r="212" spans="1:8">
      <c r="A212" s="5" t="s">
        <v>336</v>
      </c>
      <c r="B212" s="6"/>
      <c r="C212" s="5"/>
      <c r="D212" s="5"/>
      <c r="E212" s="5"/>
      <c r="F212" s="5"/>
      <c r="G212" s="5"/>
      <c r="H212" s="5"/>
    </row>
    <row r="213" spans="1:8">
      <c r="A213" s="3" t="s">
        <v>7</v>
      </c>
      <c r="B213" s="4" t="s">
        <v>0</v>
      </c>
      <c r="C213" s="4" t="s">
        <v>55</v>
      </c>
      <c r="D213" s="4" t="s">
        <v>56</v>
      </c>
      <c r="E213" s="4" t="s">
        <v>57</v>
      </c>
      <c r="F213" s="4" t="s">
        <v>58</v>
      </c>
      <c r="G213" s="4" t="s">
        <v>159</v>
      </c>
      <c r="H213" s="4" t="s">
        <v>289</v>
      </c>
    </row>
    <row r="214" spans="1:8">
      <c r="A214" t="s">
        <v>337</v>
      </c>
      <c r="B214" t="s">
        <v>303</v>
      </c>
      <c r="F214">
        <v>41</v>
      </c>
    </row>
    <row r="215" spans="1:8">
      <c r="A215" s="13" t="s">
        <v>340</v>
      </c>
      <c r="B215" s="13" t="s">
        <v>339</v>
      </c>
      <c r="C215" s="13"/>
      <c r="D215" s="13"/>
      <c r="E215" s="13"/>
      <c r="F215" s="13">
        <v>13</v>
      </c>
      <c r="G215" s="13"/>
    </row>
    <row r="216" spans="1:8">
      <c r="A216" s="13" t="s">
        <v>341</v>
      </c>
      <c r="B216" s="13" t="s">
        <v>338</v>
      </c>
      <c r="C216" s="13"/>
      <c r="D216" s="13"/>
      <c r="E216" s="13"/>
      <c r="F216" s="13">
        <v>13</v>
      </c>
      <c r="G216" s="13"/>
    </row>
    <row r="217" spans="1:8">
      <c r="A217" s="13" t="s">
        <v>343</v>
      </c>
      <c r="B217" s="13" t="s">
        <v>319</v>
      </c>
      <c r="C217" s="13"/>
      <c r="D217" s="13">
        <v>17</v>
      </c>
      <c r="E217" s="13"/>
      <c r="F217" s="13"/>
      <c r="G217" s="13"/>
    </row>
    <row r="218" spans="1:8">
      <c r="A218" s="13" t="s">
        <v>342</v>
      </c>
      <c r="B218" s="13" t="s">
        <v>303</v>
      </c>
      <c r="C218" s="13"/>
      <c r="D218" s="13"/>
      <c r="E218" s="13"/>
      <c r="F218" s="13">
        <v>50</v>
      </c>
      <c r="G218" s="13"/>
    </row>
    <row r="219" spans="1:8">
      <c r="A219" s="13" t="s">
        <v>344</v>
      </c>
      <c r="B219" s="13" t="s">
        <v>267</v>
      </c>
      <c r="C219" s="13"/>
      <c r="D219" s="13"/>
      <c r="E219" s="13"/>
      <c r="F219" s="13">
        <v>163</v>
      </c>
    </row>
    <row r="220" spans="1:8">
      <c r="A220" s="13" t="s">
        <v>345</v>
      </c>
      <c r="B220" s="13" t="s">
        <v>303</v>
      </c>
      <c r="C220" s="13"/>
      <c r="D220" s="13"/>
      <c r="E220" s="13"/>
      <c r="F220" s="13">
        <v>342</v>
      </c>
    </row>
    <row r="221" spans="1:8">
      <c r="A221" s="13" t="s">
        <v>347</v>
      </c>
      <c r="B221" s="13" t="s">
        <v>311</v>
      </c>
      <c r="C221" s="13"/>
      <c r="D221" s="13"/>
      <c r="E221" s="13"/>
      <c r="F221" s="13">
        <v>8</v>
      </c>
    </row>
    <row r="222" spans="1:8">
      <c r="A222" s="13" t="s">
        <v>348</v>
      </c>
      <c r="B222" s="13" t="s">
        <v>311</v>
      </c>
      <c r="C222" s="13"/>
      <c r="D222" s="13"/>
      <c r="E222" s="13"/>
      <c r="F222" s="13">
        <v>8</v>
      </c>
    </row>
    <row r="223" spans="1:8">
      <c r="A223" s="18" t="s">
        <v>349</v>
      </c>
      <c r="B223" s="13" t="s">
        <v>311</v>
      </c>
      <c r="C223" s="13"/>
      <c r="D223" s="13"/>
      <c r="E223" s="13"/>
      <c r="F223" s="13">
        <v>8</v>
      </c>
    </row>
    <row r="224" spans="1:8">
      <c r="A224" s="13" t="s">
        <v>350</v>
      </c>
      <c r="B224" s="13" t="s">
        <v>311</v>
      </c>
      <c r="C224" s="13"/>
      <c r="D224" s="13"/>
      <c r="E224" s="13"/>
      <c r="F224" s="13">
        <v>8</v>
      </c>
    </row>
    <row r="225" spans="1:8">
      <c r="A225" s="13" t="s">
        <v>351</v>
      </c>
      <c r="B225" s="13" t="s">
        <v>311</v>
      </c>
      <c r="C225" s="13"/>
      <c r="D225" s="13"/>
      <c r="E225" s="13"/>
      <c r="F225" s="13">
        <v>8</v>
      </c>
    </row>
    <row r="226" spans="1:8">
      <c r="A226" s="13" t="s">
        <v>352</v>
      </c>
      <c r="B226" s="13" t="s">
        <v>311</v>
      </c>
      <c r="C226" s="13"/>
      <c r="D226" s="13"/>
      <c r="E226" s="13"/>
      <c r="F226" s="13">
        <v>8</v>
      </c>
    </row>
    <row r="227" spans="1:8">
      <c r="A227" s="13" t="s">
        <v>353</v>
      </c>
      <c r="B227" s="13" t="s">
        <v>311</v>
      </c>
      <c r="C227" s="13"/>
      <c r="D227" s="13"/>
      <c r="E227" s="13"/>
      <c r="F227" s="13">
        <v>8</v>
      </c>
    </row>
    <row r="228" spans="1:8">
      <c r="A228" s="13" t="s">
        <v>354</v>
      </c>
      <c r="B228" s="13" t="s">
        <v>311</v>
      </c>
      <c r="C228" s="13"/>
      <c r="D228" s="13"/>
      <c r="E228" s="13"/>
      <c r="F228" s="13">
        <v>8</v>
      </c>
    </row>
    <row r="229" spans="1:8">
      <c r="A229" s="13" t="s">
        <v>355</v>
      </c>
      <c r="B229" s="13" t="s">
        <v>311</v>
      </c>
      <c r="C229" s="13"/>
      <c r="D229" s="13"/>
      <c r="E229" s="13"/>
      <c r="F229" s="13">
        <v>8</v>
      </c>
    </row>
    <row r="230" spans="1:8">
      <c r="A230" s="13" t="s">
        <v>346</v>
      </c>
      <c r="B230" s="13" t="s">
        <v>317</v>
      </c>
      <c r="C230" s="13"/>
      <c r="D230" s="13">
        <v>131</v>
      </c>
      <c r="E230" s="13"/>
      <c r="F230" s="13"/>
    </row>
    <row r="231" spans="1:8">
      <c r="A231" s="13" t="s">
        <v>344</v>
      </c>
      <c r="B231" s="13" t="s">
        <v>303</v>
      </c>
      <c r="C231" s="13"/>
      <c r="D231" s="13"/>
      <c r="E231" s="13"/>
      <c r="F231" s="13">
        <v>12</v>
      </c>
    </row>
    <row r="232" spans="1:8">
      <c r="A232" s="13" t="s">
        <v>356</v>
      </c>
      <c r="B232" s="13" t="s">
        <v>357</v>
      </c>
      <c r="C232" s="13"/>
      <c r="D232" s="13"/>
      <c r="E232" s="13"/>
      <c r="F232" s="13">
        <v>43</v>
      </c>
    </row>
    <row r="233" spans="1:8">
      <c r="A233" s="13" t="s">
        <v>358</v>
      </c>
      <c r="B233" s="13" t="s">
        <v>321</v>
      </c>
      <c r="C233" s="13"/>
      <c r="D233" s="13"/>
      <c r="E233" s="13">
        <v>4</v>
      </c>
      <c r="F233" s="13"/>
    </row>
    <row r="234" spans="1:8">
      <c r="A234" s="13" t="s">
        <v>359</v>
      </c>
      <c r="B234" s="13" t="s">
        <v>323</v>
      </c>
      <c r="C234" s="13"/>
      <c r="D234" s="13"/>
      <c r="E234" s="13">
        <v>4</v>
      </c>
      <c r="F234" s="13"/>
    </row>
    <row r="235" spans="1:8">
      <c r="A235" s="13"/>
      <c r="B235" s="13" t="s">
        <v>158</v>
      </c>
      <c r="C235" s="13"/>
      <c r="D235" s="13"/>
      <c r="E235" s="13"/>
      <c r="F235" s="13"/>
      <c r="H235">
        <v>9</v>
      </c>
    </row>
    <row r="236" spans="1:8">
      <c r="A236" s="5" t="s">
        <v>531</v>
      </c>
      <c r="B236" s="6"/>
      <c r="C236" s="5"/>
      <c r="D236" s="5">
        <f>SUM(D214:D235)</f>
        <v>148</v>
      </c>
      <c r="E236" s="5">
        <f>SUM(E214:E235)</f>
        <v>8</v>
      </c>
      <c r="F236" s="5">
        <f>SUM(F214:F235)</f>
        <v>749</v>
      </c>
      <c r="G236" s="5"/>
      <c r="H236" s="5">
        <f>SUM(H214:H235)</f>
        <v>9</v>
      </c>
    </row>
    <row r="238" spans="1:8">
      <c r="A238" s="5" t="s">
        <v>335</v>
      </c>
      <c r="B238" s="6"/>
      <c r="C238" s="5"/>
      <c r="D238" s="5"/>
      <c r="E238" s="5"/>
      <c r="F238" s="5"/>
      <c r="G238" s="5"/>
      <c r="H238" s="5"/>
    </row>
    <row r="239" spans="1:8">
      <c r="A239" s="3" t="s">
        <v>7</v>
      </c>
      <c r="B239" s="4" t="s">
        <v>0</v>
      </c>
      <c r="C239" s="4" t="s">
        <v>55</v>
      </c>
      <c r="D239" s="4" t="s">
        <v>56</v>
      </c>
      <c r="E239" s="4" t="s">
        <v>57</v>
      </c>
      <c r="F239" s="4" t="s">
        <v>58</v>
      </c>
      <c r="G239" s="4" t="s">
        <v>159</v>
      </c>
      <c r="H239" s="4" t="s">
        <v>289</v>
      </c>
    </row>
    <row r="240" spans="1:8">
      <c r="B240" t="s">
        <v>301</v>
      </c>
      <c r="F240">
        <v>28</v>
      </c>
    </row>
    <row r="241" spans="1:8">
      <c r="A241" t="s">
        <v>326</v>
      </c>
      <c r="B241" t="s">
        <v>303</v>
      </c>
      <c r="F241">
        <v>14</v>
      </c>
    </row>
    <row r="242" spans="1:8">
      <c r="B242" t="s">
        <v>302</v>
      </c>
      <c r="F242">
        <v>13</v>
      </c>
    </row>
    <row r="243" spans="1:8">
      <c r="A243" t="s">
        <v>324</v>
      </c>
      <c r="B243" t="s">
        <v>319</v>
      </c>
      <c r="D243">
        <v>17</v>
      </c>
    </row>
    <row r="244" spans="1:8">
      <c r="A244" t="s">
        <v>328</v>
      </c>
      <c r="B244" t="s">
        <v>305</v>
      </c>
      <c r="F244">
        <v>296</v>
      </c>
    </row>
    <row r="245" spans="1:8">
      <c r="A245" t="s">
        <v>327</v>
      </c>
      <c r="B245" t="s">
        <v>267</v>
      </c>
      <c r="F245">
        <v>132</v>
      </c>
    </row>
    <row r="246" spans="1:8">
      <c r="A246" t="s">
        <v>329</v>
      </c>
      <c r="B246" t="s">
        <v>311</v>
      </c>
      <c r="F246">
        <v>8</v>
      </c>
    </row>
    <row r="247" spans="1:8">
      <c r="A247" t="s">
        <v>330</v>
      </c>
      <c r="B247" t="s">
        <v>311</v>
      </c>
      <c r="F247">
        <v>8</v>
      </c>
    </row>
    <row r="248" spans="1:8">
      <c r="A248" t="s">
        <v>331</v>
      </c>
      <c r="B248" t="s">
        <v>311</v>
      </c>
      <c r="F248">
        <v>8</v>
      </c>
    </row>
    <row r="249" spans="1:8">
      <c r="A249" s="17" t="s">
        <v>332</v>
      </c>
      <c r="B249" t="s">
        <v>311</v>
      </c>
      <c r="F249">
        <v>8</v>
      </c>
    </row>
    <row r="250" spans="1:8">
      <c r="A250" t="s">
        <v>333</v>
      </c>
      <c r="B250" t="s">
        <v>311</v>
      </c>
      <c r="F250">
        <v>8</v>
      </c>
    </row>
    <row r="251" spans="1:8">
      <c r="A251" t="s">
        <v>334</v>
      </c>
      <c r="B251" t="s">
        <v>311</v>
      </c>
      <c r="F251">
        <v>8</v>
      </c>
    </row>
    <row r="252" spans="1:8">
      <c r="A252" t="s">
        <v>316</v>
      </c>
      <c r="B252" t="s">
        <v>317</v>
      </c>
      <c r="D252">
        <v>97</v>
      </c>
    </row>
    <row r="253" spans="1:8">
      <c r="A253" t="s">
        <v>320</v>
      </c>
      <c r="B253" t="s">
        <v>321</v>
      </c>
      <c r="E253">
        <v>4</v>
      </c>
    </row>
    <row r="254" spans="1:8">
      <c r="A254" t="s">
        <v>322</v>
      </c>
      <c r="B254" t="s">
        <v>323</v>
      </c>
      <c r="E254">
        <v>4</v>
      </c>
    </row>
    <row r="255" spans="1:8">
      <c r="B255" t="s">
        <v>158</v>
      </c>
      <c r="H255">
        <v>9</v>
      </c>
    </row>
    <row r="256" spans="1:8">
      <c r="A256" s="5" t="s">
        <v>531</v>
      </c>
      <c r="B256" s="6"/>
      <c r="C256" s="5"/>
      <c r="D256" s="5">
        <f>SUM(D240:D254)</f>
        <v>114</v>
      </c>
      <c r="E256" s="5">
        <f>SUM(E240:E254)</f>
        <v>8</v>
      </c>
      <c r="F256" s="5">
        <f>SUM(F240:F254)</f>
        <v>531</v>
      </c>
      <c r="G256" s="5"/>
      <c r="H256" s="5">
        <f>SUM(H240:H255)</f>
        <v>9</v>
      </c>
    </row>
    <row r="259" spans="1:8">
      <c r="A259" s="5" t="s">
        <v>304</v>
      </c>
      <c r="B259" s="6"/>
      <c r="C259" s="5"/>
      <c r="D259" s="5"/>
      <c r="E259" s="5"/>
      <c r="F259" s="5"/>
      <c r="G259" s="5"/>
      <c r="H259" s="5"/>
    </row>
    <row r="260" spans="1:8">
      <c r="A260" s="3" t="s">
        <v>7</v>
      </c>
      <c r="B260" s="4" t="s">
        <v>0</v>
      </c>
      <c r="C260" s="4" t="s">
        <v>55</v>
      </c>
      <c r="D260" s="4" t="s">
        <v>56</v>
      </c>
      <c r="E260" s="4" t="s">
        <v>57</v>
      </c>
      <c r="F260" s="4" t="s">
        <v>58</v>
      </c>
      <c r="G260" s="4" t="s">
        <v>159</v>
      </c>
      <c r="H260" s="4" t="s">
        <v>289</v>
      </c>
    </row>
    <row r="261" spans="1:8">
      <c r="B261" t="s">
        <v>301</v>
      </c>
      <c r="F261">
        <v>28</v>
      </c>
    </row>
    <row r="262" spans="1:8">
      <c r="B262" t="s">
        <v>325</v>
      </c>
      <c r="F262">
        <v>13</v>
      </c>
    </row>
    <row r="263" spans="1:8">
      <c r="A263" t="s">
        <v>318</v>
      </c>
      <c r="B263" t="s">
        <v>319</v>
      </c>
      <c r="D263">
        <v>17</v>
      </c>
    </row>
    <row r="264" spans="1:8">
      <c r="A264" t="s">
        <v>306</v>
      </c>
      <c r="B264" t="s">
        <v>305</v>
      </c>
      <c r="F264">
        <v>22</v>
      </c>
    </row>
    <row r="265" spans="1:8">
      <c r="B265" t="s">
        <v>267</v>
      </c>
      <c r="F265">
        <v>132</v>
      </c>
    </row>
    <row r="266" spans="1:8">
      <c r="A266" t="s">
        <v>307</v>
      </c>
      <c r="B266" t="s">
        <v>303</v>
      </c>
      <c r="F266">
        <v>228</v>
      </c>
    </row>
    <row r="267" spans="1:8">
      <c r="A267" t="s">
        <v>308</v>
      </c>
      <c r="B267" t="s">
        <v>311</v>
      </c>
      <c r="F267">
        <v>8</v>
      </c>
    </row>
    <row r="268" spans="1:8">
      <c r="A268" t="s">
        <v>309</v>
      </c>
      <c r="B268" t="s">
        <v>311</v>
      </c>
      <c r="F268">
        <v>8</v>
      </c>
    </row>
    <row r="269" spans="1:8">
      <c r="A269" t="s">
        <v>310</v>
      </c>
      <c r="B269" t="s">
        <v>311</v>
      </c>
      <c r="F269">
        <v>8</v>
      </c>
    </row>
    <row r="270" spans="1:8">
      <c r="A270" s="17" t="s">
        <v>312</v>
      </c>
      <c r="B270" t="s">
        <v>311</v>
      </c>
      <c r="F270">
        <v>8</v>
      </c>
    </row>
    <row r="271" spans="1:8">
      <c r="A271" t="s">
        <v>313</v>
      </c>
      <c r="B271" t="s">
        <v>311</v>
      </c>
      <c r="F271">
        <v>8</v>
      </c>
    </row>
    <row r="272" spans="1:8">
      <c r="A272" t="s">
        <v>314</v>
      </c>
      <c r="B272" t="s">
        <v>311</v>
      </c>
      <c r="F272">
        <v>8</v>
      </c>
    </row>
    <row r="273" spans="1:8">
      <c r="A273" s="17" t="s">
        <v>315</v>
      </c>
      <c r="B273" t="s">
        <v>303</v>
      </c>
      <c r="F273">
        <v>60</v>
      </c>
    </row>
    <row r="274" spans="1:8">
      <c r="A274" t="s">
        <v>316</v>
      </c>
      <c r="B274" t="s">
        <v>317</v>
      </c>
      <c r="D274">
        <v>131</v>
      </c>
    </row>
    <row r="275" spans="1:8">
      <c r="A275" t="s">
        <v>320</v>
      </c>
      <c r="B275" t="s">
        <v>321</v>
      </c>
      <c r="E275">
        <v>4</v>
      </c>
    </row>
    <row r="276" spans="1:8">
      <c r="A276" t="s">
        <v>322</v>
      </c>
      <c r="B276" t="s">
        <v>323</v>
      </c>
      <c r="E276">
        <v>4</v>
      </c>
    </row>
    <row r="277" spans="1:8">
      <c r="B277" t="s">
        <v>517</v>
      </c>
      <c r="H277">
        <v>9</v>
      </c>
    </row>
    <row r="278" spans="1:8">
      <c r="A278" s="5" t="s">
        <v>531</v>
      </c>
      <c r="B278" s="6"/>
      <c r="C278" s="5"/>
      <c r="D278" s="5">
        <f>SUM(D261:D277)</f>
        <v>148</v>
      </c>
      <c r="E278" s="5">
        <f>SUM(E261:E277)</f>
        <v>8</v>
      </c>
      <c r="F278" s="5">
        <f>SUM(F261:F277)</f>
        <v>531</v>
      </c>
      <c r="G278" s="5"/>
      <c r="H278" s="5">
        <f>SUM(H261:H277)</f>
        <v>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09CA-DDA7-4DA8-9497-9380709338C8}">
  <dimension ref="A1:G100"/>
  <sheetViews>
    <sheetView workbookViewId="0">
      <selection activeCell="K95" sqref="K95"/>
    </sheetView>
  </sheetViews>
  <sheetFormatPr defaultRowHeight="14.4"/>
  <cols>
    <col min="1" max="1" width="19.5546875" bestFit="1" customWidth="1"/>
    <col min="2" max="2" width="27.6640625" bestFit="1" customWidth="1"/>
    <col min="3" max="3" width="20.33203125" bestFit="1" customWidth="1"/>
    <col min="4" max="4" width="9.6640625" bestFit="1" customWidth="1"/>
    <col min="5" max="5" width="11.6640625" bestFit="1" customWidth="1"/>
    <col min="6" max="6" width="11" bestFit="1" customWidth="1"/>
    <col min="7" max="7" width="17.6640625" bestFit="1" customWidth="1"/>
  </cols>
  <sheetData>
    <row r="1" spans="1:7" ht="18">
      <c r="A1" s="88" t="s">
        <v>63</v>
      </c>
      <c r="B1" s="89"/>
      <c r="C1" s="89"/>
      <c r="D1" s="89"/>
      <c r="E1" s="89"/>
      <c r="F1" s="89"/>
      <c r="G1" s="89"/>
    </row>
    <row r="2" spans="1:7" ht="18">
      <c r="A2" s="2"/>
    </row>
    <row r="3" spans="1:7">
      <c r="A3" s="5" t="s">
        <v>5</v>
      </c>
      <c r="B3" s="6"/>
      <c r="C3" s="5"/>
      <c r="D3" s="5"/>
      <c r="E3" s="5"/>
      <c r="F3" s="5"/>
      <c r="G3" s="5"/>
    </row>
    <row r="4" spans="1:7">
      <c r="A4" s="3" t="s">
        <v>7</v>
      </c>
      <c r="B4" s="4" t="s">
        <v>0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638</v>
      </c>
    </row>
    <row r="5" spans="1:7">
      <c r="B5" t="s">
        <v>636</v>
      </c>
      <c r="G5">
        <v>21</v>
      </c>
    </row>
    <row r="6" spans="1:7">
      <c r="A6" t="s">
        <v>105</v>
      </c>
      <c r="B6" t="s">
        <v>106</v>
      </c>
      <c r="C6" s="7">
        <v>9</v>
      </c>
    </row>
    <row r="7" spans="1:7">
      <c r="A7" t="s">
        <v>107</v>
      </c>
      <c r="B7" t="s">
        <v>81</v>
      </c>
      <c r="F7" s="7">
        <v>8</v>
      </c>
    </row>
    <row r="8" spans="1:7">
      <c r="A8" t="s">
        <v>70</v>
      </c>
      <c r="B8" t="s">
        <v>88</v>
      </c>
      <c r="E8" s="7">
        <v>2</v>
      </c>
    </row>
    <row r="9" spans="1:7">
      <c r="B9" t="s">
        <v>188</v>
      </c>
      <c r="E9" s="7"/>
      <c r="F9">
        <v>17</v>
      </c>
    </row>
    <row r="10" spans="1:7">
      <c r="A10" t="s">
        <v>71</v>
      </c>
      <c r="B10" t="s">
        <v>74</v>
      </c>
      <c r="E10" s="7">
        <v>3</v>
      </c>
    </row>
    <row r="11" spans="1:7">
      <c r="A11" t="s">
        <v>72</v>
      </c>
      <c r="B11" t="s">
        <v>88</v>
      </c>
      <c r="E11" s="7">
        <v>2</v>
      </c>
    </row>
    <row r="12" spans="1:7">
      <c r="A12" t="s">
        <v>73</v>
      </c>
      <c r="B12" t="s">
        <v>74</v>
      </c>
      <c r="E12" s="7">
        <v>3</v>
      </c>
    </row>
    <row r="13" spans="1:7">
      <c r="A13" t="s">
        <v>75</v>
      </c>
      <c r="B13" t="s">
        <v>89</v>
      </c>
      <c r="E13" s="7">
        <v>2</v>
      </c>
    </row>
    <row r="14" spans="1:7">
      <c r="A14" t="s">
        <v>76</v>
      </c>
      <c r="B14" t="s">
        <v>89</v>
      </c>
      <c r="E14" s="7">
        <v>2</v>
      </c>
    </row>
    <row r="15" spans="1:7">
      <c r="A15" t="s">
        <v>77</v>
      </c>
      <c r="B15" t="s">
        <v>6</v>
      </c>
      <c r="F15" s="7">
        <v>7</v>
      </c>
    </row>
    <row r="16" spans="1:7">
      <c r="A16" t="s">
        <v>78</v>
      </c>
      <c r="B16" t="s">
        <v>90</v>
      </c>
      <c r="F16" s="7">
        <v>4</v>
      </c>
    </row>
    <row r="17" spans="1:6">
      <c r="A17" t="s">
        <v>79</v>
      </c>
      <c r="B17" t="s">
        <v>637</v>
      </c>
      <c r="D17" s="7"/>
      <c r="F17" s="7">
        <v>56</v>
      </c>
    </row>
    <row r="18" spans="1:6">
      <c r="A18" t="s">
        <v>80</v>
      </c>
      <c r="B18" t="s">
        <v>81</v>
      </c>
      <c r="F18">
        <v>7</v>
      </c>
    </row>
    <row r="19" spans="1:6">
      <c r="A19" t="s">
        <v>82</v>
      </c>
      <c r="B19" t="s">
        <v>81</v>
      </c>
      <c r="F19">
        <v>7</v>
      </c>
    </row>
    <row r="20" spans="1:6">
      <c r="A20" t="s">
        <v>83</v>
      </c>
      <c r="B20" t="s">
        <v>81</v>
      </c>
      <c r="F20">
        <v>7</v>
      </c>
    </row>
    <row r="21" spans="1:6">
      <c r="A21" t="s">
        <v>84</v>
      </c>
      <c r="B21" t="s">
        <v>81</v>
      </c>
      <c r="F21">
        <v>7</v>
      </c>
    </row>
    <row r="22" spans="1:6">
      <c r="A22" t="s">
        <v>85</v>
      </c>
      <c r="B22" t="s">
        <v>81</v>
      </c>
      <c r="F22">
        <v>7</v>
      </c>
    </row>
    <row r="23" spans="1:6">
      <c r="A23" t="s">
        <v>86</v>
      </c>
      <c r="B23" t="s">
        <v>81</v>
      </c>
      <c r="F23">
        <v>7</v>
      </c>
    </row>
    <row r="24" spans="1:6">
      <c r="A24" t="s">
        <v>87</v>
      </c>
      <c r="B24" t="s">
        <v>81</v>
      </c>
      <c r="F24">
        <v>10</v>
      </c>
    </row>
    <row r="25" spans="1:6">
      <c r="A25" t="s">
        <v>92</v>
      </c>
      <c r="B25" t="s">
        <v>74</v>
      </c>
      <c r="E25" s="7">
        <v>2</v>
      </c>
    </row>
    <row r="26" spans="1:6">
      <c r="A26" t="s">
        <v>91</v>
      </c>
      <c r="B26" t="s">
        <v>93</v>
      </c>
      <c r="E26" s="7">
        <v>3</v>
      </c>
    </row>
    <row r="27" spans="1:6">
      <c r="A27" t="s">
        <v>94</v>
      </c>
      <c r="B27" t="s">
        <v>161</v>
      </c>
      <c r="E27" s="7"/>
      <c r="F27" s="7">
        <v>14</v>
      </c>
    </row>
    <row r="28" spans="1:6">
      <c r="A28" t="s">
        <v>95</v>
      </c>
      <c r="B28" t="s">
        <v>89</v>
      </c>
      <c r="E28" s="7">
        <v>2</v>
      </c>
    </row>
    <row r="29" spans="1:6">
      <c r="A29" t="s">
        <v>96</v>
      </c>
      <c r="B29" t="s">
        <v>88</v>
      </c>
      <c r="E29" s="7">
        <v>2</v>
      </c>
    </row>
    <row r="30" spans="1:6">
      <c r="A30" t="s">
        <v>97</v>
      </c>
      <c r="B30" t="s">
        <v>98</v>
      </c>
      <c r="E30" s="7">
        <v>3</v>
      </c>
    </row>
    <row r="31" spans="1:6">
      <c r="A31" t="s">
        <v>99</v>
      </c>
      <c r="B31" t="s">
        <v>101</v>
      </c>
      <c r="F31">
        <v>50</v>
      </c>
    </row>
    <row r="32" spans="1:6">
      <c r="A32" t="s">
        <v>100</v>
      </c>
      <c r="B32" t="s">
        <v>101</v>
      </c>
      <c r="F32">
        <v>18</v>
      </c>
    </row>
    <row r="33" spans="1:7">
      <c r="A33" t="s">
        <v>102</v>
      </c>
      <c r="B33" t="s">
        <v>101</v>
      </c>
      <c r="F33">
        <v>18</v>
      </c>
    </row>
    <row r="34" spans="1:7">
      <c r="B34" t="s">
        <v>161</v>
      </c>
      <c r="D34">
        <v>17</v>
      </c>
    </row>
    <row r="35" spans="1:7">
      <c r="A35" t="s">
        <v>103</v>
      </c>
      <c r="B35" t="s">
        <v>104</v>
      </c>
      <c r="D35">
        <v>80</v>
      </c>
      <c r="F35">
        <v>40</v>
      </c>
    </row>
    <row r="36" spans="1:7">
      <c r="A36" s="5" t="s">
        <v>531</v>
      </c>
      <c r="B36" s="6"/>
      <c r="C36" s="5">
        <f>SUM(C5:C35)</f>
        <v>9</v>
      </c>
      <c r="D36" s="5">
        <f>SUM(D5:D35)</f>
        <v>97</v>
      </c>
      <c r="E36" s="5">
        <f>SUM(E5:E35)</f>
        <v>26</v>
      </c>
      <c r="F36" s="5">
        <f>SUM(F5:F35)</f>
        <v>284</v>
      </c>
      <c r="G36" s="5">
        <f>SUM(G5:G35)</f>
        <v>21</v>
      </c>
    </row>
    <row r="38" spans="1:7">
      <c r="A38" s="5" t="s">
        <v>108</v>
      </c>
      <c r="B38" s="6"/>
      <c r="C38" s="5"/>
      <c r="D38" s="5"/>
      <c r="E38" s="5"/>
      <c r="F38" s="5"/>
      <c r="G38" s="5"/>
    </row>
    <row r="39" spans="1:7">
      <c r="A39" s="3" t="s">
        <v>7</v>
      </c>
      <c r="B39" s="4" t="s">
        <v>0</v>
      </c>
      <c r="C39" s="4" t="s">
        <v>55</v>
      </c>
      <c r="D39" s="4" t="s">
        <v>56</v>
      </c>
      <c r="E39" s="4" t="s">
        <v>57</v>
      </c>
      <c r="F39" s="4" t="s">
        <v>58</v>
      </c>
      <c r="G39" s="4" t="s">
        <v>638</v>
      </c>
    </row>
    <row r="40" spans="1:7">
      <c r="A40" t="s">
        <v>109</v>
      </c>
      <c r="B40" t="s">
        <v>157</v>
      </c>
      <c r="G40">
        <v>16</v>
      </c>
    </row>
    <row r="41" spans="1:7">
      <c r="A41" t="s">
        <v>110</v>
      </c>
      <c r="B41" t="s">
        <v>160</v>
      </c>
    </row>
    <row r="42" spans="1:7">
      <c r="A42" t="s">
        <v>111</v>
      </c>
      <c r="B42" t="s">
        <v>101</v>
      </c>
      <c r="F42">
        <v>19</v>
      </c>
    </row>
    <row r="43" spans="1:7">
      <c r="A43" t="s">
        <v>112</v>
      </c>
      <c r="B43" t="s">
        <v>101</v>
      </c>
      <c r="F43">
        <v>16</v>
      </c>
    </row>
    <row r="44" spans="1:7">
      <c r="A44" t="s">
        <v>113</v>
      </c>
      <c r="B44" t="s">
        <v>101</v>
      </c>
      <c r="F44">
        <v>14</v>
      </c>
    </row>
    <row r="45" spans="1:7">
      <c r="A45" t="s">
        <v>114</v>
      </c>
      <c r="B45" t="s">
        <v>101</v>
      </c>
      <c r="F45">
        <v>51</v>
      </c>
    </row>
    <row r="46" spans="1:7">
      <c r="A46" t="s">
        <v>115</v>
      </c>
      <c r="B46" t="s">
        <v>161</v>
      </c>
      <c r="F46" s="7">
        <v>63</v>
      </c>
    </row>
    <row r="47" spans="1:7">
      <c r="A47" t="s">
        <v>116</v>
      </c>
      <c r="B47" t="s">
        <v>74</v>
      </c>
      <c r="E47" s="7">
        <v>9</v>
      </c>
    </row>
    <row r="48" spans="1:7">
      <c r="A48" t="s">
        <v>117</v>
      </c>
      <c r="B48" t="s">
        <v>88</v>
      </c>
      <c r="E48" s="7">
        <v>2</v>
      </c>
    </row>
    <row r="49" spans="1:6">
      <c r="A49" t="s">
        <v>118</v>
      </c>
      <c r="B49" t="s">
        <v>88</v>
      </c>
      <c r="E49" s="7">
        <v>2</v>
      </c>
    </row>
    <row r="50" spans="1:6">
      <c r="A50" t="s">
        <v>119</v>
      </c>
      <c r="B50" t="s">
        <v>88</v>
      </c>
      <c r="E50" s="7">
        <v>2</v>
      </c>
    </row>
    <row r="51" spans="1:6">
      <c r="A51" t="s">
        <v>120</v>
      </c>
      <c r="B51" t="s">
        <v>161</v>
      </c>
    </row>
    <row r="52" spans="1:6">
      <c r="A52" t="s">
        <v>121</v>
      </c>
      <c r="B52" s="7" t="s">
        <v>163</v>
      </c>
      <c r="F52" s="7">
        <v>12</v>
      </c>
    </row>
    <row r="53" spans="1:6">
      <c r="A53" t="s">
        <v>122</v>
      </c>
      <c r="B53" t="s">
        <v>6</v>
      </c>
      <c r="F53" s="7">
        <v>86</v>
      </c>
    </row>
    <row r="54" spans="1:6">
      <c r="A54" t="s">
        <v>123</v>
      </c>
      <c r="B54" t="s">
        <v>153</v>
      </c>
      <c r="F54" s="7">
        <v>8</v>
      </c>
    </row>
    <row r="55" spans="1:6">
      <c r="A55" t="s">
        <v>124</v>
      </c>
      <c r="B55" s="7" t="s">
        <v>189</v>
      </c>
      <c r="F55">
        <v>41</v>
      </c>
    </row>
    <row r="56" spans="1:6">
      <c r="A56" t="s">
        <v>125</v>
      </c>
      <c r="B56" t="s">
        <v>148</v>
      </c>
      <c r="E56" s="7">
        <v>4</v>
      </c>
    </row>
    <row r="57" spans="1:6">
      <c r="A57" t="s">
        <v>126</v>
      </c>
      <c r="B57" t="s">
        <v>74</v>
      </c>
      <c r="E57" s="7">
        <v>9</v>
      </c>
    </row>
    <row r="58" spans="1:6">
      <c r="A58" t="s">
        <v>127</v>
      </c>
      <c r="B58" t="s">
        <v>89</v>
      </c>
      <c r="E58" s="7">
        <v>2</v>
      </c>
    </row>
    <row r="59" spans="1:6">
      <c r="A59" t="s">
        <v>128</v>
      </c>
      <c r="B59" t="s">
        <v>89</v>
      </c>
      <c r="E59" s="7">
        <v>2</v>
      </c>
    </row>
    <row r="60" spans="1:6">
      <c r="A60" t="s">
        <v>129</v>
      </c>
      <c r="B60" t="s">
        <v>89</v>
      </c>
      <c r="E60" s="7">
        <v>2</v>
      </c>
    </row>
    <row r="61" spans="1:6">
      <c r="A61" t="s">
        <v>130</v>
      </c>
      <c r="B61" t="s">
        <v>6</v>
      </c>
      <c r="F61" s="7">
        <v>46</v>
      </c>
    </row>
    <row r="62" spans="1:6">
      <c r="A62" t="s">
        <v>132</v>
      </c>
      <c r="B62" t="s">
        <v>36</v>
      </c>
      <c r="E62" s="7">
        <v>2</v>
      </c>
    </row>
    <row r="63" spans="1:6">
      <c r="A63" t="s">
        <v>133</v>
      </c>
      <c r="B63" t="s">
        <v>151</v>
      </c>
      <c r="E63" s="7">
        <v>5</v>
      </c>
    </row>
    <row r="64" spans="1:6">
      <c r="A64" t="s">
        <v>135</v>
      </c>
      <c r="B64" t="s">
        <v>151</v>
      </c>
      <c r="E64" s="7">
        <v>5</v>
      </c>
    </row>
    <row r="65" spans="1:7">
      <c r="A65" t="s">
        <v>136</v>
      </c>
      <c r="B65" t="s">
        <v>36</v>
      </c>
      <c r="E65" s="7">
        <v>2</v>
      </c>
    </row>
    <row r="66" spans="1:7">
      <c r="A66" t="s">
        <v>137</v>
      </c>
      <c r="B66" t="s">
        <v>149</v>
      </c>
      <c r="F66" s="7">
        <v>7</v>
      </c>
    </row>
    <row r="67" spans="1:7">
      <c r="A67" t="s">
        <v>138</v>
      </c>
      <c r="B67" t="s">
        <v>150</v>
      </c>
      <c r="F67" s="7">
        <v>7</v>
      </c>
    </row>
    <row r="68" spans="1:7">
      <c r="A68" t="s">
        <v>139</v>
      </c>
      <c r="B68" t="s">
        <v>18</v>
      </c>
      <c r="F68" s="7">
        <v>81</v>
      </c>
    </row>
    <row r="69" spans="1:7">
      <c r="A69" t="s">
        <v>140</v>
      </c>
      <c r="B69" t="s">
        <v>154</v>
      </c>
      <c r="D69">
        <v>54</v>
      </c>
    </row>
    <row r="70" spans="1:7">
      <c r="A70" t="s">
        <v>141</v>
      </c>
      <c r="B70" t="s">
        <v>18</v>
      </c>
      <c r="F70">
        <v>41</v>
      </c>
    </row>
    <row r="71" spans="1:7">
      <c r="A71" t="s">
        <v>155</v>
      </c>
      <c r="B71" t="s">
        <v>18</v>
      </c>
      <c r="F71">
        <v>30</v>
      </c>
    </row>
    <row r="72" spans="1:7">
      <c r="A72" t="s">
        <v>143</v>
      </c>
      <c r="B72" s="9" t="s">
        <v>156</v>
      </c>
      <c r="F72">
        <v>80</v>
      </c>
    </row>
    <row r="73" spans="1:7">
      <c r="A73" t="s">
        <v>144</v>
      </c>
      <c r="B73" t="s">
        <v>18</v>
      </c>
      <c r="F73">
        <v>58</v>
      </c>
    </row>
    <row r="74" spans="1:7">
      <c r="A74" t="s">
        <v>145</v>
      </c>
      <c r="B74" t="s">
        <v>154</v>
      </c>
      <c r="D74">
        <v>58</v>
      </c>
    </row>
    <row r="75" spans="1:7">
      <c r="A75" t="s">
        <v>146</v>
      </c>
      <c r="B75" t="s">
        <v>18</v>
      </c>
      <c r="F75" s="13">
        <v>230</v>
      </c>
    </row>
    <row r="76" spans="1:7">
      <c r="A76" t="s">
        <v>147</v>
      </c>
      <c r="B76" t="s">
        <v>162</v>
      </c>
      <c r="F76">
        <v>13</v>
      </c>
    </row>
    <row r="77" spans="1:7">
      <c r="A77" s="5" t="s">
        <v>531</v>
      </c>
      <c r="B77" s="6"/>
      <c r="C77" s="5"/>
      <c r="D77" s="5">
        <f>SUM(D40:D76)</f>
        <v>112</v>
      </c>
      <c r="E77" s="5">
        <f>SUM(E40:E76)</f>
        <v>48</v>
      </c>
      <c r="F77" s="5">
        <f>SUM(F40:F76)</f>
        <v>903</v>
      </c>
      <c r="G77" s="5">
        <f>SUM(G40:G76)</f>
        <v>16</v>
      </c>
    </row>
    <row r="79" spans="1:7">
      <c r="A79" s="5" t="s">
        <v>164</v>
      </c>
      <c r="B79" s="6"/>
      <c r="C79" s="5"/>
      <c r="D79" s="5"/>
      <c r="E79" s="5"/>
      <c r="F79" s="5"/>
      <c r="G79" s="5"/>
    </row>
    <row r="80" spans="1:7">
      <c r="A80" s="3" t="s">
        <v>7</v>
      </c>
      <c r="B80" s="4" t="s">
        <v>0</v>
      </c>
      <c r="C80" s="4" t="s">
        <v>55</v>
      </c>
      <c r="D80" s="4" t="s">
        <v>56</v>
      </c>
      <c r="E80" s="4" t="s">
        <v>57</v>
      </c>
      <c r="F80" s="4" t="s">
        <v>58</v>
      </c>
      <c r="G80" s="4" t="s">
        <v>638</v>
      </c>
    </row>
    <row r="81" spans="1:7">
      <c r="A81" t="s">
        <v>165</v>
      </c>
      <c r="B81" t="s">
        <v>157</v>
      </c>
      <c r="G81">
        <v>12</v>
      </c>
    </row>
    <row r="82" spans="1:7" s="7" customFormat="1">
      <c r="A82" s="7" t="s">
        <v>166</v>
      </c>
      <c r="B82" s="7" t="s">
        <v>161</v>
      </c>
      <c r="F82" s="7">
        <v>68</v>
      </c>
    </row>
    <row r="83" spans="1:7">
      <c r="A83" t="s">
        <v>167</v>
      </c>
      <c r="B83" t="s">
        <v>89</v>
      </c>
      <c r="E83" s="7">
        <v>2</v>
      </c>
      <c r="F83" s="7"/>
    </row>
    <row r="84" spans="1:7">
      <c r="A84" t="s">
        <v>168</v>
      </c>
      <c r="B84" t="s">
        <v>89</v>
      </c>
      <c r="E84" s="7">
        <v>2</v>
      </c>
      <c r="F84" s="7"/>
    </row>
    <row r="85" spans="1:7">
      <c r="A85" t="s">
        <v>170</v>
      </c>
      <c r="B85" t="s">
        <v>50</v>
      </c>
      <c r="D85" s="7">
        <v>6</v>
      </c>
    </row>
    <row r="86" spans="1:7">
      <c r="A86" t="s">
        <v>171</v>
      </c>
      <c r="B86" t="s">
        <v>187</v>
      </c>
      <c r="F86">
        <v>33</v>
      </c>
    </row>
    <row r="87" spans="1:7">
      <c r="A87" t="s">
        <v>172</v>
      </c>
      <c r="B87" t="s">
        <v>153</v>
      </c>
      <c r="D87" s="7">
        <v>6</v>
      </c>
    </row>
    <row r="88" spans="1:7">
      <c r="A88" t="s">
        <v>173</v>
      </c>
      <c r="B88" t="s">
        <v>148</v>
      </c>
      <c r="E88" s="7">
        <v>3</v>
      </c>
    </row>
    <row r="89" spans="1:7">
      <c r="A89" t="s">
        <v>174</v>
      </c>
      <c r="B89" t="s">
        <v>74</v>
      </c>
      <c r="E89" s="7">
        <v>5</v>
      </c>
    </row>
    <row r="90" spans="1:7">
      <c r="A90" t="s">
        <v>175</v>
      </c>
      <c r="B90" t="s">
        <v>88</v>
      </c>
      <c r="E90" s="7">
        <v>2</v>
      </c>
    </row>
    <row r="91" spans="1:7">
      <c r="A91" t="s">
        <v>176</v>
      </c>
      <c r="B91" t="s">
        <v>88</v>
      </c>
      <c r="E91" s="7">
        <v>2</v>
      </c>
    </row>
    <row r="92" spans="1:7">
      <c r="A92" t="s">
        <v>177</v>
      </c>
      <c r="B92" t="s">
        <v>186</v>
      </c>
      <c r="F92">
        <v>61</v>
      </c>
    </row>
    <row r="93" spans="1:7">
      <c r="A93" t="s">
        <v>178</v>
      </c>
      <c r="B93" t="s">
        <v>186</v>
      </c>
      <c r="F93">
        <v>74</v>
      </c>
    </row>
    <row r="94" spans="1:7">
      <c r="A94" t="s">
        <v>179</v>
      </c>
      <c r="B94" t="s">
        <v>150</v>
      </c>
      <c r="F94" s="7">
        <v>13</v>
      </c>
    </row>
    <row r="95" spans="1:7">
      <c r="A95" t="s">
        <v>180</v>
      </c>
      <c r="B95" t="s">
        <v>150</v>
      </c>
      <c r="F95" s="7">
        <v>13</v>
      </c>
    </row>
    <row r="96" spans="1:7">
      <c r="A96" t="s">
        <v>181</v>
      </c>
      <c r="B96" t="s">
        <v>185</v>
      </c>
      <c r="F96" s="7">
        <v>58</v>
      </c>
    </row>
    <row r="97" spans="1:7">
      <c r="A97" t="s">
        <v>182</v>
      </c>
      <c r="B97" t="s">
        <v>186</v>
      </c>
      <c r="F97">
        <v>16</v>
      </c>
    </row>
    <row r="98" spans="1:7">
      <c r="A98" t="s">
        <v>183</v>
      </c>
      <c r="B98" t="s">
        <v>101</v>
      </c>
      <c r="F98">
        <v>19</v>
      </c>
    </row>
    <row r="99" spans="1:7">
      <c r="A99" t="s">
        <v>184</v>
      </c>
      <c r="B99" t="s">
        <v>186</v>
      </c>
      <c r="F99">
        <v>158</v>
      </c>
    </row>
    <row r="100" spans="1:7">
      <c r="A100" s="5" t="s">
        <v>164</v>
      </c>
      <c r="B100" s="6"/>
      <c r="C100" s="5"/>
      <c r="D100" s="5">
        <f>SUM(D81:D99)</f>
        <v>12</v>
      </c>
      <c r="E100" s="5">
        <f>SUM(E83:E99)</f>
        <v>16</v>
      </c>
      <c r="F100" s="5">
        <f>SUM(F81:F99)</f>
        <v>513</v>
      </c>
      <c r="G100" s="5">
        <f>SUM(G81:G99)</f>
        <v>12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9DF1-4D59-46A3-AAF4-772D280A0CF5}">
  <dimension ref="A1:G57"/>
  <sheetViews>
    <sheetView workbookViewId="0">
      <selection activeCell="M27" sqref="M27"/>
    </sheetView>
  </sheetViews>
  <sheetFormatPr defaultRowHeight="14.4"/>
  <cols>
    <col min="1" max="1" width="22.5546875" bestFit="1" customWidth="1"/>
    <col min="2" max="2" width="29.6640625" bestFit="1" customWidth="1"/>
    <col min="3" max="3" width="20.33203125" bestFit="1" customWidth="1"/>
    <col min="4" max="4" width="9.6640625" bestFit="1" customWidth="1"/>
    <col min="5" max="5" width="11.6640625" bestFit="1" customWidth="1"/>
    <col min="6" max="6" width="11" bestFit="1" customWidth="1"/>
  </cols>
  <sheetData>
    <row r="1" spans="1:7" ht="18">
      <c r="A1" s="88" t="s">
        <v>64</v>
      </c>
      <c r="B1" s="89"/>
      <c r="C1" s="89"/>
      <c r="D1" s="89"/>
      <c r="E1" s="89"/>
      <c r="F1" s="89"/>
    </row>
    <row r="2" spans="1:7" ht="18">
      <c r="A2" s="2"/>
    </row>
    <row r="3" spans="1:7">
      <c r="A3" s="5" t="s">
        <v>65</v>
      </c>
      <c r="B3" s="6"/>
      <c r="C3" s="5"/>
      <c r="D3" s="5"/>
      <c r="E3" s="5"/>
      <c r="F3" s="5"/>
    </row>
    <row r="4" spans="1:7">
      <c r="A4" s="3" t="s">
        <v>7</v>
      </c>
      <c r="B4" s="4" t="s">
        <v>0</v>
      </c>
      <c r="C4" s="4" t="s">
        <v>55</v>
      </c>
      <c r="D4" s="4" t="s">
        <v>56</v>
      </c>
      <c r="E4" s="4" t="s">
        <v>57</v>
      </c>
      <c r="F4" s="4" t="s">
        <v>58</v>
      </c>
    </row>
    <row r="5" spans="1:7">
      <c r="A5" t="s">
        <v>207</v>
      </c>
      <c r="B5" t="s">
        <v>161</v>
      </c>
      <c r="D5">
        <v>10</v>
      </c>
    </row>
    <row r="6" spans="1:7">
      <c r="A6" t="s">
        <v>208</v>
      </c>
      <c r="B6" t="s">
        <v>209</v>
      </c>
    </row>
    <row r="7" spans="1:7">
      <c r="A7" t="s">
        <v>210</v>
      </c>
      <c r="B7" t="s">
        <v>36</v>
      </c>
      <c r="E7" s="7">
        <v>6</v>
      </c>
    </row>
    <row r="8" spans="1:7">
      <c r="A8" t="s">
        <v>211</v>
      </c>
      <c r="B8" t="s">
        <v>36</v>
      </c>
      <c r="E8" s="7">
        <v>6</v>
      </c>
    </row>
    <row r="9" spans="1:7">
      <c r="A9" t="s">
        <v>212</v>
      </c>
      <c r="B9" s="7" t="s">
        <v>161</v>
      </c>
      <c r="D9" s="7">
        <v>78</v>
      </c>
    </row>
    <row r="10" spans="1:7">
      <c r="A10" s="7" t="s">
        <v>213</v>
      </c>
      <c r="B10" s="7" t="s">
        <v>529</v>
      </c>
    </row>
    <row r="11" spans="1:7">
      <c r="A11" s="7" t="s">
        <v>214</v>
      </c>
      <c r="B11" s="7" t="s">
        <v>300</v>
      </c>
    </row>
    <row r="12" spans="1:7">
      <c r="A12" s="7" t="s">
        <v>215</v>
      </c>
      <c r="B12" s="7" t="s">
        <v>150</v>
      </c>
      <c r="C12" s="7"/>
      <c r="D12" s="7">
        <v>19</v>
      </c>
      <c r="E12" s="7"/>
      <c r="F12" s="7"/>
      <c r="G12" s="7"/>
    </row>
    <row r="13" spans="1:7">
      <c r="A13" s="7" t="s">
        <v>216</v>
      </c>
      <c r="B13" s="7" t="s">
        <v>150</v>
      </c>
      <c r="C13" s="7"/>
      <c r="D13" s="7">
        <v>7</v>
      </c>
      <c r="E13" s="7"/>
      <c r="F13" s="7"/>
      <c r="G13" s="7"/>
    </row>
    <row r="14" spans="1:7">
      <c r="A14" s="7" t="s">
        <v>217</v>
      </c>
      <c r="B14" s="7" t="s">
        <v>150</v>
      </c>
      <c r="C14" s="7"/>
      <c r="D14" s="7">
        <v>2</v>
      </c>
      <c r="E14" s="7"/>
      <c r="F14" s="7"/>
      <c r="G14" s="7"/>
    </row>
    <row r="15" spans="1:7">
      <c r="A15" s="7" t="s">
        <v>218</v>
      </c>
      <c r="B15" s="7" t="s">
        <v>150</v>
      </c>
      <c r="C15" s="7"/>
      <c r="D15" s="7">
        <v>57</v>
      </c>
      <c r="E15" s="7"/>
      <c r="F15" s="7"/>
      <c r="G15" s="7"/>
    </row>
    <row r="16" spans="1:7">
      <c r="A16" s="7" t="s">
        <v>219</v>
      </c>
      <c r="B16" s="7" t="s">
        <v>150</v>
      </c>
      <c r="C16" s="7"/>
      <c r="D16" s="7">
        <v>38</v>
      </c>
      <c r="E16" s="7"/>
      <c r="F16" s="7"/>
      <c r="G16" s="7"/>
    </row>
    <row r="17" spans="1:7">
      <c r="A17" s="5" t="s">
        <v>531</v>
      </c>
      <c r="B17" s="6"/>
      <c r="C17" s="5"/>
      <c r="D17" s="5">
        <f>SUM(D5:D16)</f>
        <v>211</v>
      </c>
      <c r="E17" s="5"/>
      <c r="F17" s="5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5" t="s">
        <v>5</v>
      </c>
      <c r="B19" s="6"/>
      <c r="C19" s="5"/>
      <c r="D19" s="5"/>
      <c r="E19" s="5"/>
      <c r="F19" s="5"/>
      <c r="G19" s="7"/>
    </row>
    <row r="20" spans="1:7">
      <c r="A20" s="3" t="s">
        <v>7</v>
      </c>
      <c r="B20" s="4" t="s">
        <v>0</v>
      </c>
      <c r="C20" s="4" t="s">
        <v>55</v>
      </c>
      <c r="D20" s="4" t="s">
        <v>56</v>
      </c>
      <c r="E20" s="4" t="s">
        <v>57</v>
      </c>
      <c r="F20" s="4" t="s">
        <v>58</v>
      </c>
      <c r="G20" s="7"/>
    </row>
    <row r="21" spans="1:7">
      <c r="A21" s="7" t="s">
        <v>220</v>
      </c>
      <c r="B21" t="s">
        <v>236</v>
      </c>
      <c r="C21">
        <v>8</v>
      </c>
    </row>
    <row r="22" spans="1:7">
      <c r="A22" s="7" t="s">
        <v>221</v>
      </c>
      <c r="B22" t="s">
        <v>238</v>
      </c>
      <c r="D22" s="7">
        <v>6</v>
      </c>
    </row>
    <row r="23" spans="1:7">
      <c r="A23" s="7" t="s">
        <v>222</v>
      </c>
      <c r="B23" t="s">
        <v>237</v>
      </c>
      <c r="D23" s="7">
        <v>61</v>
      </c>
    </row>
    <row r="24" spans="1:7">
      <c r="A24" s="7" t="s">
        <v>249</v>
      </c>
      <c r="B24" t="s">
        <v>250</v>
      </c>
      <c r="E24">
        <v>20</v>
      </c>
    </row>
    <row r="25" spans="1:7">
      <c r="A25" s="7" t="s">
        <v>223</v>
      </c>
      <c r="B25" t="s">
        <v>148</v>
      </c>
      <c r="E25">
        <v>5.5</v>
      </c>
    </row>
    <row r="26" spans="1:7">
      <c r="A26" s="7" t="s">
        <v>224</v>
      </c>
      <c r="B26" s="7" t="s">
        <v>48</v>
      </c>
      <c r="D26" s="7">
        <v>13</v>
      </c>
    </row>
    <row r="27" spans="1:7">
      <c r="A27" s="7" t="s">
        <v>225</v>
      </c>
      <c r="B27" t="s">
        <v>34</v>
      </c>
      <c r="F27">
        <v>32</v>
      </c>
    </row>
    <row r="28" spans="1:7" s="7" customFormat="1">
      <c r="A28" s="7" t="s">
        <v>226</v>
      </c>
      <c r="B28" s="7" t="s">
        <v>248</v>
      </c>
      <c r="D28" s="7">
        <v>16</v>
      </c>
    </row>
    <row r="29" spans="1:7">
      <c r="A29" s="7" t="s">
        <v>227</v>
      </c>
      <c r="B29" t="s">
        <v>34</v>
      </c>
      <c r="F29">
        <v>48</v>
      </c>
    </row>
    <row r="30" spans="1:7">
      <c r="A30" s="7" t="s">
        <v>228</v>
      </c>
      <c r="B30" t="s">
        <v>18</v>
      </c>
      <c r="F30">
        <v>24</v>
      </c>
    </row>
    <row r="31" spans="1:7">
      <c r="A31" s="7" t="s">
        <v>229</v>
      </c>
      <c r="B31" t="s">
        <v>247</v>
      </c>
      <c r="F31">
        <v>97</v>
      </c>
    </row>
    <row r="32" spans="1:7">
      <c r="A32" s="7" t="s">
        <v>230</v>
      </c>
      <c r="B32" t="s">
        <v>241</v>
      </c>
      <c r="F32">
        <v>97</v>
      </c>
    </row>
    <row r="33" spans="1:6">
      <c r="A33" s="7" t="s">
        <v>231</v>
      </c>
      <c r="B33" t="s">
        <v>239</v>
      </c>
      <c r="F33" s="7">
        <v>13</v>
      </c>
    </row>
    <row r="34" spans="1:6">
      <c r="A34" s="7"/>
      <c r="B34" s="7" t="s">
        <v>161</v>
      </c>
      <c r="D34" s="7">
        <v>90</v>
      </c>
    </row>
    <row r="35" spans="1:6">
      <c r="A35" s="7" t="s">
        <v>232</v>
      </c>
      <c r="B35" s="7" t="s">
        <v>296</v>
      </c>
      <c r="D35" s="7">
        <v>81</v>
      </c>
    </row>
    <row r="36" spans="1:6">
      <c r="A36" s="7" t="s">
        <v>233</v>
      </c>
      <c r="B36" s="7" t="s">
        <v>240</v>
      </c>
      <c r="F36">
        <v>65</v>
      </c>
    </row>
    <row r="37" spans="1:6">
      <c r="A37" s="7" t="s">
        <v>234</v>
      </c>
      <c r="B37" s="7" t="s">
        <v>532</v>
      </c>
      <c r="D37">
        <v>6</v>
      </c>
    </row>
    <row r="38" spans="1:6">
      <c r="A38" s="7" t="s">
        <v>235</v>
      </c>
      <c r="B38" s="7" t="s">
        <v>152</v>
      </c>
    </row>
    <row r="39" spans="1:6">
      <c r="A39" s="5" t="s">
        <v>531</v>
      </c>
      <c r="B39" s="6"/>
      <c r="C39" s="5">
        <f>SUM(C21:C38)</f>
        <v>8</v>
      </c>
      <c r="D39" s="5">
        <f>SUM(D21:D38)</f>
        <v>273</v>
      </c>
      <c r="E39" s="5">
        <f>SUM(E21:E38)</f>
        <v>25.5</v>
      </c>
      <c r="F39" s="5">
        <f>SUM(F21:F38)</f>
        <v>376</v>
      </c>
    </row>
    <row r="41" spans="1:6">
      <c r="A41" s="5" t="s">
        <v>29</v>
      </c>
      <c r="B41" s="6"/>
      <c r="C41" s="5"/>
      <c r="D41" s="5"/>
      <c r="E41" s="5"/>
      <c r="F41" s="5"/>
    </row>
    <row r="42" spans="1:6">
      <c r="A42" s="3" t="s">
        <v>7</v>
      </c>
      <c r="B42" s="4" t="s">
        <v>0</v>
      </c>
      <c r="C42" s="4" t="s">
        <v>55</v>
      </c>
      <c r="D42" s="4" t="s">
        <v>56</v>
      </c>
      <c r="E42" s="4" t="s">
        <v>57</v>
      </c>
      <c r="F42" s="4" t="s">
        <v>58</v>
      </c>
    </row>
    <row r="43" spans="1:6">
      <c r="A43" t="s">
        <v>192</v>
      </c>
      <c r="B43" t="s">
        <v>193</v>
      </c>
      <c r="D43">
        <v>21</v>
      </c>
    </row>
    <row r="44" spans="1:6">
      <c r="A44" t="s">
        <v>194</v>
      </c>
      <c r="B44" s="16" t="s">
        <v>206</v>
      </c>
      <c r="E44" s="7">
        <v>6</v>
      </c>
    </row>
    <row r="45" spans="1:6">
      <c r="A45" t="s">
        <v>191</v>
      </c>
      <c r="B45" s="7" t="s">
        <v>18</v>
      </c>
      <c r="D45">
        <v>18</v>
      </c>
    </row>
    <row r="46" spans="1:6">
      <c r="A46" t="s">
        <v>195</v>
      </c>
      <c r="B46" s="7" t="s">
        <v>196</v>
      </c>
      <c r="F46">
        <v>30</v>
      </c>
    </row>
    <row r="47" spans="1:6">
      <c r="A47" t="s">
        <v>197</v>
      </c>
      <c r="B47" s="7" t="s">
        <v>161</v>
      </c>
      <c r="D47" s="7">
        <v>93</v>
      </c>
    </row>
    <row r="48" spans="1:6">
      <c r="A48" t="s">
        <v>198</v>
      </c>
      <c r="B48" s="7" t="s">
        <v>18</v>
      </c>
      <c r="F48">
        <v>24</v>
      </c>
    </row>
    <row r="49" spans="1:6">
      <c r="A49" t="s">
        <v>199</v>
      </c>
      <c r="B49" s="7" t="s">
        <v>18</v>
      </c>
      <c r="F49">
        <v>16</v>
      </c>
    </row>
    <row r="50" spans="1:6">
      <c r="A50" t="s">
        <v>200</v>
      </c>
      <c r="B50" s="7" t="s">
        <v>18</v>
      </c>
      <c r="F50">
        <v>16</v>
      </c>
    </row>
    <row r="51" spans="1:6">
      <c r="A51" t="s">
        <v>201</v>
      </c>
      <c r="B51" s="7" t="s">
        <v>297</v>
      </c>
      <c r="D51">
        <v>7</v>
      </c>
    </row>
    <row r="52" spans="1:6">
      <c r="A52" t="s">
        <v>202</v>
      </c>
      <c r="B52" s="7" t="s">
        <v>18</v>
      </c>
      <c r="F52">
        <v>16</v>
      </c>
    </row>
    <row r="53" spans="1:6">
      <c r="A53" t="s">
        <v>203</v>
      </c>
      <c r="B53" s="7" t="s">
        <v>18</v>
      </c>
      <c r="F53">
        <v>24</v>
      </c>
    </row>
    <row r="54" spans="1:6">
      <c r="A54" t="s">
        <v>190</v>
      </c>
      <c r="B54" s="7" t="s">
        <v>18</v>
      </c>
      <c r="F54">
        <v>22</v>
      </c>
    </row>
    <row r="55" spans="1:6">
      <c r="A55" t="s">
        <v>204</v>
      </c>
      <c r="B55" s="7" t="s">
        <v>298</v>
      </c>
    </row>
    <row r="56" spans="1:6">
      <c r="A56" t="s">
        <v>205</v>
      </c>
      <c r="B56" s="7" t="s">
        <v>299</v>
      </c>
    </row>
    <row r="57" spans="1:6">
      <c r="A57" s="5" t="s">
        <v>531</v>
      </c>
      <c r="B57" s="6"/>
      <c r="C57" s="5"/>
      <c r="D57" s="5">
        <f>SUM(D43:D56)</f>
        <v>139</v>
      </c>
      <c r="E57" s="5">
        <f>SUM(E43:E56)</f>
        <v>6</v>
      </c>
      <c r="F57" s="5">
        <f>SUM(F43:F56)</f>
        <v>148</v>
      </c>
    </row>
  </sheetData>
  <phoneticPr fontId="5" type="noConversion"/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3911F-3199-4E05-B5EE-41C040D89092}">
  <dimension ref="A1:I30"/>
  <sheetViews>
    <sheetView topLeftCell="A10" workbookViewId="0">
      <selection activeCell="A8" sqref="A8:XFD8"/>
    </sheetView>
  </sheetViews>
  <sheetFormatPr defaultRowHeight="14.4"/>
  <cols>
    <col min="1" max="1" width="16.33203125" customWidth="1"/>
    <col min="2" max="2" width="26" bestFit="1" customWidth="1"/>
    <col min="3" max="3" width="20.33203125" bestFit="1" customWidth="1"/>
    <col min="4" max="4" width="9.6640625" bestFit="1" customWidth="1"/>
    <col min="5" max="5" width="11.6640625" bestFit="1" customWidth="1"/>
    <col min="6" max="6" width="11" bestFit="1" customWidth="1"/>
    <col min="7" max="7" width="19" bestFit="1" customWidth="1"/>
    <col min="8" max="8" width="12.33203125" bestFit="1" customWidth="1"/>
  </cols>
  <sheetData>
    <row r="1" spans="1:9" ht="18">
      <c r="A1" s="88" t="s">
        <v>66</v>
      </c>
      <c r="B1" s="89"/>
      <c r="C1" s="89"/>
      <c r="D1" s="89"/>
      <c r="E1" s="89"/>
      <c r="F1" s="89"/>
      <c r="G1" s="89"/>
      <c r="H1" s="89"/>
    </row>
    <row r="2" spans="1:9" ht="18">
      <c r="A2" s="2"/>
    </row>
    <row r="3" spans="1:9" s="7" customFormat="1">
      <c r="A3" s="5" t="s">
        <v>65</v>
      </c>
      <c r="B3" s="6"/>
      <c r="C3" s="5"/>
      <c r="D3" s="5"/>
      <c r="E3" s="5"/>
      <c r="F3" s="5"/>
      <c r="G3" s="5"/>
      <c r="H3" s="5"/>
    </row>
    <row r="4" spans="1:9">
      <c r="A4" s="3" t="s">
        <v>7</v>
      </c>
      <c r="B4" s="4" t="s">
        <v>0</v>
      </c>
      <c r="C4" s="4" t="s">
        <v>55</v>
      </c>
      <c r="D4" s="4" t="s">
        <v>56</v>
      </c>
      <c r="E4" s="4" t="s">
        <v>57</v>
      </c>
      <c r="F4" s="4" t="s">
        <v>58</v>
      </c>
      <c r="G4" s="4" t="s">
        <v>254</v>
      </c>
      <c r="H4" s="4" t="s">
        <v>473</v>
      </c>
    </row>
    <row r="5" spans="1:9" s="7" customFormat="1">
      <c r="A5" s="14"/>
      <c r="B5" s="12" t="s">
        <v>257</v>
      </c>
      <c r="C5" s="12"/>
      <c r="D5" s="12"/>
      <c r="E5" s="12">
        <v>15</v>
      </c>
      <c r="F5" s="12"/>
      <c r="G5" s="12"/>
      <c r="H5" s="12"/>
      <c r="I5" s="12"/>
    </row>
    <row r="6" spans="1:9" s="7" customFormat="1">
      <c r="A6" s="14"/>
      <c r="B6" s="12" t="s">
        <v>256</v>
      </c>
      <c r="C6" s="12"/>
      <c r="D6" s="12"/>
      <c r="E6" s="12">
        <v>14</v>
      </c>
      <c r="F6" s="12"/>
      <c r="G6" s="12"/>
      <c r="H6" s="12"/>
      <c r="I6" s="12"/>
    </row>
    <row r="7" spans="1:9" s="7" customFormat="1">
      <c r="A7" s="14"/>
      <c r="B7" s="12" t="s">
        <v>258</v>
      </c>
      <c r="C7" s="12"/>
      <c r="D7" s="12"/>
      <c r="E7" s="12"/>
      <c r="F7" s="12"/>
      <c r="G7" s="12"/>
      <c r="H7" s="12">
        <v>45</v>
      </c>
      <c r="I7" s="12"/>
    </row>
    <row r="8" spans="1:9" s="7" customFormat="1">
      <c r="A8" s="14"/>
      <c r="B8" s="12" t="s">
        <v>259</v>
      </c>
      <c r="C8" s="12"/>
      <c r="D8" s="12"/>
      <c r="E8" s="12"/>
      <c r="F8" s="12"/>
      <c r="G8" s="12"/>
      <c r="H8" s="12">
        <v>16</v>
      </c>
      <c r="I8" s="15"/>
    </row>
    <row r="9" spans="1:9" s="7" customFormat="1">
      <c r="A9" s="5" t="s">
        <v>69</v>
      </c>
      <c r="B9" s="6"/>
      <c r="C9" s="5"/>
      <c r="D9" s="5"/>
      <c r="E9" s="5"/>
      <c r="F9" s="5"/>
      <c r="G9" s="5"/>
      <c r="H9" s="5"/>
    </row>
    <row r="10" spans="1:9" s="7" customFormat="1">
      <c r="A10" s="3" t="s">
        <v>7</v>
      </c>
      <c r="B10" s="4" t="s">
        <v>0</v>
      </c>
      <c r="C10" s="4" t="s">
        <v>55</v>
      </c>
      <c r="D10" s="4" t="s">
        <v>56</v>
      </c>
      <c r="E10" s="4" t="s">
        <v>57</v>
      </c>
      <c r="F10" s="4" t="s">
        <v>58</v>
      </c>
      <c r="G10" s="4" t="s">
        <v>254</v>
      </c>
      <c r="H10" s="4" t="s">
        <v>473</v>
      </c>
    </row>
    <row r="11" spans="1:9">
      <c r="B11" t="s">
        <v>160</v>
      </c>
    </row>
    <row r="12" spans="1:9">
      <c r="B12" t="s">
        <v>236</v>
      </c>
      <c r="C12">
        <v>10</v>
      </c>
    </row>
    <row r="13" spans="1:9">
      <c r="B13" t="s">
        <v>237</v>
      </c>
      <c r="H13">
        <v>56</v>
      </c>
    </row>
    <row r="14" spans="1:9">
      <c r="B14" t="s">
        <v>255</v>
      </c>
      <c r="H14">
        <v>6</v>
      </c>
    </row>
    <row r="15" spans="1:9">
      <c r="B15" t="s">
        <v>67</v>
      </c>
      <c r="H15">
        <v>136</v>
      </c>
    </row>
    <row r="16" spans="1:9">
      <c r="B16" t="s">
        <v>50</v>
      </c>
      <c r="H16" s="7">
        <v>6</v>
      </c>
    </row>
    <row r="17" spans="1:8">
      <c r="A17" s="5" t="s">
        <v>29</v>
      </c>
      <c r="B17" s="6"/>
      <c r="C17" s="5"/>
      <c r="D17" s="5"/>
      <c r="E17" s="5"/>
      <c r="F17" s="5"/>
      <c r="G17" s="5"/>
      <c r="H17" s="5"/>
    </row>
    <row r="18" spans="1:8">
      <c r="A18" s="3" t="s">
        <v>7</v>
      </c>
      <c r="B18" s="4" t="s">
        <v>0</v>
      </c>
      <c r="C18" s="4" t="s">
        <v>55</v>
      </c>
      <c r="D18" s="4" t="s">
        <v>56</v>
      </c>
      <c r="E18" s="4" t="s">
        <v>57</v>
      </c>
      <c r="F18" s="4" t="s">
        <v>58</v>
      </c>
      <c r="G18" s="4" t="s">
        <v>254</v>
      </c>
      <c r="H18" s="4" t="s">
        <v>473</v>
      </c>
    </row>
    <row r="19" spans="1:8">
      <c r="B19" t="s">
        <v>245</v>
      </c>
      <c r="H19" s="7">
        <v>90</v>
      </c>
    </row>
    <row r="20" spans="1:8">
      <c r="B20" t="s">
        <v>246</v>
      </c>
      <c r="G20" s="7">
        <v>40</v>
      </c>
    </row>
    <row r="21" spans="1:8">
      <c r="B21" t="s">
        <v>244</v>
      </c>
      <c r="G21" s="7">
        <v>61</v>
      </c>
    </row>
    <row r="22" spans="1:8">
      <c r="B22" t="s">
        <v>243</v>
      </c>
      <c r="G22" s="7">
        <v>38</v>
      </c>
    </row>
    <row r="23" spans="1:8">
      <c r="B23" t="s">
        <v>253</v>
      </c>
      <c r="G23" s="7">
        <v>7</v>
      </c>
    </row>
    <row r="24" spans="1:8">
      <c r="A24" s="5" t="s">
        <v>251</v>
      </c>
      <c r="B24" s="6"/>
      <c r="C24" s="5"/>
      <c r="D24" s="5"/>
      <c r="E24" s="5"/>
      <c r="F24" s="5"/>
      <c r="G24" s="5"/>
      <c r="H24" s="5"/>
    </row>
    <row r="25" spans="1:8">
      <c r="A25" s="3" t="s">
        <v>7</v>
      </c>
      <c r="B25" s="4" t="s">
        <v>0</v>
      </c>
      <c r="C25" s="4" t="s">
        <v>55</v>
      </c>
      <c r="D25" s="4" t="s">
        <v>56</v>
      </c>
      <c r="E25" s="4" t="s">
        <v>57</v>
      </c>
      <c r="F25" s="4" t="s">
        <v>58</v>
      </c>
      <c r="G25" s="4" t="s">
        <v>254</v>
      </c>
      <c r="H25" s="4" t="s">
        <v>473</v>
      </c>
    </row>
    <row r="26" spans="1:8">
      <c r="B26" t="s">
        <v>242</v>
      </c>
      <c r="F26" s="7">
        <v>197</v>
      </c>
    </row>
    <row r="27" spans="1:8">
      <c r="B27" t="s">
        <v>36</v>
      </c>
      <c r="E27">
        <v>1.2</v>
      </c>
    </row>
    <row r="28" spans="1:8">
      <c r="B28" t="s">
        <v>252</v>
      </c>
      <c r="F28">
        <v>4</v>
      </c>
    </row>
    <row r="29" spans="1:8">
      <c r="B29" t="s">
        <v>253</v>
      </c>
      <c r="G29" s="7">
        <v>7</v>
      </c>
    </row>
    <row r="30" spans="1:8">
      <c r="A30" s="5" t="s">
        <v>531</v>
      </c>
      <c r="B30" s="6"/>
      <c r="C30" s="5">
        <f>SUM(C5:C29)</f>
        <v>10</v>
      </c>
      <c r="D30" s="5"/>
      <c r="E30" s="5">
        <v>30</v>
      </c>
      <c r="F30" s="5">
        <f>SUM(F5:F29)</f>
        <v>201</v>
      </c>
      <c r="G30" s="5">
        <f>SUM(G5:G29)</f>
        <v>153</v>
      </c>
      <c r="H30" s="5">
        <f>SUM(H5:H29)</f>
        <v>355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DEB7-B734-41EA-AD73-A2AEB1B0107B}">
  <dimension ref="A1:F52"/>
  <sheetViews>
    <sheetView workbookViewId="0">
      <selection sqref="A1:F1"/>
    </sheetView>
  </sheetViews>
  <sheetFormatPr defaultRowHeight="14.4"/>
  <cols>
    <col min="1" max="1" width="21.5546875" customWidth="1"/>
    <col min="2" max="2" width="37.88671875" customWidth="1"/>
    <col min="3" max="3" width="20.33203125" bestFit="1" customWidth="1"/>
    <col min="4" max="4" width="9.6640625" bestFit="1" customWidth="1"/>
    <col min="5" max="5" width="11.6640625" bestFit="1" customWidth="1"/>
    <col min="6" max="6" width="11" bestFit="1" customWidth="1"/>
  </cols>
  <sheetData>
    <row r="1" spans="1:6" ht="18">
      <c r="A1" s="88" t="s">
        <v>68</v>
      </c>
      <c r="B1" s="89"/>
      <c r="C1" s="89"/>
      <c r="D1" s="89"/>
      <c r="E1" s="89"/>
      <c r="F1" s="89"/>
    </row>
    <row r="2" spans="1:6" ht="18">
      <c r="A2" s="2"/>
    </row>
    <row r="3" spans="1:6">
      <c r="A3" s="5" t="s">
        <v>69</v>
      </c>
      <c r="B3" s="6"/>
      <c r="C3" s="5"/>
      <c r="D3" s="5"/>
      <c r="E3" s="5"/>
      <c r="F3" s="5"/>
    </row>
    <row r="4" spans="1:6">
      <c r="A4" s="3" t="s">
        <v>7</v>
      </c>
      <c r="B4" s="4" t="s">
        <v>0</v>
      </c>
      <c r="C4" s="4" t="s">
        <v>55</v>
      </c>
      <c r="D4" s="4" t="s">
        <v>56</v>
      </c>
      <c r="E4" s="4" t="s">
        <v>57</v>
      </c>
      <c r="F4" s="4" t="s">
        <v>58</v>
      </c>
    </row>
    <row r="5" spans="1:6">
      <c r="B5" t="s">
        <v>236</v>
      </c>
      <c r="C5">
        <v>30</v>
      </c>
    </row>
    <row r="6" spans="1:6">
      <c r="B6" t="s">
        <v>518</v>
      </c>
      <c r="D6">
        <v>92</v>
      </c>
    </row>
    <row r="7" spans="1:6">
      <c r="B7" t="s">
        <v>519</v>
      </c>
      <c r="D7">
        <v>30</v>
      </c>
    </row>
    <row r="8" spans="1:6">
      <c r="B8" t="s">
        <v>520</v>
      </c>
    </row>
    <row r="9" spans="1:6">
      <c r="B9" t="s">
        <v>521</v>
      </c>
      <c r="E9">
        <v>25</v>
      </c>
    </row>
    <row r="10" spans="1:6">
      <c r="B10" t="s">
        <v>522</v>
      </c>
      <c r="F10">
        <v>702</v>
      </c>
    </row>
    <row r="11" spans="1:6">
      <c r="B11" t="s">
        <v>519</v>
      </c>
      <c r="D11">
        <v>48</v>
      </c>
    </row>
    <row r="12" spans="1:6">
      <c r="B12" t="s">
        <v>523</v>
      </c>
      <c r="D12">
        <v>450</v>
      </c>
    </row>
    <row r="13" spans="1:6">
      <c r="B13" t="s">
        <v>524</v>
      </c>
      <c r="E13">
        <v>19</v>
      </c>
    </row>
    <row r="14" spans="1:6">
      <c r="B14" t="s">
        <v>148</v>
      </c>
      <c r="E14">
        <v>4</v>
      </c>
    </row>
    <row r="15" spans="1:6">
      <c r="A15" s="5" t="s">
        <v>295</v>
      </c>
      <c r="B15" s="6"/>
      <c r="C15" s="5"/>
      <c r="D15" s="5"/>
      <c r="E15" s="5"/>
      <c r="F15" s="5"/>
    </row>
    <row r="16" spans="1:6">
      <c r="A16" s="3" t="s">
        <v>7</v>
      </c>
      <c r="B16" s="4" t="s">
        <v>0</v>
      </c>
      <c r="C16" s="4" t="s">
        <v>55</v>
      </c>
      <c r="D16" s="4" t="s">
        <v>56</v>
      </c>
      <c r="E16" s="4" t="s">
        <v>57</v>
      </c>
      <c r="F16" s="4" t="s">
        <v>58</v>
      </c>
    </row>
    <row r="17" spans="1:6">
      <c r="B17" t="s">
        <v>525</v>
      </c>
      <c r="F17">
        <v>30</v>
      </c>
    </row>
    <row r="18" spans="1:6">
      <c r="B18" t="s">
        <v>527</v>
      </c>
      <c r="D18">
        <v>9</v>
      </c>
      <c r="E18" s="7"/>
    </row>
    <row r="19" spans="1:6">
      <c r="A19" s="5" t="s">
        <v>456</v>
      </c>
      <c r="B19" s="6"/>
      <c r="C19" s="5"/>
      <c r="D19" s="5"/>
      <c r="E19" s="5"/>
      <c r="F19" s="5"/>
    </row>
    <row r="20" spans="1:6">
      <c r="A20" s="3" t="s">
        <v>7</v>
      </c>
      <c r="B20" s="4" t="s">
        <v>0</v>
      </c>
      <c r="C20" s="4" t="s">
        <v>55</v>
      </c>
      <c r="D20" s="4" t="s">
        <v>56</v>
      </c>
      <c r="E20" s="4" t="s">
        <v>57</v>
      </c>
      <c r="F20" s="4" t="s">
        <v>58</v>
      </c>
    </row>
    <row r="21" spans="1:6">
      <c r="B21" t="s">
        <v>526</v>
      </c>
      <c r="E21" s="7"/>
      <c r="F21">
        <v>30</v>
      </c>
    </row>
    <row r="22" spans="1:6">
      <c r="B22" t="s">
        <v>528</v>
      </c>
      <c r="D22">
        <v>9</v>
      </c>
      <c r="E22" s="7"/>
    </row>
    <row r="23" spans="1:6">
      <c r="A23" s="5" t="s">
        <v>531</v>
      </c>
      <c r="B23" s="6"/>
      <c r="C23" s="5">
        <f>SUM(C5:C22)</f>
        <v>30</v>
      </c>
      <c r="D23" s="5">
        <f>SUM(D5:D22)</f>
        <v>638</v>
      </c>
      <c r="E23" s="5">
        <f>SUM(E5:E22)</f>
        <v>48</v>
      </c>
      <c r="F23" s="5">
        <f>SUM(F5:F22)</f>
        <v>762</v>
      </c>
    </row>
    <row r="24" spans="1:6">
      <c r="E24" s="7"/>
    </row>
    <row r="25" spans="1:6">
      <c r="E25" s="7"/>
    </row>
    <row r="46" spans="1:6">
      <c r="A46" s="5" t="s">
        <v>108</v>
      </c>
      <c r="B46" s="6"/>
      <c r="C46" s="5"/>
      <c r="D46" s="5"/>
      <c r="E46" s="5"/>
      <c r="F46" s="5"/>
    </row>
    <row r="47" spans="1:6">
      <c r="A47" s="3" t="s">
        <v>7</v>
      </c>
      <c r="B47" s="4" t="s">
        <v>0</v>
      </c>
      <c r="C47" s="4" t="s">
        <v>55</v>
      </c>
      <c r="D47" s="4" t="s">
        <v>56</v>
      </c>
      <c r="E47" s="4" t="s">
        <v>57</v>
      </c>
      <c r="F47" s="4" t="s">
        <v>58</v>
      </c>
    </row>
    <row r="51" spans="1:6">
      <c r="A51" s="5" t="s">
        <v>164</v>
      </c>
      <c r="B51" s="6"/>
      <c r="C51" s="5"/>
      <c r="D51" s="5"/>
      <c r="E51" s="5"/>
      <c r="F51" s="5"/>
    </row>
    <row r="52" spans="1:6">
      <c r="A52" s="3" t="s">
        <v>7</v>
      </c>
      <c r="B52" s="4" t="s">
        <v>0</v>
      </c>
      <c r="C52" s="4" t="s">
        <v>55</v>
      </c>
      <c r="D52" s="4" t="s">
        <v>56</v>
      </c>
      <c r="E52" s="4" t="s">
        <v>57</v>
      </c>
      <c r="F52" s="4" t="s">
        <v>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4900F-2CA0-4E22-A51B-BC2CFA728430}">
  <dimension ref="A1:G188"/>
  <sheetViews>
    <sheetView topLeftCell="A85" workbookViewId="0">
      <selection activeCell="A93" sqref="A93:XFD97"/>
    </sheetView>
  </sheetViews>
  <sheetFormatPr defaultRowHeight="14.4"/>
  <cols>
    <col min="1" max="1" width="28.88671875" customWidth="1"/>
    <col min="2" max="2" width="37.88671875" customWidth="1"/>
    <col min="3" max="3" width="44.109375" bestFit="1" customWidth="1"/>
    <col min="4" max="4" width="48" customWidth="1"/>
    <col min="5" max="5" width="17.44140625" customWidth="1"/>
  </cols>
  <sheetData>
    <row r="1" spans="1:6" ht="29.25" customHeight="1">
      <c r="A1" s="22" t="s">
        <v>533</v>
      </c>
      <c r="B1" s="23"/>
      <c r="C1" s="23"/>
      <c r="D1" s="23"/>
      <c r="E1" s="23"/>
      <c r="F1" s="23"/>
    </row>
    <row r="2" spans="1:6" ht="29.25" customHeight="1">
      <c r="A2" s="20"/>
      <c r="B2" s="21"/>
      <c r="C2" s="21"/>
      <c r="D2" s="21"/>
      <c r="E2" s="21"/>
      <c r="F2" s="21"/>
    </row>
    <row r="3" spans="1:6" ht="29.25" customHeight="1">
      <c r="A3" s="22" t="s">
        <v>534</v>
      </c>
      <c r="B3" s="23"/>
      <c r="C3" s="23"/>
      <c r="D3" s="23"/>
      <c r="E3" s="23"/>
      <c r="F3" s="23"/>
    </row>
    <row r="4" spans="1:6" s="1" customFormat="1" ht="27">
      <c r="A4" s="24" t="s">
        <v>535</v>
      </c>
      <c r="B4" s="25" t="s">
        <v>536</v>
      </c>
      <c r="C4" s="25" t="s">
        <v>537</v>
      </c>
      <c r="D4" s="25" t="s">
        <v>538</v>
      </c>
      <c r="E4" s="26" t="s">
        <v>539</v>
      </c>
      <c r="F4" s="26" t="s">
        <v>540</v>
      </c>
    </row>
    <row r="5" spans="1:6">
      <c r="A5" s="27" t="s">
        <v>62</v>
      </c>
      <c r="B5" s="28" t="s">
        <v>541</v>
      </c>
      <c r="C5" s="29"/>
      <c r="D5" s="29"/>
      <c r="E5" s="30"/>
      <c r="F5" s="31"/>
    </row>
    <row r="6" spans="1:6">
      <c r="C6" s="32" t="s">
        <v>542</v>
      </c>
      <c r="D6" s="33" t="s">
        <v>543</v>
      </c>
      <c r="E6" s="34">
        <f>775.25-E11</f>
        <v>564.54999999999995</v>
      </c>
      <c r="F6" s="35">
        <v>4</v>
      </c>
    </row>
    <row r="7" spans="1:6">
      <c r="C7" s="36" t="s">
        <v>544</v>
      </c>
      <c r="D7" s="37" t="s">
        <v>543</v>
      </c>
      <c r="E7" s="38">
        <v>738.04000000000008</v>
      </c>
      <c r="F7" s="39">
        <v>3</v>
      </c>
    </row>
    <row r="8" spans="1:6">
      <c r="C8" s="36" t="s">
        <v>545</v>
      </c>
      <c r="D8" s="37" t="s">
        <v>543</v>
      </c>
      <c r="E8" s="38">
        <v>1415.52</v>
      </c>
      <c r="F8" s="39">
        <v>3</v>
      </c>
    </row>
    <row r="9" spans="1:6">
      <c r="C9" s="36" t="s">
        <v>546</v>
      </c>
      <c r="D9" s="37" t="s">
        <v>543</v>
      </c>
      <c r="E9" s="38">
        <f>1237.7-E12</f>
        <v>742.7</v>
      </c>
      <c r="F9" s="39">
        <v>4</v>
      </c>
    </row>
    <row r="10" spans="1:6">
      <c r="C10" s="36"/>
      <c r="D10" s="37"/>
      <c r="E10" s="38"/>
      <c r="F10" s="39"/>
    </row>
    <row r="11" spans="1:6">
      <c r="C11" s="36" t="s">
        <v>547</v>
      </c>
      <c r="D11" s="37" t="s">
        <v>543</v>
      </c>
      <c r="E11" s="38">
        <v>210.7</v>
      </c>
      <c r="F11" s="39">
        <v>12</v>
      </c>
    </row>
    <row r="12" spans="1:6">
      <c r="C12" s="36" t="s">
        <v>548</v>
      </c>
      <c r="D12" s="37" t="s">
        <v>543</v>
      </c>
      <c r="E12" s="38">
        <v>495</v>
      </c>
      <c r="F12" s="39">
        <v>4</v>
      </c>
    </row>
    <row r="13" spans="1:6">
      <c r="C13" s="36"/>
      <c r="D13" s="37"/>
      <c r="E13" s="38"/>
      <c r="F13" s="39"/>
    </row>
    <row r="14" spans="1:6">
      <c r="C14" s="36" t="s">
        <v>549</v>
      </c>
      <c r="D14" s="37" t="s">
        <v>543</v>
      </c>
      <c r="E14" s="38">
        <v>775.25</v>
      </c>
      <c r="F14" s="39">
        <v>3</v>
      </c>
    </row>
    <row r="15" spans="1:6">
      <c r="C15" s="36" t="s">
        <v>550</v>
      </c>
      <c r="D15" s="37" t="s">
        <v>543</v>
      </c>
      <c r="E15" s="38">
        <v>738.04000000000008</v>
      </c>
      <c r="F15" s="39">
        <v>3</v>
      </c>
    </row>
    <row r="16" spans="1:6">
      <c r="C16" s="36" t="s">
        <v>551</v>
      </c>
      <c r="D16" s="37" t="s">
        <v>543</v>
      </c>
      <c r="E16" s="38">
        <v>1415.52</v>
      </c>
      <c r="F16" s="39">
        <v>3</v>
      </c>
    </row>
    <row r="17" spans="3:6">
      <c r="C17" s="36" t="s">
        <v>552</v>
      </c>
      <c r="D17" s="37" t="s">
        <v>543</v>
      </c>
      <c r="E17" s="38">
        <v>1237.7</v>
      </c>
      <c r="F17" s="39">
        <v>3</v>
      </c>
    </row>
    <row r="18" spans="3:6">
      <c r="C18" s="36"/>
      <c r="D18" s="37"/>
      <c r="E18" s="38"/>
      <c r="F18" s="39"/>
    </row>
    <row r="19" spans="3:6">
      <c r="C19" s="36" t="s">
        <v>553</v>
      </c>
      <c r="D19" s="37" t="s">
        <v>543</v>
      </c>
      <c r="E19" s="38">
        <v>210</v>
      </c>
      <c r="F19" s="39">
        <v>4</v>
      </c>
    </row>
    <row r="20" spans="3:6">
      <c r="C20" s="36" t="s">
        <v>554</v>
      </c>
      <c r="D20" s="37" t="s">
        <v>543</v>
      </c>
      <c r="E20" s="38">
        <v>210</v>
      </c>
      <c r="F20" s="39">
        <v>1</v>
      </c>
    </row>
    <row r="21" spans="3:6">
      <c r="C21" s="36"/>
      <c r="D21" s="37"/>
      <c r="E21" s="38"/>
      <c r="F21" s="39"/>
    </row>
    <row r="22" spans="3:6">
      <c r="C22" s="36" t="s">
        <v>555</v>
      </c>
      <c r="D22" s="37" t="s">
        <v>556</v>
      </c>
      <c r="E22" s="38">
        <v>6040</v>
      </c>
      <c r="F22" s="39">
        <v>3</v>
      </c>
    </row>
    <row r="23" spans="3:6">
      <c r="C23" s="36" t="s">
        <v>555</v>
      </c>
      <c r="D23" s="37" t="s">
        <v>557</v>
      </c>
      <c r="E23" s="38">
        <v>6040</v>
      </c>
      <c r="F23" s="40">
        <f>1/3</f>
        <v>0.33333333333333331</v>
      </c>
    </row>
    <row r="24" spans="3:6">
      <c r="C24" s="36"/>
      <c r="D24" s="37"/>
      <c r="E24" s="38"/>
      <c r="F24" s="39"/>
    </row>
    <row r="25" spans="3:6">
      <c r="C25" s="36" t="s">
        <v>558</v>
      </c>
      <c r="D25" s="37" t="s">
        <v>559</v>
      </c>
      <c r="E25" s="38">
        <f>395*2</f>
        <v>790</v>
      </c>
      <c r="F25" s="39">
        <v>3</v>
      </c>
    </row>
    <row r="26" spans="3:6">
      <c r="C26" s="36"/>
      <c r="D26" s="37"/>
      <c r="E26" s="38"/>
      <c r="F26" s="39"/>
    </row>
    <row r="27" spans="3:6">
      <c r="C27" s="36" t="s">
        <v>560</v>
      </c>
      <c r="D27" s="37" t="s">
        <v>543</v>
      </c>
      <c r="E27" s="38">
        <f>607.25</f>
        <v>607.25</v>
      </c>
      <c r="F27" s="39">
        <v>4</v>
      </c>
    </row>
    <row r="28" spans="3:6">
      <c r="C28" s="36" t="s">
        <v>561</v>
      </c>
      <c r="D28" s="37" t="s">
        <v>543</v>
      </c>
      <c r="E28" s="38">
        <f>93.24*2</f>
        <v>186.48</v>
      </c>
      <c r="F28" s="39">
        <v>4</v>
      </c>
    </row>
    <row r="29" spans="3:6">
      <c r="C29" s="36"/>
      <c r="D29" s="37"/>
      <c r="E29" s="38"/>
      <c r="F29" s="39"/>
    </row>
    <row r="30" spans="3:6">
      <c r="C30" s="36" t="s">
        <v>562</v>
      </c>
      <c r="D30" s="37" t="s">
        <v>543</v>
      </c>
      <c r="E30" s="38">
        <v>82</v>
      </c>
      <c r="F30" s="39">
        <v>2</v>
      </c>
    </row>
    <row r="31" spans="3:6">
      <c r="C31" s="36" t="s">
        <v>563</v>
      </c>
      <c r="D31" s="37" t="s">
        <v>543</v>
      </c>
      <c r="E31" s="38">
        <v>31</v>
      </c>
      <c r="F31" s="39">
        <v>2</v>
      </c>
    </row>
    <row r="32" spans="3:6">
      <c r="C32" s="36" t="s">
        <v>564</v>
      </c>
      <c r="D32" s="37" t="s">
        <v>543</v>
      </c>
      <c r="E32" s="38">
        <v>88</v>
      </c>
      <c r="F32" s="39">
        <v>2</v>
      </c>
    </row>
    <row r="33" spans="1:6">
      <c r="C33" s="36" t="s">
        <v>565</v>
      </c>
      <c r="D33" s="37" t="s">
        <v>543</v>
      </c>
      <c r="E33" s="38">
        <v>13</v>
      </c>
      <c r="F33" s="39">
        <v>2</v>
      </c>
    </row>
    <row r="34" spans="1:6">
      <c r="C34" s="36" t="s">
        <v>566</v>
      </c>
      <c r="D34" s="37" t="s">
        <v>543</v>
      </c>
      <c r="E34" s="38">
        <v>13</v>
      </c>
      <c r="F34" s="39">
        <v>2</v>
      </c>
    </row>
    <row r="35" spans="1:6">
      <c r="C35" s="36" t="s">
        <v>567</v>
      </c>
      <c r="D35" s="37" t="s">
        <v>543</v>
      </c>
      <c r="E35" s="38">
        <v>13</v>
      </c>
      <c r="F35" s="39">
        <v>2</v>
      </c>
    </row>
    <row r="36" spans="1:6">
      <c r="C36" s="36" t="s">
        <v>568</v>
      </c>
      <c r="D36" s="37" t="s">
        <v>543</v>
      </c>
      <c r="E36" s="38">
        <v>13</v>
      </c>
      <c r="F36" s="39">
        <v>2</v>
      </c>
    </row>
    <row r="37" spans="1:6">
      <c r="A37" s="41"/>
      <c r="B37" s="42"/>
      <c r="C37" s="43" t="s">
        <v>569</v>
      </c>
      <c r="D37" s="44"/>
      <c r="E37" s="45">
        <f>SUM(E6:E36)</f>
        <v>22669.75</v>
      </c>
      <c r="F37" s="46" t="s">
        <v>570</v>
      </c>
    </row>
    <row r="38" spans="1:6">
      <c r="A38" s="47"/>
      <c r="B38" s="48"/>
      <c r="C38" s="49"/>
      <c r="D38" s="49" t="s">
        <v>570</v>
      </c>
      <c r="E38" s="50"/>
      <c r="F38" s="51"/>
    </row>
    <row r="39" spans="1:6">
      <c r="A39" s="52" t="s">
        <v>68</v>
      </c>
      <c r="B39" s="53" t="s">
        <v>571</v>
      </c>
      <c r="C39" s="29"/>
      <c r="D39" s="29"/>
      <c r="E39" s="30"/>
      <c r="F39" s="31"/>
    </row>
    <row r="40" spans="1:6">
      <c r="A40" s="54"/>
      <c r="B40" s="55"/>
      <c r="C40" s="56" t="s">
        <v>572</v>
      </c>
      <c r="D40" s="36" t="s">
        <v>543</v>
      </c>
      <c r="E40" s="38" t="s">
        <v>570</v>
      </c>
      <c r="F40" s="39" t="s">
        <v>573</v>
      </c>
    </row>
    <row r="41" spans="1:6">
      <c r="A41" s="57"/>
      <c r="B41" s="58"/>
      <c r="C41" s="56" t="s">
        <v>574</v>
      </c>
      <c r="D41" s="36" t="s">
        <v>543</v>
      </c>
      <c r="E41" s="38">
        <v>637</v>
      </c>
      <c r="F41" s="39">
        <v>2</v>
      </c>
    </row>
    <row r="42" spans="1:6">
      <c r="A42" s="57"/>
      <c r="B42" s="58"/>
      <c r="C42" s="56" t="s">
        <v>575</v>
      </c>
      <c r="D42" s="36" t="s">
        <v>543</v>
      </c>
      <c r="E42" s="38">
        <v>433</v>
      </c>
      <c r="F42" s="39">
        <v>2</v>
      </c>
    </row>
    <row r="43" spans="1:6">
      <c r="A43" s="59"/>
      <c r="B43" s="60"/>
      <c r="C43" s="61" t="s">
        <v>569</v>
      </c>
      <c r="D43" s="62"/>
      <c r="E43" s="30">
        <f>SUM(E40:E42)</f>
        <v>1070</v>
      </c>
      <c r="F43" s="31"/>
    </row>
    <row r="44" spans="1:6">
      <c r="A44" s="47"/>
      <c r="B44" s="48"/>
      <c r="C44" s="49"/>
      <c r="D44" s="49" t="s">
        <v>570</v>
      </c>
      <c r="E44" s="50"/>
      <c r="F44" s="51"/>
    </row>
    <row r="45" spans="1:6">
      <c r="A45" s="63" t="s">
        <v>63</v>
      </c>
      <c r="B45" s="30" t="s">
        <v>576</v>
      </c>
      <c r="C45" s="29"/>
      <c r="D45" s="29"/>
      <c r="E45" s="30"/>
      <c r="F45" s="31"/>
    </row>
    <row r="46" spans="1:6">
      <c r="C46" s="36" t="s">
        <v>632</v>
      </c>
      <c r="D46" s="36" t="s">
        <v>543</v>
      </c>
      <c r="E46" s="90">
        <v>185</v>
      </c>
      <c r="F46" s="64">
        <v>4</v>
      </c>
    </row>
    <row r="47" spans="1:6">
      <c r="C47" s="36" t="s">
        <v>577</v>
      </c>
      <c r="D47" s="36" t="s">
        <v>543</v>
      </c>
      <c r="E47" s="65">
        <v>1053</v>
      </c>
      <c r="F47" s="64">
        <v>1</v>
      </c>
    </row>
    <row r="48" spans="1:6">
      <c r="C48" s="66" t="s">
        <v>633</v>
      </c>
      <c r="D48" s="67"/>
      <c r="E48" s="65">
        <v>515</v>
      </c>
      <c r="F48" s="64">
        <v>2</v>
      </c>
    </row>
    <row r="49" spans="1:6">
      <c r="A49" s="59"/>
      <c r="B49" s="60"/>
      <c r="C49" s="61" t="s">
        <v>569</v>
      </c>
      <c r="D49" s="62"/>
      <c r="E49" s="30">
        <f>SUM(E43:E48)</f>
        <v>2823</v>
      </c>
      <c r="F49" s="31"/>
    </row>
    <row r="50" spans="1:6">
      <c r="A50" s="47"/>
      <c r="B50" s="48"/>
      <c r="C50" s="49"/>
      <c r="D50" s="49" t="s">
        <v>570</v>
      </c>
      <c r="E50" s="50"/>
      <c r="F50" s="51"/>
    </row>
    <row r="51" spans="1:6">
      <c r="A51" s="52" t="s">
        <v>66</v>
      </c>
      <c r="B51" s="53" t="s">
        <v>578</v>
      </c>
      <c r="C51" s="29"/>
      <c r="D51" s="29"/>
      <c r="E51" s="30"/>
      <c r="F51" s="31"/>
    </row>
    <row r="52" spans="1:6">
      <c r="A52" s="54"/>
      <c r="B52" s="55"/>
      <c r="C52" s="56" t="s">
        <v>579</v>
      </c>
      <c r="D52" s="37" t="s">
        <v>543</v>
      </c>
      <c r="E52" s="38">
        <v>520.15</v>
      </c>
      <c r="F52" s="39">
        <v>4</v>
      </c>
    </row>
    <row r="53" spans="1:6">
      <c r="A53" s="57"/>
      <c r="B53" s="58"/>
      <c r="C53" s="56" t="s">
        <v>580</v>
      </c>
      <c r="D53" s="37" t="s">
        <v>543</v>
      </c>
      <c r="E53" s="38">
        <v>520.15</v>
      </c>
      <c r="F53" s="39">
        <v>3</v>
      </c>
    </row>
    <row r="54" spans="1:6">
      <c r="A54" s="57"/>
      <c r="B54" s="58"/>
      <c r="C54" s="56" t="s">
        <v>575</v>
      </c>
      <c r="D54" s="37" t="s">
        <v>543</v>
      </c>
      <c r="E54" s="38">
        <v>98.28</v>
      </c>
      <c r="F54" s="39">
        <v>3</v>
      </c>
    </row>
    <row r="55" spans="1:6">
      <c r="A55" s="68"/>
      <c r="B55" s="69"/>
      <c r="C55" s="70"/>
      <c r="D55" s="30" t="s">
        <v>569</v>
      </c>
      <c r="E55" s="30">
        <f>SUM(E52:E54)</f>
        <v>1138.58</v>
      </c>
      <c r="F55" s="31"/>
    </row>
    <row r="56" spans="1:6">
      <c r="A56" s="47"/>
      <c r="B56" s="48"/>
      <c r="C56" s="49"/>
      <c r="D56" s="49" t="s">
        <v>570</v>
      </c>
      <c r="E56" s="50"/>
      <c r="F56" s="51"/>
    </row>
    <row r="57" spans="1:6">
      <c r="A57" s="52" t="s">
        <v>581</v>
      </c>
      <c r="B57" s="53" t="s">
        <v>582</v>
      </c>
      <c r="C57" s="29"/>
      <c r="D57" s="29"/>
      <c r="E57" s="30"/>
      <c r="F57" s="31"/>
    </row>
    <row r="58" spans="1:6">
      <c r="A58" s="71"/>
      <c r="B58" s="55"/>
      <c r="C58" s="56" t="s">
        <v>572</v>
      </c>
      <c r="D58" s="36" t="s">
        <v>543</v>
      </c>
      <c r="E58" s="38">
        <v>217.48</v>
      </c>
      <c r="F58" s="39">
        <v>2</v>
      </c>
    </row>
    <row r="59" spans="1:6">
      <c r="A59" s="72"/>
      <c r="B59" s="58"/>
      <c r="C59" s="56" t="s">
        <v>574</v>
      </c>
      <c r="D59" s="36" t="s">
        <v>543</v>
      </c>
      <c r="E59" s="38">
        <v>217.48</v>
      </c>
      <c r="F59" s="39">
        <v>2</v>
      </c>
    </row>
    <row r="60" spans="1:6">
      <c r="A60" s="72"/>
      <c r="B60" s="58"/>
      <c r="C60" s="56" t="s">
        <v>575</v>
      </c>
      <c r="D60" s="36" t="s">
        <v>543</v>
      </c>
      <c r="E60" s="38">
        <v>51.72</v>
      </c>
      <c r="F60" s="39">
        <v>2</v>
      </c>
    </row>
    <row r="61" spans="1:6">
      <c r="A61" s="68"/>
      <c r="B61" s="69"/>
      <c r="C61" s="70"/>
      <c r="D61" s="30" t="s">
        <v>569</v>
      </c>
      <c r="E61" s="30">
        <f>SUM(E58:E60)</f>
        <v>486.67999999999995</v>
      </c>
      <c r="F61" s="31"/>
    </row>
    <row r="62" spans="1:6">
      <c r="A62" s="47"/>
      <c r="B62" s="48"/>
      <c r="C62" s="49"/>
      <c r="D62" s="49" t="s">
        <v>570</v>
      </c>
      <c r="E62" s="50"/>
      <c r="F62" s="51"/>
    </row>
    <row r="63" spans="1:6">
      <c r="A63" s="52" t="s">
        <v>583</v>
      </c>
      <c r="B63" s="53" t="s">
        <v>584</v>
      </c>
      <c r="C63" s="29"/>
      <c r="D63" s="29"/>
      <c r="E63" s="30"/>
      <c r="F63" s="31"/>
    </row>
    <row r="64" spans="1:6">
      <c r="A64" s="71"/>
      <c r="B64" s="55"/>
      <c r="C64" s="56" t="s">
        <v>572</v>
      </c>
      <c r="D64" s="36" t="s">
        <v>543</v>
      </c>
      <c r="E64" s="38">
        <v>364.75</v>
      </c>
      <c r="F64" s="39">
        <v>2</v>
      </c>
    </row>
    <row r="65" spans="1:7">
      <c r="A65" s="72"/>
      <c r="B65" s="58"/>
      <c r="C65" s="56" t="s">
        <v>574</v>
      </c>
      <c r="D65" s="36" t="s">
        <v>543</v>
      </c>
      <c r="E65" s="38">
        <v>227.7</v>
      </c>
      <c r="F65" s="39">
        <v>2</v>
      </c>
    </row>
    <row r="66" spans="1:7">
      <c r="A66" s="72"/>
      <c r="B66" s="58"/>
      <c r="C66" s="56" t="s">
        <v>575</v>
      </c>
      <c r="D66" s="36" t="s">
        <v>543</v>
      </c>
      <c r="E66" s="38">
        <v>124.26</v>
      </c>
      <c r="F66" s="39">
        <v>2</v>
      </c>
    </row>
    <row r="67" spans="1:7">
      <c r="A67" s="59"/>
      <c r="B67" s="60"/>
      <c r="C67" s="61" t="s">
        <v>569</v>
      </c>
      <c r="D67" s="62"/>
      <c r="E67" s="30">
        <f>SUM(E64:E66)</f>
        <v>716.71</v>
      </c>
      <c r="F67" s="31"/>
      <c r="G67" t="s">
        <v>570</v>
      </c>
    </row>
    <row r="68" spans="1:7">
      <c r="A68" s="47"/>
      <c r="B68" s="48"/>
      <c r="C68" s="49"/>
      <c r="D68" s="49" t="s">
        <v>570</v>
      </c>
      <c r="E68" s="50"/>
      <c r="F68" s="51"/>
    </row>
    <row r="69" spans="1:7" s="21" customFormat="1">
      <c r="C69" s="73"/>
      <c r="E69" s="74"/>
      <c r="F69" s="75"/>
    </row>
    <row r="70" spans="1:7" s="21" customFormat="1">
      <c r="C70" s="73"/>
      <c r="E70" s="74"/>
      <c r="F70" s="75"/>
    </row>
    <row r="71" spans="1:7" ht="29.25" customHeight="1">
      <c r="A71" s="22" t="s">
        <v>585</v>
      </c>
      <c r="B71" s="23"/>
      <c r="C71" s="23"/>
      <c r="D71" s="23"/>
      <c r="E71" s="23"/>
      <c r="F71" s="23"/>
    </row>
    <row r="72" spans="1:7" s="1" customFormat="1" ht="27">
      <c r="A72" s="24" t="s">
        <v>535</v>
      </c>
      <c r="B72" s="25" t="s">
        <v>536</v>
      </c>
      <c r="C72" s="25" t="s">
        <v>537</v>
      </c>
      <c r="D72" s="25" t="s">
        <v>538</v>
      </c>
      <c r="E72" s="26" t="s">
        <v>539</v>
      </c>
      <c r="F72" s="26" t="s">
        <v>540</v>
      </c>
    </row>
    <row r="73" spans="1:7">
      <c r="A73" s="76" t="s">
        <v>586</v>
      </c>
      <c r="B73" s="77" t="s">
        <v>587</v>
      </c>
      <c r="C73" s="29"/>
      <c r="D73" s="29"/>
      <c r="E73" s="30"/>
      <c r="F73" s="31"/>
    </row>
    <row r="74" spans="1:7">
      <c r="A74" s="54"/>
      <c r="B74" s="55"/>
      <c r="C74" s="36" t="s">
        <v>572</v>
      </c>
      <c r="D74" s="36" t="s">
        <v>543</v>
      </c>
      <c r="E74" s="38">
        <v>19</v>
      </c>
      <c r="F74" s="39">
        <v>2</v>
      </c>
    </row>
    <row r="75" spans="1:7">
      <c r="A75" s="57"/>
      <c r="B75" s="58"/>
      <c r="C75" s="36" t="s">
        <v>574</v>
      </c>
      <c r="D75" s="36" t="s">
        <v>543</v>
      </c>
      <c r="E75" s="38">
        <v>19</v>
      </c>
      <c r="F75" s="39">
        <v>2</v>
      </c>
    </row>
    <row r="76" spans="1:7">
      <c r="A76" s="41"/>
      <c r="B76" s="42"/>
      <c r="C76" s="43" t="s">
        <v>569</v>
      </c>
      <c r="D76" s="44"/>
      <c r="E76" s="45">
        <f>SUM(E74:E75)</f>
        <v>38</v>
      </c>
      <c r="F76" s="46" t="s">
        <v>570</v>
      </c>
    </row>
    <row r="77" spans="1:7">
      <c r="A77" s="78"/>
      <c r="B77" s="79"/>
      <c r="C77" s="49"/>
      <c r="D77" s="49" t="s">
        <v>570</v>
      </c>
      <c r="E77" s="50"/>
      <c r="F77" s="51"/>
    </row>
    <row r="78" spans="1:7">
      <c r="A78" s="80" t="s">
        <v>588</v>
      </c>
      <c r="B78" s="81" t="s">
        <v>589</v>
      </c>
      <c r="C78" s="82"/>
      <c r="D78" s="82"/>
      <c r="E78" s="83"/>
      <c r="F78" s="84"/>
    </row>
    <row r="79" spans="1:7">
      <c r="A79" s="54"/>
      <c r="B79" s="55"/>
      <c r="C79" s="56" t="s">
        <v>572</v>
      </c>
      <c r="D79" s="36" t="s">
        <v>543</v>
      </c>
      <c r="E79" s="38">
        <v>8.41</v>
      </c>
      <c r="F79" s="39">
        <v>2</v>
      </c>
    </row>
    <row r="80" spans="1:7">
      <c r="A80" s="57"/>
      <c r="B80" s="58"/>
      <c r="C80" s="56" t="s">
        <v>574</v>
      </c>
      <c r="D80" s="36" t="s">
        <v>543</v>
      </c>
      <c r="E80" s="38">
        <v>8.41</v>
      </c>
      <c r="F80" s="39">
        <v>2</v>
      </c>
    </row>
    <row r="81" spans="1:6">
      <c r="A81" s="57"/>
      <c r="B81" s="58"/>
      <c r="C81" s="56" t="s">
        <v>575</v>
      </c>
      <c r="D81" s="36" t="s">
        <v>543</v>
      </c>
      <c r="E81" s="38">
        <v>1.74</v>
      </c>
      <c r="F81" s="39">
        <v>2</v>
      </c>
    </row>
    <row r="82" spans="1:6">
      <c r="A82" s="59"/>
      <c r="B82" s="60"/>
      <c r="C82" s="61" t="s">
        <v>569</v>
      </c>
      <c r="D82" s="62"/>
      <c r="E82" s="30">
        <f>SUM(E79:E81)</f>
        <v>18.559999999999999</v>
      </c>
      <c r="F82" s="31"/>
    </row>
    <row r="83" spans="1:6">
      <c r="A83" s="47"/>
      <c r="B83" s="48"/>
      <c r="C83" s="49"/>
      <c r="D83" s="49" t="s">
        <v>570</v>
      </c>
      <c r="E83" s="50"/>
      <c r="F83" s="51"/>
    </row>
    <row r="84" spans="1:6">
      <c r="A84" s="52" t="s">
        <v>590</v>
      </c>
      <c r="B84" s="53" t="s">
        <v>591</v>
      </c>
      <c r="C84" s="30"/>
      <c r="D84" s="30"/>
      <c r="E84" s="30"/>
      <c r="F84" s="31"/>
    </row>
    <row r="85" spans="1:6">
      <c r="A85" s="54"/>
      <c r="B85" s="55"/>
      <c r="C85" s="56" t="s">
        <v>572</v>
      </c>
      <c r="D85" s="36" t="s">
        <v>543</v>
      </c>
      <c r="E85" s="38">
        <v>67</v>
      </c>
      <c r="F85" s="39">
        <v>2</v>
      </c>
    </row>
    <row r="86" spans="1:6">
      <c r="A86" s="57"/>
      <c r="B86" s="58"/>
      <c r="C86" s="56" t="s">
        <v>574</v>
      </c>
      <c r="D86" s="36" t="s">
        <v>543</v>
      </c>
      <c r="E86" s="38">
        <v>67</v>
      </c>
      <c r="F86" s="39">
        <v>2</v>
      </c>
    </row>
    <row r="87" spans="1:6">
      <c r="A87" s="59"/>
      <c r="B87" s="60"/>
      <c r="C87" s="61" t="s">
        <v>569</v>
      </c>
      <c r="D87" s="62"/>
      <c r="E87" s="30">
        <f>SUM(E85:E86)</f>
        <v>134</v>
      </c>
      <c r="F87" s="31"/>
    </row>
    <row r="88" spans="1:6">
      <c r="A88" s="47"/>
      <c r="B88" s="48"/>
      <c r="C88" s="49"/>
      <c r="D88" s="49" t="s">
        <v>570</v>
      </c>
      <c r="E88" s="50"/>
      <c r="F88" s="51"/>
    </row>
    <row r="89" spans="1:6">
      <c r="A89" s="52" t="s">
        <v>592</v>
      </c>
      <c r="B89" s="53" t="s">
        <v>593</v>
      </c>
      <c r="C89" s="29"/>
      <c r="D89" s="29"/>
      <c r="E89" s="30"/>
      <c r="F89" s="31"/>
    </row>
    <row r="90" spans="1:6">
      <c r="A90" s="54"/>
      <c r="B90" s="55"/>
      <c r="C90" s="56" t="s">
        <v>572</v>
      </c>
      <c r="D90" s="36" t="s">
        <v>543</v>
      </c>
      <c r="E90" s="38">
        <v>162</v>
      </c>
      <c r="F90" s="39">
        <v>2</v>
      </c>
    </row>
    <row r="91" spans="1:6">
      <c r="A91" s="57"/>
      <c r="B91" s="58"/>
      <c r="C91" s="56" t="s">
        <v>574</v>
      </c>
      <c r="D91" s="36" t="s">
        <v>543</v>
      </c>
      <c r="E91" s="38">
        <v>162</v>
      </c>
      <c r="F91" s="39">
        <v>2</v>
      </c>
    </row>
    <row r="92" spans="1:6">
      <c r="A92" s="59"/>
      <c r="B92" s="60"/>
      <c r="C92" s="61" t="s">
        <v>569</v>
      </c>
      <c r="D92" s="62"/>
      <c r="E92" s="30">
        <f>SUM(E90:E91)</f>
        <v>324</v>
      </c>
      <c r="F92" s="31"/>
    </row>
    <row r="93" spans="1:6">
      <c r="A93" s="47"/>
      <c r="B93" s="48"/>
      <c r="C93" s="49"/>
      <c r="D93" s="49" t="s">
        <v>570</v>
      </c>
      <c r="E93" s="50"/>
      <c r="F93" s="51"/>
    </row>
    <row r="94" spans="1:6">
      <c r="A94" s="52" t="s">
        <v>594</v>
      </c>
      <c r="B94" s="53" t="s">
        <v>595</v>
      </c>
      <c r="C94" s="30"/>
      <c r="D94" s="30"/>
      <c r="E94" s="30"/>
      <c r="F94" s="31"/>
    </row>
    <row r="95" spans="1:6">
      <c r="A95" s="54"/>
      <c r="B95" s="55"/>
      <c r="C95" s="56" t="s">
        <v>572</v>
      </c>
      <c r="D95" s="36" t="s">
        <v>543</v>
      </c>
      <c r="E95" s="38">
        <v>114</v>
      </c>
      <c r="F95" s="39">
        <v>2</v>
      </c>
    </row>
    <row r="96" spans="1:6">
      <c r="A96" s="57"/>
      <c r="B96" s="58"/>
      <c r="C96" s="56" t="s">
        <v>574</v>
      </c>
      <c r="D96" s="36" t="s">
        <v>543</v>
      </c>
      <c r="E96" s="38">
        <v>114</v>
      </c>
      <c r="F96" s="39">
        <v>2</v>
      </c>
    </row>
    <row r="97" spans="1:7">
      <c r="A97" s="59"/>
      <c r="B97" s="60"/>
      <c r="C97" s="61" t="s">
        <v>569</v>
      </c>
      <c r="D97" s="62"/>
      <c r="E97" s="30">
        <f>SUM(E95:E96)</f>
        <v>228</v>
      </c>
      <c r="F97" s="31"/>
      <c r="G97" t="s">
        <v>570</v>
      </c>
    </row>
    <row r="98" spans="1:7">
      <c r="A98" s="47"/>
      <c r="B98" s="48"/>
      <c r="C98" s="49"/>
      <c r="D98" s="49" t="s">
        <v>570</v>
      </c>
      <c r="E98" s="50"/>
      <c r="F98" s="51"/>
    </row>
    <row r="99" spans="1:7">
      <c r="A99" s="52" t="s">
        <v>596</v>
      </c>
      <c r="B99" s="53" t="s">
        <v>597</v>
      </c>
      <c r="C99" s="29"/>
      <c r="D99" s="29"/>
      <c r="E99" s="30"/>
      <c r="F99" s="31"/>
    </row>
    <row r="100" spans="1:7">
      <c r="A100" s="54"/>
      <c r="B100" s="55"/>
      <c r="C100" s="56" t="s">
        <v>572</v>
      </c>
      <c r="D100" s="36" t="s">
        <v>543</v>
      </c>
      <c r="E100" s="38">
        <v>66</v>
      </c>
      <c r="F100" s="39">
        <v>2</v>
      </c>
    </row>
    <row r="101" spans="1:7">
      <c r="A101" s="57"/>
      <c r="B101" s="58"/>
      <c r="C101" s="56" t="s">
        <v>574</v>
      </c>
      <c r="D101" s="36" t="s">
        <v>543</v>
      </c>
      <c r="E101" s="38">
        <v>66</v>
      </c>
      <c r="F101" s="39">
        <v>2</v>
      </c>
    </row>
    <row r="102" spans="1:7">
      <c r="A102" s="59"/>
      <c r="B102" s="60"/>
      <c r="C102" s="61" t="s">
        <v>569</v>
      </c>
      <c r="D102" s="62"/>
      <c r="E102" s="30">
        <f>SUM(E100:E101)</f>
        <v>132</v>
      </c>
      <c r="F102" s="31"/>
      <c r="G102" t="s">
        <v>570</v>
      </c>
    </row>
    <row r="103" spans="1:7">
      <c r="A103" s="47"/>
      <c r="B103" s="48"/>
      <c r="C103" s="49"/>
      <c r="D103" s="49" t="s">
        <v>570</v>
      </c>
      <c r="E103" s="50"/>
      <c r="F103" s="51"/>
    </row>
    <row r="104" spans="1:7">
      <c r="A104" s="52" t="s">
        <v>598</v>
      </c>
      <c r="B104" s="53" t="s">
        <v>599</v>
      </c>
      <c r="C104" s="29"/>
      <c r="D104" s="29"/>
      <c r="E104" s="30"/>
      <c r="F104" s="31"/>
    </row>
    <row r="105" spans="1:7">
      <c r="A105" s="54"/>
      <c r="B105" s="55"/>
      <c r="C105" s="56" t="s">
        <v>572</v>
      </c>
      <c r="D105" s="36" t="s">
        <v>543</v>
      </c>
      <c r="E105" s="38">
        <v>176.53</v>
      </c>
      <c r="F105" s="39">
        <v>2</v>
      </c>
    </row>
    <row r="106" spans="1:7">
      <c r="A106" s="57"/>
      <c r="B106" s="58"/>
      <c r="C106" s="56" t="s">
        <v>574</v>
      </c>
      <c r="D106" s="36" t="s">
        <v>543</v>
      </c>
      <c r="E106" s="38">
        <v>176.53</v>
      </c>
      <c r="F106" s="39">
        <v>2</v>
      </c>
    </row>
    <row r="107" spans="1:7">
      <c r="A107" s="59"/>
      <c r="B107" s="60"/>
      <c r="C107" s="61" t="s">
        <v>569</v>
      </c>
      <c r="D107" s="62"/>
      <c r="E107" s="30">
        <f>SUM(E105:E106)</f>
        <v>353.06</v>
      </c>
      <c r="F107" s="31"/>
      <c r="G107" t="s">
        <v>570</v>
      </c>
    </row>
    <row r="108" spans="1:7">
      <c r="A108" s="47"/>
      <c r="B108" s="48"/>
      <c r="C108" s="49"/>
      <c r="D108" s="49" t="s">
        <v>570</v>
      </c>
      <c r="E108" s="50"/>
      <c r="F108" s="51"/>
    </row>
    <row r="109" spans="1:7">
      <c r="A109" s="52" t="s">
        <v>600</v>
      </c>
      <c r="B109" s="53" t="s">
        <v>601</v>
      </c>
      <c r="C109" s="30"/>
      <c r="D109" s="30"/>
      <c r="E109" s="30"/>
      <c r="F109" s="31"/>
    </row>
    <row r="110" spans="1:7">
      <c r="A110" s="54"/>
      <c r="B110" s="55"/>
      <c r="C110" s="56" t="s">
        <v>574</v>
      </c>
      <c r="D110" s="36" t="s">
        <v>543</v>
      </c>
      <c r="E110" s="38">
        <v>45</v>
      </c>
      <c r="F110" s="39">
        <v>2</v>
      </c>
    </row>
    <row r="111" spans="1:7">
      <c r="A111" s="57"/>
      <c r="B111" s="58"/>
      <c r="C111" s="56" t="s">
        <v>602</v>
      </c>
      <c r="D111" s="36" t="s">
        <v>543</v>
      </c>
      <c r="E111" s="38">
        <v>45</v>
      </c>
      <c r="F111" s="39">
        <v>2</v>
      </c>
    </row>
    <row r="112" spans="1:7">
      <c r="A112" s="59"/>
      <c r="B112" s="60"/>
      <c r="C112" s="61" t="s">
        <v>569</v>
      </c>
      <c r="D112" s="62"/>
      <c r="E112" s="30">
        <f>SUM(E110:E111)</f>
        <v>90</v>
      </c>
      <c r="F112" s="31"/>
      <c r="G112" t="s">
        <v>570</v>
      </c>
    </row>
    <row r="113" spans="1:7">
      <c r="A113" s="47"/>
      <c r="B113" s="48"/>
      <c r="C113" s="49"/>
      <c r="D113" s="49" t="s">
        <v>570</v>
      </c>
      <c r="E113" s="50"/>
      <c r="F113" s="51"/>
    </row>
    <row r="114" spans="1:7">
      <c r="A114" s="52" t="s">
        <v>603</v>
      </c>
      <c r="B114" s="53" t="s">
        <v>604</v>
      </c>
      <c r="C114" s="30"/>
      <c r="D114" s="30"/>
      <c r="E114" s="30"/>
      <c r="F114" s="31"/>
    </row>
    <row r="115" spans="1:7">
      <c r="A115" s="54"/>
      <c r="B115" s="55"/>
      <c r="C115" s="56" t="s">
        <v>574</v>
      </c>
      <c r="D115" s="36" t="s">
        <v>543</v>
      </c>
      <c r="E115" s="38">
        <v>69.3</v>
      </c>
      <c r="F115" s="39">
        <v>2</v>
      </c>
    </row>
    <row r="116" spans="1:7">
      <c r="A116" s="57"/>
      <c r="B116" s="58"/>
      <c r="C116" s="56" t="s">
        <v>602</v>
      </c>
      <c r="D116" s="36" t="s">
        <v>543</v>
      </c>
      <c r="E116" s="38">
        <v>69.3</v>
      </c>
      <c r="F116" s="39">
        <v>2</v>
      </c>
    </row>
    <row r="117" spans="1:7">
      <c r="A117" s="57"/>
      <c r="B117" s="58"/>
      <c r="C117" s="86" t="s">
        <v>575</v>
      </c>
      <c r="D117" s="56" t="s">
        <v>543</v>
      </c>
      <c r="E117" s="38">
        <v>6.86</v>
      </c>
      <c r="F117" s="39">
        <v>2</v>
      </c>
    </row>
    <row r="118" spans="1:7">
      <c r="A118" s="59"/>
      <c r="B118" s="60"/>
      <c r="C118" s="61" t="s">
        <v>569</v>
      </c>
      <c r="D118" s="62"/>
      <c r="E118" s="30">
        <f>SUM(E115:E116)</f>
        <v>138.6</v>
      </c>
      <c r="F118" s="31"/>
    </row>
    <row r="119" spans="1:7">
      <c r="A119" s="47"/>
      <c r="B119" s="48"/>
      <c r="C119" s="49"/>
      <c r="D119" s="49" t="s">
        <v>570</v>
      </c>
      <c r="E119" s="50"/>
      <c r="F119" s="51"/>
    </row>
    <row r="120" spans="1:7">
      <c r="A120" s="52" t="s">
        <v>605</v>
      </c>
      <c r="B120" s="53" t="s">
        <v>606</v>
      </c>
      <c r="C120" s="29"/>
      <c r="D120" s="29"/>
      <c r="E120" s="30"/>
      <c r="F120" s="31"/>
    </row>
    <row r="121" spans="1:7">
      <c r="A121" s="54"/>
      <c r="B121" s="55"/>
      <c r="C121" s="56" t="s">
        <v>572</v>
      </c>
      <c r="D121" s="36" t="s">
        <v>543</v>
      </c>
      <c r="E121" s="38">
        <v>15</v>
      </c>
      <c r="F121" s="39">
        <v>4</v>
      </c>
    </row>
    <row r="122" spans="1:7">
      <c r="A122" s="57"/>
      <c r="B122" s="58"/>
      <c r="C122" s="56" t="s">
        <v>574</v>
      </c>
      <c r="D122" s="36" t="s">
        <v>543</v>
      </c>
      <c r="E122" s="38">
        <v>15</v>
      </c>
      <c r="F122" s="39">
        <v>4</v>
      </c>
    </row>
    <row r="123" spans="1:7">
      <c r="A123" s="59"/>
      <c r="B123" s="60"/>
      <c r="C123" s="61" t="s">
        <v>569</v>
      </c>
      <c r="D123" s="62"/>
      <c r="E123" s="30">
        <f>SUM(E121:E122)</f>
        <v>30</v>
      </c>
      <c r="F123" s="31"/>
      <c r="G123" t="s">
        <v>570</v>
      </c>
    </row>
    <row r="124" spans="1:7">
      <c r="A124" s="47"/>
      <c r="B124" s="48"/>
      <c r="C124" s="49"/>
      <c r="D124" s="49" t="s">
        <v>570</v>
      </c>
      <c r="E124" s="50"/>
      <c r="F124" s="51"/>
    </row>
    <row r="125" spans="1:7">
      <c r="A125" s="52" t="s">
        <v>607</v>
      </c>
      <c r="B125" s="53" t="s">
        <v>608</v>
      </c>
      <c r="C125" s="29"/>
      <c r="D125" s="29"/>
      <c r="E125" s="30"/>
      <c r="F125" s="31"/>
    </row>
    <row r="126" spans="1:7">
      <c r="A126" s="54"/>
      <c r="B126" s="55"/>
      <c r="C126" s="56" t="s">
        <v>572</v>
      </c>
      <c r="D126" s="36" t="s">
        <v>543</v>
      </c>
      <c r="E126" s="38">
        <v>86.2</v>
      </c>
      <c r="F126" s="64">
        <v>2</v>
      </c>
    </row>
    <row r="127" spans="1:7">
      <c r="A127" s="57"/>
      <c r="B127" s="58"/>
      <c r="C127" s="56" t="s">
        <v>574</v>
      </c>
      <c r="D127" s="36" t="s">
        <v>543</v>
      </c>
      <c r="E127" s="38">
        <v>86.2</v>
      </c>
      <c r="F127" s="64">
        <v>2</v>
      </c>
    </row>
    <row r="128" spans="1:7">
      <c r="A128" s="57"/>
      <c r="B128" s="58"/>
      <c r="C128" s="56" t="s">
        <v>575</v>
      </c>
      <c r="D128" s="36" t="s">
        <v>543</v>
      </c>
      <c r="E128" s="38">
        <v>8.4</v>
      </c>
      <c r="F128" s="64">
        <v>2</v>
      </c>
    </row>
    <row r="129" spans="1:7">
      <c r="A129" s="59"/>
      <c r="B129" s="60"/>
      <c r="C129" s="61" t="s">
        <v>569</v>
      </c>
      <c r="D129" s="62"/>
      <c r="E129" s="30">
        <f>SUM(E126:E128)</f>
        <v>180.8</v>
      </c>
      <c r="F129" s="31"/>
      <c r="G129" t="s">
        <v>570</v>
      </c>
    </row>
    <row r="130" spans="1:7">
      <c r="A130" s="47"/>
      <c r="B130" s="48"/>
      <c r="C130" s="49"/>
      <c r="D130" s="49" t="s">
        <v>570</v>
      </c>
      <c r="E130" s="50"/>
      <c r="F130" s="51"/>
    </row>
    <row r="131" spans="1:7">
      <c r="A131" s="52" t="s">
        <v>609</v>
      </c>
      <c r="B131" s="53" t="s">
        <v>610</v>
      </c>
      <c r="C131" s="29"/>
      <c r="D131" s="29"/>
      <c r="E131" s="30"/>
      <c r="F131" s="31"/>
    </row>
    <row r="132" spans="1:7">
      <c r="A132" s="54"/>
      <c r="B132" s="55"/>
      <c r="C132" s="56" t="s">
        <v>572</v>
      </c>
      <c r="D132" s="36" t="s">
        <v>543</v>
      </c>
      <c r="E132" s="38">
        <v>286</v>
      </c>
      <c r="F132" s="39">
        <v>2</v>
      </c>
    </row>
    <row r="133" spans="1:7">
      <c r="A133" s="57"/>
      <c r="B133" s="58"/>
      <c r="C133" s="56" t="s">
        <v>574</v>
      </c>
      <c r="D133" s="36" t="s">
        <v>543</v>
      </c>
      <c r="E133" s="38">
        <v>286</v>
      </c>
      <c r="F133" s="39">
        <v>2</v>
      </c>
    </row>
    <row r="134" spans="1:7">
      <c r="A134" s="59"/>
      <c r="B134" s="60"/>
      <c r="C134" s="61" t="s">
        <v>569</v>
      </c>
      <c r="D134" s="62"/>
      <c r="E134" s="30">
        <f>SUM(E132:E133)</f>
        <v>572</v>
      </c>
      <c r="F134" s="31"/>
      <c r="G134" t="s">
        <v>570</v>
      </c>
    </row>
    <row r="135" spans="1:7">
      <c r="A135" s="47"/>
      <c r="B135" s="48"/>
      <c r="C135" s="49"/>
      <c r="D135" s="49" t="s">
        <v>570</v>
      </c>
      <c r="E135" s="50"/>
      <c r="F135" s="51"/>
    </row>
    <row r="136" spans="1:7">
      <c r="A136" s="52" t="s">
        <v>611</v>
      </c>
      <c r="B136" s="53" t="s">
        <v>612</v>
      </c>
      <c r="C136" s="29"/>
      <c r="D136" s="29"/>
      <c r="E136" s="30"/>
      <c r="F136" s="31"/>
    </row>
    <row r="137" spans="1:7">
      <c r="A137" s="54"/>
      <c r="B137" s="55"/>
      <c r="C137" s="56" t="s">
        <v>572</v>
      </c>
      <c r="D137" s="36" t="s">
        <v>543</v>
      </c>
      <c r="E137" s="38">
        <v>35.719000000000001</v>
      </c>
      <c r="F137" s="39">
        <v>2</v>
      </c>
    </row>
    <row r="138" spans="1:7">
      <c r="A138" s="57"/>
      <c r="B138" s="58"/>
      <c r="C138" s="56" t="s">
        <v>574</v>
      </c>
      <c r="D138" s="36" t="s">
        <v>543</v>
      </c>
      <c r="E138" s="38">
        <v>35.719000000000001</v>
      </c>
      <c r="F138" s="39">
        <v>2</v>
      </c>
    </row>
    <row r="139" spans="1:7">
      <c r="A139" s="57"/>
      <c r="B139" s="58"/>
      <c r="C139" s="56" t="s">
        <v>575</v>
      </c>
      <c r="D139" s="36" t="s">
        <v>543</v>
      </c>
      <c r="E139" s="38">
        <v>125.93599999999999</v>
      </c>
      <c r="F139" s="39">
        <v>2</v>
      </c>
    </row>
    <row r="140" spans="1:7">
      <c r="A140" s="59"/>
      <c r="B140" s="60"/>
      <c r="C140" s="61" t="s">
        <v>569</v>
      </c>
      <c r="D140" s="62"/>
      <c r="E140" s="30">
        <f>SUM(E137:E139)</f>
        <v>197.374</v>
      </c>
      <c r="F140" s="31"/>
      <c r="G140" t="s">
        <v>570</v>
      </c>
    </row>
    <row r="141" spans="1:7">
      <c r="A141" s="47"/>
      <c r="B141" s="48"/>
      <c r="C141" s="49"/>
      <c r="D141" s="49" t="s">
        <v>570</v>
      </c>
      <c r="E141" s="50"/>
      <c r="F141" s="51"/>
    </row>
    <row r="142" spans="1:7">
      <c r="A142" s="52" t="s">
        <v>613</v>
      </c>
      <c r="B142" s="53" t="s">
        <v>614</v>
      </c>
      <c r="C142" s="29"/>
      <c r="D142" s="29"/>
      <c r="E142" s="30"/>
      <c r="F142" s="31"/>
    </row>
    <row r="143" spans="1:7">
      <c r="A143" s="54"/>
      <c r="B143" s="55"/>
      <c r="C143" s="56" t="s">
        <v>572</v>
      </c>
      <c r="D143" s="36" t="s">
        <v>543</v>
      </c>
      <c r="E143" s="38">
        <v>477</v>
      </c>
      <c r="F143" s="39">
        <v>2</v>
      </c>
    </row>
    <row r="144" spans="1:7">
      <c r="A144" s="57"/>
      <c r="B144" s="58"/>
      <c r="C144" s="56" t="s">
        <v>574</v>
      </c>
      <c r="D144" s="36" t="s">
        <v>543</v>
      </c>
      <c r="E144" s="38">
        <v>477</v>
      </c>
      <c r="F144" s="39">
        <v>2</v>
      </c>
    </row>
    <row r="145" spans="1:7">
      <c r="A145" s="59"/>
      <c r="B145" s="60"/>
      <c r="C145" s="61" t="s">
        <v>569</v>
      </c>
      <c r="D145" s="62"/>
      <c r="E145" s="30">
        <f>SUM(E143:E144)</f>
        <v>954</v>
      </c>
      <c r="F145" s="31"/>
      <c r="G145" t="s">
        <v>570</v>
      </c>
    </row>
    <row r="146" spans="1:7">
      <c r="A146" s="47"/>
      <c r="B146" s="48"/>
      <c r="C146" s="49"/>
      <c r="D146" s="49" t="s">
        <v>570</v>
      </c>
      <c r="E146" s="50"/>
      <c r="F146" s="51"/>
    </row>
    <row r="147" spans="1:7">
      <c r="A147" s="52" t="s">
        <v>615</v>
      </c>
      <c r="B147" s="53" t="s">
        <v>616</v>
      </c>
      <c r="C147" s="29"/>
      <c r="D147" s="29"/>
      <c r="E147" s="30"/>
      <c r="F147" s="31"/>
    </row>
    <row r="148" spans="1:7">
      <c r="A148" s="54"/>
      <c r="B148" s="55"/>
      <c r="C148" s="56" t="s">
        <v>572</v>
      </c>
      <c r="D148" s="36" t="s">
        <v>543</v>
      </c>
      <c r="E148" s="38">
        <v>52.4</v>
      </c>
      <c r="F148" s="64">
        <v>2</v>
      </c>
    </row>
    <row r="149" spans="1:7">
      <c r="A149" s="57"/>
      <c r="B149" s="58"/>
      <c r="C149" s="56" t="s">
        <v>574</v>
      </c>
      <c r="D149" s="36" t="s">
        <v>543</v>
      </c>
      <c r="E149" s="38">
        <v>52</v>
      </c>
      <c r="F149" s="64">
        <v>2</v>
      </c>
    </row>
    <row r="150" spans="1:7">
      <c r="A150" s="59"/>
      <c r="B150" s="60"/>
      <c r="C150" s="61" t="s">
        <v>569</v>
      </c>
      <c r="D150" s="62"/>
      <c r="E150" s="30">
        <f>SUM(E149:E149)</f>
        <v>52</v>
      </c>
      <c r="F150" s="31"/>
      <c r="G150" t="s">
        <v>570</v>
      </c>
    </row>
    <row r="151" spans="1:7">
      <c r="A151" s="47"/>
      <c r="B151" s="48"/>
      <c r="C151" s="49"/>
      <c r="D151" s="49" t="s">
        <v>570</v>
      </c>
      <c r="E151" s="50"/>
      <c r="F151" s="51"/>
    </row>
    <row r="152" spans="1:7">
      <c r="A152" s="52" t="s">
        <v>617</v>
      </c>
      <c r="B152" s="53" t="s">
        <v>618</v>
      </c>
      <c r="C152" s="61"/>
      <c r="D152" s="62"/>
      <c r="E152" s="30"/>
      <c r="F152" s="31"/>
    </row>
    <row r="153" spans="1:7">
      <c r="A153" s="54"/>
      <c r="B153" s="55"/>
      <c r="C153" s="56" t="s">
        <v>572</v>
      </c>
      <c r="D153" s="36" t="s">
        <v>543</v>
      </c>
      <c r="E153" s="38">
        <v>103.25</v>
      </c>
      <c r="F153" s="64">
        <v>2</v>
      </c>
    </row>
    <row r="154" spans="1:7">
      <c r="A154" s="57"/>
      <c r="B154" s="58"/>
      <c r="C154" s="56" t="s">
        <v>574</v>
      </c>
      <c r="D154" s="36" t="s">
        <v>543</v>
      </c>
      <c r="E154" s="38">
        <v>103.25</v>
      </c>
      <c r="F154" s="64">
        <v>2</v>
      </c>
    </row>
    <row r="155" spans="1:7">
      <c r="A155" s="57"/>
      <c r="B155" s="58"/>
      <c r="C155" s="56" t="s">
        <v>575</v>
      </c>
      <c r="D155" s="36" t="s">
        <v>543</v>
      </c>
      <c r="E155" s="38">
        <v>40.25</v>
      </c>
      <c r="F155" s="64">
        <v>2</v>
      </c>
    </row>
    <row r="156" spans="1:7">
      <c r="A156" s="57"/>
      <c r="B156" s="58"/>
      <c r="C156" s="87" t="s">
        <v>619</v>
      </c>
      <c r="D156" s="36" t="s">
        <v>543</v>
      </c>
      <c r="E156" s="38">
        <v>68</v>
      </c>
      <c r="F156" s="64">
        <v>2</v>
      </c>
    </row>
    <row r="157" spans="1:7">
      <c r="A157" s="59"/>
      <c r="B157" s="60"/>
      <c r="C157" s="61" t="s">
        <v>569</v>
      </c>
      <c r="D157" s="62"/>
      <c r="E157" s="30">
        <f>SUM(E153:E156)</f>
        <v>314.75</v>
      </c>
      <c r="F157" s="31"/>
      <c r="G157" t="s">
        <v>570</v>
      </c>
    </row>
    <row r="158" spans="1:7">
      <c r="A158" s="47"/>
      <c r="B158" s="48"/>
      <c r="C158" s="49"/>
      <c r="D158" s="49" t="s">
        <v>570</v>
      </c>
      <c r="E158" s="50"/>
      <c r="F158" s="51"/>
    </row>
    <row r="159" spans="1:7">
      <c r="A159" s="52" t="s">
        <v>620</v>
      </c>
      <c r="B159" s="53" t="s">
        <v>621</v>
      </c>
      <c r="C159" s="29"/>
      <c r="D159" s="29"/>
      <c r="E159" s="30"/>
      <c r="F159" s="31"/>
    </row>
    <row r="160" spans="1:7">
      <c r="A160" s="54"/>
      <c r="B160" s="55"/>
      <c r="C160" s="56" t="s">
        <v>572</v>
      </c>
      <c r="D160" s="36" t="s">
        <v>543</v>
      </c>
      <c r="E160" s="38">
        <v>455.63</v>
      </c>
      <c r="F160" s="39">
        <v>2</v>
      </c>
    </row>
    <row r="161" spans="1:7">
      <c r="A161" s="57"/>
      <c r="B161" s="58"/>
      <c r="C161" s="56" t="s">
        <v>574</v>
      </c>
      <c r="D161" s="36" t="s">
        <v>543</v>
      </c>
      <c r="E161" s="38">
        <v>455.63</v>
      </c>
      <c r="F161" s="39">
        <v>2</v>
      </c>
    </row>
    <row r="162" spans="1:7">
      <c r="A162" s="57"/>
      <c r="B162" s="58"/>
      <c r="C162" s="56" t="s">
        <v>575</v>
      </c>
      <c r="D162" s="36" t="s">
        <v>543</v>
      </c>
      <c r="E162" s="38">
        <v>598</v>
      </c>
      <c r="F162" s="39">
        <v>2</v>
      </c>
    </row>
    <row r="163" spans="1:7">
      <c r="A163" s="59"/>
      <c r="B163" s="60"/>
      <c r="C163" s="61" t="s">
        <v>569</v>
      </c>
      <c r="D163" s="62"/>
      <c r="E163" s="30">
        <f>SUM(E160:E162)</f>
        <v>1509.26</v>
      </c>
      <c r="F163" s="31"/>
      <c r="G163" t="s">
        <v>570</v>
      </c>
    </row>
    <row r="164" spans="1:7">
      <c r="A164" s="47"/>
      <c r="B164" s="48"/>
      <c r="C164" s="49"/>
      <c r="D164" s="49" t="s">
        <v>570</v>
      </c>
      <c r="E164" s="50"/>
      <c r="F164" s="51"/>
    </row>
    <row r="165" spans="1:7">
      <c r="A165" s="52" t="s">
        <v>622</v>
      </c>
      <c r="B165" s="53" t="s">
        <v>623</v>
      </c>
      <c r="C165" s="29"/>
      <c r="D165" s="29"/>
      <c r="E165" s="30"/>
      <c r="F165" s="31"/>
    </row>
    <row r="166" spans="1:7">
      <c r="A166" s="54"/>
      <c r="B166" s="55"/>
      <c r="C166" s="56" t="s">
        <v>572</v>
      </c>
      <c r="D166" s="36" t="s">
        <v>543</v>
      </c>
      <c r="E166" s="38">
        <v>16.541000000000004</v>
      </c>
      <c r="F166" s="39">
        <v>2</v>
      </c>
    </row>
    <row r="167" spans="1:7">
      <c r="A167" s="57"/>
      <c r="B167" s="58"/>
      <c r="C167" s="56" t="s">
        <v>574</v>
      </c>
      <c r="D167" s="36" t="s">
        <v>543</v>
      </c>
      <c r="E167" s="38">
        <v>16.541000000000004</v>
      </c>
      <c r="F167" s="39">
        <v>2</v>
      </c>
    </row>
    <row r="168" spans="1:7">
      <c r="A168" s="57"/>
      <c r="B168" s="58"/>
      <c r="C168" s="56" t="s">
        <v>575</v>
      </c>
      <c r="D168" s="36" t="s">
        <v>543</v>
      </c>
      <c r="E168" s="38">
        <v>432.096</v>
      </c>
      <c r="F168" s="39">
        <v>2</v>
      </c>
    </row>
    <row r="169" spans="1:7">
      <c r="A169" s="68"/>
      <c r="B169" s="69"/>
      <c r="C169" s="70"/>
      <c r="D169" s="30" t="s">
        <v>569</v>
      </c>
      <c r="E169" s="30">
        <f>SUM(E166:E168)</f>
        <v>465.178</v>
      </c>
      <c r="F169" s="31"/>
    </row>
    <row r="170" spans="1:7">
      <c r="A170" s="47"/>
      <c r="B170" s="48"/>
      <c r="C170" s="49"/>
      <c r="D170" s="49" t="s">
        <v>570</v>
      </c>
      <c r="E170" s="50"/>
      <c r="F170" s="51"/>
    </row>
    <row r="171" spans="1:7">
      <c r="A171" s="52" t="s">
        <v>624</v>
      </c>
      <c r="B171" s="53" t="s">
        <v>625</v>
      </c>
      <c r="C171" s="29"/>
      <c r="D171" s="29"/>
      <c r="E171" s="30"/>
      <c r="F171" s="31"/>
    </row>
    <row r="172" spans="1:7">
      <c r="A172" s="54"/>
      <c r="B172" s="55"/>
      <c r="C172" s="56" t="s">
        <v>572</v>
      </c>
      <c r="D172" s="36" t="s">
        <v>543</v>
      </c>
      <c r="E172" s="38">
        <v>46</v>
      </c>
      <c r="F172" s="39">
        <v>2</v>
      </c>
    </row>
    <row r="173" spans="1:7">
      <c r="A173" s="57"/>
      <c r="B173" s="58"/>
      <c r="C173" s="56" t="s">
        <v>574</v>
      </c>
      <c r="D173" s="36" t="s">
        <v>543</v>
      </c>
      <c r="E173" s="38">
        <v>46</v>
      </c>
      <c r="F173" s="39">
        <v>2</v>
      </c>
    </row>
    <row r="174" spans="1:7">
      <c r="A174" s="68"/>
      <c r="B174" s="69"/>
      <c r="C174" s="70"/>
      <c r="D174" s="30" t="s">
        <v>569</v>
      </c>
      <c r="E174" s="30">
        <f>SUM(E170:E173)</f>
        <v>92</v>
      </c>
      <c r="F174" s="31"/>
    </row>
    <row r="175" spans="1:7">
      <c r="A175" s="47"/>
      <c r="B175" s="48"/>
      <c r="C175" s="49"/>
      <c r="D175" s="49" t="s">
        <v>570</v>
      </c>
      <c r="E175" s="50"/>
      <c r="F175" s="51"/>
    </row>
    <row r="176" spans="1:7">
      <c r="A176" s="52" t="s">
        <v>626</v>
      </c>
      <c r="B176" s="53" t="s">
        <v>627</v>
      </c>
      <c r="C176" s="29"/>
      <c r="D176" s="29"/>
      <c r="E176" s="30"/>
      <c r="F176" s="31"/>
    </row>
    <row r="177" spans="1:7">
      <c r="A177" s="54"/>
      <c r="B177" s="55"/>
      <c r="C177" s="56" t="s">
        <v>572</v>
      </c>
      <c r="D177" s="36" t="s">
        <v>543</v>
      </c>
      <c r="E177" s="38">
        <v>348</v>
      </c>
      <c r="F177" s="39">
        <v>2</v>
      </c>
    </row>
    <row r="178" spans="1:7">
      <c r="A178" s="57"/>
      <c r="B178" s="58"/>
      <c r="C178" s="56" t="s">
        <v>574</v>
      </c>
      <c r="D178" s="36" t="s">
        <v>543</v>
      </c>
      <c r="E178" s="38">
        <v>348</v>
      </c>
      <c r="F178" s="39">
        <v>2</v>
      </c>
    </row>
    <row r="179" spans="1:7">
      <c r="A179" s="68"/>
      <c r="B179" s="69"/>
      <c r="C179" s="70"/>
      <c r="D179" s="30" t="s">
        <v>569</v>
      </c>
      <c r="E179" s="30">
        <f>SUM(E177:E178)</f>
        <v>696</v>
      </c>
      <c r="F179" s="31"/>
    </row>
    <row r="180" spans="1:7">
      <c r="A180" s="47"/>
      <c r="B180" s="48"/>
      <c r="C180" s="49"/>
      <c r="D180" s="49" t="s">
        <v>570</v>
      </c>
      <c r="E180" s="50"/>
      <c r="F180" s="51"/>
    </row>
    <row r="181" spans="1:7">
      <c r="A181" s="52" t="s">
        <v>628</v>
      </c>
      <c r="B181" s="53" t="s">
        <v>629</v>
      </c>
      <c r="C181" s="29"/>
      <c r="D181" s="29"/>
      <c r="E181" s="30"/>
      <c r="F181" s="31"/>
    </row>
    <row r="182" spans="1:7">
      <c r="A182" s="54"/>
      <c r="B182" s="55"/>
      <c r="C182" s="56" t="s">
        <v>572</v>
      </c>
      <c r="D182" s="36" t="s">
        <v>543</v>
      </c>
      <c r="E182" s="38">
        <v>42</v>
      </c>
      <c r="F182" s="39">
        <v>2</v>
      </c>
    </row>
    <row r="183" spans="1:7">
      <c r="A183" s="57"/>
      <c r="B183" s="58"/>
      <c r="C183" s="56" t="s">
        <v>574</v>
      </c>
      <c r="D183" s="36" t="s">
        <v>543</v>
      </c>
      <c r="E183" s="38">
        <v>42</v>
      </c>
      <c r="F183" s="39">
        <v>2</v>
      </c>
    </row>
    <row r="184" spans="1:7">
      <c r="A184" s="68"/>
      <c r="B184" s="69"/>
      <c r="C184" s="70"/>
      <c r="D184" s="30" t="s">
        <v>569</v>
      </c>
      <c r="E184" s="30">
        <f>SUM(E182:E183)</f>
        <v>84</v>
      </c>
      <c r="F184" s="31"/>
    </row>
    <row r="185" spans="1:7">
      <c r="A185" s="47"/>
      <c r="B185" s="48"/>
      <c r="C185" s="49"/>
      <c r="D185" s="49" t="s">
        <v>570</v>
      </c>
      <c r="E185" s="50"/>
      <c r="F185" s="51"/>
    </row>
    <row r="186" spans="1:7">
      <c r="A186" s="52" t="s">
        <v>630</v>
      </c>
      <c r="B186" s="53"/>
      <c r="C186" s="29"/>
      <c r="D186" s="29"/>
      <c r="E186" s="30"/>
      <c r="F186" s="31"/>
    </row>
    <row r="187" spans="1:7">
      <c r="A187" s="54"/>
      <c r="B187" s="55"/>
      <c r="C187" s="56" t="s">
        <v>631</v>
      </c>
      <c r="D187" s="36" t="s">
        <v>543</v>
      </c>
      <c r="E187" s="85"/>
      <c r="F187" s="39">
        <v>4</v>
      </c>
      <c r="G187" t="s">
        <v>634</v>
      </c>
    </row>
    <row r="188" spans="1:7">
      <c r="A188" s="68"/>
      <c r="B188" s="69"/>
      <c r="C188" s="70"/>
      <c r="D188" s="30" t="s">
        <v>569</v>
      </c>
      <c r="E188" s="30">
        <f>SUM(E187:E187)</f>
        <v>0</v>
      </c>
      <c r="F188" s="31"/>
      <c r="G188" t="s">
        <v>635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e8cefb-cfd1-4367-b854-dfbc52d153f8">XQJ5SJ5EZSHC-1589874280-325</_dlc_DocId>
    <_dlc_DocIdUrl xmlns="93e8cefb-cfd1-4367-b854-dfbc52d153f8">
      <Url>https://portal.venlo.nl/sites/t-facility-management/_layouts/15/DocIdRedir.aspx?ID=XQJ5SJ5EZSHC-1589874280-325</Url>
      <Description>XQJ5SJ5EZSHC-1589874280-325</Description>
    </_dlc_DocIdUrl>
    <KpiDescription xmlns="http://schemas.microsoft.com/sharepoint/v3" xsi:nil="true"/>
    <TaxCatchAll xmlns="60ed63e6-c27a-449b-a515-30104fdca44d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5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4549415-637D-42C4-969F-A3043DA14AC3}">
  <ds:schemaRefs/>
</ds:datastoreItem>
</file>

<file path=customXml/itemProps2.xml><?xml version="1.0" encoding="utf-8"?>
<ds:datastoreItem xmlns:ds="http://schemas.openxmlformats.org/officeDocument/2006/customXml" ds:itemID="{7DB5A80E-895D-4A8F-870D-6F607DB404E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F8410DA-45D5-42EE-999A-E6DB56F45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93e8cefb-cfd1-4367-b854-dfbc52d15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D899F1-D71F-4B2D-B560-0AD20C4F78C8}">
  <ds:schemaRefs>
    <ds:schemaRef ds:uri="http://www.w3.org/XML/1998/namespace"/>
    <ds:schemaRef ds:uri="http://purl.org/dc/elements/1.1/"/>
    <ds:schemaRef ds:uri="93e8cefb-cfd1-4367-b854-dfbc52d153f8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60ed63e6-c27a-449b-a515-30104fdca44d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D101CEAF-2263-489C-A031-7BDBBB499438}">
  <ds:schemaRefs/>
</ds:datastoreItem>
</file>

<file path=customXml/itemProps6.xml><?xml version="1.0" encoding="utf-8"?>
<ds:datastoreItem xmlns:ds="http://schemas.openxmlformats.org/officeDocument/2006/customXml" ds:itemID="{C3E40792-4DE7-4588-A42D-E5C2C8231EB8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215DCA79-EAF5-4772-A46B-0A39615CB1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Hulsterweg</vt:lpstr>
      <vt:lpstr>Stadskantoor</vt:lpstr>
      <vt:lpstr>Commissaris</vt:lpstr>
      <vt:lpstr>Gemeente Archief</vt:lpstr>
      <vt:lpstr>Stadhuis</vt:lpstr>
      <vt:lpstr>Nednsco</vt:lpstr>
      <vt:lpstr>Glasbewassing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Aelmans, Mary (MCJG)</dc:creator>
  <cp:lastModifiedBy>Kessels, Luc (LWJ)</cp:lastModifiedBy>
  <dcterms:created xsi:type="dcterms:W3CDTF">2023-03-02T14:34:19Z</dcterms:created>
  <dcterms:modified xsi:type="dcterms:W3CDTF">2023-03-31T13:32:23Z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venlo</vt:lpwstr>
  </property>
  <property fmtid="{D5CDD505-2E9C-101B-9397-08002B2CF9AE}" pid="3" name="TemplafyTemplateId">
    <vt:lpwstr>638049558634499613</vt:lpwstr>
  </property>
  <property fmtid="{D5CDD505-2E9C-101B-9397-08002B2CF9AE}" pid="4" name="TemplafyUserProfileId">
    <vt:lpwstr>638028935659555630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ContentTypeId">
    <vt:lpwstr>0x0101006AEE41F936ACAA4288B163F9CA8106A001070001E847B7DF77D34CAAC6710699CDA0A4</vt:lpwstr>
  </property>
  <property fmtid="{D5CDD505-2E9C-101B-9397-08002B2CF9AE}" pid="8" name="_dlc_DocIdItemGuid">
    <vt:lpwstr>4e51118a-f460-4b23-8359-da81959e6adf</vt:lpwstr>
  </property>
  <property fmtid="{D5CDD505-2E9C-101B-9397-08002B2CF9AE}" pid="9" name="vnl_Documentsoort">
    <vt:lpwstr/>
  </property>
  <property fmtid="{D5CDD505-2E9C-101B-9397-08002B2CF9AE}" pid="10" name="vnl_Steekwoord">
    <vt:lpwstr/>
  </property>
</Properties>
</file>