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Deltion College/EA ARBO DIENSTEN 2023/aanbestedingsdocumenten en bijlagen/concept goedgekeurd/"/>
    </mc:Choice>
  </mc:AlternateContent>
  <xr:revisionPtr revIDLastSave="0" documentId="13_ncr:1_{0F02B9B3-DFBE-E941-BD7A-7112431464AD}" xr6:coauthVersionLast="47" xr6:coauthVersionMax="47" xr10:uidLastSave="{00000000-0000-0000-0000-000000000000}"/>
  <bookViews>
    <workbookView xWindow="37940" yWindow="600" windowWidth="34360" windowHeight="21100" xr2:uid="{26A0E56A-9CA4-EB40-BF12-5B4691CBE874}"/>
  </bookViews>
  <sheets>
    <sheet name="Waarde kwaliteit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/>
  <c r="G14" i="2"/>
  <c r="G13" i="2"/>
  <c r="G5" i="2"/>
  <c r="G4" i="2"/>
  <c r="F16" i="2"/>
  <c r="E16" i="2"/>
  <c r="D16" i="2"/>
  <c r="C16" i="2"/>
  <c r="B16" i="2"/>
  <c r="F14" i="2"/>
  <c r="E14" i="2"/>
  <c r="D14" i="2"/>
  <c r="C14" i="2"/>
  <c r="B14" i="2"/>
  <c r="F12" i="2"/>
  <c r="E12" i="2"/>
  <c r="D12" i="2"/>
  <c r="C12" i="2"/>
  <c r="B12" i="2"/>
  <c r="G12" i="2"/>
  <c r="F7" i="2"/>
  <c r="E7" i="2"/>
  <c r="D7" i="2"/>
  <c r="C7" i="2"/>
  <c r="B7" i="2"/>
  <c r="F5" i="2"/>
  <c r="E5" i="2"/>
  <c r="D5" i="2"/>
  <c r="C5" i="2"/>
  <c r="B5" i="2"/>
  <c r="B3" i="2"/>
  <c r="C3" i="2"/>
  <c r="D3" i="2"/>
  <c r="E3" i="2"/>
  <c r="F3" i="2"/>
  <c r="G3" i="2"/>
</calcChain>
</file>

<file path=xl/sharedStrings.xml><?xml version="1.0" encoding="utf-8"?>
<sst xmlns="http://schemas.openxmlformats.org/spreadsheetml/2006/main" count="43" uniqueCount="26">
  <si>
    <t>OPEN VRAGEN + bijbehorende waarde beoordeling</t>
  </si>
  <si>
    <t>SCORE</t>
  </si>
  <si>
    <t>vraag 1 Implementatieplan en transitie</t>
  </si>
  <si>
    <t>Vraag 2 Preventie en reductie  ziekteverzuim</t>
  </si>
  <si>
    <t>Open vraag 3: Kwaliteit en continuïteit dienstverlening</t>
  </si>
  <si>
    <t>Open vraag 4: Proces ziekmelden, herstelmelden, communicatie en applicatie</t>
  </si>
  <si>
    <t xml:space="preserve">Open vraag 5: Voorbeeld rapportage en dashboard </t>
  </si>
  <si>
    <t>Totaal:</t>
  </si>
  <si>
    <t>Percentage</t>
  </si>
  <si>
    <t>Uitmuntend</t>
  </si>
  <si>
    <t>Goed</t>
  </si>
  <si>
    <t>Voldoende</t>
  </si>
  <si>
    <t>Matig</t>
  </si>
  <si>
    <t>3 keer matig of meer op het onderdeel open vragen is knock out en zal leiden tot uitsluiting.</t>
  </si>
  <si>
    <t>Onvoldoende</t>
  </si>
  <si>
    <t>KO</t>
  </si>
  <si>
    <t>Interviewvraag 1</t>
  </si>
  <si>
    <t>Interviewvraag 2</t>
  </si>
  <si>
    <t>Interviewvraag 3</t>
  </si>
  <si>
    <t>Interviewvraag 4</t>
  </si>
  <si>
    <t>Interviewvraag 5 CASUS</t>
  </si>
  <si>
    <t>3 keer matig of meer op het onderdeel interview is knock out en zal leiden tot uitsluiting.</t>
  </si>
  <si>
    <t>Totaal kwaliteit</t>
  </si>
  <si>
    <r>
      <t xml:space="preserve">3 keer matig of meer in </t>
    </r>
    <r>
      <rPr>
        <b/>
        <sz val="8"/>
        <color rgb="FFFF0000"/>
        <rFont val="Raleway"/>
      </rPr>
      <t>totaal</t>
    </r>
    <r>
      <rPr>
        <sz val="8"/>
        <color rgb="FFFF0000"/>
        <rFont val="Raleway"/>
      </rPr>
      <t xml:space="preserve"> op kwaliteit is eveneens knock out/ uitsluiting.</t>
    </r>
  </si>
  <si>
    <t>Onderdeel interview</t>
  </si>
  <si>
    <t>Geraamde omvang (per jaar):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</si>
</sst>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Raleway"/>
    </font>
    <font>
      <sz val="8"/>
      <color theme="1"/>
      <name val="Raleway"/>
    </font>
    <font>
      <b/>
      <sz val="8"/>
      <color rgb="FF000000"/>
      <name val="Raleway"/>
    </font>
    <font>
      <sz val="8"/>
      <color rgb="FF000000"/>
      <name val="Raleway"/>
    </font>
    <font>
      <sz val="8"/>
      <color rgb="FFFF0000"/>
      <name val="Raleway"/>
    </font>
    <font>
      <b/>
      <sz val="8"/>
      <color rgb="FFFF0000"/>
      <name val="Raleway"/>
    </font>
    <font>
      <b/>
      <sz val="18"/>
      <color rgb="FF002060"/>
      <name val="Raleway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10" fontId="5" fillId="4" borderId="1" xfId="1" applyNumberFormat="1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justify" vertical="center" wrapText="1"/>
    </xf>
    <xf numFmtId="9" fontId="5" fillId="4" borderId="1" xfId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/>
    <xf numFmtId="164" fontId="4" fillId="6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9" fontId="4" fillId="5" borderId="3" xfId="0" applyNumberFormat="1" applyFont="1" applyFill="1" applyBorder="1"/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319617</xdr:colOff>
      <xdr:row>0</xdr:row>
      <xdr:rowOff>225425</xdr:rowOff>
    </xdr:from>
    <xdr:to>
      <xdr:col>1</xdr:col>
      <xdr:colOff>501558</xdr:colOff>
      <xdr:row>0</xdr:row>
      <xdr:rowOff>953558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E8E9AC9A-8BBE-8D2B-2A5E-DEF1E2F7A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17" y="225425"/>
          <a:ext cx="2076358" cy="7281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N20"/>
  <sheetViews>
    <sheetView showGridLines="0" tabSelected="1" topLeftCell="A6" zoomScale="180" zoomScaleNormal="180" workbookViewId="0">
      <selection activeCell="A21" sqref="A21"/>
    </sheetView>
  </sheetViews>
  <sheetFormatPr baseColWidth="10" defaultColWidth="11" defaultRowHeight="20" customHeight="1" x14ac:dyDescent="0.15"/>
  <cols>
    <col min="1" max="1" width="24.83203125" style="2" customWidth="1"/>
    <col min="2" max="10" width="20.5" style="2" customWidth="1"/>
    <col min="11" max="11" width="20.5" style="13" customWidth="1"/>
    <col min="12" max="13" width="20.5" style="2" customWidth="1"/>
    <col min="14" max="14" width="23.6640625" style="2" customWidth="1"/>
    <col min="15" max="15" width="21.6640625" style="2" customWidth="1"/>
    <col min="16" max="16384" width="11" style="2"/>
  </cols>
  <sheetData>
    <row r="1" spans="1:14" ht="100" customHeight="1" thickBo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1"/>
      <c r="M1" s="1"/>
      <c r="N1" s="1"/>
    </row>
    <row r="2" spans="1:14" s="1" customFormat="1" ht="38" customHeight="1" thickBot="1" x14ac:dyDescent="0.2">
      <c r="A2" s="3" t="s">
        <v>1</v>
      </c>
      <c r="B2" s="4" t="s">
        <v>2</v>
      </c>
      <c r="C2" s="4" t="s">
        <v>3</v>
      </c>
      <c r="D2" s="20" t="s">
        <v>4</v>
      </c>
      <c r="E2" s="4" t="s">
        <v>5</v>
      </c>
      <c r="F2" s="20" t="s">
        <v>6</v>
      </c>
      <c r="G2" s="20" t="s">
        <v>7</v>
      </c>
    </row>
    <row r="3" spans="1:14" ht="20" customHeight="1" thickBot="1" x14ac:dyDescent="0.2">
      <c r="A3" s="5" t="s">
        <v>8</v>
      </c>
      <c r="B3" s="6">
        <f>B4/$G$4</f>
        <v>0.15625</v>
      </c>
      <c r="C3" s="6">
        <f>C4/$G$4</f>
        <v>0.34375</v>
      </c>
      <c r="D3" s="6">
        <f>D4/$G$4</f>
        <v>0.21875</v>
      </c>
      <c r="E3" s="6">
        <f>E4/$G$4</f>
        <v>0.15625</v>
      </c>
      <c r="F3" s="6">
        <f>F4/$G$4</f>
        <v>0.125</v>
      </c>
      <c r="G3" s="7">
        <f>SUM(B3:F3)</f>
        <v>1</v>
      </c>
      <c r="K3" s="2"/>
    </row>
    <row r="4" spans="1:14" ht="20" customHeight="1" thickBot="1" x14ac:dyDescent="0.2">
      <c r="A4" s="3" t="s">
        <v>9</v>
      </c>
      <c r="B4" s="8">
        <v>25000</v>
      </c>
      <c r="C4" s="8">
        <v>55000</v>
      </c>
      <c r="D4" s="8">
        <v>35000</v>
      </c>
      <c r="E4" s="8">
        <v>25000</v>
      </c>
      <c r="F4" s="8">
        <v>20000</v>
      </c>
      <c r="G4" s="9">
        <f>SUM(B4:F4)</f>
        <v>160000</v>
      </c>
      <c r="K4" s="2"/>
    </row>
    <row r="5" spans="1:14" ht="20" customHeight="1" thickBot="1" x14ac:dyDescent="0.2">
      <c r="A5" s="3" t="s">
        <v>10</v>
      </c>
      <c r="B5" s="8">
        <f>B4*0.3</f>
        <v>7500</v>
      </c>
      <c r="C5" s="8">
        <f t="shared" ref="C5:F5" si="0">C4*0.3</f>
        <v>16500</v>
      </c>
      <c r="D5" s="8">
        <f t="shared" si="0"/>
        <v>10500</v>
      </c>
      <c r="E5" s="8">
        <f t="shared" si="0"/>
        <v>7500</v>
      </c>
      <c r="F5" s="8">
        <f t="shared" si="0"/>
        <v>6000</v>
      </c>
      <c r="G5" s="9">
        <f>SUM(B5:F5)</f>
        <v>48000</v>
      </c>
      <c r="K5" s="2"/>
    </row>
    <row r="6" spans="1:14" ht="20" customHeight="1" thickBot="1" x14ac:dyDescent="0.2">
      <c r="A6" s="3" t="s">
        <v>11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10"/>
      <c r="K6" s="2"/>
    </row>
    <row r="7" spans="1:14" ht="20" customHeight="1" thickBot="1" x14ac:dyDescent="0.2">
      <c r="A7" s="3" t="s">
        <v>12</v>
      </c>
      <c r="B7" s="11">
        <f>(0-B4)*1.5</f>
        <v>-37500</v>
      </c>
      <c r="C7" s="11">
        <f t="shared" ref="C7:F7" si="1">(0-C4)*1.5</f>
        <v>-82500</v>
      </c>
      <c r="D7" s="11">
        <f t="shared" si="1"/>
        <v>-52500</v>
      </c>
      <c r="E7" s="11">
        <f t="shared" si="1"/>
        <v>-37500</v>
      </c>
      <c r="F7" s="11">
        <f t="shared" si="1"/>
        <v>-30000</v>
      </c>
      <c r="G7" s="25" t="s">
        <v>13</v>
      </c>
      <c r="K7" s="2"/>
    </row>
    <row r="8" spans="1:14" ht="20" customHeight="1" thickBot="1" x14ac:dyDescent="0.2">
      <c r="A8" s="3" t="s">
        <v>14</v>
      </c>
      <c r="B8" s="12" t="s">
        <v>15</v>
      </c>
      <c r="C8" s="12" t="s">
        <v>15</v>
      </c>
      <c r="D8" s="12" t="s">
        <v>15</v>
      </c>
      <c r="E8" s="12" t="s">
        <v>15</v>
      </c>
      <c r="F8" s="12" t="s">
        <v>15</v>
      </c>
      <c r="G8" s="26"/>
      <c r="K8" s="2"/>
    </row>
    <row r="10" spans="1:14" ht="71" customHeight="1" thickBot="1" x14ac:dyDescent="0.2">
      <c r="A10" s="23" t="s">
        <v>24</v>
      </c>
      <c r="B10" s="24"/>
      <c r="C10" s="24"/>
      <c r="D10" s="24"/>
      <c r="E10" s="24"/>
      <c r="F10" s="24"/>
      <c r="K10" s="2"/>
    </row>
    <row r="11" spans="1:14" s="1" customFormat="1" ht="40" customHeight="1" thickBot="1" x14ac:dyDescent="0.2">
      <c r="A11" s="14" t="s">
        <v>1</v>
      </c>
      <c r="B11" s="4" t="s">
        <v>16</v>
      </c>
      <c r="C11" s="4" t="s">
        <v>17</v>
      </c>
      <c r="D11" s="4" t="s">
        <v>18</v>
      </c>
      <c r="E11" s="4" t="s">
        <v>19</v>
      </c>
      <c r="F11" s="21" t="s">
        <v>20</v>
      </c>
      <c r="G11" s="20" t="s">
        <v>7</v>
      </c>
    </row>
    <row r="12" spans="1:14" ht="20" customHeight="1" thickBot="1" x14ac:dyDescent="0.2">
      <c r="A12" s="5" t="s">
        <v>8</v>
      </c>
      <c r="B12" s="15">
        <f>B13/G13</f>
        <v>0.05</v>
      </c>
      <c r="C12" s="15">
        <f>C13/G13</f>
        <v>0.15</v>
      </c>
      <c r="D12" s="15">
        <f>D13/G13</f>
        <v>0.15</v>
      </c>
      <c r="E12" s="15">
        <f>E13/G13</f>
        <v>0.15</v>
      </c>
      <c r="F12" s="15">
        <f>F13/G13</f>
        <v>0.5</v>
      </c>
      <c r="G12" s="22">
        <f>SUM(B12:F12)</f>
        <v>1</v>
      </c>
      <c r="K12" s="2"/>
    </row>
    <row r="13" spans="1:14" ht="20" customHeight="1" thickBot="1" x14ac:dyDescent="0.2">
      <c r="A13" s="3" t="s">
        <v>9</v>
      </c>
      <c r="B13" s="8">
        <v>2500</v>
      </c>
      <c r="C13" s="8">
        <v>7500</v>
      </c>
      <c r="D13" s="8">
        <v>7500</v>
      </c>
      <c r="E13" s="8">
        <v>7500</v>
      </c>
      <c r="F13" s="8">
        <v>25000</v>
      </c>
      <c r="G13" s="16">
        <f>SUM(B13:F13)</f>
        <v>50000</v>
      </c>
      <c r="K13" s="2"/>
    </row>
    <row r="14" spans="1:14" ht="20" customHeight="1" thickBot="1" x14ac:dyDescent="0.2">
      <c r="A14" s="3" t="s">
        <v>10</v>
      </c>
      <c r="B14" s="8">
        <f>B13*0.3</f>
        <v>750</v>
      </c>
      <c r="C14" s="8">
        <f t="shared" ref="C14:F14" si="2">C13*0.3</f>
        <v>2250</v>
      </c>
      <c r="D14" s="8">
        <f t="shared" si="2"/>
        <v>2250</v>
      </c>
      <c r="E14" s="8">
        <f t="shared" si="2"/>
        <v>2250</v>
      </c>
      <c r="F14" s="8">
        <f t="shared" si="2"/>
        <v>7500</v>
      </c>
      <c r="G14" s="16">
        <f>SUM(B14:F14)</f>
        <v>15000</v>
      </c>
      <c r="K14" s="2"/>
    </row>
    <row r="15" spans="1:14" ht="20" customHeight="1" thickBot="1" x14ac:dyDescent="0.2">
      <c r="A15" s="3" t="s">
        <v>11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17"/>
      <c r="K15" s="2"/>
    </row>
    <row r="16" spans="1:14" ht="20" customHeight="1" thickBot="1" x14ac:dyDescent="0.2">
      <c r="A16" s="3" t="s">
        <v>12</v>
      </c>
      <c r="B16" s="11">
        <f>(0-B13)*1.5</f>
        <v>-3750</v>
      </c>
      <c r="C16" s="11">
        <f t="shared" ref="C16:E16" si="3">(0-C13)*1.5</f>
        <v>-11250</v>
      </c>
      <c r="D16" s="11">
        <f t="shared" si="3"/>
        <v>-11250</v>
      </c>
      <c r="E16" s="11">
        <f t="shared" si="3"/>
        <v>-11250</v>
      </c>
      <c r="F16" s="11">
        <f>(0-F13)*2</f>
        <v>-50000</v>
      </c>
      <c r="G16" s="25" t="s">
        <v>21</v>
      </c>
      <c r="K16" s="2"/>
    </row>
    <row r="17" spans="1:11" ht="20" customHeight="1" thickBot="1" x14ac:dyDescent="0.2">
      <c r="A17" s="3" t="s">
        <v>14</v>
      </c>
      <c r="B17" s="12" t="s">
        <v>15</v>
      </c>
      <c r="C17" s="12" t="s">
        <v>15</v>
      </c>
      <c r="D17" s="12" t="s">
        <v>15</v>
      </c>
      <c r="E17" s="12" t="s">
        <v>15</v>
      </c>
      <c r="F17" s="12" t="s">
        <v>15</v>
      </c>
      <c r="G17" s="26"/>
      <c r="K17" s="2"/>
    </row>
    <row r="18" spans="1:11" ht="20" customHeight="1" thickBot="1" x14ac:dyDescent="0.2"/>
    <row r="19" spans="1:11" ht="20" customHeight="1" thickBot="1" x14ac:dyDescent="0.2">
      <c r="A19" s="3" t="s">
        <v>22</v>
      </c>
      <c r="B19" s="18">
        <f>G4+G13</f>
        <v>210000</v>
      </c>
      <c r="C19" s="27" t="s">
        <v>23</v>
      </c>
      <c r="D19" s="28"/>
    </row>
    <row r="20" spans="1:11" ht="20" customHeight="1" thickBot="1" x14ac:dyDescent="0.2">
      <c r="A20" s="3" t="s">
        <v>25</v>
      </c>
      <c r="B20" s="19">
        <v>275000</v>
      </c>
    </row>
  </sheetData>
  <sheetProtection algorithmName="SHA-512" hashValue="NkLJoIh+BtGmrmIvUdwAizO/8pMoN7NS6JxAFeHszayrKWVrIm3oM22AnXLy+3v0lP6L1n0YYqDQsXroUSt0ug==" saltValue="ws2Il4Fk/YpICHaxfGpetA==" spinCount="100000" sheet="1" objects="1" scenarios="1"/>
  <mergeCells count="5">
    <mergeCell ref="A10:F10"/>
    <mergeCell ref="G7:G8"/>
    <mergeCell ref="C19:D19"/>
    <mergeCell ref="A1:J1"/>
    <mergeCell ref="G16:G17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419241627B7438EB038DF777D7E64" ma:contentTypeVersion="5" ma:contentTypeDescription="Een nieuw document maken." ma:contentTypeScope="" ma:versionID="ff97327742a6a904b7d64d8b8a793bb5">
  <xsd:schema xmlns:xsd="http://www.w3.org/2001/XMLSchema" xmlns:xs="http://www.w3.org/2001/XMLSchema" xmlns:p="http://schemas.microsoft.com/office/2006/metadata/properties" xmlns:ns2="ed9d6d87-844f-4c09-b8e5-49e84c3462ca" xmlns:ns3="938d2652-dcbb-46f6-a15b-5f3ad9d38cc1" targetNamespace="http://schemas.microsoft.com/office/2006/metadata/properties" ma:root="true" ma:fieldsID="8fe6fb9ef24488042c1d184b4a5b07e5" ns2:_="" ns3:_="">
    <xsd:import namespace="ed9d6d87-844f-4c09-b8e5-49e84c3462ca"/>
    <xsd:import namespace="938d2652-dcbb-46f6-a15b-5f3ad9d3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d6d87-844f-4c09-b8e5-49e84c3462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d2652-dcbb-46f6-a15b-5f3ad9d3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ACB673-9631-40FF-9FF6-AEAAD71C6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9d6d87-844f-4c09-b8e5-49e84c3462ca"/>
    <ds:schemaRef ds:uri="938d2652-dcbb-46f6-a15b-5f3ad9d3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A4C089-9275-40D1-A0B8-549C423546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924FE-7E29-4B88-A73F-AB568C8DCA74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d9d6d87-844f-4c09-b8e5-49e84c3462c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Saskia Roos</cp:lastModifiedBy>
  <cp:revision/>
  <dcterms:created xsi:type="dcterms:W3CDTF">2020-03-23T12:24:07Z</dcterms:created>
  <dcterms:modified xsi:type="dcterms:W3CDTF">2023-09-01T13:39:13Z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0x010100C43419241627B7438EB038DF777D7E64</vt:lpwstr>
  </property>
</Properties>
</file>