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nnekt-my.sharepoint.com/personal/erik_vandam_connekt_nl/Documents/Desktop/MSP/tranche 2 2023 inclusief Shortsea/"/>
    </mc:Choice>
  </mc:AlternateContent>
  <xr:revisionPtr revIDLastSave="0" documentId="8_{283BA54F-1179-4AA0-B642-BCC3905CF6FA}" xr6:coauthVersionLast="47" xr6:coauthVersionMax="47" xr10:uidLastSave="{00000000-0000-0000-0000-000000000000}"/>
  <workbookProtection workbookAlgorithmName="SHA-512" workbookHashValue="dOW6IW63d3Cs+RIGXTeozX72bJA0nGw4zGRglBFx2RAdceQMqpvzNmda1WlGgW/tEsvOqd8PfjBPFWBlJCQ/zA==" workbookSaltValue="zqsd1ZYoB1czDsh5Bo3X6w==" workbookSpinCount="100000" lockStructure="1"/>
  <bookViews>
    <workbookView xWindow="0" yWindow="672" windowWidth="23040" windowHeight="12288" xr2:uid="{54F267F7-382C-2E45-B084-71EF1943CDF7}"/>
  </bookViews>
  <sheets>
    <sheet name="3. Prijs" sheetId="1" r:id="rId1"/>
    <sheet name="Procedur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" i="1" l="1"/>
  <c r="Q12" i="1"/>
  <c r="P13" i="1"/>
  <c r="Q13" i="1"/>
  <c r="P14" i="1"/>
  <c r="Q14" i="1"/>
  <c r="P15" i="1"/>
  <c r="Q15" i="1"/>
  <c r="P16" i="1"/>
  <c r="Q16" i="1"/>
  <c r="P17" i="1"/>
  <c r="Q17" i="1"/>
  <c r="P18" i="1"/>
  <c r="Q18" i="1"/>
  <c r="P19" i="1"/>
  <c r="Q19" i="1"/>
  <c r="P20" i="1"/>
  <c r="Q20" i="1"/>
  <c r="P21" i="1"/>
  <c r="Q21" i="1"/>
  <c r="K12" i="1"/>
  <c r="K13" i="1"/>
  <c r="M13" i="1" s="1"/>
  <c r="K14" i="1"/>
  <c r="M14" i="1" s="1"/>
  <c r="K15" i="1"/>
  <c r="M15" i="1" s="1"/>
  <c r="K16" i="1"/>
  <c r="M16" i="1" s="1"/>
  <c r="K21" i="1"/>
  <c r="M21" i="1" s="1"/>
  <c r="K22" i="1"/>
  <c r="M22" i="1" s="1"/>
  <c r="K23" i="1"/>
  <c r="M23" i="1" s="1"/>
  <c r="I11" i="1"/>
  <c r="P11" i="1" s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P9" i="1" l="1"/>
  <c r="K17" i="1"/>
  <c r="M17" i="1" s="1"/>
  <c r="K19" i="1"/>
  <c r="M19" i="1" s="1"/>
  <c r="K20" i="1"/>
  <c r="M20" i="1" s="1"/>
  <c r="K18" i="1"/>
  <c r="M18" i="1" s="1"/>
  <c r="L7" i="1"/>
  <c r="M7" i="1" s="1"/>
  <c r="N13" i="1"/>
  <c r="N14" i="1"/>
  <c r="N15" i="1"/>
  <c r="N16" i="1"/>
  <c r="N21" i="1"/>
  <c r="N22" i="1"/>
  <c r="N23" i="1"/>
  <c r="N24" i="1"/>
  <c r="N25" i="1"/>
  <c r="N26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P22" i="1"/>
  <c r="P23" i="1"/>
  <c r="P24" i="1"/>
  <c r="Q24" i="1" s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B3" i="1"/>
  <c r="N20" i="1" l="1"/>
  <c r="N19" i="1"/>
  <c r="N18" i="1"/>
  <c r="N17" i="1"/>
  <c r="K11" i="1"/>
  <c r="M11" i="1" s="1"/>
  <c r="Q23" i="1"/>
  <c r="M12" i="1"/>
  <c r="Q22" i="1" l="1"/>
  <c r="N11" i="1"/>
  <c r="Q11" i="1" s="1"/>
  <c r="N12" i="1"/>
  <c r="Q9" i="1" l="1"/>
  <c r="N9" i="1"/>
</calcChain>
</file>

<file path=xl/sharedStrings.xml><?xml version="1.0" encoding="utf-8"?>
<sst xmlns="http://schemas.openxmlformats.org/spreadsheetml/2006/main" count="34" uniqueCount="34">
  <si>
    <t>Norm</t>
  </si>
  <si>
    <t>Norm.km</t>
  </si>
  <si>
    <t>gewogen kilometers</t>
  </si>
  <si>
    <t>Norm.prijs</t>
  </si>
  <si>
    <t>op basis van 345 gewogen kilometers</t>
  </si>
  <si>
    <t>Minimale punten</t>
  </si>
  <si>
    <t>bij prijzen exact op de maximale doelmatige prijs</t>
  </si>
  <si>
    <t>Maximale punten</t>
  </si>
  <si>
    <t>bij prijzen exact op de helft van de maximale doelmatige prijs</t>
  </si>
  <si>
    <t>Contract prijs</t>
  </si>
  <si>
    <t>Deze kilometers worden door Connekt berekend</t>
  </si>
  <si>
    <t>Gewogen prijsscore:</t>
  </si>
  <si>
    <t>Route
no.</t>
  </si>
  <si>
    <t>Postcode A</t>
  </si>
  <si>
    <t>Postcode A'</t>
  </si>
  <si>
    <t>Postcode B'</t>
  </si>
  <si>
    <t>Postcode B</t>
  </si>
  <si>
    <t>Route AB
(gewogen km)</t>
  </si>
  <si>
    <t>Route AA'
(gewogen km)</t>
  </si>
  <si>
    <t>Route B'B
(gewogen km)</t>
  </si>
  <si>
    <t>Route
AB - (AA' + B'B)</t>
  </si>
  <si>
    <t>Werkelijke
TEUeq per contract periode</t>
  </si>
  <si>
    <t>Maximaal 
doelmatige prijs</t>
  </si>
  <si>
    <t>Contract prijs 
per route</t>
  </si>
  <si>
    <t>Geldigheid contractprijs</t>
  </si>
  <si>
    <t>Prijsscore</t>
  </si>
  <si>
    <t>AAAA</t>
  </si>
  <si>
    <t>A'A'A'A'</t>
  </si>
  <si>
    <t>B'B'B'B'</t>
  </si>
  <si>
    <t>BBBB</t>
  </si>
  <si>
    <t>Procedure prijsreglement</t>
  </si>
  <si>
    <t>Per route dienen de postcodes te worden opgegeven van zowel de punten A en B (respectievelijk de vertrek- en aankomstlocatie van de geshifte truck route) als de punten A’ en B’ (respectievelijk de vertrek- en aankomstlocatie van de binnenvaart route). Dit doet u door het spreadsheet van Annex 8 (Beoordelingsreglement Prijs) in te vullen (t.w. kolom B, C, D en E). Vervolgens vermeld u de beoogde werkelijke TEUeq shift voor de gehele contractperiode (kolom J).</t>
  </si>
  <si>
    <t>Het ingevulde spreadsheet mail u naar MSR@Connekt.nl waarna u binnen drie werkdagen het spreadsheet (op het verzendadres) retour krijgt met de – door Connekt ingevulde – gewogen kilometers (t.w. kolom F, G, H en I). Op basis hiervan wordt automatisch de maximaal doelmatige prijs per route berekend waarna u een (geldige) contractprijs per route kunt bepalen en invullen.</t>
  </si>
  <si>
    <t>Het spreadsheet inclusief postcodes, gewogen kilometers en contractprijs per route dient u vervolgens te voegen bij uw inschrijving conform de geldende deadline.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</si>
</sst>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€&quot;\ * #,##0.00_);_(&quot;€&quot;\ * \(#,##0.00\);_(&quot;€&quot;\ * &quot;-&quot;??_);_(@_)"/>
    <numFmt numFmtId="165" formatCode="_(* #,##0.00_);_(* \(#,##0.00\);_(* &quot;-&quot;??_);_(@_)"/>
    <numFmt numFmtId="166" formatCode="_(* #,##0_);_(* \(#,##0\);_(* &quot;-&quot;??_);_(@_)"/>
    <numFmt numFmtId="167" formatCode="&quot;€&quot;\ #,##0.00"/>
  </numFmts>
  <fonts count="4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Times New Roman Italic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166" fontId="0" fillId="0" borderId="0" xfId="1" applyNumberFormat="1" applyFont="1"/>
    <xf numFmtId="1" fontId="0" fillId="0" borderId="0" xfId="0" applyNumberFormat="1"/>
    <xf numFmtId="0" fontId="0" fillId="0" borderId="0" xfId="0" applyAlignment="1">
      <alignment horizontal="left"/>
    </xf>
    <xf numFmtId="164" fontId="0" fillId="0" borderId="0" xfId="2" applyFont="1"/>
    <xf numFmtId="2" fontId="0" fillId="0" borderId="0" xfId="0" applyNumberFormat="1"/>
    <xf numFmtId="166" fontId="0" fillId="0" borderId="0" xfId="0" applyNumberFormat="1"/>
    <xf numFmtId="0" fontId="3" fillId="0" borderId="0" xfId="0" applyFont="1" applyAlignment="1">
      <alignment horizontal="right" wrapText="1"/>
    </xf>
    <xf numFmtId="0" fontId="3" fillId="0" borderId="0" xfId="0" applyFont="1"/>
    <xf numFmtId="0" fontId="3" fillId="0" borderId="0" xfId="0" applyFont="1" applyAlignment="1">
      <alignment wrapText="1"/>
    </xf>
    <xf numFmtId="167" fontId="0" fillId="0" borderId="0" xfId="2" applyNumberFormat="1" applyFont="1"/>
    <xf numFmtId="167" fontId="0" fillId="0" borderId="0" xfId="0" applyNumberFormat="1"/>
    <xf numFmtId="0" fontId="2" fillId="0" borderId="0" xfId="0" applyFont="1" applyAlignment="1">
      <alignment horizontal="right"/>
    </xf>
    <xf numFmtId="166" fontId="2" fillId="0" borderId="0" xfId="0" applyNumberFormat="1" applyFont="1"/>
    <xf numFmtId="0" fontId="3" fillId="2" borderId="0" xfId="0" applyFont="1" applyFill="1" applyAlignment="1">
      <alignment wrapText="1"/>
    </xf>
    <xf numFmtId="2" fontId="0" fillId="2" borderId="0" xfId="0" applyNumberFormat="1" applyFill="1"/>
    <xf numFmtId="0" fontId="0" fillId="0" borderId="0" xfId="0" applyProtection="1">
      <protection locked="0"/>
    </xf>
    <xf numFmtId="37" fontId="0" fillId="0" borderId="0" xfId="1" applyNumberFormat="1" applyFont="1" applyProtection="1">
      <protection locked="0"/>
    </xf>
    <xf numFmtId="167" fontId="0" fillId="0" borderId="0" xfId="2" applyNumberFormat="1" applyFont="1" applyProtection="1">
      <protection locked="0"/>
    </xf>
    <xf numFmtId="167" fontId="0" fillId="0" borderId="0" xfId="0" applyNumberFormat="1" applyProtection="1">
      <protection locked="0"/>
    </xf>
    <xf numFmtId="0" fontId="0" fillId="0" borderId="0" xfId="0" applyProtection="1">
      <protection hidden="1"/>
    </xf>
    <xf numFmtId="166" fontId="0" fillId="0" borderId="0" xfId="0" applyNumberFormat="1" applyProtection="1">
      <protection hidden="1"/>
    </xf>
    <xf numFmtId="0" fontId="3" fillId="0" borderId="0" xfId="0" applyFont="1" applyProtection="1">
      <protection hidden="1"/>
    </xf>
    <xf numFmtId="167" fontId="2" fillId="0" borderId="0" xfId="0" applyNumberFormat="1" applyFont="1"/>
    <xf numFmtId="1" fontId="0" fillId="2" borderId="0" xfId="1" applyNumberFormat="1" applyFont="1" applyFill="1"/>
    <xf numFmtId="1" fontId="0" fillId="2" borderId="0" xfId="0" applyNumberFormat="1" applyFill="1"/>
    <xf numFmtId="0" fontId="2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/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Komma" xfId="1" builtinId="3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MSR@Connekt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55119-95F5-7141-8947-19DD6DB80361}">
  <dimension ref="A1:T60"/>
  <sheetViews>
    <sheetView tabSelected="1" zoomScale="125" workbookViewId="0"/>
  </sheetViews>
  <sheetFormatPr defaultColWidth="11.19921875" defaultRowHeight="15.6"/>
  <cols>
    <col min="1" max="1" width="15.5" bestFit="1" customWidth="1"/>
    <col min="6" max="8" width="13.69921875" customWidth="1"/>
    <col min="9" max="9" width="14.296875" customWidth="1"/>
    <col min="10" max="10" width="14.296875" style="2" customWidth="1"/>
    <col min="11" max="13" width="14.296875" customWidth="1"/>
    <col min="16" max="16" width="14.5" style="21" hidden="1" customWidth="1"/>
    <col min="17" max="17" width="10.796875" style="21" hidden="1" customWidth="1"/>
  </cols>
  <sheetData>
    <row r="1" spans="1:20">
      <c r="A1" s="1" t="s">
        <v>0</v>
      </c>
    </row>
    <row r="2" spans="1:20">
      <c r="A2" t="s">
        <v>1</v>
      </c>
      <c r="B2" s="3">
        <v>345</v>
      </c>
      <c r="C2" s="29" t="s">
        <v>2</v>
      </c>
      <c r="D2" s="29"/>
      <c r="E2" s="29"/>
    </row>
    <row r="3" spans="1:20">
      <c r="A3" s="4" t="s">
        <v>3</v>
      </c>
      <c r="B3" s="5">
        <f>36000000/2250000</f>
        <v>16</v>
      </c>
      <c r="C3" s="29" t="s">
        <v>4</v>
      </c>
      <c r="D3" s="29"/>
      <c r="E3" s="29"/>
    </row>
    <row r="4" spans="1:20">
      <c r="A4" s="4"/>
      <c r="B4" s="5"/>
    </row>
    <row r="5" spans="1:20">
      <c r="C5" s="6"/>
    </row>
    <row r="6" spans="1:20">
      <c r="A6" t="s">
        <v>5</v>
      </c>
      <c r="B6">
        <v>100</v>
      </c>
      <c r="C6" s="6" t="s">
        <v>6</v>
      </c>
    </row>
    <row r="7" spans="1:20">
      <c r="A7" t="s">
        <v>7</v>
      </c>
      <c r="B7">
        <v>500</v>
      </c>
      <c r="C7" s="6" t="s">
        <v>8</v>
      </c>
      <c r="K7" s="1" t="s">
        <v>9</v>
      </c>
      <c r="L7" s="24">
        <f>SUM(L11:L60)</f>
        <v>0</v>
      </c>
      <c r="M7" t="str">
        <f>IF(L7&gt;500000,"Ongeldig","Geldig")</f>
        <v>Geldig</v>
      </c>
    </row>
    <row r="8" spans="1:20">
      <c r="B8" s="7"/>
      <c r="C8" s="29"/>
      <c r="D8" s="29"/>
      <c r="E8" s="29"/>
    </row>
    <row r="9" spans="1:20">
      <c r="C9" s="6"/>
      <c r="F9" s="30" t="s">
        <v>10</v>
      </c>
      <c r="G9" s="31"/>
      <c r="H9" s="31"/>
      <c r="I9" s="31"/>
      <c r="M9" s="13" t="s">
        <v>11</v>
      </c>
      <c r="N9" s="14">
        <f>Q9</f>
        <v>0</v>
      </c>
      <c r="P9" s="22">
        <f>SUM(P11:P60)</f>
        <v>0</v>
      </c>
      <c r="Q9" s="22">
        <f>SUM(Q11:Q60)</f>
        <v>0</v>
      </c>
    </row>
    <row r="10" spans="1:20" s="9" customFormat="1" ht="67.05" customHeight="1">
      <c r="A10" s="8" t="s">
        <v>12</v>
      </c>
      <c r="B10" s="9" t="s">
        <v>13</v>
      </c>
      <c r="C10" s="9" t="s">
        <v>14</v>
      </c>
      <c r="D10" s="9" t="s">
        <v>15</v>
      </c>
      <c r="E10" s="9" t="s">
        <v>16</v>
      </c>
      <c r="F10" s="15" t="s">
        <v>17</v>
      </c>
      <c r="G10" s="15" t="s">
        <v>18</v>
      </c>
      <c r="H10" s="15" t="s">
        <v>19</v>
      </c>
      <c r="I10" s="15" t="s">
        <v>20</v>
      </c>
      <c r="J10" s="10" t="s">
        <v>21</v>
      </c>
      <c r="K10" s="10" t="s">
        <v>22</v>
      </c>
      <c r="L10" s="10" t="s">
        <v>23</v>
      </c>
      <c r="M10" s="10" t="s">
        <v>24</v>
      </c>
      <c r="N10" s="9" t="s">
        <v>25</v>
      </c>
      <c r="P10" s="23"/>
      <c r="Q10" s="23"/>
    </row>
    <row r="11" spans="1:20">
      <c r="A11">
        <v>1</v>
      </c>
      <c r="B11" s="17" t="s">
        <v>26</v>
      </c>
      <c r="C11" s="17" t="s">
        <v>27</v>
      </c>
      <c r="D11" s="17" t="s">
        <v>28</v>
      </c>
      <c r="E11" s="17" t="s">
        <v>29</v>
      </c>
      <c r="F11" s="25">
        <v>0</v>
      </c>
      <c r="G11" s="25">
        <v>0</v>
      </c>
      <c r="H11" s="25">
        <v>0</v>
      </c>
      <c r="I11" s="25">
        <f>F11-(G11+H11)</f>
        <v>0</v>
      </c>
      <c r="J11" s="18">
        <v>0</v>
      </c>
      <c r="K11" s="11">
        <f>$B$3*(I11/$B$2)*J11</f>
        <v>0</v>
      </c>
      <c r="L11" s="19">
        <v>0</v>
      </c>
      <c r="M11" t="str">
        <f>IF((K11-L11)&gt;=0,"Geldig","Ongeldig")</f>
        <v>Geldig</v>
      </c>
      <c r="N11" s="3" t="e">
        <f>IF((-800*L11/K11+900)&gt;500,500,(-800*L11/K11+900))</f>
        <v>#DIV/0!</v>
      </c>
      <c r="P11" s="22">
        <f t="shared" ref="P11:P21" si="0">I11*J11</f>
        <v>0</v>
      </c>
      <c r="Q11" s="21">
        <f t="shared" ref="Q11:Q21" si="1">IF(J11=0,0,(P11/$P$9*N11))</f>
        <v>0</v>
      </c>
      <c r="T11" s="18"/>
    </row>
    <row r="12" spans="1:20">
      <c r="A12">
        <v>2</v>
      </c>
      <c r="B12" s="17"/>
      <c r="C12" s="17"/>
      <c r="D12" s="17"/>
      <c r="E12" s="17"/>
      <c r="F12" s="25"/>
      <c r="G12" s="25"/>
      <c r="H12" s="25"/>
      <c r="I12" s="25"/>
      <c r="J12" s="18">
        <v>0</v>
      </c>
      <c r="K12" s="11">
        <f t="shared" ref="K12:K23" si="2">$B$3*(I12/$B$2)*J12</f>
        <v>0</v>
      </c>
      <c r="L12" s="19">
        <v>0</v>
      </c>
      <c r="M12" t="str">
        <f t="shared" ref="M12:M59" si="3">IF((K12-L12)&gt;=0,"Geldig","Ongeldig")</f>
        <v>Geldig</v>
      </c>
      <c r="N12" s="3" t="e">
        <f t="shared" ref="N12:N60" si="4">IF((-800*L12/K12+900)&gt;500,500,(-800*L12/K12+900))</f>
        <v>#DIV/0!</v>
      </c>
      <c r="P12" s="22">
        <f t="shared" si="0"/>
        <v>0</v>
      </c>
      <c r="Q12" s="21">
        <f t="shared" si="1"/>
        <v>0</v>
      </c>
      <c r="T12" s="18"/>
    </row>
    <row r="13" spans="1:20">
      <c r="A13">
        <v>3</v>
      </c>
      <c r="B13" s="17"/>
      <c r="C13" s="17"/>
      <c r="D13" s="17"/>
      <c r="E13" s="17"/>
      <c r="F13" s="26"/>
      <c r="G13" s="26"/>
      <c r="H13" s="26"/>
      <c r="I13" s="25"/>
      <c r="J13" s="18">
        <v>0</v>
      </c>
      <c r="K13" s="11">
        <f t="shared" si="2"/>
        <v>0</v>
      </c>
      <c r="L13" s="19">
        <v>0</v>
      </c>
      <c r="M13" t="str">
        <f t="shared" si="3"/>
        <v>Geldig</v>
      </c>
      <c r="N13" s="3" t="e">
        <f t="shared" si="4"/>
        <v>#DIV/0!</v>
      </c>
      <c r="P13" s="22">
        <f t="shared" si="0"/>
        <v>0</v>
      </c>
      <c r="Q13" s="21">
        <f t="shared" si="1"/>
        <v>0</v>
      </c>
      <c r="T13" s="18"/>
    </row>
    <row r="14" spans="1:20">
      <c r="A14">
        <v>4</v>
      </c>
      <c r="B14" s="17"/>
      <c r="C14" s="17"/>
      <c r="D14" s="17"/>
      <c r="E14" s="17"/>
      <c r="F14" s="26"/>
      <c r="G14" s="26"/>
      <c r="H14" s="26"/>
      <c r="I14" s="25"/>
      <c r="J14" s="18">
        <v>0</v>
      </c>
      <c r="K14" s="11">
        <f t="shared" si="2"/>
        <v>0</v>
      </c>
      <c r="L14" s="19">
        <v>0</v>
      </c>
      <c r="M14" t="str">
        <f t="shared" si="3"/>
        <v>Geldig</v>
      </c>
      <c r="N14" s="3" t="e">
        <f t="shared" si="4"/>
        <v>#DIV/0!</v>
      </c>
      <c r="P14" s="22">
        <f t="shared" si="0"/>
        <v>0</v>
      </c>
      <c r="Q14" s="21">
        <f t="shared" si="1"/>
        <v>0</v>
      </c>
      <c r="T14" s="18"/>
    </row>
    <row r="15" spans="1:20">
      <c r="A15">
        <v>5</v>
      </c>
      <c r="B15" s="17"/>
      <c r="C15" s="17"/>
      <c r="D15" s="17"/>
      <c r="E15" s="17"/>
      <c r="F15" s="26"/>
      <c r="G15" s="26"/>
      <c r="H15" s="26"/>
      <c r="I15" s="25"/>
      <c r="J15" s="18">
        <v>0</v>
      </c>
      <c r="K15" s="11">
        <f t="shared" si="2"/>
        <v>0</v>
      </c>
      <c r="L15" s="19">
        <v>0</v>
      </c>
      <c r="M15" t="str">
        <f t="shared" si="3"/>
        <v>Geldig</v>
      </c>
      <c r="N15" s="3" t="e">
        <f t="shared" si="4"/>
        <v>#DIV/0!</v>
      </c>
      <c r="P15" s="22">
        <f t="shared" si="0"/>
        <v>0</v>
      </c>
      <c r="Q15" s="21">
        <f t="shared" si="1"/>
        <v>0</v>
      </c>
      <c r="T15" s="18"/>
    </row>
    <row r="16" spans="1:20">
      <c r="A16">
        <v>6</v>
      </c>
      <c r="B16" s="17"/>
      <c r="C16" s="17"/>
      <c r="D16" s="17"/>
      <c r="E16" s="17"/>
      <c r="F16" s="26"/>
      <c r="G16" s="26"/>
      <c r="H16" s="26"/>
      <c r="I16" s="25"/>
      <c r="J16" s="18">
        <v>0</v>
      </c>
      <c r="K16" s="11">
        <f t="shared" si="2"/>
        <v>0</v>
      </c>
      <c r="L16" s="19">
        <v>0</v>
      </c>
      <c r="M16" t="str">
        <f t="shared" si="3"/>
        <v>Geldig</v>
      </c>
      <c r="N16" s="3" t="e">
        <f t="shared" si="4"/>
        <v>#DIV/0!</v>
      </c>
      <c r="P16" s="22">
        <f t="shared" si="0"/>
        <v>0</v>
      </c>
      <c r="Q16" s="21">
        <f t="shared" si="1"/>
        <v>0</v>
      </c>
      <c r="T16" s="18"/>
    </row>
    <row r="17" spans="1:20">
      <c r="A17">
        <v>7</v>
      </c>
      <c r="B17" s="17"/>
      <c r="C17" s="17"/>
      <c r="D17" s="17"/>
      <c r="E17" s="17"/>
      <c r="F17" s="26"/>
      <c r="G17" s="26"/>
      <c r="H17" s="26"/>
      <c r="I17" s="25"/>
      <c r="J17" s="18">
        <v>0</v>
      </c>
      <c r="K17" s="11">
        <f t="shared" si="2"/>
        <v>0</v>
      </c>
      <c r="L17" s="19">
        <v>0</v>
      </c>
      <c r="M17" t="str">
        <f t="shared" si="3"/>
        <v>Geldig</v>
      </c>
      <c r="N17" s="3" t="e">
        <f t="shared" si="4"/>
        <v>#DIV/0!</v>
      </c>
      <c r="P17" s="22">
        <f t="shared" si="0"/>
        <v>0</v>
      </c>
      <c r="Q17" s="21">
        <f t="shared" si="1"/>
        <v>0</v>
      </c>
      <c r="T17" s="18"/>
    </row>
    <row r="18" spans="1:20">
      <c r="A18">
        <v>8</v>
      </c>
      <c r="B18" s="17"/>
      <c r="C18" s="17"/>
      <c r="D18" s="17"/>
      <c r="E18" s="17"/>
      <c r="F18" s="26"/>
      <c r="G18" s="26"/>
      <c r="H18" s="26"/>
      <c r="I18" s="25"/>
      <c r="J18" s="18">
        <v>0</v>
      </c>
      <c r="K18" s="11">
        <f t="shared" si="2"/>
        <v>0</v>
      </c>
      <c r="L18" s="19">
        <v>0</v>
      </c>
      <c r="M18" t="str">
        <f t="shared" si="3"/>
        <v>Geldig</v>
      </c>
      <c r="N18" s="3" t="e">
        <f t="shared" si="4"/>
        <v>#DIV/0!</v>
      </c>
      <c r="P18" s="22">
        <f t="shared" si="0"/>
        <v>0</v>
      </c>
      <c r="Q18" s="21">
        <f t="shared" si="1"/>
        <v>0</v>
      </c>
      <c r="T18" s="18"/>
    </row>
    <row r="19" spans="1:20">
      <c r="A19">
        <v>9</v>
      </c>
      <c r="B19" s="17"/>
      <c r="C19" s="17"/>
      <c r="D19" s="17"/>
      <c r="E19" s="17"/>
      <c r="F19" s="26"/>
      <c r="G19" s="26"/>
      <c r="H19" s="26"/>
      <c r="I19" s="25"/>
      <c r="J19" s="18">
        <v>0</v>
      </c>
      <c r="K19" s="11">
        <f t="shared" si="2"/>
        <v>0</v>
      </c>
      <c r="L19" s="19">
        <v>0</v>
      </c>
      <c r="M19" t="str">
        <f t="shared" si="3"/>
        <v>Geldig</v>
      </c>
      <c r="N19" s="3" t="e">
        <f t="shared" si="4"/>
        <v>#DIV/0!</v>
      </c>
      <c r="P19" s="22">
        <f t="shared" si="0"/>
        <v>0</v>
      </c>
      <c r="Q19" s="21">
        <f t="shared" si="1"/>
        <v>0</v>
      </c>
      <c r="T19" s="18"/>
    </row>
    <row r="20" spans="1:20">
      <c r="A20">
        <v>10</v>
      </c>
      <c r="B20" s="17"/>
      <c r="C20" s="17"/>
      <c r="D20" s="17"/>
      <c r="E20" s="17"/>
      <c r="F20" s="26"/>
      <c r="G20" s="26"/>
      <c r="H20" s="26"/>
      <c r="I20" s="25"/>
      <c r="J20" s="18">
        <v>0</v>
      </c>
      <c r="K20" s="11">
        <f t="shared" si="2"/>
        <v>0</v>
      </c>
      <c r="L20" s="19">
        <v>0</v>
      </c>
      <c r="M20" t="str">
        <f t="shared" si="3"/>
        <v>Geldig</v>
      </c>
      <c r="N20" s="3" t="e">
        <f t="shared" si="4"/>
        <v>#DIV/0!</v>
      </c>
      <c r="P20" s="22">
        <f t="shared" si="0"/>
        <v>0</v>
      </c>
      <c r="Q20" s="21">
        <f t="shared" si="1"/>
        <v>0</v>
      </c>
      <c r="T20" s="18"/>
    </row>
    <row r="21" spans="1:20">
      <c r="A21">
        <v>11</v>
      </c>
      <c r="B21" s="17"/>
      <c r="C21" s="17"/>
      <c r="D21" s="17"/>
      <c r="E21" s="17"/>
      <c r="F21" s="26"/>
      <c r="G21" s="26"/>
      <c r="H21" s="26"/>
      <c r="I21" s="25"/>
      <c r="J21" s="18">
        <v>0</v>
      </c>
      <c r="K21" s="11">
        <f t="shared" si="2"/>
        <v>0</v>
      </c>
      <c r="L21" s="19">
        <v>0</v>
      </c>
      <c r="M21" t="str">
        <f t="shared" si="3"/>
        <v>Geldig</v>
      </c>
      <c r="N21" s="3" t="e">
        <f t="shared" si="4"/>
        <v>#DIV/0!</v>
      </c>
      <c r="P21" s="22">
        <f t="shared" si="0"/>
        <v>0</v>
      </c>
      <c r="Q21" s="21">
        <f t="shared" si="1"/>
        <v>0</v>
      </c>
      <c r="T21" s="18"/>
    </row>
    <row r="22" spans="1:20">
      <c r="A22">
        <v>12</v>
      </c>
      <c r="B22" s="17"/>
      <c r="C22" s="17"/>
      <c r="D22" s="17"/>
      <c r="E22" s="17"/>
      <c r="F22" s="26"/>
      <c r="G22" s="26"/>
      <c r="H22" s="26"/>
      <c r="I22" s="25"/>
      <c r="J22" s="18">
        <v>0</v>
      </c>
      <c r="K22" s="11">
        <f t="shared" si="2"/>
        <v>0</v>
      </c>
      <c r="L22" s="20">
        <v>0</v>
      </c>
      <c r="M22" t="str">
        <f t="shared" si="3"/>
        <v>Geldig</v>
      </c>
      <c r="N22" s="3" t="e">
        <f t="shared" si="4"/>
        <v>#DIV/0!</v>
      </c>
      <c r="P22" s="22">
        <f t="shared" ref="P22:P60" si="5">I22*J22</f>
        <v>0</v>
      </c>
      <c r="Q22" s="21">
        <f t="shared" ref="Q22:Q60" si="6">IF(J22=0,0,(P22/$P$9*N22))</f>
        <v>0</v>
      </c>
      <c r="T22" s="18"/>
    </row>
    <row r="23" spans="1:20">
      <c r="A23">
        <v>13</v>
      </c>
      <c r="B23" s="17"/>
      <c r="C23" s="17"/>
      <c r="D23" s="17"/>
      <c r="E23" s="17"/>
      <c r="F23" s="26"/>
      <c r="G23" s="26"/>
      <c r="H23" s="26"/>
      <c r="I23" s="25"/>
      <c r="J23" s="18">
        <v>0</v>
      </c>
      <c r="K23" s="11">
        <f t="shared" si="2"/>
        <v>0</v>
      </c>
      <c r="L23" s="20">
        <v>0</v>
      </c>
      <c r="M23" t="str">
        <f t="shared" si="3"/>
        <v>Geldig</v>
      </c>
      <c r="N23" s="3" t="e">
        <f t="shared" si="4"/>
        <v>#DIV/0!</v>
      </c>
      <c r="P23" s="22">
        <f t="shared" si="5"/>
        <v>0</v>
      </c>
      <c r="Q23" s="21">
        <f t="shared" si="6"/>
        <v>0</v>
      </c>
      <c r="T23" s="18"/>
    </row>
    <row r="24" spans="1:20">
      <c r="A24">
        <v>14</v>
      </c>
      <c r="B24" s="17"/>
      <c r="C24" s="17"/>
      <c r="D24" s="17"/>
      <c r="E24" s="17"/>
      <c r="F24" s="16"/>
      <c r="G24" s="16"/>
      <c r="H24" s="16"/>
      <c r="I24" s="16"/>
      <c r="J24" s="18"/>
      <c r="K24" s="12"/>
      <c r="L24" s="20"/>
      <c r="M24" t="str">
        <f t="shared" si="3"/>
        <v>Geldig</v>
      </c>
      <c r="N24" s="3" t="e">
        <f t="shared" si="4"/>
        <v>#DIV/0!</v>
      </c>
      <c r="P24" s="22">
        <f t="shared" si="5"/>
        <v>0</v>
      </c>
      <c r="Q24" s="21">
        <f t="shared" si="6"/>
        <v>0</v>
      </c>
    </row>
    <row r="25" spans="1:20">
      <c r="A25">
        <v>15</v>
      </c>
      <c r="B25" s="17"/>
      <c r="C25" s="17"/>
      <c r="D25" s="17"/>
      <c r="E25" s="17"/>
      <c r="F25" s="16"/>
      <c r="G25" s="16"/>
      <c r="H25" s="16"/>
      <c r="I25" s="16"/>
      <c r="J25" s="18"/>
      <c r="K25" s="12"/>
      <c r="L25" s="20"/>
      <c r="M25" t="str">
        <f t="shared" si="3"/>
        <v>Geldig</v>
      </c>
      <c r="N25" s="3" t="e">
        <f t="shared" si="4"/>
        <v>#DIV/0!</v>
      </c>
      <c r="P25" s="22">
        <f t="shared" si="5"/>
        <v>0</v>
      </c>
      <c r="Q25" s="21">
        <f t="shared" si="6"/>
        <v>0</v>
      </c>
    </row>
    <row r="26" spans="1:20">
      <c r="A26">
        <v>16</v>
      </c>
      <c r="B26" s="17"/>
      <c r="C26" s="17"/>
      <c r="D26" s="17"/>
      <c r="E26" s="17"/>
      <c r="F26" s="16"/>
      <c r="G26" s="16"/>
      <c r="H26" s="16"/>
      <c r="I26" s="16"/>
      <c r="J26" s="18"/>
      <c r="K26" s="12"/>
      <c r="L26" s="20"/>
      <c r="M26" t="str">
        <f t="shared" si="3"/>
        <v>Geldig</v>
      </c>
      <c r="N26" s="3" t="e">
        <f t="shared" si="4"/>
        <v>#DIV/0!</v>
      </c>
      <c r="P26" s="22">
        <f t="shared" si="5"/>
        <v>0</v>
      </c>
      <c r="Q26" s="21">
        <f t="shared" si="6"/>
        <v>0</v>
      </c>
    </row>
    <row r="27" spans="1:20">
      <c r="A27">
        <v>17</v>
      </c>
      <c r="B27" s="17"/>
      <c r="C27" s="17"/>
      <c r="D27" s="17"/>
      <c r="E27" s="17"/>
      <c r="F27" s="16"/>
      <c r="G27" s="16"/>
      <c r="H27" s="16"/>
      <c r="I27" s="16"/>
      <c r="J27" s="18"/>
      <c r="K27" s="12"/>
      <c r="L27" s="20"/>
      <c r="M27" t="str">
        <f t="shared" si="3"/>
        <v>Geldig</v>
      </c>
      <c r="N27" s="3" t="e">
        <f t="shared" si="4"/>
        <v>#DIV/0!</v>
      </c>
      <c r="P27" s="22">
        <f t="shared" si="5"/>
        <v>0</v>
      </c>
      <c r="Q27" s="21">
        <f t="shared" si="6"/>
        <v>0</v>
      </c>
    </row>
    <row r="28" spans="1:20">
      <c r="A28">
        <v>18</v>
      </c>
      <c r="B28" s="17"/>
      <c r="C28" s="17"/>
      <c r="D28" s="17"/>
      <c r="E28" s="17"/>
      <c r="F28" s="16"/>
      <c r="G28" s="16"/>
      <c r="H28" s="16"/>
      <c r="I28" s="16"/>
      <c r="J28" s="18"/>
      <c r="K28" s="12"/>
      <c r="L28" s="20"/>
      <c r="M28" t="str">
        <f t="shared" si="3"/>
        <v>Geldig</v>
      </c>
      <c r="N28" s="3" t="e">
        <f t="shared" si="4"/>
        <v>#DIV/0!</v>
      </c>
      <c r="P28" s="22">
        <f t="shared" si="5"/>
        <v>0</v>
      </c>
      <c r="Q28" s="21">
        <f t="shared" si="6"/>
        <v>0</v>
      </c>
    </row>
    <row r="29" spans="1:20">
      <c r="A29">
        <v>19</v>
      </c>
      <c r="B29" s="17"/>
      <c r="C29" s="17"/>
      <c r="D29" s="17"/>
      <c r="E29" s="17"/>
      <c r="F29" s="16"/>
      <c r="G29" s="16"/>
      <c r="H29" s="16"/>
      <c r="I29" s="16"/>
      <c r="J29" s="18"/>
      <c r="K29" s="12"/>
      <c r="L29" s="20"/>
      <c r="M29" t="str">
        <f t="shared" si="3"/>
        <v>Geldig</v>
      </c>
      <c r="N29" s="3" t="e">
        <f t="shared" si="4"/>
        <v>#DIV/0!</v>
      </c>
      <c r="P29" s="22">
        <f t="shared" si="5"/>
        <v>0</v>
      </c>
      <c r="Q29" s="21">
        <f t="shared" si="6"/>
        <v>0</v>
      </c>
    </row>
    <row r="30" spans="1:20">
      <c r="A30">
        <v>20</v>
      </c>
      <c r="B30" s="17"/>
      <c r="C30" s="17"/>
      <c r="D30" s="17"/>
      <c r="E30" s="17"/>
      <c r="F30" s="16"/>
      <c r="G30" s="16"/>
      <c r="H30" s="16"/>
      <c r="I30" s="16"/>
      <c r="J30" s="18"/>
      <c r="K30" s="12"/>
      <c r="L30" s="20"/>
      <c r="M30" t="str">
        <f t="shared" si="3"/>
        <v>Geldig</v>
      </c>
      <c r="N30" s="3" t="e">
        <f t="shared" si="4"/>
        <v>#DIV/0!</v>
      </c>
      <c r="P30" s="22">
        <f t="shared" si="5"/>
        <v>0</v>
      </c>
      <c r="Q30" s="21">
        <f t="shared" si="6"/>
        <v>0</v>
      </c>
    </row>
    <row r="31" spans="1:20">
      <c r="A31">
        <v>21</v>
      </c>
      <c r="B31" s="17"/>
      <c r="C31" s="17"/>
      <c r="D31" s="17"/>
      <c r="E31" s="17"/>
      <c r="F31" s="16"/>
      <c r="G31" s="16"/>
      <c r="H31" s="16"/>
      <c r="I31" s="16"/>
      <c r="J31" s="18"/>
      <c r="K31" s="12"/>
      <c r="L31" s="20"/>
      <c r="M31" t="str">
        <f t="shared" si="3"/>
        <v>Geldig</v>
      </c>
      <c r="N31" s="3" t="e">
        <f t="shared" si="4"/>
        <v>#DIV/0!</v>
      </c>
      <c r="P31" s="22">
        <f t="shared" si="5"/>
        <v>0</v>
      </c>
      <c r="Q31" s="21">
        <f t="shared" si="6"/>
        <v>0</v>
      </c>
    </row>
    <row r="32" spans="1:20">
      <c r="A32">
        <v>22</v>
      </c>
      <c r="B32" s="17"/>
      <c r="C32" s="17"/>
      <c r="D32" s="17"/>
      <c r="E32" s="17"/>
      <c r="F32" s="16"/>
      <c r="G32" s="16"/>
      <c r="H32" s="16"/>
      <c r="I32" s="16"/>
      <c r="J32" s="18"/>
      <c r="K32" s="12"/>
      <c r="L32" s="20"/>
      <c r="M32" t="str">
        <f t="shared" si="3"/>
        <v>Geldig</v>
      </c>
      <c r="N32" s="3" t="e">
        <f t="shared" si="4"/>
        <v>#DIV/0!</v>
      </c>
      <c r="P32" s="22">
        <f t="shared" si="5"/>
        <v>0</v>
      </c>
      <c r="Q32" s="21">
        <f t="shared" si="6"/>
        <v>0</v>
      </c>
    </row>
    <row r="33" spans="1:17">
      <c r="A33">
        <v>23</v>
      </c>
      <c r="B33" s="17"/>
      <c r="C33" s="17"/>
      <c r="D33" s="17"/>
      <c r="E33" s="17"/>
      <c r="F33" s="16"/>
      <c r="G33" s="16"/>
      <c r="H33" s="16"/>
      <c r="I33" s="16"/>
      <c r="J33" s="18"/>
      <c r="K33" s="12"/>
      <c r="L33" s="20"/>
      <c r="M33" t="str">
        <f t="shared" si="3"/>
        <v>Geldig</v>
      </c>
      <c r="N33" s="3" t="e">
        <f t="shared" si="4"/>
        <v>#DIV/0!</v>
      </c>
      <c r="P33" s="22">
        <f t="shared" si="5"/>
        <v>0</v>
      </c>
      <c r="Q33" s="21">
        <f t="shared" si="6"/>
        <v>0</v>
      </c>
    </row>
    <row r="34" spans="1:17">
      <c r="A34">
        <v>24</v>
      </c>
      <c r="B34" s="17"/>
      <c r="C34" s="17"/>
      <c r="D34" s="17"/>
      <c r="E34" s="17"/>
      <c r="F34" s="16"/>
      <c r="G34" s="16"/>
      <c r="H34" s="16"/>
      <c r="I34" s="16"/>
      <c r="J34" s="18"/>
      <c r="K34" s="12"/>
      <c r="L34" s="20"/>
      <c r="M34" t="str">
        <f t="shared" si="3"/>
        <v>Geldig</v>
      </c>
      <c r="N34" s="3" t="e">
        <f t="shared" si="4"/>
        <v>#DIV/0!</v>
      </c>
      <c r="P34" s="22">
        <f t="shared" si="5"/>
        <v>0</v>
      </c>
      <c r="Q34" s="21">
        <f t="shared" si="6"/>
        <v>0</v>
      </c>
    </row>
    <row r="35" spans="1:17">
      <c r="A35">
        <v>25</v>
      </c>
      <c r="B35" s="17"/>
      <c r="C35" s="17"/>
      <c r="D35" s="17"/>
      <c r="E35" s="17"/>
      <c r="F35" s="16"/>
      <c r="G35" s="16"/>
      <c r="H35" s="16"/>
      <c r="I35" s="16"/>
      <c r="J35" s="18"/>
      <c r="K35" s="12"/>
      <c r="L35" s="20"/>
      <c r="M35" t="str">
        <f t="shared" si="3"/>
        <v>Geldig</v>
      </c>
      <c r="N35" s="3" t="e">
        <f t="shared" si="4"/>
        <v>#DIV/0!</v>
      </c>
      <c r="P35" s="22">
        <f t="shared" si="5"/>
        <v>0</v>
      </c>
      <c r="Q35" s="21">
        <f t="shared" si="6"/>
        <v>0</v>
      </c>
    </row>
    <row r="36" spans="1:17">
      <c r="A36">
        <v>26</v>
      </c>
      <c r="B36" s="17"/>
      <c r="C36" s="17"/>
      <c r="D36" s="17"/>
      <c r="E36" s="17"/>
      <c r="F36" s="16"/>
      <c r="G36" s="16"/>
      <c r="H36" s="16"/>
      <c r="I36" s="16"/>
      <c r="J36" s="18"/>
      <c r="K36" s="12"/>
      <c r="L36" s="20"/>
      <c r="M36" t="str">
        <f t="shared" si="3"/>
        <v>Geldig</v>
      </c>
      <c r="N36" s="3" t="e">
        <f t="shared" si="4"/>
        <v>#DIV/0!</v>
      </c>
      <c r="P36" s="22">
        <f t="shared" si="5"/>
        <v>0</v>
      </c>
      <c r="Q36" s="21">
        <f t="shared" si="6"/>
        <v>0</v>
      </c>
    </row>
    <row r="37" spans="1:17">
      <c r="A37">
        <v>27</v>
      </c>
      <c r="B37" s="17"/>
      <c r="C37" s="17"/>
      <c r="D37" s="17"/>
      <c r="E37" s="17"/>
      <c r="F37" s="16"/>
      <c r="G37" s="16"/>
      <c r="H37" s="16"/>
      <c r="I37" s="16"/>
      <c r="J37" s="18"/>
      <c r="K37" s="12"/>
      <c r="L37" s="20"/>
      <c r="M37" t="str">
        <f t="shared" si="3"/>
        <v>Geldig</v>
      </c>
      <c r="N37" s="3" t="e">
        <f t="shared" si="4"/>
        <v>#DIV/0!</v>
      </c>
      <c r="P37" s="22">
        <f t="shared" si="5"/>
        <v>0</v>
      </c>
      <c r="Q37" s="21">
        <f t="shared" si="6"/>
        <v>0</v>
      </c>
    </row>
    <row r="38" spans="1:17">
      <c r="A38">
        <v>28</v>
      </c>
      <c r="B38" s="17"/>
      <c r="C38" s="17"/>
      <c r="D38" s="17"/>
      <c r="E38" s="17"/>
      <c r="F38" s="16"/>
      <c r="G38" s="16"/>
      <c r="H38" s="16"/>
      <c r="I38" s="16"/>
      <c r="J38" s="18"/>
      <c r="K38" s="12"/>
      <c r="L38" s="20"/>
      <c r="M38" t="str">
        <f t="shared" si="3"/>
        <v>Geldig</v>
      </c>
      <c r="N38" s="3" t="e">
        <f t="shared" si="4"/>
        <v>#DIV/0!</v>
      </c>
      <c r="P38" s="22">
        <f t="shared" si="5"/>
        <v>0</v>
      </c>
      <c r="Q38" s="21">
        <f t="shared" si="6"/>
        <v>0</v>
      </c>
    </row>
    <row r="39" spans="1:17">
      <c r="A39">
        <v>29</v>
      </c>
      <c r="B39" s="17"/>
      <c r="C39" s="17"/>
      <c r="D39" s="17"/>
      <c r="E39" s="17"/>
      <c r="F39" s="16"/>
      <c r="G39" s="16"/>
      <c r="H39" s="16"/>
      <c r="I39" s="16"/>
      <c r="J39" s="18"/>
      <c r="K39" s="12"/>
      <c r="L39" s="20"/>
      <c r="M39" t="str">
        <f t="shared" si="3"/>
        <v>Geldig</v>
      </c>
      <c r="N39" s="3" t="e">
        <f t="shared" si="4"/>
        <v>#DIV/0!</v>
      </c>
      <c r="P39" s="22">
        <f t="shared" si="5"/>
        <v>0</v>
      </c>
      <c r="Q39" s="21">
        <f t="shared" si="6"/>
        <v>0</v>
      </c>
    </row>
    <row r="40" spans="1:17">
      <c r="A40">
        <v>30</v>
      </c>
      <c r="B40" s="17"/>
      <c r="C40" s="17"/>
      <c r="D40" s="17"/>
      <c r="E40" s="17"/>
      <c r="F40" s="16"/>
      <c r="G40" s="16"/>
      <c r="H40" s="16"/>
      <c r="I40" s="16"/>
      <c r="J40" s="18"/>
      <c r="K40" s="12"/>
      <c r="L40" s="20"/>
      <c r="M40" t="str">
        <f t="shared" si="3"/>
        <v>Geldig</v>
      </c>
      <c r="N40" s="3" t="e">
        <f t="shared" si="4"/>
        <v>#DIV/0!</v>
      </c>
      <c r="P40" s="22">
        <f t="shared" si="5"/>
        <v>0</v>
      </c>
      <c r="Q40" s="21">
        <f t="shared" si="6"/>
        <v>0</v>
      </c>
    </row>
    <row r="41" spans="1:17">
      <c r="A41">
        <v>31</v>
      </c>
      <c r="B41" s="17"/>
      <c r="C41" s="17"/>
      <c r="D41" s="17"/>
      <c r="E41" s="17"/>
      <c r="F41" s="16"/>
      <c r="G41" s="16"/>
      <c r="H41" s="16"/>
      <c r="I41" s="16"/>
      <c r="J41" s="18"/>
      <c r="K41" s="12"/>
      <c r="L41" s="20"/>
      <c r="M41" t="str">
        <f t="shared" si="3"/>
        <v>Geldig</v>
      </c>
      <c r="N41" s="3" t="e">
        <f t="shared" si="4"/>
        <v>#DIV/0!</v>
      </c>
      <c r="P41" s="22">
        <f t="shared" si="5"/>
        <v>0</v>
      </c>
      <c r="Q41" s="21">
        <f t="shared" si="6"/>
        <v>0</v>
      </c>
    </row>
    <row r="42" spans="1:17">
      <c r="A42">
        <v>32</v>
      </c>
      <c r="B42" s="17"/>
      <c r="C42" s="17"/>
      <c r="D42" s="17"/>
      <c r="E42" s="17"/>
      <c r="F42" s="16"/>
      <c r="G42" s="16"/>
      <c r="H42" s="16"/>
      <c r="I42" s="16"/>
      <c r="J42" s="18"/>
      <c r="K42" s="12"/>
      <c r="L42" s="20"/>
      <c r="M42" t="str">
        <f t="shared" si="3"/>
        <v>Geldig</v>
      </c>
      <c r="N42" s="3" t="e">
        <f t="shared" si="4"/>
        <v>#DIV/0!</v>
      </c>
      <c r="P42" s="22">
        <f t="shared" si="5"/>
        <v>0</v>
      </c>
      <c r="Q42" s="21">
        <f t="shared" si="6"/>
        <v>0</v>
      </c>
    </row>
    <row r="43" spans="1:17">
      <c r="A43">
        <v>33</v>
      </c>
      <c r="B43" s="17"/>
      <c r="C43" s="17"/>
      <c r="D43" s="17"/>
      <c r="E43" s="17"/>
      <c r="F43" s="16"/>
      <c r="G43" s="16"/>
      <c r="H43" s="16"/>
      <c r="I43" s="16"/>
      <c r="J43" s="18"/>
      <c r="K43" s="12"/>
      <c r="L43" s="20"/>
      <c r="M43" t="str">
        <f t="shared" si="3"/>
        <v>Geldig</v>
      </c>
      <c r="N43" s="3" t="e">
        <f t="shared" si="4"/>
        <v>#DIV/0!</v>
      </c>
      <c r="P43" s="22">
        <f t="shared" si="5"/>
        <v>0</v>
      </c>
      <c r="Q43" s="21">
        <f t="shared" si="6"/>
        <v>0</v>
      </c>
    </row>
    <row r="44" spans="1:17">
      <c r="A44">
        <v>34</v>
      </c>
      <c r="B44" s="17"/>
      <c r="C44" s="17"/>
      <c r="D44" s="17"/>
      <c r="E44" s="17"/>
      <c r="F44" s="16"/>
      <c r="G44" s="16"/>
      <c r="H44" s="16"/>
      <c r="I44" s="16"/>
      <c r="J44" s="18"/>
      <c r="K44" s="12"/>
      <c r="L44" s="20"/>
      <c r="M44" t="str">
        <f t="shared" si="3"/>
        <v>Geldig</v>
      </c>
      <c r="N44" s="3" t="e">
        <f t="shared" si="4"/>
        <v>#DIV/0!</v>
      </c>
      <c r="P44" s="22">
        <f t="shared" si="5"/>
        <v>0</v>
      </c>
      <c r="Q44" s="21">
        <f t="shared" si="6"/>
        <v>0</v>
      </c>
    </row>
    <row r="45" spans="1:17">
      <c r="A45">
        <v>35</v>
      </c>
      <c r="B45" s="17"/>
      <c r="C45" s="17"/>
      <c r="D45" s="17"/>
      <c r="E45" s="17"/>
      <c r="F45" s="16"/>
      <c r="G45" s="16"/>
      <c r="H45" s="16"/>
      <c r="I45" s="16"/>
      <c r="J45" s="18"/>
      <c r="K45" s="12"/>
      <c r="L45" s="20"/>
      <c r="M45" t="str">
        <f t="shared" si="3"/>
        <v>Geldig</v>
      </c>
      <c r="N45" s="3" t="e">
        <f t="shared" si="4"/>
        <v>#DIV/0!</v>
      </c>
      <c r="P45" s="22">
        <f t="shared" si="5"/>
        <v>0</v>
      </c>
      <c r="Q45" s="21">
        <f t="shared" si="6"/>
        <v>0</v>
      </c>
    </row>
    <row r="46" spans="1:17">
      <c r="A46">
        <v>36</v>
      </c>
      <c r="B46" s="17"/>
      <c r="C46" s="17"/>
      <c r="D46" s="17"/>
      <c r="E46" s="17"/>
      <c r="F46" s="16"/>
      <c r="G46" s="16"/>
      <c r="H46" s="16"/>
      <c r="I46" s="16"/>
      <c r="J46" s="18"/>
      <c r="K46" s="12"/>
      <c r="L46" s="20"/>
      <c r="M46" t="str">
        <f t="shared" si="3"/>
        <v>Geldig</v>
      </c>
      <c r="N46" s="3" t="e">
        <f t="shared" si="4"/>
        <v>#DIV/0!</v>
      </c>
      <c r="P46" s="22">
        <f t="shared" si="5"/>
        <v>0</v>
      </c>
      <c r="Q46" s="21">
        <f t="shared" si="6"/>
        <v>0</v>
      </c>
    </row>
    <row r="47" spans="1:17">
      <c r="A47">
        <v>37</v>
      </c>
      <c r="B47" s="17"/>
      <c r="C47" s="17"/>
      <c r="D47" s="17"/>
      <c r="E47" s="17"/>
      <c r="F47" s="16"/>
      <c r="G47" s="16"/>
      <c r="H47" s="16"/>
      <c r="I47" s="16"/>
      <c r="J47" s="18"/>
      <c r="K47" s="12"/>
      <c r="L47" s="20"/>
      <c r="M47" t="str">
        <f t="shared" si="3"/>
        <v>Geldig</v>
      </c>
      <c r="N47" s="3" t="e">
        <f t="shared" si="4"/>
        <v>#DIV/0!</v>
      </c>
      <c r="P47" s="22">
        <f t="shared" si="5"/>
        <v>0</v>
      </c>
      <c r="Q47" s="21">
        <f t="shared" si="6"/>
        <v>0</v>
      </c>
    </row>
    <row r="48" spans="1:17">
      <c r="A48">
        <v>38</v>
      </c>
      <c r="B48" s="17"/>
      <c r="C48" s="17"/>
      <c r="D48" s="17"/>
      <c r="E48" s="17"/>
      <c r="F48" s="16"/>
      <c r="G48" s="16"/>
      <c r="H48" s="16"/>
      <c r="I48" s="16"/>
      <c r="J48" s="18"/>
      <c r="K48" s="12"/>
      <c r="L48" s="20"/>
      <c r="M48" t="str">
        <f t="shared" si="3"/>
        <v>Geldig</v>
      </c>
      <c r="N48" s="3" t="e">
        <f t="shared" si="4"/>
        <v>#DIV/0!</v>
      </c>
      <c r="P48" s="22">
        <f t="shared" si="5"/>
        <v>0</v>
      </c>
      <c r="Q48" s="21">
        <f t="shared" si="6"/>
        <v>0</v>
      </c>
    </row>
    <row r="49" spans="1:17">
      <c r="A49">
        <v>39</v>
      </c>
      <c r="B49" s="17"/>
      <c r="C49" s="17"/>
      <c r="D49" s="17"/>
      <c r="E49" s="17"/>
      <c r="F49" s="16"/>
      <c r="G49" s="16"/>
      <c r="H49" s="16"/>
      <c r="I49" s="16"/>
      <c r="J49" s="18"/>
      <c r="K49" s="12"/>
      <c r="L49" s="20"/>
      <c r="M49" t="str">
        <f t="shared" si="3"/>
        <v>Geldig</v>
      </c>
      <c r="N49" s="3" t="e">
        <f t="shared" si="4"/>
        <v>#DIV/0!</v>
      </c>
      <c r="P49" s="22">
        <f t="shared" si="5"/>
        <v>0</v>
      </c>
      <c r="Q49" s="21">
        <f t="shared" si="6"/>
        <v>0</v>
      </c>
    </row>
    <row r="50" spans="1:17">
      <c r="A50">
        <v>40</v>
      </c>
      <c r="B50" s="17"/>
      <c r="C50" s="17"/>
      <c r="D50" s="17"/>
      <c r="E50" s="17"/>
      <c r="F50" s="16"/>
      <c r="G50" s="16"/>
      <c r="H50" s="16"/>
      <c r="I50" s="16"/>
      <c r="J50" s="18"/>
      <c r="K50" s="12"/>
      <c r="L50" s="20"/>
      <c r="M50" t="str">
        <f t="shared" si="3"/>
        <v>Geldig</v>
      </c>
      <c r="N50" s="3" t="e">
        <f t="shared" si="4"/>
        <v>#DIV/0!</v>
      </c>
      <c r="P50" s="22">
        <f t="shared" si="5"/>
        <v>0</v>
      </c>
      <c r="Q50" s="21">
        <f t="shared" si="6"/>
        <v>0</v>
      </c>
    </row>
    <row r="51" spans="1:17">
      <c r="A51">
        <v>41</v>
      </c>
      <c r="B51" s="17"/>
      <c r="C51" s="17"/>
      <c r="D51" s="17"/>
      <c r="E51" s="17"/>
      <c r="F51" s="16"/>
      <c r="G51" s="16"/>
      <c r="H51" s="16"/>
      <c r="I51" s="16"/>
      <c r="J51" s="18"/>
      <c r="K51" s="12"/>
      <c r="L51" s="20"/>
      <c r="M51" t="str">
        <f t="shared" si="3"/>
        <v>Geldig</v>
      </c>
      <c r="N51" s="3" t="e">
        <f t="shared" si="4"/>
        <v>#DIV/0!</v>
      </c>
      <c r="P51" s="22">
        <f t="shared" si="5"/>
        <v>0</v>
      </c>
      <c r="Q51" s="21">
        <f t="shared" si="6"/>
        <v>0</v>
      </c>
    </row>
    <row r="52" spans="1:17">
      <c r="A52">
        <v>42</v>
      </c>
      <c r="B52" s="17"/>
      <c r="C52" s="17"/>
      <c r="D52" s="17"/>
      <c r="E52" s="17"/>
      <c r="F52" s="16"/>
      <c r="G52" s="16"/>
      <c r="H52" s="16"/>
      <c r="I52" s="16"/>
      <c r="J52" s="18"/>
      <c r="K52" s="12"/>
      <c r="L52" s="20"/>
      <c r="M52" t="str">
        <f t="shared" si="3"/>
        <v>Geldig</v>
      </c>
      <c r="N52" s="3" t="e">
        <f t="shared" si="4"/>
        <v>#DIV/0!</v>
      </c>
      <c r="P52" s="22">
        <f t="shared" si="5"/>
        <v>0</v>
      </c>
      <c r="Q52" s="21">
        <f t="shared" si="6"/>
        <v>0</v>
      </c>
    </row>
    <row r="53" spans="1:17">
      <c r="A53">
        <v>43</v>
      </c>
      <c r="B53" s="17"/>
      <c r="C53" s="17"/>
      <c r="D53" s="17"/>
      <c r="E53" s="17"/>
      <c r="F53" s="16"/>
      <c r="G53" s="16"/>
      <c r="H53" s="16"/>
      <c r="I53" s="16"/>
      <c r="J53" s="18"/>
      <c r="K53" s="12"/>
      <c r="L53" s="20"/>
      <c r="M53" t="str">
        <f t="shared" si="3"/>
        <v>Geldig</v>
      </c>
      <c r="N53" s="3" t="e">
        <f t="shared" si="4"/>
        <v>#DIV/0!</v>
      </c>
      <c r="P53" s="22">
        <f t="shared" si="5"/>
        <v>0</v>
      </c>
      <c r="Q53" s="21">
        <f t="shared" si="6"/>
        <v>0</v>
      </c>
    </row>
    <row r="54" spans="1:17">
      <c r="A54">
        <v>44</v>
      </c>
      <c r="B54" s="17"/>
      <c r="C54" s="17"/>
      <c r="D54" s="17"/>
      <c r="E54" s="17"/>
      <c r="F54" s="16"/>
      <c r="G54" s="16"/>
      <c r="H54" s="16"/>
      <c r="I54" s="16"/>
      <c r="J54" s="18"/>
      <c r="K54" s="12"/>
      <c r="L54" s="20"/>
      <c r="M54" t="str">
        <f t="shared" si="3"/>
        <v>Geldig</v>
      </c>
      <c r="N54" s="3" t="e">
        <f t="shared" si="4"/>
        <v>#DIV/0!</v>
      </c>
      <c r="P54" s="22">
        <f t="shared" si="5"/>
        <v>0</v>
      </c>
      <c r="Q54" s="21">
        <f t="shared" si="6"/>
        <v>0</v>
      </c>
    </row>
    <row r="55" spans="1:17">
      <c r="A55">
        <v>45</v>
      </c>
      <c r="B55" s="17"/>
      <c r="C55" s="17"/>
      <c r="D55" s="17"/>
      <c r="E55" s="17"/>
      <c r="F55" s="16"/>
      <c r="G55" s="16"/>
      <c r="H55" s="16"/>
      <c r="I55" s="16"/>
      <c r="J55" s="18"/>
      <c r="K55" s="12"/>
      <c r="L55" s="20"/>
      <c r="M55" t="str">
        <f t="shared" si="3"/>
        <v>Geldig</v>
      </c>
      <c r="N55" s="3" t="e">
        <f t="shared" si="4"/>
        <v>#DIV/0!</v>
      </c>
      <c r="P55" s="22">
        <f t="shared" si="5"/>
        <v>0</v>
      </c>
      <c r="Q55" s="21">
        <f t="shared" si="6"/>
        <v>0</v>
      </c>
    </row>
    <row r="56" spans="1:17">
      <c r="A56">
        <v>46</v>
      </c>
      <c r="B56" s="17"/>
      <c r="C56" s="17"/>
      <c r="D56" s="17"/>
      <c r="E56" s="17"/>
      <c r="F56" s="16"/>
      <c r="G56" s="16"/>
      <c r="H56" s="16"/>
      <c r="I56" s="16"/>
      <c r="J56" s="18"/>
      <c r="K56" s="12"/>
      <c r="L56" s="20"/>
      <c r="M56" t="str">
        <f t="shared" si="3"/>
        <v>Geldig</v>
      </c>
      <c r="N56" s="3" t="e">
        <f t="shared" si="4"/>
        <v>#DIV/0!</v>
      </c>
      <c r="P56" s="22">
        <f t="shared" si="5"/>
        <v>0</v>
      </c>
      <c r="Q56" s="21">
        <f t="shared" si="6"/>
        <v>0</v>
      </c>
    </row>
    <row r="57" spans="1:17">
      <c r="A57">
        <v>47</v>
      </c>
      <c r="B57" s="17"/>
      <c r="C57" s="17"/>
      <c r="D57" s="17"/>
      <c r="E57" s="17"/>
      <c r="F57" s="16"/>
      <c r="G57" s="16"/>
      <c r="H57" s="16"/>
      <c r="I57" s="16"/>
      <c r="J57" s="18"/>
      <c r="K57" s="12"/>
      <c r="L57" s="20"/>
      <c r="M57" t="str">
        <f t="shared" si="3"/>
        <v>Geldig</v>
      </c>
      <c r="N57" s="3" t="e">
        <f t="shared" si="4"/>
        <v>#DIV/0!</v>
      </c>
      <c r="P57" s="22">
        <f t="shared" si="5"/>
        <v>0</v>
      </c>
      <c r="Q57" s="21">
        <f t="shared" si="6"/>
        <v>0</v>
      </c>
    </row>
    <row r="58" spans="1:17">
      <c r="A58">
        <v>48</v>
      </c>
      <c r="B58" s="17"/>
      <c r="C58" s="17"/>
      <c r="D58" s="17"/>
      <c r="E58" s="17"/>
      <c r="F58" s="16"/>
      <c r="G58" s="16"/>
      <c r="H58" s="16"/>
      <c r="I58" s="16"/>
      <c r="J58" s="18"/>
      <c r="K58" s="12"/>
      <c r="L58" s="20"/>
      <c r="M58" t="str">
        <f t="shared" si="3"/>
        <v>Geldig</v>
      </c>
      <c r="N58" s="3" t="e">
        <f t="shared" si="4"/>
        <v>#DIV/0!</v>
      </c>
      <c r="P58" s="22">
        <f t="shared" si="5"/>
        <v>0</v>
      </c>
      <c r="Q58" s="21">
        <f t="shared" si="6"/>
        <v>0</v>
      </c>
    </row>
    <row r="59" spans="1:17">
      <c r="A59">
        <v>49</v>
      </c>
      <c r="B59" s="17"/>
      <c r="C59" s="17"/>
      <c r="D59" s="17"/>
      <c r="E59" s="17"/>
      <c r="F59" s="16"/>
      <c r="G59" s="16"/>
      <c r="H59" s="16"/>
      <c r="I59" s="16"/>
      <c r="J59" s="18"/>
      <c r="K59" s="12"/>
      <c r="L59" s="20"/>
      <c r="M59" t="str">
        <f t="shared" si="3"/>
        <v>Geldig</v>
      </c>
      <c r="N59" s="3" t="e">
        <f t="shared" si="4"/>
        <v>#DIV/0!</v>
      </c>
      <c r="P59" s="22">
        <f t="shared" si="5"/>
        <v>0</v>
      </c>
      <c r="Q59" s="21">
        <f t="shared" si="6"/>
        <v>0</v>
      </c>
    </row>
    <row r="60" spans="1:17">
      <c r="A60">
        <v>50</v>
      </c>
      <c r="B60" s="17"/>
      <c r="C60" s="17"/>
      <c r="D60" s="17"/>
      <c r="E60" s="17"/>
      <c r="F60" s="16"/>
      <c r="G60" s="16"/>
      <c r="H60" s="16"/>
      <c r="I60" s="16"/>
      <c r="J60" s="18"/>
      <c r="K60" s="12"/>
      <c r="L60" s="20"/>
      <c r="M60" t="str">
        <f>IF((K60-L60)&gt;=0,"Geldig","Ongeldig")</f>
        <v>Geldig</v>
      </c>
      <c r="N60" s="3" t="e">
        <f t="shared" si="4"/>
        <v>#DIV/0!</v>
      </c>
      <c r="P60" s="22">
        <f t="shared" si="5"/>
        <v>0</v>
      </c>
      <c r="Q60" s="21">
        <f t="shared" si="6"/>
        <v>0</v>
      </c>
    </row>
  </sheetData>
  <sheetProtection algorithmName="SHA-512" hashValue="3DIL+c+pTNnF8HKdZiC6RiwdDD7NthFsMtiIKKmRpAqVSGp2MXCuXAxALTNqJ0f8pNlTgrJb84NuTltUGG5XWw==" saltValue="JvMdfUX2LJFtPdHKZ1DsDw==" spinCount="100000" sheet="1" objects="1" scenarios="1"/>
  <mergeCells count="4">
    <mergeCell ref="C2:E2"/>
    <mergeCell ref="C3:E3"/>
    <mergeCell ref="C8:E8"/>
    <mergeCell ref="F9:I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00F9F-E414-C347-B6D7-0432646A701E}">
  <dimension ref="A1:A4"/>
  <sheetViews>
    <sheetView zoomScale="171" workbookViewId="0">
      <selection activeCell="A4" sqref="A4"/>
    </sheetView>
  </sheetViews>
  <sheetFormatPr defaultColWidth="11" defaultRowHeight="15.6"/>
  <cols>
    <col min="1" max="8" width="68.19921875" customWidth="1"/>
  </cols>
  <sheetData>
    <row r="1" spans="1:1">
      <c r="A1" s="27" t="s">
        <v>30</v>
      </c>
    </row>
    <row r="2" spans="1:1" ht="109.2">
      <c r="A2" s="28" t="s">
        <v>31</v>
      </c>
    </row>
    <row r="3" spans="1:1" ht="78">
      <c r="A3" s="28" t="s">
        <v>32</v>
      </c>
    </row>
    <row r="4" spans="1:1" ht="46.8">
      <c r="A4" s="28" t="s">
        <v>33</v>
      </c>
    </row>
  </sheetData>
  <hyperlinks>
    <hyperlink ref="A3" r:id="rId1" display="mailto:MSR@Connekt.nl" xr:uid="{8B0E8137-3BF5-FC4B-B047-CBC08D143FD3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1CD89651651C4B86C2759E4DCA6087" ma:contentTypeVersion="14" ma:contentTypeDescription="Een nieuw document maken." ma:contentTypeScope="" ma:versionID="4e7a075f3a4c53f77b31b7a4a2d9a8b6">
  <xsd:schema xmlns:xsd="http://www.w3.org/2001/XMLSchema" xmlns:xs="http://www.w3.org/2001/XMLSchema" xmlns:p="http://schemas.microsoft.com/office/2006/metadata/properties" xmlns:ns2="94c739c7-da07-4232-b195-e270f7b13c00" xmlns:ns3="9bc521b3-557a-4ae1-8310-88229f53efd3" targetNamespace="http://schemas.microsoft.com/office/2006/metadata/properties" ma:root="true" ma:fieldsID="c4c5e8f4849d696fe5976200299b780f" ns2:_="" ns3:_="">
    <xsd:import namespace="94c739c7-da07-4232-b195-e270f7b13c00"/>
    <xsd:import namespace="9bc521b3-557a-4ae1-8310-88229f53ef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c739c7-da07-4232-b195-e270f7b13c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16a05b0d-25c6-4f09-abe2-ae10366c33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c521b3-557a-4ae1-8310-88229f53efd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92450d5-a2ff-470a-b0ee-434ce63151b5}" ma:internalName="TaxCatchAll" ma:showField="CatchAllData" ma:web="9bc521b3-557a-4ae1-8310-88229f53ef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4c739c7-da07-4232-b195-e270f7b13c00">
      <Terms xmlns="http://schemas.microsoft.com/office/infopath/2007/PartnerControls"/>
    </lcf76f155ced4ddcb4097134ff3c332f>
    <TaxCatchAll xmlns="9bc521b3-557a-4ae1-8310-88229f53efd3" xsi:nil="true"/>
  </documentManagement>
</p:properties>
</file>

<file path=customXml/itemProps1.xml><?xml version="1.0" encoding="utf-8"?>
<ds:datastoreItem xmlns:ds="http://schemas.openxmlformats.org/officeDocument/2006/customXml" ds:itemID="{BC1C8A22-1696-4087-B489-32B817472607}"/>
</file>

<file path=customXml/itemProps2.xml><?xml version="1.0" encoding="utf-8"?>
<ds:datastoreItem xmlns:ds="http://schemas.openxmlformats.org/officeDocument/2006/customXml" ds:itemID="{58CD6981-7004-454C-A97B-8E9935B36E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212654-F6D3-40C1-9340-A74E3E21EB20}">
  <ds:schemaRefs>
    <ds:schemaRef ds:uri="http://purl.org/dc/dcmitype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94c739c7-da07-4232-b195-e270f7b13c00"/>
    <ds:schemaRef ds:uri="http://schemas.microsoft.com/office/2006/metadata/properties"/>
    <ds:schemaRef ds:uri="9bc521b3-557a-4ae1-8310-88229f53efd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3. Prijs</vt:lpstr>
      <vt:lpstr>Procedure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Office-gebruiker</dc:creator>
  <cp:keywords/>
  <dc:description/>
  <cp:lastModifiedBy>Erik van Dam | Connekt</cp:lastModifiedBy>
  <cp:revision/>
  <dcterms:created xsi:type="dcterms:W3CDTF">2021-10-01T11:44:02Z</dcterms:created>
  <dcterms:modified xsi:type="dcterms:W3CDTF">2023-09-05T18:39:45Z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0x010100D41CD89651651C4B86C2759E4DCA6087</vt:lpwstr>
  </property>
  <property fmtid="{D5CDD505-2E9C-101B-9397-08002B2CF9AE}" pid="3" name="MediaServiceImageTags">
    <vt:lpwstr/>
  </property>
</Properties>
</file>