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SED-Afd-Inkoop/Gedeelde documenten/Inkoop/Inkoopprojecten/1. SED en RSW/Lopende projecten/Taxatiediensten/03. Aanbestedingsdocumenten/"/>
    </mc:Choice>
  </mc:AlternateContent>
  <xr:revisionPtr revIDLastSave="371" documentId="8_{00465592-469C-432D-9C62-379BE0597A66}" xr6:coauthVersionLast="47" xr6:coauthVersionMax="47" xr10:uidLastSave="{733A998B-8400-4932-8DB0-4F772C1952B2}"/>
  <bookViews>
    <workbookView xWindow="-28920" yWindow="-1845" windowWidth="29040" windowHeight="17640" xr2:uid="{4D8A3FAD-28FA-4308-9DB5-2FC93EA7CCB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K70" i="1"/>
  <c r="K71" i="1"/>
  <c r="K72" i="1"/>
  <c r="K69" i="1"/>
  <c r="K62" i="1"/>
  <c r="K73" i="1"/>
  <c r="K63" i="1"/>
  <c r="K64" i="1"/>
  <c r="K65" i="1"/>
  <c r="K66" i="1"/>
  <c r="K54" i="1"/>
  <c r="K53" i="1"/>
  <c r="K49" i="1"/>
  <c r="K45" i="1"/>
  <c r="K44" i="1"/>
  <c r="K43" i="1"/>
  <c r="K42" i="1"/>
  <c r="K38" i="1"/>
  <c r="K37" i="1"/>
  <c r="K33" i="1"/>
  <c r="K32" i="1"/>
  <c r="K28" i="1"/>
  <c r="K24" i="1"/>
  <c r="K23" i="1"/>
  <c r="K19" i="1"/>
  <c r="K18" i="1"/>
  <c r="K7" i="1"/>
  <c r="K8" i="1"/>
  <c r="K9" i="1"/>
  <c r="K10" i="1"/>
  <c r="K11" i="1"/>
  <c r="K12" i="1"/>
  <c r="K14" i="1"/>
  <c r="K6" i="1"/>
  <c r="E33" i="1"/>
  <c r="H33" i="1" s="1"/>
  <c r="E32" i="1"/>
  <c r="H32" i="1" s="1"/>
  <c r="H19" i="1"/>
  <c r="H18" i="1"/>
  <c r="E44" i="1"/>
  <c r="H44" i="1" s="1"/>
  <c r="E45" i="1"/>
  <c r="H45" i="1" s="1"/>
  <c r="E49" i="1"/>
  <c r="E54" i="1"/>
  <c r="H54" i="1" s="1"/>
  <c r="E53" i="1"/>
  <c r="H53" i="1" s="1"/>
  <c r="E20" i="1"/>
  <c r="E34" i="1"/>
  <c r="E6" i="1"/>
  <c r="E7" i="1"/>
  <c r="H7" i="1" s="1"/>
  <c r="E8" i="1"/>
  <c r="H8" i="1" s="1"/>
  <c r="E9" i="1"/>
  <c r="H9" i="1" s="1"/>
  <c r="E10" i="1"/>
  <c r="H10" i="1" s="1"/>
  <c r="E11" i="1"/>
  <c r="H11" i="1" s="1"/>
  <c r="E12" i="1"/>
  <c r="H12" i="1" s="1"/>
  <c r="H13" i="1"/>
  <c r="K13" i="1" s="1"/>
  <c r="E14" i="1"/>
  <c r="H14" i="1" s="1"/>
  <c r="E42" i="1"/>
  <c r="H42" i="1" s="1"/>
  <c r="E38" i="1"/>
  <c r="H38" i="1" s="1"/>
  <c r="E37" i="1"/>
  <c r="C15" i="1"/>
  <c r="D15" i="1"/>
  <c r="B15" i="1"/>
  <c r="E24" i="1"/>
  <c r="C23" i="1"/>
  <c r="D23" i="1"/>
  <c r="B23" i="1"/>
  <c r="E23" i="1" s="1"/>
  <c r="E25" i="1" s="1"/>
  <c r="K57" i="1" l="1"/>
  <c r="K75" i="1"/>
  <c r="E55" i="1"/>
  <c r="E50" i="1"/>
  <c r="H49" i="1"/>
  <c r="E39" i="1"/>
  <c r="H37" i="1"/>
  <c r="E43" i="1"/>
  <c r="E28" i="1"/>
  <c r="H6" i="1"/>
  <c r="E15" i="1"/>
  <c r="E46" i="1" l="1"/>
  <c r="H43" i="1"/>
  <c r="E29" i="1"/>
  <c r="H28" i="1"/>
</calcChain>
</file>

<file path=xl/sharedStrings.xml><?xml version="1.0" encoding="utf-8"?>
<sst xmlns="http://schemas.openxmlformats.org/spreadsheetml/2006/main" count="140" uniqueCount="54">
  <si>
    <r>
      <t xml:space="preserve">Prijzenblad Taxatiediensten </t>
    </r>
    <r>
      <rPr>
        <b/>
        <sz val="12"/>
        <color rgb="FF00B050"/>
        <rFont val="Arial"/>
        <family val="2"/>
      </rPr>
      <t>S</t>
    </r>
    <r>
      <rPr>
        <b/>
        <sz val="12"/>
        <color theme="8"/>
        <rFont val="Arial"/>
        <family val="2"/>
      </rPr>
      <t>E</t>
    </r>
    <r>
      <rPr>
        <b/>
        <sz val="12"/>
        <color theme="7"/>
        <rFont val="Arial"/>
        <family val="2"/>
      </rPr>
      <t>D</t>
    </r>
    <r>
      <rPr>
        <b/>
        <sz val="12"/>
        <rFont val="Arial"/>
        <family val="2"/>
      </rPr>
      <t xml:space="preserve"> gemeenten</t>
    </r>
  </si>
  <si>
    <t>Maximale looptijd van de overeenkomst in jaren</t>
  </si>
  <si>
    <t>Omschrijving</t>
  </si>
  <si>
    <t>Stede Broec</t>
  </si>
  <si>
    <t>Enkhuizen</t>
  </si>
  <si>
    <t>Drechterland</t>
  </si>
  <si>
    <t>Fictief aantal per jaar</t>
  </si>
  <si>
    <t>Totaal fictief aantal</t>
  </si>
  <si>
    <t>Prijseenheid</t>
  </si>
  <si>
    <t>Eenheidsprijs</t>
  </si>
  <si>
    <t>Fictieve Kosten</t>
  </si>
  <si>
    <t>(Her)waardering van (niet)woningen (gebruikerscode)</t>
  </si>
  <si>
    <t>Woningen (10)</t>
  </si>
  <si>
    <t>per object</t>
  </si>
  <si>
    <t>Roerende zaken</t>
  </si>
  <si>
    <t>Woning met praktijkruimte (11)</t>
  </si>
  <si>
    <t>Recreatiewoningen (12)</t>
  </si>
  <si>
    <t>Agrarisch (20)</t>
  </si>
  <si>
    <t>Niet-woning met woningdeel (21)</t>
  </si>
  <si>
    <t>Courante niet-woning (30)</t>
  </si>
  <si>
    <t>Incourante niet-woning</t>
  </si>
  <si>
    <t>Terrein (40)</t>
  </si>
  <si>
    <t>Totaal</t>
  </si>
  <si>
    <t>Vooroverleg</t>
  </si>
  <si>
    <t>Woningportefeuilles</t>
  </si>
  <si>
    <t xml:space="preserve">per uur </t>
  </si>
  <si>
    <t>Gecombineerde portefeuilles</t>
  </si>
  <si>
    <t>Informele bezwaren</t>
  </si>
  <si>
    <t>Woningen</t>
  </si>
  <si>
    <t>Niet-woningen</t>
  </si>
  <si>
    <t>Voormeldingen</t>
  </si>
  <si>
    <t>De Mutatiebijhouding</t>
  </si>
  <si>
    <t>Aantal objecten administratief</t>
  </si>
  <si>
    <t>Waarvan objecten in aanbouw</t>
  </si>
  <si>
    <t>De Permanente Marktanalyse</t>
  </si>
  <si>
    <t xml:space="preserve">Woning </t>
  </si>
  <si>
    <t xml:space="preserve">Niet-woning </t>
  </si>
  <si>
    <t>Bezwaar</t>
  </si>
  <si>
    <t>Woning</t>
  </si>
  <si>
    <t>Woning NCNP</t>
  </si>
  <si>
    <t>Courante niet-woning</t>
  </si>
  <si>
    <t>Courante niet-woning NCNP</t>
  </si>
  <si>
    <t>Beroep</t>
  </si>
  <si>
    <t>Gemengd</t>
  </si>
  <si>
    <t xml:space="preserve"> </t>
  </si>
  <si>
    <t>Inpandige opnames</t>
  </si>
  <si>
    <t>Aanvullende kosten</t>
  </si>
  <si>
    <t>Eenmalig:</t>
  </si>
  <si>
    <t xml:space="preserve">Totaal aantal </t>
  </si>
  <si>
    <t>Kosten</t>
  </si>
  <si>
    <t>[omschrijving in te vullen door Inschrijver]</t>
  </si>
  <si>
    <t>[eenheid in te vullen door Inschrijver]</t>
  </si>
  <si>
    <t>Jaarlijks terugkomend:</t>
  </si>
  <si>
    <t>Totale Fictieve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</si>
</sst>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9"/>
      <color rgb="FF0000FF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theme="8"/>
      <name val="Arial"/>
      <family val="2"/>
    </font>
    <font>
      <b/>
      <sz val="12"/>
      <color theme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3" xfId="0" applyFont="1" applyFill="1" applyBorder="1"/>
    <xf numFmtId="0" fontId="3" fillId="0" borderId="3" xfId="0" applyFont="1" applyBorder="1"/>
    <xf numFmtId="3" fontId="5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3" fontId="7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right"/>
    </xf>
    <xf numFmtId="0" fontId="4" fillId="2" borderId="6" xfId="0" applyFont="1" applyFill="1" applyBorder="1"/>
    <xf numFmtId="1" fontId="3" fillId="0" borderId="3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4" borderId="1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center"/>
    </xf>
    <xf numFmtId="3" fontId="3" fillId="0" borderId="6" xfId="0" applyNumberFormat="1" applyFont="1" applyBorder="1" applyAlignment="1">
      <alignment horizontal="right"/>
    </xf>
    <xf numFmtId="0" fontId="3" fillId="0" borderId="6" xfId="0" applyFont="1" applyBorder="1"/>
    <xf numFmtId="0" fontId="4" fillId="6" borderId="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2" fillId="6" borderId="3" xfId="0" applyFont="1" applyFill="1" applyBorder="1"/>
    <xf numFmtId="0" fontId="2" fillId="6" borderId="12" xfId="0" applyFont="1" applyFill="1" applyBorder="1"/>
    <xf numFmtId="0" fontId="2" fillId="6" borderId="13" xfId="0" applyFont="1" applyFill="1" applyBorder="1"/>
    <xf numFmtId="0" fontId="4" fillId="5" borderId="15" xfId="0" applyFont="1" applyFill="1" applyBorder="1" applyAlignment="1">
      <alignment horizontal="right"/>
    </xf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4" fillId="4" borderId="18" xfId="0" applyFont="1" applyFill="1" applyBorder="1" applyAlignment="1">
      <alignment horizontal="center" vertical="center"/>
    </xf>
    <xf numFmtId="0" fontId="4" fillId="4" borderId="9" xfId="0" applyFont="1" applyFill="1" applyBorder="1"/>
    <xf numFmtId="0" fontId="4" fillId="4" borderId="10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1" fillId="7" borderId="0" xfId="0" applyFont="1" applyFill="1"/>
    <xf numFmtId="0" fontId="1" fillId="7" borderId="0" xfId="0" applyFont="1" applyFill="1" applyAlignment="1">
      <alignment horizontal="center" vertical="center"/>
    </xf>
    <xf numFmtId="0" fontId="2" fillId="7" borderId="0" xfId="0" applyFont="1" applyFill="1"/>
    <xf numFmtId="0" fontId="3" fillId="7" borderId="0" xfId="0" applyFont="1" applyFill="1"/>
    <xf numFmtId="0" fontId="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right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7" borderId="0" xfId="0" applyFont="1" applyFill="1"/>
    <xf numFmtId="0" fontId="8" fillId="7" borderId="0" xfId="0" applyFont="1" applyFill="1"/>
    <xf numFmtId="0" fontId="8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4" fillId="7" borderId="4" xfId="0" applyFont="1" applyFill="1" applyBorder="1"/>
    <xf numFmtId="0" fontId="2" fillId="7" borderId="0" xfId="0" applyFont="1" applyFill="1" applyAlignment="1">
      <alignment horizontal="right"/>
    </xf>
    <xf numFmtId="0" fontId="6" fillId="7" borderId="4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center" vertical="center"/>
    </xf>
    <xf numFmtId="0" fontId="6" fillId="7" borderId="4" xfId="0" applyFont="1" applyFill="1" applyBorder="1"/>
    <xf numFmtId="0" fontId="2" fillId="7" borderId="0" xfId="0" applyFont="1" applyFill="1"/>
    <xf numFmtId="0" fontId="2" fillId="0" borderId="0" xfId="0" applyFont="1"/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left"/>
    </xf>
    <xf numFmtId="0" fontId="2" fillId="0" borderId="5" xfId="0" applyFont="1" applyBorder="1"/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2" fillId="6" borderId="12" xfId="0" applyFont="1" applyFill="1" applyBorder="1"/>
    <xf numFmtId="0" fontId="9" fillId="7" borderId="0" xfId="0" applyFont="1" applyFill="1"/>
    <xf numFmtId="0" fontId="9" fillId="0" borderId="0" xfId="0" applyFont="1"/>
    <xf numFmtId="0" fontId="2" fillId="7" borderId="5" xfId="0" applyFont="1" applyFill="1" applyBorder="1"/>
    <xf numFmtId="0" fontId="3" fillId="0" borderId="0" xfId="0" applyFont="1"/>
    <xf numFmtId="0" fontId="3" fillId="0" borderId="5" xfId="0" applyFont="1" applyBorder="1"/>
    <xf numFmtId="0" fontId="4" fillId="7" borderId="5" xfId="0" applyFont="1" applyFill="1" applyBorder="1"/>
    <xf numFmtId="0" fontId="4" fillId="7" borderId="0" xfId="0" applyFont="1" applyFill="1"/>
    <xf numFmtId="0" fontId="4" fillId="0" borderId="0" xfId="0" applyFont="1"/>
    <xf numFmtId="0" fontId="3" fillId="7" borderId="5" xfId="0" applyFont="1" applyFill="1" applyBorder="1"/>
    <xf numFmtId="0" fontId="3" fillId="7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64" fontId="3" fillId="0" borderId="3" xfId="0" applyNumberFormat="1" applyFont="1" applyBorder="1"/>
    <xf numFmtId="164" fontId="4" fillId="7" borderId="4" xfId="0" applyNumberFormat="1" applyFont="1" applyFill="1" applyBorder="1"/>
    <xf numFmtId="164" fontId="6" fillId="7" borderId="4" xfId="0" applyNumberFormat="1" applyFont="1" applyFill="1" applyBorder="1"/>
    <xf numFmtId="164" fontId="3" fillId="0" borderId="6" xfId="0" applyNumberFormat="1" applyFont="1" applyBorder="1"/>
    <xf numFmtId="164" fontId="3" fillId="3" borderId="3" xfId="0" applyNumberFormat="1" applyFont="1" applyFill="1" applyBorder="1" applyProtection="1">
      <protection locked="0"/>
    </xf>
    <xf numFmtId="0" fontId="9" fillId="3" borderId="3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3" fillId="3" borderId="6" xfId="0" applyFont="1" applyFill="1" applyBorder="1" applyProtection="1">
      <protection locked="0"/>
    </xf>
    <xf numFmtId="164" fontId="3" fillId="3" borderId="6" xfId="0" applyNumberFormat="1" applyFont="1" applyFill="1" applyBorder="1" applyProtection="1"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DAF0-DDCB-4BBB-A7E5-7C8B0FE65EE2}">
  <dimension ref="A1:N78"/>
  <sheetViews>
    <sheetView tabSelected="1" zoomScaleNormal="100" workbookViewId="0">
      <selection activeCell="J33" sqref="J33"/>
    </sheetView>
  </sheetViews>
  <sheetFormatPr defaultRowHeight="15" x14ac:dyDescent="0.25"/>
  <cols>
    <col min="1" max="1" width="51" bestFit="1" customWidth="1"/>
    <col min="2" max="4" width="13.28515625" customWidth="1"/>
    <col min="5" max="5" width="17.42578125" customWidth="1"/>
    <col min="6" max="6" width="20.7109375" customWidth="1"/>
    <col min="8" max="8" width="28.42578125" bestFit="1" customWidth="1"/>
    <col min="9" max="9" width="30.140625" bestFit="1" customWidth="1"/>
    <col min="10" max="10" width="12" bestFit="1" customWidth="1"/>
    <col min="11" max="11" width="23" customWidth="1"/>
  </cols>
  <sheetData>
    <row r="1" spans="1:14" ht="15.75" x14ac:dyDescent="0.25">
      <c r="A1" s="52" t="s">
        <v>0</v>
      </c>
      <c r="B1" s="52"/>
      <c r="C1" s="52"/>
      <c r="D1" s="52"/>
      <c r="E1" s="53"/>
      <c r="F1" s="53"/>
      <c r="G1" s="69"/>
      <c r="H1" s="69"/>
      <c r="I1" s="54"/>
      <c r="J1" s="54"/>
      <c r="K1" s="54"/>
      <c r="L1" s="70"/>
      <c r="M1" s="70"/>
      <c r="N1" s="1"/>
    </row>
    <row r="2" spans="1:14" ht="15.75" thickBot="1" x14ac:dyDescent="0.3">
      <c r="A2" s="55"/>
      <c r="B2" s="55"/>
      <c r="C2" s="55"/>
      <c r="D2" s="55"/>
      <c r="E2" s="56"/>
      <c r="F2" s="56"/>
      <c r="G2" s="69"/>
      <c r="H2" s="69"/>
      <c r="I2" s="54"/>
      <c r="J2" s="54"/>
      <c r="K2" s="54"/>
      <c r="L2" s="70"/>
      <c r="M2" s="70"/>
      <c r="N2" s="1"/>
    </row>
    <row r="3" spans="1:14" x14ac:dyDescent="0.25">
      <c r="A3" s="30"/>
      <c r="B3" s="49"/>
      <c r="C3" s="30"/>
      <c r="D3" s="47"/>
      <c r="E3" s="46"/>
      <c r="F3" s="88" t="s">
        <v>1</v>
      </c>
      <c r="G3" s="54"/>
      <c r="H3" s="33"/>
      <c r="I3" s="34"/>
      <c r="J3" s="32"/>
      <c r="K3" s="34"/>
      <c r="L3" s="70"/>
      <c r="M3" s="70"/>
      <c r="N3" s="1"/>
    </row>
    <row r="4" spans="1:14" ht="30.6" customHeight="1" thickBot="1" x14ac:dyDescent="0.3">
      <c r="A4" s="51" t="s">
        <v>2</v>
      </c>
      <c r="B4" s="50" t="s">
        <v>3</v>
      </c>
      <c r="C4" s="31" t="s">
        <v>4</v>
      </c>
      <c r="D4" s="48" t="s">
        <v>5</v>
      </c>
      <c r="E4" s="31" t="s">
        <v>6</v>
      </c>
      <c r="F4" s="89"/>
      <c r="G4" s="54"/>
      <c r="H4" s="38" t="s">
        <v>7</v>
      </c>
      <c r="I4" s="38" t="s">
        <v>8</v>
      </c>
      <c r="J4" s="39" t="s">
        <v>9</v>
      </c>
      <c r="K4" s="38" t="s">
        <v>10</v>
      </c>
      <c r="L4" s="70"/>
      <c r="M4" s="70"/>
      <c r="N4" s="1"/>
    </row>
    <row r="5" spans="1:14" x14ac:dyDescent="0.25">
      <c r="A5" s="20" t="s">
        <v>11</v>
      </c>
      <c r="B5" s="20"/>
      <c r="C5" s="20"/>
      <c r="D5" s="20"/>
      <c r="E5" s="25"/>
      <c r="F5" s="25"/>
      <c r="G5" s="54"/>
      <c r="H5" s="40"/>
      <c r="I5" s="40"/>
      <c r="J5" s="40"/>
      <c r="K5" s="40"/>
      <c r="L5" s="70"/>
      <c r="M5" s="70"/>
      <c r="N5" s="1"/>
    </row>
    <row r="6" spans="1:14" x14ac:dyDescent="0.25">
      <c r="A6" s="5" t="s">
        <v>12</v>
      </c>
      <c r="B6" s="5">
        <v>9338</v>
      </c>
      <c r="C6" s="5">
        <v>8718</v>
      </c>
      <c r="D6" s="5">
        <v>8346</v>
      </c>
      <c r="E6" s="12">
        <f t="shared" ref="E6:E13" si="0">SUM(B6:D6)</f>
        <v>26402</v>
      </c>
      <c r="F6" s="7">
        <v>5</v>
      </c>
      <c r="G6" s="54"/>
      <c r="H6" s="8">
        <f>SUM(E6*F6)</f>
        <v>132010</v>
      </c>
      <c r="I6" s="5" t="s">
        <v>13</v>
      </c>
      <c r="J6" s="94">
        <v>0</v>
      </c>
      <c r="K6" s="90">
        <f>H6*J6</f>
        <v>0</v>
      </c>
      <c r="L6" s="74"/>
      <c r="M6" s="70"/>
      <c r="N6" s="1"/>
    </row>
    <row r="7" spans="1:14" x14ac:dyDescent="0.25">
      <c r="A7" s="5" t="s">
        <v>14</v>
      </c>
      <c r="B7" s="5">
        <v>0</v>
      </c>
      <c r="C7" s="26">
        <v>9</v>
      </c>
      <c r="D7" s="5">
        <v>0</v>
      </c>
      <c r="E7" s="12">
        <f t="shared" si="0"/>
        <v>9</v>
      </c>
      <c r="F7" s="7">
        <v>5</v>
      </c>
      <c r="G7" s="54"/>
      <c r="H7" s="8">
        <f t="shared" ref="H7:H14" si="1">SUM(E7*F7)</f>
        <v>45</v>
      </c>
      <c r="I7" s="5" t="s">
        <v>13</v>
      </c>
      <c r="J7" s="94">
        <v>0</v>
      </c>
      <c r="K7" s="90">
        <f t="shared" ref="K7:K14" si="2">H7*J7</f>
        <v>0</v>
      </c>
      <c r="L7" s="74"/>
      <c r="M7" s="70"/>
      <c r="N7" s="1"/>
    </row>
    <row r="8" spans="1:14" x14ac:dyDescent="0.25">
      <c r="A8" s="10" t="s">
        <v>15</v>
      </c>
      <c r="B8" s="5">
        <v>0</v>
      </c>
      <c r="C8" s="5">
        <v>6</v>
      </c>
      <c r="D8" s="5">
        <v>2</v>
      </c>
      <c r="E8" s="12">
        <f t="shared" si="0"/>
        <v>8</v>
      </c>
      <c r="F8" s="7">
        <v>5</v>
      </c>
      <c r="G8" s="54"/>
      <c r="H8" s="8">
        <f t="shared" si="1"/>
        <v>40</v>
      </c>
      <c r="I8" s="5" t="s">
        <v>13</v>
      </c>
      <c r="J8" s="94">
        <v>0</v>
      </c>
      <c r="K8" s="90">
        <f t="shared" si="2"/>
        <v>0</v>
      </c>
      <c r="L8" s="74"/>
      <c r="M8" s="70"/>
      <c r="N8" s="1"/>
    </row>
    <row r="9" spans="1:14" x14ac:dyDescent="0.25">
      <c r="A9" s="10" t="s">
        <v>16</v>
      </c>
      <c r="B9" s="5">
        <v>307</v>
      </c>
      <c r="C9" s="5">
        <v>379</v>
      </c>
      <c r="D9" s="5">
        <v>408</v>
      </c>
      <c r="E9" s="12">
        <f t="shared" si="0"/>
        <v>1094</v>
      </c>
      <c r="F9" s="7">
        <v>5</v>
      </c>
      <c r="G9" s="54"/>
      <c r="H9" s="8">
        <f t="shared" si="1"/>
        <v>5470</v>
      </c>
      <c r="I9" s="5" t="s">
        <v>13</v>
      </c>
      <c r="J9" s="94">
        <v>0</v>
      </c>
      <c r="K9" s="90">
        <f t="shared" si="2"/>
        <v>0</v>
      </c>
      <c r="L9" s="74"/>
      <c r="M9" s="70"/>
      <c r="N9" s="1"/>
    </row>
    <row r="10" spans="1:14" x14ac:dyDescent="0.25">
      <c r="A10" s="5" t="s">
        <v>17</v>
      </c>
      <c r="B10" s="5">
        <v>2</v>
      </c>
      <c r="C10" s="5">
        <v>7</v>
      </c>
      <c r="D10" s="5">
        <v>77</v>
      </c>
      <c r="E10" s="12">
        <f t="shared" si="0"/>
        <v>86</v>
      </c>
      <c r="F10" s="7">
        <v>5</v>
      </c>
      <c r="G10" s="54"/>
      <c r="H10" s="8">
        <f t="shared" si="1"/>
        <v>430</v>
      </c>
      <c r="I10" s="5" t="s">
        <v>13</v>
      </c>
      <c r="J10" s="94">
        <v>0</v>
      </c>
      <c r="K10" s="90">
        <f t="shared" si="2"/>
        <v>0</v>
      </c>
      <c r="L10" s="74"/>
      <c r="M10" s="70"/>
      <c r="N10" s="1"/>
    </row>
    <row r="11" spans="1:14" x14ac:dyDescent="0.25">
      <c r="A11" s="5" t="s">
        <v>18</v>
      </c>
      <c r="B11" s="5">
        <v>61</v>
      </c>
      <c r="C11" s="5">
        <v>46</v>
      </c>
      <c r="D11" s="5">
        <v>116</v>
      </c>
      <c r="E11" s="12">
        <f t="shared" si="0"/>
        <v>223</v>
      </c>
      <c r="F11" s="7">
        <v>5</v>
      </c>
      <c r="G11" s="54"/>
      <c r="H11" s="8">
        <f t="shared" si="1"/>
        <v>1115</v>
      </c>
      <c r="I11" s="5" t="s">
        <v>13</v>
      </c>
      <c r="J11" s="94">
        <v>0</v>
      </c>
      <c r="K11" s="90">
        <f t="shared" si="2"/>
        <v>0</v>
      </c>
      <c r="L11" s="74"/>
      <c r="M11" s="70"/>
      <c r="N11" s="1"/>
    </row>
    <row r="12" spans="1:14" x14ac:dyDescent="0.25">
      <c r="A12" s="5" t="s">
        <v>19</v>
      </c>
      <c r="B12" s="5">
        <v>486</v>
      </c>
      <c r="C12" s="5">
        <v>912</v>
      </c>
      <c r="D12" s="5">
        <v>690</v>
      </c>
      <c r="E12" s="12">
        <f t="shared" si="0"/>
        <v>2088</v>
      </c>
      <c r="F12" s="7">
        <v>5</v>
      </c>
      <c r="G12" s="54"/>
      <c r="H12" s="8">
        <f t="shared" si="1"/>
        <v>10440</v>
      </c>
      <c r="I12" s="5" t="s">
        <v>13</v>
      </c>
      <c r="J12" s="94">
        <v>0</v>
      </c>
      <c r="K12" s="90">
        <f t="shared" si="2"/>
        <v>0</v>
      </c>
      <c r="L12" s="74"/>
      <c r="M12" s="70"/>
      <c r="N12" s="1"/>
    </row>
    <row r="13" spans="1:14" x14ac:dyDescent="0.25">
      <c r="A13" s="5" t="s">
        <v>20</v>
      </c>
      <c r="B13" s="5">
        <v>141</v>
      </c>
      <c r="C13" s="5">
        <v>136</v>
      </c>
      <c r="D13" s="5">
        <v>196</v>
      </c>
      <c r="E13" s="12">
        <f t="shared" si="0"/>
        <v>473</v>
      </c>
      <c r="F13" s="7">
        <v>5</v>
      </c>
      <c r="G13" s="54"/>
      <c r="H13" s="8">
        <f t="shared" si="1"/>
        <v>2365</v>
      </c>
      <c r="I13" s="5" t="s">
        <v>13</v>
      </c>
      <c r="J13" s="94">
        <v>0</v>
      </c>
      <c r="K13" s="90">
        <f t="shared" si="2"/>
        <v>0</v>
      </c>
      <c r="L13" s="74"/>
      <c r="M13" s="70"/>
      <c r="N13" s="1"/>
    </row>
    <row r="14" spans="1:14" x14ac:dyDescent="0.25">
      <c r="A14" s="5" t="s">
        <v>21</v>
      </c>
      <c r="B14" s="5">
        <v>42</v>
      </c>
      <c r="C14" s="5">
        <v>65</v>
      </c>
      <c r="D14" s="5">
        <v>36</v>
      </c>
      <c r="E14" s="12">
        <f>SUM(B14:D14)</f>
        <v>143</v>
      </c>
      <c r="F14" s="7">
        <v>5</v>
      </c>
      <c r="G14" s="54"/>
      <c r="H14" s="8">
        <f t="shared" si="1"/>
        <v>715</v>
      </c>
      <c r="I14" s="5" t="s">
        <v>13</v>
      </c>
      <c r="J14" s="94">
        <v>0</v>
      </c>
      <c r="K14" s="90">
        <f t="shared" si="2"/>
        <v>0</v>
      </c>
      <c r="L14" s="74"/>
      <c r="M14" s="70"/>
      <c r="N14" s="1"/>
    </row>
    <row r="15" spans="1:14" x14ac:dyDescent="0.25">
      <c r="A15" s="11" t="s">
        <v>22</v>
      </c>
      <c r="B15" s="11">
        <f>SUM(B6:B14)</f>
        <v>10377</v>
      </c>
      <c r="C15" s="11">
        <f t="shared" ref="C15" si="3">SUM(C6:C14)</f>
        <v>10278</v>
      </c>
      <c r="D15" s="11">
        <f>SUM(D6:D14)</f>
        <v>9871</v>
      </c>
      <c r="E15" s="12">
        <f>SUM(E6:E14)</f>
        <v>30526</v>
      </c>
      <c r="F15" s="13"/>
      <c r="G15" s="86"/>
      <c r="H15" s="87"/>
      <c r="I15" s="2"/>
      <c r="J15" s="55"/>
      <c r="K15" s="55"/>
      <c r="L15" s="81"/>
      <c r="M15" s="81"/>
      <c r="N15" s="2"/>
    </row>
    <row r="16" spans="1:14" x14ac:dyDescent="0.25">
      <c r="A16" s="57"/>
      <c r="B16" s="57"/>
      <c r="C16" s="57"/>
      <c r="D16" s="57"/>
      <c r="E16" s="58"/>
      <c r="F16" s="58"/>
      <c r="G16" s="87"/>
      <c r="H16" s="87"/>
      <c r="I16" s="55"/>
      <c r="J16" s="55"/>
      <c r="K16" s="55"/>
      <c r="L16" s="81"/>
      <c r="M16" s="81"/>
      <c r="N16" s="2"/>
    </row>
    <row r="17" spans="1:14" x14ac:dyDescent="0.25">
      <c r="A17" s="4" t="s">
        <v>23</v>
      </c>
      <c r="B17" s="4"/>
      <c r="C17" s="4"/>
      <c r="D17" s="4"/>
      <c r="E17" s="24"/>
      <c r="F17" s="24"/>
      <c r="G17" s="2"/>
      <c r="H17" s="37" t="s">
        <v>7</v>
      </c>
      <c r="I17" s="37" t="s">
        <v>8</v>
      </c>
      <c r="J17" s="37" t="s">
        <v>9</v>
      </c>
      <c r="K17" s="37" t="s">
        <v>10</v>
      </c>
      <c r="L17" s="81"/>
      <c r="M17" s="81"/>
      <c r="N17" s="2"/>
    </row>
    <row r="18" spans="1:14" x14ac:dyDescent="0.25">
      <c r="A18" s="5" t="s">
        <v>24</v>
      </c>
      <c r="B18" s="5"/>
      <c r="C18" s="5"/>
      <c r="D18" s="5"/>
      <c r="E18" s="7">
        <v>3</v>
      </c>
      <c r="F18" s="7">
        <v>5</v>
      </c>
      <c r="G18" s="55"/>
      <c r="H18" s="35">
        <f t="shared" ref="H18:H19" si="4">SUM(E18*F18)</f>
        <v>15</v>
      </c>
      <c r="I18" s="36" t="s">
        <v>25</v>
      </c>
      <c r="J18" s="94">
        <v>0</v>
      </c>
      <c r="K18" s="90">
        <f t="shared" ref="K18:K19" si="5">H18*J18</f>
        <v>0</v>
      </c>
      <c r="L18" s="82"/>
      <c r="M18" s="81"/>
      <c r="N18" s="2"/>
    </row>
    <row r="19" spans="1:14" x14ac:dyDescent="0.25">
      <c r="A19" s="5" t="s">
        <v>26</v>
      </c>
      <c r="B19" s="5"/>
      <c r="C19" s="5"/>
      <c r="D19" s="5"/>
      <c r="E19" s="7">
        <v>2</v>
      </c>
      <c r="F19" s="7">
        <v>5</v>
      </c>
      <c r="G19" s="55"/>
      <c r="H19" s="8">
        <f t="shared" si="4"/>
        <v>10</v>
      </c>
      <c r="I19" s="5" t="s">
        <v>25</v>
      </c>
      <c r="J19" s="94">
        <v>0</v>
      </c>
      <c r="K19" s="90">
        <f t="shared" si="5"/>
        <v>0</v>
      </c>
      <c r="L19" s="82"/>
      <c r="M19" s="81"/>
      <c r="N19" s="2"/>
    </row>
    <row r="20" spans="1:14" x14ac:dyDescent="0.25">
      <c r="A20" s="11" t="s">
        <v>22</v>
      </c>
      <c r="B20" s="11"/>
      <c r="C20" s="11"/>
      <c r="D20" s="11"/>
      <c r="E20" s="13">
        <f>SUM(E18:E19)</f>
        <v>5</v>
      </c>
      <c r="F20" s="13"/>
      <c r="G20" s="86"/>
      <c r="H20" s="87"/>
      <c r="I20" s="55"/>
      <c r="J20" s="55"/>
      <c r="K20" s="55"/>
      <c r="L20" s="81"/>
      <c r="M20" s="81"/>
      <c r="N20" s="2"/>
    </row>
    <row r="21" spans="1:14" x14ac:dyDescent="0.25">
      <c r="A21" s="57"/>
      <c r="B21" s="57"/>
      <c r="C21" s="57"/>
      <c r="D21" s="57"/>
      <c r="E21" s="58"/>
      <c r="F21" s="58"/>
      <c r="G21" s="87"/>
      <c r="H21" s="87"/>
      <c r="I21" s="55"/>
      <c r="J21" s="55"/>
      <c r="K21" s="55"/>
      <c r="L21" s="81"/>
      <c r="M21" s="81"/>
      <c r="N21" s="2"/>
    </row>
    <row r="22" spans="1:14" x14ac:dyDescent="0.25">
      <c r="A22" s="4" t="s">
        <v>27</v>
      </c>
      <c r="B22" s="4"/>
      <c r="C22" s="4"/>
      <c r="D22" s="4"/>
      <c r="E22" s="24"/>
      <c r="F22" s="24"/>
      <c r="G22" s="2"/>
      <c r="H22" s="37" t="s">
        <v>7</v>
      </c>
      <c r="I22" s="37" t="s">
        <v>8</v>
      </c>
      <c r="J22" s="37" t="s">
        <v>9</v>
      </c>
      <c r="K22" s="37" t="s">
        <v>10</v>
      </c>
      <c r="L22" s="81"/>
      <c r="M22" s="81"/>
      <c r="N22" s="2"/>
    </row>
    <row r="23" spans="1:14" x14ac:dyDescent="0.25">
      <c r="A23" s="5" t="s">
        <v>28</v>
      </c>
      <c r="B23" s="21">
        <f>SUM(B6:B7)*1.5%</f>
        <v>140.07</v>
      </c>
      <c r="C23" s="21">
        <f t="shared" ref="C23:D23" si="6">SUM(C6:C7)*1.5%</f>
        <v>130.905</v>
      </c>
      <c r="D23" s="21">
        <f t="shared" si="6"/>
        <v>125.19</v>
      </c>
      <c r="E23" s="22">
        <f>SUM(B23:D23)</f>
        <v>396.16500000000002</v>
      </c>
      <c r="F23" s="7">
        <v>5</v>
      </c>
      <c r="G23" s="55"/>
      <c r="H23" s="8">
        <v>2800</v>
      </c>
      <c r="I23" s="5" t="s">
        <v>13</v>
      </c>
      <c r="J23" s="94">
        <v>0</v>
      </c>
      <c r="K23" s="90">
        <f t="shared" ref="K23:K24" si="7">H23*J23</f>
        <v>0</v>
      </c>
      <c r="L23" s="82"/>
      <c r="M23" s="81"/>
      <c r="N23" s="2"/>
    </row>
    <row r="24" spans="1:14" x14ac:dyDescent="0.25">
      <c r="A24" s="5" t="s">
        <v>29</v>
      </c>
      <c r="B24" s="5">
        <v>20</v>
      </c>
      <c r="C24" s="5">
        <v>20</v>
      </c>
      <c r="D24" s="5">
        <v>20</v>
      </c>
      <c r="E24" s="22">
        <f>SUM(B24:D24)</f>
        <v>60</v>
      </c>
      <c r="F24" s="7">
        <v>5</v>
      </c>
      <c r="G24" s="55"/>
      <c r="H24" s="9">
        <v>920</v>
      </c>
      <c r="I24" s="5" t="s">
        <v>13</v>
      </c>
      <c r="J24" s="94">
        <v>0</v>
      </c>
      <c r="K24" s="90">
        <f t="shared" si="7"/>
        <v>0</v>
      </c>
      <c r="L24" s="82"/>
      <c r="M24" s="81"/>
      <c r="N24" s="2"/>
    </row>
    <row r="25" spans="1:14" x14ac:dyDescent="0.25">
      <c r="A25" s="11" t="s">
        <v>22</v>
      </c>
      <c r="B25" s="11"/>
      <c r="C25" s="11"/>
      <c r="D25" s="11"/>
      <c r="E25" s="23">
        <f>SUM(E23:E24)</f>
        <v>456.16500000000002</v>
      </c>
      <c r="F25" s="13"/>
      <c r="G25" s="86"/>
      <c r="H25" s="87"/>
      <c r="I25" s="55"/>
      <c r="J25" s="55"/>
      <c r="K25" s="55"/>
      <c r="L25" s="81"/>
      <c r="M25" s="81"/>
      <c r="N25" s="2"/>
    </row>
    <row r="26" spans="1:14" x14ac:dyDescent="0.25">
      <c r="A26" s="55"/>
      <c r="B26" s="55"/>
      <c r="C26" s="55"/>
      <c r="D26" s="55"/>
      <c r="E26" s="58"/>
      <c r="F26" s="56"/>
      <c r="G26" s="87"/>
      <c r="H26" s="87"/>
      <c r="I26" s="55"/>
      <c r="J26" s="55"/>
      <c r="K26" s="55"/>
      <c r="L26" s="81"/>
      <c r="M26" s="81"/>
      <c r="N26" s="2"/>
    </row>
    <row r="27" spans="1:14" x14ac:dyDescent="0.25">
      <c r="A27" s="4" t="s">
        <v>30</v>
      </c>
      <c r="B27" s="4"/>
      <c r="C27" s="4"/>
      <c r="D27" s="4"/>
      <c r="E27" s="24"/>
      <c r="F27" s="24"/>
      <c r="G27" s="2"/>
      <c r="H27" s="37" t="s">
        <v>7</v>
      </c>
      <c r="I27" s="37" t="s">
        <v>8</v>
      </c>
      <c r="J27" s="37" t="s">
        <v>9</v>
      </c>
      <c r="K27" s="37" t="s">
        <v>10</v>
      </c>
      <c r="L27" s="81"/>
      <c r="M27" s="81"/>
      <c r="N27" s="2"/>
    </row>
    <row r="28" spans="1:14" x14ac:dyDescent="0.25">
      <c r="A28" s="5" t="s">
        <v>28</v>
      </c>
      <c r="B28" s="21">
        <v>1000</v>
      </c>
      <c r="C28" s="21">
        <v>1000</v>
      </c>
      <c r="D28" s="21">
        <v>1000</v>
      </c>
      <c r="E28" s="22">
        <f>SUM(B28:D28)</f>
        <v>3000</v>
      </c>
      <c r="F28" s="7">
        <v>5</v>
      </c>
      <c r="G28" s="55"/>
      <c r="H28" s="8">
        <f t="shared" ref="H28" si="8">SUM(E28*F28)</f>
        <v>15000</v>
      </c>
      <c r="I28" s="5" t="s">
        <v>13</v>
      </c>
      <c r="J28" s="94">
        <v>0</v>
      </c>
      <c r="K28" s="90">
        <f t="shared" ref="K28" si="9">H28*J28</f>
        <v>0</v>
      </c>
      <c r="L28" s="82"/>
      <c r="M28" s="81"/>
      <c r="N28" s="2"/>
    </row>
    <row r="29" spans="1:14" x14ac:dyDescent="0.25">
      <c r="A29" s="11" t="s">
        <v>22</v>
      </c>
      <c r="B29" s="11"/>
      <c r="C29" s="11"/>
      <c r="D29" s="11"/>
      <c r="E29" s="15">
        <f>SUM(E28)</f>
        <v>3000</v>
      </c>
      <c r="F29" s="13"/>
      <c r="G29" s="83"/>
      <c r="H29" s="84"/>
      <c r="I29" s="60"/>
      <c r="J29" s="60"/>
      <c r="K29" s="60"/>
      <c r="L29" s="85"/>
      <c r="M29" s="85"/>
      <c r="N29" s="3"/>
    </row>
    <row r="30" spans="1:14" x14ac:dyDescent="0.25">
      <c r="A30" s="54"/>
      <c r="B30" s="54"/>
      <c r="C30" s="54"/>
      <c r="D30" s="54"/>
      <c r="E30" s="59"/>
      <c r="F30" s="59"/>
      <c r="G30" s="69"/>
      <c r="H30" s="69"/>
      <c r="I30" s="54"/>
      <c r="J30" s="54"/>
      <c r="K30" s="54"/>
      <c r="L30" s="70"/>
      <c r="M30" s="70"/>
      <c r="N30" s="1"/>
    </row>
    <row r="31" spans="1:14" x14ac:dyDescent="0.25">
      <c r="A31" s="4" t="s">
        <v>31</v>
      </c>
      <c r="B31" s="4"/>
      <c r="C31" s="4"/>
      <c r="D31" s="4"/>
      <c r="E31" s="24"/>
      <c r="F31" s="24"/>
      <c r="G31" s="1"/>
      <c r="H31" s="37" t="s">
        <v>7</v>
      </c>
      <c r="I31" s="37" t="s">
        <v>8</v>
      </c>
      <c r="J31" s="37" t="s">
        <v>9</v>
      </c>
      <c r="K31" s="37" t="s">
        <v>10</v>
      </c>
      <c r="L31" s="70"/>
      <c r="M31" s="70"/>
      <c r="N31" s="1"/>
    </row>
    <row r="32" spans="1:14" x14ac:dyDescent="0.25">
      <c r="A32" s="5" t="s">
        <v>32</v>
      </c>
      <c r="B32" s="27">
        <v>250</v>
      </c>
      <c r="C32" s="27">
        <v>250</v>
      </c>
      <c r="D32" s="27">
        <v>250</v>
      </c>
      <c r="E32" s="14">
        <f>SUM(B32:D32)</f>
        <v>750</v>
      </c>
      <c r="F32" s="7">
        <v>5</v>
      </c>
      <c r="G32" s="1"/>
      <c r="H32" s="8">
        <f t="shared" ref="H32:H33" si="10">SUM(E32*F32)</f>
        <v>3750</v>
      </c>
      <c r="I32" s="5" t="s">
        <v>13</v>
      </c>
      <c r="J32" s="94">
        <v>0</v>
      </c>
      <c r="K32" s="90">
        <f t="shared" ref="K32:K33" si="11">H32*J32</f>
        <v>0</v>
      </c>
      <c r="L32" s="74"/>
      <c r="M32" s="70"/>
      <c r="N32" s="1"/>
    </row>
    <row r="33" spans="1:14" x14ac:dyDescent="0.25">
      <c r="A33" s="5" t="s">
        <v>33</v>
      </c>
      <c r="B33" s="27">
        <v>100</v>
      </c>
      <c r="C33" s="27">
        <v>100</v>
      </c>
      <c r="D33" s="27">
        <v>100</v>
      </c>
      <c r="E33" s="14">
        <f>SUM(B33:D33)</f>
        <v>300</v>
      </c>
      <c r="F33" s="7">
        <v>5</v>
      </c>
      <c r="G33" s="1"/>
      <c r="H33" s="8">
        <f t="shared" si="10"/>
        <v>1500</v>
      </c>
      <c r="I33" s="5" t="s">
        <v>13</v>
      </c>
      <c r="J33" s="94">
        <v>0</v>
      </c>
      <c r="K33" s="90">
        <f t="shared" si="11"/>
        <v>0</v>
      </c>
      <c r="L33" s="74"/>
      <c r="M33" s="70"/>
      <c r="N33" s="1"/>
    </row>
    <row r="34" spans="1:14" x14ac:dyDescent="0.25">
      <c r="A34" s="11" t="s">
        <v>22</v>
      </c>
      <c r="B34" s="11"/>
      <c r="C34" s="11"/>
      <c r="D34" s="11"/>
      <c r="E34" s="15">
        <f>SUM(E32:E33)</f>
        <v>1050</v>
      </c>
      <c r="F34" s="13"/>
      <c r="G34" s="80"/>
      <c r="H34" s="69"/>
      <c r="I34" s="54"/>
      <c r="J34" s="54"/>
      <c r="K34" s="54"/>
      <c r="L34" s="70"/>
      <c r="M34" s="70"/>
      <c r="N34" s="1"/>
    </row>
    <row r="35" spans="1:14" x14ac:dyDescent="0.25">
      <c r="A35" s="55"/>
      <c r="B35" s="55"/>
      <c r="C35" s="55"/>
      <c r="D35" s="55"/>
      <c r="E35" s="59"/>
      <c r="F35" s="56"/>
      <c r="G35" s="69"/>
      <c r="H35" s="69"/>
      <c r="I35" s="54"/>
      <c r="J35" s="54"/>
      <c r="K35" s="54"/>
      <c r="L35" s="70"/>
      <c r="M35" s="70"/>
      <c r="N35" s="1"/>
    </row>
    <row r="36" spans="1:14" x14ac:dyDescent="0.25">
      <c r="A36" s="4" t="s">
        <v>34</v>
      </c>
      <c r="B36" s="4"/>
      <c r="C36" s="4"/>
      <c r="D36" s="4"/>
      <c r="E36" s="24"/>
      <c r="F36" s="24"/>
      <c r="G36" s="1"/>
      <c r="H36" s="37" t="s">
        <v>7</v>
      </c>
      <c r="I36" s="37" t="s">
        <v>8</v>
      </c>
      <c r="J36" s="37" t="s">
        <v>9</v>
      </c>
      <c r="K36" s="37" t="s">
        <v>10</v>
      </c>
      <c r="L36" s="70"/>
      <c r="M36" s="70"/>
      <c r="N36" s="1"/>
    </row>
    <row r="37" spans="1:14" x14ac:dyDescent="0.25">
      <c r="A37" s="5" t="s">
        <v>35</v>
      </c>
      <c r="B37" s="28">
        <v>200</v>
      </c>
      <c r="C37" s="28">
        <v>200</v>
      </c>
      <c r="D37" s="28">
        <v>200</v>
      </c>
      <c r="E37" s="14">
        <f>SUM(B37:D37)</f>
        <v>600</v>
      </c>
      <c r="F37" s="7">
        <v>5</v>
      </c>
      <c r="G37" s="54"/>
      <c r="H37" s="8">
        <f t="shared" ref="H37:H38" si="12">SUM(E37*F37)</f>
        <v>3000</v>
      </c>
      <c r="I37" s="5" t="s">
        <v>13</v>
      </c>
      <c r="J37" s="94">
        <v>0</v>
      </c>
      <c r="K37" s="90">
        <f t="shared" ref="K37:K38" si="13">H37*J37</f>
        <v>0</v>
      </c>
      <c r="L37" s="74"/>
      <c r="M37" s="70"/>
      <c r="N37" s="1"/>
    </row>
    <row r="38" spans="1:14" x14ac:dyDescent="0.25">
      <c r="A38" s="5" t="s">
        <v>36</v>
      </c>
      <c r="B38" s="29">
        <v>50</v>
      </c>
      <c r="C38" s="29">
        <v>50</v>
      </c>
      <c r="D38" s="29">
        <v>50</v>
      </c>
      <c r="E38" s="7">
        <f>SUM(B38:D38)</f>
        <v>150</v>
      </c>
      <c r="F38" s="7">
        <v>5</v>
      </c>
      <c r="G38" s="54"/>
      <c r="H38" s="8">
        <f t="shared" si="12"/>
        <v>750</v>
      </c>
      <c r="I38" s="5" t="s">
        <v>13</v>
      </c>
      <c r="J38" s="94">
        <v>0</v>
      </c>
      <c r="K38" s="90">
        <f t="shared" si="13"/>
        <v>0</v>
      </c>
      <c r="L38" s="74"/>
      <c r="M38" s="70"/>
      <c r="N38" s="1"/>
    </row>
    <row r="39" spans="1:14" x14ac:dyDescent="0.25">
      <c r="A39" s="11" t="s">
        <v>22</v>
      </c>
      <c r="B39" s="11"/>
      <c r="C39" s="11"/>
      <c r="D39" s="11"/>
      <c r="E39" s="15">
        <f>SUM(E37:E38)</f>
        <v>750</v>
      </c>
      <c r="F39" s="13"/>
      <c r="G39" s="80"/>
      <c r="H39" s="69"/>
      <c r="I39" s="54"/>
      <c r="J39" s="54"/>
      <c r="K39" s="54"/>
      <c r="L39" s="70"/>
      <c r="M39" s="70"/>
      <c r="N39" s="1"/>
    </row>
    <row r="40" spans="1:14" x14ac:dyDescent="0.25">
      <c r="A40" s="61"/>
      <c r="B40" s="61"/>
      <c r="C40" s="61"/>
      <c r="D40" s="61"/>
      <c r="E40" s="59"/>
      <c r="F40" s="62"/>
      <c r="G40" s="69"/>
      <c r="H40" s="69"/>
      <c r="I40" s="54"/>
      <c r="J40" s="54"/>
      <c r="K40" s="54"/>
      <c r="L40" s="70"/>
      <c r="M40" s="70"/>
      <c r="N40" s="1"/>
    </row>
    <row r="41" spans="1:14" x14ac:dyDescent="0.25">
      <c r="A41" s="4" t="s">
        <v>37</v>
      </c>
      <c r="B41" s="4"/>
      <c r="C41" s="4"/>
      <c r="D41" s="4"/>
      <c r="E41" s="24"/>
      <c r="F41" s="24"/>
      <c r="G41" s="54"/>
      <c r="H41" s="37" t="s">
        <v>7</v>
      </c>
      <c r="I41" s="37" t="s">
        <v>8</v>
      </c>
      <c r="J41" s="37" t="s">
        <v>9</v>
      </c>
      <c r="K41" s="37" t="s">
        <v>10</v>
      </c>
      <c r="L41" s="70"/>
      <c r="M41" s="70"/>
      <c r="N41" s="1"/>
    </row>
    <row r="42" spans="1:14" x14ac:dyDescent="0.25">
      <c r="A42" s="5" t="s">
        <v>38</v>
      </c>
      <c r="B42" s="28">
        <v>450</v>
      </c>
      <c r="C42" s="28">
        <v>300</v>
      </c>
      <c r="D42" s="28">
        <v>350</v>
      </c>
      <c r="E42" s="6">
        <f>SUM(B42:D42)</f>
        <v>1100</v>
      </c>
      <c r="F42" s="7">
        <v>5</v>
      </c>
      <c r="G42" s="54"/>
      <c r="H42" s="8">
        <f t="shared" ref="H42:H45" si="14">SUM(E42*F42)</f>
        <v>5500</v>
      </c>
      <c r="I42" s="5" t="s">
        <v>13</v>
      </c>
      <c r="J42" s="94">
        <v>0</v>
      </c>
      <c r="K42" s="90">
        <f t="shared" ref="K42:K45" si="15">H42*J42</f>
        <v>0</v>
      </c>
      <c r="L42" s="74"/>
      <c r="M42" s="70"/>
      <c r="N42" s="1"/>
    </row>
    <row r="43" spans="1:14" x14ac:dyDescent="0.25">
      <c r="A43" s="5" t="s">
        <v>39</v>
      </c>
      <c r="B43" s="28">
        <v>250</v>
      </c>
      <c r="C43" s="28">
        <v>250</v>
      </c>
      <c r="D43" s="28">
        <v>250</v>
      </c>
      <c r="E43" s="6">
        <f>SUM(B43:D43)</f>
        <v>750</v>
      </c>
      <c r="F43" s="7">
        <v>5</v>
      </c>
      <c r="G43" s="54"/>
      <c r="H43" s="8">
        <f t="shared" si="14"/>
        <v>3750</v>
      </c>
      <c r="I43" s="5" t="s">
        <v>13</v>
      </c>
      <c r="J43" s="94">
        <v>0</v>
      </c>
      <c r="K43" s="90">
        <f t="shared" si="15"/>
        <v>0</v>
      </c>
      <c r="L43" s="74"/>
      <c r="M43" s="70"/>
      <c r="N43" s="1"/>
    </row>
    <row r="44" spans="1:14" x14ac:dyDescent="0.25">
      <c r="A44" s="5" t="s">
        <v>40</v>
      </c>
      <c r="B44" s="27">
        <v>15</v>
      </c>
      <c r="C44" s="27">
        <v>15</v>
      </c>
      <c r="D44" s="27">
        <v>20</v>
      </c>
      <c r="E44" s="6">
        <f t="shared" ref="E44:E45" si="16">SUM(B44:D44)</f>
        <v>50</v>
      </c>
      <c r="F44" s="7">
        <v>5</v>
      </c>
      <c r="G44" s="54"/>
      <c r="H44" s="8">
        <f t="shared" si="14"/>
        <v>250</v>
      </c>
      <c r="I44" s="5" t="s">
        <v>13</v>
      </c>
      <c r="J44" s="94">
        <v>0</v>
      </c>
      <c r="K44" s="90">
        <f t="shared" si="15"/>
        <v>0</v>
      </c>
      <c r="L44" s="74"/>
      <c r="M44" s="70"/>
      <c r="N44" s="1"/>
    </row>
    <row r="45" spans="1:14" x14ac:dyDescent="0.25">
      <c r="A45" s="5" t="s">
        <v>41</v>
      </c>
      <c r="B45" s="27">
        <v>10</v>
      </c>
      <c r="C45" s="27">
        <v>10</v>
      </c>
      <c r="D45" s="27">
        <v>10</v>
      </c>
      <c r="E45" s="6">
        <f t="shared" si="16"/>
        <v>30</v>
      </c>
      <c r="F45" s="7">
        <v>5</v>
      </c>
      <c r="G45" s="54"/>
      <c r="H45" s="8">
        <f t="shared" si="14"/>
        <v>150</v>
      </c>
      <c r="I45" s="5" t="s">
        <v>13</v>
      </c>
      <c r="J45" s="94">
        <v>0</v>
      </c>
      <c r="K45" s="90">
        <f t="shared" si="15"/>
        <v>0</v>
      </c>
      <c r="L45" s="74"/>
      <c r="M45" s="70"/>
      <c r="N45" s="1"/>
    </row>
    <row r="46" spans="1:14" x14ac:dyDescent="0.25">
      <c r="A46" s="11" t="s">
        <v>22</v>
      </c>
      <c r="B46" s="11"/>
      <c r="C46" s="11"/>
      <c r="D46" s="11"/>
      <c r="E46" s="15">
        <f>SUM(E42:E45)</f>
        <v>1930</v>
      </c>
      <c r="F46" s="13"/>
      <c r="G46" s="80"/>
      <c r="H46" s="69"/>
      <c r="I46" s="55"/>
      <c r="J46" s="55"/>
      <c r="K46" s="55"/>
      <c r="L46" s="70"/>
      <c r="M46" s="70"/>
      <c r="N46" s="1"/>
    </row>
    <row r="47" spans="1:14" x14ac:dyDescent="0.25">
      <c r="A47" s="55"/>
      <c r="B47" s="55"/>
      <c r="C47" s="55"/>
      <c r="D47" s="55"/>
      <c r="E47" s="59"/>
      <c r="F47" s="56"/>
      <c r="G47" s="69"/>
      <c r="H47" s="69"/>
      <c r="I47" s="54"/>
      <c r="J47" s="54"/>
      <c r="K47" s="54"/>
      <c r="L47" s="70"/>
      <c r="M47" s="70"/>
      <c r="N47" s="1"/>
    </row>
    <row r="48" spans="1:14" x14ac:dyDescent="0.25">
      <c r="A48" s="4" t="s">
        <v>42</v>
      </c>
      <c r="B48" s="4"/>
      <c r="C48" s="4"/>
      <c r="D48" s="4"/>
      <c r="E48" s="24"/>
      <c r="F48" s="24"/>
      <c r="G48" s="54"/>
      <c r="H48" s="37" t="s">
        <v>7</v>
      </c>
      <c r="I48" s="37" t="s">
        <v>8</v>
      </c>
      <c r="J48" s="37" t="s">
        <v>9</v>
      </c>
      <c r="K48" s="37" t="s">
        <v>10</v>
      </c>
      <c r="L48" s="70"/>
      <c r="M48" s="70"/>
      <c r="N48" s="1"/>
    </row>
    <row r="49" spans="1:14" x14ac:dyDescent="0.25">
      <c r="A49" s="5" t="s">
        <v>43</v>
      </c>
      <c r="B49" s="27">
        <v>25</v>
      </c>
      <c r="C49" s="27">
        <v>15</v>
      </c>
      <c r="D49" s="27">
        <v>15</v>
      </c>
      <c r="E49" s="17">
        <f>SUM(B49:D49)</f>
        <v>55</v>
      </c>
      <c r="F49" s="7">
        <v>5</v>
      </c>
      <c r="G49" s="54"/>
      <c r="H49" s="8">
        <f t="shared" ref="H49" si="17">SUM(E49*F49)</f>
        <v>275</v>
      </c>
      <c r="I49" s="5" t="s">
        <v>13</v>
      </c>
      <c r="J49" s="94">
        <v>0</v>
      </c>
      <c r="K49" s="90">
        <f t="shared" ref="K49" si="18">H49*J49</f>
        <v>0</v>
      </c>
      <c r="L49" s="74"/>
      <c r="M49" s="70"/>
      <c r="N49" s="18" t="s">
        <v>44</v>
      </c>
    </row>
    <row r="50" spans="1:14" x14ac:dyDescent="0.25">
      <c r="A50" s="11" t="s">
        <v>22</v>
      </c>
      <c r="B50" s="11"/>
      <c r="C50" s="11"/>
      <c r="D50" s="11"/>
      <c r="E50" s="13">
        <f>SUM(E49)</f>
        <v>55</v>
      </c>
      <c r="F50" s="13"/>
      <c r="G50" s="80"/>
      <c r="H50" s="69"/>
      <c r="I50" s="54"/>
      <c r="J50" s="54"/>
      <c r="K50" s="54"/>
      <c r="L50" s="70"/>
      <c r="M50" s="70"/>
      <c r="N50" s="1"/>
    </row>
    <row r="51" spans="1:14" x14ac:dyDescent="0.25">
      <c r="A51" s="55"/>
      <c r="B51" s="55"/>
      <c r="C51" s="55"/>
      <c r="D51" s="55"/>
      <c r="E51" s="59"/>
      <c r="F51" s="56"/>
      <c r="G51" s="69"/>
      <c r="H51" s="69"/>
      <c r="I51" s="54"/>
      <c r="J51" s="54"/>
      <c r="K51" s="54"/>
      <c r="L51" s="70"/>
      <c r="M51" s="70"/>
      <c r="N51" s="1"/>
    </row>
    <row r="52" spans="1:14" x14ac:dyDescent="0.25">
      <c r="A52" s="4" t="s">
        <v>45</v>
      </c>
      <c r="B52" s="4"/>
      <c r="C52" s="4"/>
      <c r="D52" s="4"/>
      <c r="E52" s="24"/>
      <c r="F52" s="24"/>
      <c r="G52" s="54"/>
      <c r="H52" s="37" t="s">
        <v>7</v>
      </c>
      <c r="I52" s="37" t="s">
        <v>8</v>
      </c>
      <c r="J52" s="37" t="s">
        <v>9</v>
      </c>
      <c r="K52" s="37" t="s">
        <v>10</v>
      </c>
      <c r="L52" s="70"/>
      <c r="M52" s="70"/>
      <c r="N52" s="1"/>
    </row>
    <row r="53" spans="1:14" x14ac:dyDescent="0.25">
      <c r="A53" s="5" t="s">
        <v>28</v>
      </c>
      <c r="B53" s="5">
        <v>15</v>
      </c>
      <c r="C53" s="5">
        <v>15</v>
      </c>
      <c r="D53" s="5">
        <v>15</v>
      </c>
      <c r="E53" s="17">
        <f>SUM(B53:D53)</f>
        <v>45</v>
      </c>
      <c r="F53" s="7">
        <v>3</v>
      </c>
      <c r="G53" s="54"/>
      <c r="H53" s="8">
        <f t="shared" ref="H53:H54" si="19">SUM(E53*F53)</f>
        <v>135</v>
      </c>
      <c r="I53" s="5" t="s">
        <v>13</v>
      </c>
      <c r="J53" s="94">
        <v>0</v>
      </c>
      <c r="K53" s="90">
        <f t="shared" ref="K53:K54" si="20">H53*J53</f>
        <v>0</v>
      </c>
      <c r="L53" s="74"/>
      <c r="M53" s="70"/>
      <c r="N53" s="1"/>
    </row>
    <row r="54" spans="1:14" x14ac:dyDescent="0.25">
      <c r="A54" s="5" t="s">
        <v>29</v>
      </c>
      <c r="B54" s="5">
        <v>5</v>
      </c>
      <c r="C54" s="5">
        <v>5</v>
      </c>
      <c r="D54" s="5">
        <v>5</v>
      </c>
      <c r="E54" s="17">
        <f>SUM(B54:D54)</f>
        <v>15</v>
      </c>
      <c r="F54" s="7">
        <v>3</v>
      </c>
      <c r="G54" s="54"/>
      <c r="H54" s="8">
        <f t="shared" si="19"/>
        <v>45</v>
      </c>
      <c r="I54" s="5" t="s">
        <v>13</v>
      </c>
      <c r="J54" s="94">
        <v>0</v>
      </c>
      <c r="K54" s="90">
        <f t="shared" si="20"/>
        <v>0</v>
      </c>
      <c r="L54" s="74"/>
      <c r="M54" s="70"/>
      <c r="N54" s="1"/>
    </row>
    <row r="55" spans="1:14" x14ac:dyDescent="0.25">
      <c r="A55" s="11" t="s">
        <v>22</v>
      </c>
      <c r="B55" s="11"/>
      <c r="C55" s="11"/>
      <c r="D55" s="11"/>
      <c r="E55" s="13">
        <f>SUM(E53:E54)</f>
        <v>60</v>
      </c>
      <c r="F55" s="13"/>
      <c r="G55" s="80"/>
      <c r="H55" s="69"/>
      <c r="I55" s="54"/>
      <c r="J55" s="54"/>
      <c r="K55" s="54"/>
      <c r="L55" s="70"/>
      <c r="M55" s="70"/>
      <c r="N55" s="1"/>
    </row>
    <row r="56" spans="1:14" x14ac:dyDescent="0.25">
      <c r="A56" s="55"/>
      <c r="B56" s="55"/>
      <c r="C56" s="55"/>
      <c r="D56" s="55"/>
      <c r="E56" s="59"/>
      <c r="F56" s="56"/>
      <c r="G56" s="69"/>
      <c r="H56" s="69"/>
      <c r="I56" s="54"/>
      <c r="J56" s="54"/>
      <c r="K56" s="54"/>
      <c r="L56" s="70"/>
      <c r="M56" s="70"/>
      <c r="N56" s="1"/>
    </row>
    <row r="57" spans="1:14" ht="15.75" thickBot="1" x14ac:dyDescent="0.3">
      <c r="A57" s="54"/>
      <c r="B57" s="54"/>
      <c r="C57" s="54"/>
      <c r="D57" s="54"/>
      <c r="E57" s="63"/>
      <c r="F57" s="54"/>
      <c r="G57" s="78"/>
      <c r="H57" s="78"/>
      <c r="I57" s="64"/>
      <c r="J57" s="64"/>
      <c r="K57" s="91">
        <f>SUM(K6:K56)</f>
        <v>0</v>
      </c>
      <c r="L57" s="79"/>
      <c r="M57" s="79"/>
      <c r="N57" s="18"/>
    </row>
    <row r="58" spans="1:14" ht="16.5" thickTop="1" thickBot="1" x14ac:dyDescent="0.3">
      <c r="A58" s="55"/>
      <c r="B58" s="55"/>
      <c r="C58" s="55"/>
      <c r="D58" s="55"/>
      <c r="E58" s="59"/>
      <c r="F58" s="56"/>
      <c r="G58" s="69"/>
      <c r="H58" s="69"/>
      <c r="I58" s="54"/>
      <c r="J58" s="54"/>
      <c r="K58" s="54"/>
      <c r="L58" s="70"/>
      <c r="M58" s="70"/>
      <c r="N58" s="1"/>
    </row>
    <row r="59" spans="1:14" ht="15.75" thickBot="1" x14ac:dyDescent="0.3">
      <c r="A59" s="75" t="s">
        <v>46</v>
      </c>
      <c r="B59" s="76"/>
      <c r="C59" s="76"/>
      <c r="D59" s="76"/>
      <c r="E59" s="76"/>
      <c r="F59" s="76"/>
      <c r="G59" s="77"/>
      <c r="H59" s="77"/>
      <c r="I59" s="41"/>
      <c r="J59" s="41"/>
      <c r="K59" s="42"/>
      <c r="L59" s="70"/>
      <c r="M59" s="70"/>
      <c r="N59" s="1"/>
    </row>
    <row r="60" spans="1:14" ht="15.75" thickBot="1" x14ac:dyDescent="0.3">
      <c r="A60" s="65"/>
      <c r="B60" s="65"/>
      <c r="C60" s="65"/>
      <c r="D60" s="65"/>
      <c r="E60" s="65"/>
      <c r="F60" s="65"/>
      <c r="G60" s="65"/>
      <c r="H60" s="65"/>
      <c r="I60" s="54"/>
      <c r="J60" s="54"/>
      <c r="K60" s="54"/>
      <c r="L60" s="70"/>
      <c r="M60" s="70"/>
      <c r="N60" s="1"/>
    </row>
    <row r="61" spans="1:14" ht="15.75" thickBot="1" x14ac:dyDescent="0.3">
      <c r="A61" s="71" t="s">
        <v>47</v>
      </c>
      <c r="B61" s="72"/>
      <c r="C61" s="72"/>
      <c r="D61" s="72"/>
      <c r="E61" s="72"/>
      <c r="F61" s="73"/>
      <c r="G61" s="54"/>
      <c r="H61" s="43" t="s">
        <v>48</v>
      </c>
      <c r="I61" s="44" t="s">
        <v>8</v>
      </c>
      <c r="J61" s="44" t="s">
        <v>9</v>
      </c>
      <c r="K61" s="45" t="s">
        <v>49</v>
      </c>
      <c r="L61" s="70"/>
      <c r="M61" s="70"/>
      <c r="N61" s="1"/>
    </row>
    <row r="62" spans="1:14" x14ac:dyDescent="0.25">
      <c r="A62" s="95" t="s">
        <v>50</v>
      </c>
      <c r="B62" s="95"/>
      <c r="C62" s="95"/>
      <c r="D62" s="95"/>
      <c r="E62" s="95"/>
      <c r="F62" s="95"/>
      <c r="G62" s="54"/>
      <c r="H62" s="96">
        <v>2</v>
      </c>
      <c r="I62" s="97" t="s">
        <v>51</v>
      </c>
      <c r="J62" s="98">
        <v>0</v>
      </c>
      <c r="K62" s="93">
        <f>H62*J62</f>
        <v>0</v>
      </c>
      <c r="L62" s="74"/>
      <c r="M62" s="70"/>
      <c r="N62" s="1"/>
    </row>
    <row r="63" spans="1:14" x14ac:dyDescent="0.25">
      <c r="A63" s="95" t="s">
        <v>50</v>
      </c>
      <c r="B63" s="95"/>
      <c r="C63" s="95"/>
      <c r="D63" s="95"/>
      <c r="E63" s="95"/>
      <c r="F63" s="95"/>
      <c r="G63" s="54"/>
      <c r="H63" s="99">
        <v>0</v>
      </c>
      <c r="I63" s="100" t="s">
        <v>51</v>
      </c>
      <c r="J63" s="94">
        <v>0</v>
      </c>
      <c r="K63" s="93">
        <f t="shared" ref="K63:K65" si="21">H63*J63</f>
        <v>0</v>
      </c>
      <c r="L63" s="74"/>
      <c r="M63" s="70"/>
      <c r="N63" s="1"/>
    </row>
    <row r="64" spans="1:14" x14ac:dyDescent="0.25">
      <c r="A64" s="95" t="s">
        <v>50</v>
      </c>
      <c r="B64" s="95"/>
      <c r="C64" s="95"/>
      <c r="D64" s="95"/>
      <c r="E64" s="95"/>
      <c r="F64" s="95"/>
      <c r="G64" s="54"/>
      <c r="H64" s="99">
        <v>0</v>
      </c>
      <c r="I64" s="100" t="s">
        <v>51</v>
      </c>
      <c r="J64" s="94">
        <v>0</v>
      </c>
      <c r="K64" s="93">
        <f t="shared" si="21"/>
        <v>0</v>
      </c>
      <c r="L64" s="74"/>
      <c r="M64" s="70"/>
      <c r="N64" s="1"/>
    </row>
    <row r="65" spans="1:14" x14ac:dyDescent="0.25">
      <c r="A65" s="95" t="s">
        <v>50</v>
      </c>
      <c r="B65" s="95"/>
      <c r="C65" s="95"/>
      <c r="D65" s="95"/>
      <c r="E65" s="95"/>
      <c r="F65" s="95"/>
      <c r="G65" s="1"/>
      <c r="H65" s="99">
        <v>0</v>
      </c>
      <c r="I65" s="100" t="s">
        <v>51</v>
      </c>
      <c r="J65" s="94">
        <v>0</v>
      </c>
      <c r="K65" s="93">
        <f t="shared" si="21"/>
        <v>0</v>
      </c>
      <c r="L65" s="74"/>
      <c r="M65" s="70"/>
      <c r="N65" s="1"/>
    </row>
    <row r="66" spans="1:14" ht="15.75" thickBot="1" x14ac:dyDescent="0.3">
      <c r="A66" s="54"/>
      <c r="B66" s="54"/>
      <c r="C66" s="54"/>
      <c r="D66" s="54"/>
      <c r="E66" s="54"/>
      <c r="F66" s="54"/>
      <c r="G66" s="69"/>
      <c r="H66" s="69"/>
      <c r="I66" s="64"/>
      <c r="J66" s="64"/>
      <c r="K66" s="91">
        <f>K62+K63+K64+K65</f>
        <v>0</v>
      </c>
      <c r="L66" s="70"/>
      <c r="M66" s="70"/>
      <c r="N66" s="1"/>
    </row>
    <row r="67" spans="1:14" ht="16.5" thickTop="1" thickBot="1" x14ac:dyDescent="0.3">
      <c r="A67" s="54"/>
      <c r="B67" s="54"/>
      <c r="C67" s="54"/>
      <c r="D67" s="54"/>
      <c r="E67" s="59"/>
      <c r="F67" s="59"/>
      <c r="G67" s="69"/>
      <c r="H67" s="69"/>
      <c r="I67" s="54"/>
      <c r="J67" s="54"/>
      <c r="K67" s="54"/>
      <c r="L67" s="70"/>
      <c r="M67" s="70"/>
      <c r="N67" s="1"/>
    </row>
    <row r="68" spans="1:14" ht="15.75" thickBot="1" x14ac:dyDescent="0.3">
      <c r="A68" s="71" t="s">
        <v>52</v>
      </c>
      <c r="B68" s="72"/>
      <c r="C68" s="72"/>
      <c r="D68" s="72"/>
      <c r="E68" s="72"/>
      <c r="F68" s="73"/>
      <c r="G68" s="54"/>
      <c r="H68" s="43" t="s">
        <v>48</v>
      </c>
      <c r="I68" s="44" t="s">
        <v>8</v>
      </c>
      <c r="J68" s="44" t="s">
        <v>9</v>
      </c>
      <c r="K68" s="45" t="s">
        <v>49</v>
      </c>
      <c r="L68" s="70"/>
      <c r="M68" s="70"/>
      <c r="N68" s="1"/>
    </row>
    <row r="69" spans="1:14" x14ac:dyDescent="0.25">
      <c r="A69" s="95" t="s">
        <v>50</v>
      </c>
      <c r="B69" s="95"/>
      <c r="C69" s="95"/>
      <c r="D69" s="95"/>
      <c r="E69" s="95"/>
      <c r="F69" s="95"/>
      <c r="G69" s="54"/>
      <c r="H69" s="96">
        <v>0</v>
      </c>
      <c r="I69" s="97" t="s">
        <v>51</v>
      </c>
      <c r="J69" s="98">
        <v>0</v>
      </c>
      <c r="K69" s="93">
        <f>H69*J69</f>
        <v>0</v>
      </c>
      <c r="L69" s="74"/>
      <c r="M69" s="70"/>
      <c r="N69" s="1"/>
    </row>
    <row r="70" spans="1:14" x14ac:dyDescent="0.25">
      <c r="A70" s="95" t="s">
        <v>50</v>
      </c>
      <c r="B70" s="95"/>
      <c r="C70" s="95"/>
      <c r="D70" s="95"/>
      <c r="E70" s="95"/>
      <c r="F70" s="95"/>
      <c r="G70" s="54"/>
      <c r="H70" s="99">
        <v>0</v>
      </c>
      <c r="I70" s="100" t="s">
        <v>51</v>
      </c>
      <c r="J70" s="94">
        <v>0</v>
      </c>
      <c r="K70" s="93">
        <f t="shared" ref="K70:K72" si="22">H70*J70</f>
        <v>0</v>
      </c>
      <c r="L70" s="74"/>
      <c r="M70" s="70"/>
      <c r="N70" s="1"/>
    </row>
    <row r="71" spans="1:14" x14ac:dyDescent="0.25">
      <c r="A71" s="95" t="s">
        <v>50</v>
      </c>
      <c r="B71" s="95"/>
      <c r="C71" s="95"/>
      <c r="D71" s="95"/>
      <c r="E71" s="95"/>
      <c r="F71" s="95"/>
      <c r="G71" s="54"/>
      <c r="H71" s="99">
        <v>0</v>
      </c>
      <c r="I71" s="100" t="s">
        <v>51</v>
      </c>
      <c r="J71" s="94">
        <v>0</v>
      </c>
      <c r="K71" s="93">
        <f t="shared" si="22"/>
        <v>0</v>
      </c>
      <c r="L71" s="74"/>
      <c r="M71" s="70"/>
      <c r="N71" s="1"/>
    </row>
    <row r="72" spans="1:14" x14ac:dyDescent="0.25">
      <c r="A72" s="95" t="s">
        <v>50</v>
      </c>
      <c r="B72" s="95"/>
      <c r="C72" s="95"/>
      <c r="D72" s="95"/>
      <c r="E72" s="95"/>
      <c r="F72" s="95"/>
      <c r="G72" s="54"/>
      <c r="H72" s="99">
        <v>0</v>
      </c>
      <c r="I72" s="100" t="s">
        <v>51</v>
      </c>
      <c r="J72" s="94">
        <v>0</v>
      </c>
      <c r="K72" s="93">
        <f t="shared" si="22"/>
        <v>0</v>
      </c>
      <c r="L72" s="74"/>
      <c r="M72" s="70"/>
      <c r="N72" s="1"/>
    </row>
    <row r="73" spans="1:14" ht="15.75" thickBot="1" x14ac:dyDescent="0.3">
      <c r="A73" s="54"/>
      <c r="B73" s="54"/>
      <c r="C73" s="54"/>
      <c r="D73" s="54"/>
      <c r="E73" s="54"/>
      <c r="F73" s="54"/>
      <c r="G73" s="69"/>
      <c r="H73" s="69"/>
      <c r="I73" s="64"/>
      <c r="J73" s="64"/>
      <c r="K73" s="64">
        <f>K69+K70+K71+K72</f>
        <v>0</v>
      </c>
      <c r="L73" s="70"/>
      <c r="M73" s="70"/>
      <c r="N73" s="1"/>
    </row>
    <row r="74" spans="1:14" ht="15.75" thickTop="1" x14ac:dyDescent="0.25">
      <c r="A74" s="54"/>
      <c r="B74" s="54"/>
      <c r="C74" s="54"/>
      <c r="D74" s="54"/>
      <c r="E74" s="59"/>
      <c r="F74" s="59"/>
      <c r="G74" s="69"/>
      <c r="H74" s="69"/>
      <c r="I74" s="54"/>
      <c r="J74" s="54"/>
      <c r="K74" s="54"/>
      <c r="L74" s="70"/>
      <c r="M74" s="70"/>
      <c r="N74" s="1"/>
    </row>
    <row r="75" spans="1:14" ht="15.75" thickBot="1" x14ac:dyDescent="0.3">
      <c r="A75" s="66" t="s">
        <v>53</v>
      </c>
      <c r="B75" s="66"/>
      <c r="C75" s="66"/>
      <c r="D75" s="66"/>
      <c r="E75" s="67"/>
      <c r="F75" s="67"/>
      <c r="G75" s="69"/>
      <c r="H75" s="69"/>
      <c r="I75" s="68"/>
      <c r="J75" s="68"/>
      <c r="K75" s="92">
        <f>K57+K66+K73</f>
        <v>0</v>
      </c>
      <c r="L75" s="70"/>
      <c r="M75" s="70"/>
      <c r="N75" s="1"/>
    </row>
    <row r="76" spans="1:14" ht="15.75" thickTop="1" x14ac:dyDescent="0.25">
      <c r="A76" s="54"/>
      <c r="B76" s="54"/>
      <c r="C76" s="54"/>
      <c r="D76" s="54"/>
      <c r="E76" s="59"/>
      <c r="F76" s="59"/>
      <c r="G76" s="69"/>
      <c r="H76" s="69"/>
      <c r="I76" s="54"/>
      <c r="J76" s="54"/>
      <c r="K76" s="54"/>
      <c r="L76" s="70"/>
      <c r="M76" s="70"/>
      <c r="N76" s="1"/>
    </row>
    <row r="77" spans="1:14" x14ac:dyDescent="0.25">
      <c r="A77" s="1"/>
      <c r="B77" s="1"/>
      <c r="C77" s="1"/>
      <c r="D77" s="1"/>
      <c r="E77" s="16"/>
      <c r="F77" s="19"/>
      <c r="G77" s="70"/>
      <c r="H77" s="70"/>
      <c r="I77" s="1"/>
      <c r="J77" s="1"/>
      <c r="K77" s="1"/>
      <c r="L77" s="70"/>
      <c r="M77" s="70"/>
      <c r="N77" s="1"/>
    </row>
    <row r="78" spans="1:14" x14ac:dyDescent="0.25">
      <c r="A78" s="1"/>
      <c r="B78" s="1"/>
      <c r="C78" s="1"/>
      <c r="D78" s="1"/>
      <c r="E78" s="16"/>
      <c r="F78" s="16"/>
      <c r="G78" s="70"/>
      <c r="H78" s="70"/>
      <c r="I78" s="1"/>
      <c r="J78" s="1"/>
      <c r="K78" s="1"/>
      <c r="L78" s="70"/>
      <c r="M78" s="70"/>
      <c r="N78" s="1"/>
    </row>
  </sheetData>
  <sheetProtection algorithmName="SHA-512" hashValue="VQHgoeU6d0KJNlH8YR8e1k/d+PPc/c835F5YBUHA/Xxs0BR6gE/htlu54BuUVwwESZUXIkzWBzcyRdyje1wKFQ==" saltValue="ZJ9Vc2PIRukqJ/EuQPsrCg==" spinCount="100000" sheet="1" objects="1" scenarios="1"/>
  <mergeCells count="121">
    <mergeCell ref="G1:H1"/>
    <mergeCell ref="L1:M1"/>
    <mergeCell ref="L5:M5"/>
    <mergeCell ref="L6:M6"/>
    <mergeCell ref="L7:M7"/>
    <mergeCell ref="L8:M8"/>
    <mergeCell ref="L9:M9"/>
    <mergeCell ref="G2:H2"/>
    <mergeCell ref="L2:M2"/>
    <mergeCell ref="G20:H20"/>
    <mergeCell ref="L20:M20"/>
    <mergeCell ref="G21:H21"/>
    <mergeCell ref="L21:M21"/>
    <mergeCell ref="L22:M22"/>
    <mergeCell ref="F3:F4"/>
    <mergeCell ref="L3:M3"/>
    <mergeCell ref="L4:M4"/>
    <mergeCell ref="L17:M17"/>
    <mergeCell ref="L18:M18"/>
    <mergeCell ref="L19:M19"/>
    <mergeCell ref="G15:H15"/>
    <mergeCell ref="L15:M15"/>
    <mergeCell ref="G16:H16"/>
    <mergeCell ref="L16:M16"/>
    <mergeCell ref="L10:M10"/>
    <mergeCell ref="L11:M11"/>
    <mergeCell ref="L12:M12"/>
    <mergeCell ref="L13:M13"/>
    <mergeCell ref="L14:M14"/>
    <mergeCell ref="L27:M27"/>
    <mergeCell ref="L28:M28"/>
    <mergeCell ref="G29:H29"/>
    <mergeCell ref="L29:M29"/>
    <mergeCell ref="L23:M23"/>
    <mergeCell ref="L24:M24"/>
    <mergeCell ref="G25:H25"/>
    <mergeCell ref="L25:M25"/>
    <mergeCell ref="G26:H26"/>
    <mergeCell ref="L26:M26"/>
    <mergeCell ref="G34:H34"/>
    <mergeCell ref="L34:M34"/>
    <mergeCell ref="G35:H35"/>
    <mergeCell ref="L35:M35"/>
    <mergeCell ref="L36:M36"/>
    <mergeCell ref="G30:H30"/>
    <mergeCell ref="L30:M30"/>
    <mergeCell ref="L31:M31"/>
    <mergeCell ref="L32:M32"/>
    <mergeCell ref="L33:M33"/>
    <mergeCell ref="L41:M41"/>
    <mergeCell ref="L42:M42"/>
    <mergeCell ref="L43:M43"/>
    <mergeCell ref="L44:M44"/>
    <mergeCell ref="L37:M37"/>
    <mergeCell ref="L38:M38"/>
    <mergeCell ref="G39:H39"/>
    <mergeCell ref="L39:M39"/>
    <mergeCell ref="G40:H40"/>
    <mergeCell ref="L40:M40"/>
    <mergeCell ref="L48:M48"/>
    <mergeCell ref="L49:M49"/>
    <mergeCell ref="G50:H50"/>
    <mergeCell ref="L50:M50"/>
    <mergeCell ref="G51:H51"/>
    <mergeCell ref="L51:M51"/>
    <mergeCell ref="L45:M45"/>
    <mergeCell ref="G46:H46"/>
    <mergeCell ref="L46:M46"/>
    <mergeCell ref="G47:H47"/>
    <mergeCell ref="L47:M47"/>
    <mergeCell ref="G56:H56"/>
    <mergeCell ref="L56:M56"/>
    <mergeCell ref="G57:H57"/>
    <mergeCell ref="L57:M57"/>
    <mergeCell ref="G58:H58"/>
    <mergeCell ref="L58:M58"/>
    <mergeCell ref="L52:M52"/>
    <mergeCell ref="L53:M53"/>
    <mergeCell ref="L54:M54"/>
    <mergeCell ref="G55:H55"/>
    <mergeCell ref="L55:M55"/>
    <mergeCell ref="A62:F62"/>
    <mergeCell ref="L62:M62"/>
    <mergeCell ref="A63:F63"/>
    <mergeCell ref="L63:M63"/>
    <mergeCell ref="A64:F64"/>
    <mergeCell ref="L64:M64"/>
    <mergeCell ref="A59:F59"/>
    <mergeCell ref="G59:H59"/>
    <mergeCell ref="L59:M59"/>
    <mergeCell ref="L60:M60"/>
    <mergeCell ref="A61:F61"/>
    <mergeCell ref="L61:M61"/>
    <mergeCell ref="A68:F68"/>
    <mergeCell ref="L68:M68"/>
    <mergeCell ref="L69:M69"/>
    <mergeCell ref="L70:M70"/>
    <mergeCell ref="L71:M71"/>
    <mergeCell ref="L72:M72"/>
    <mergeCell ref="A65:F65"/>
    <mergeCell ref="L65:M65"/>
    <mergeCell ref="G66:H66"/>
    <mergeCell ref="L66:M66"/>
    <mergeCell ref="G67:H67"/>
    <mergeCell ref="L67:M67"/>
    <mergeCell ref="A69:F69"/>
    <mergeCell ref="A70:F70"/>
    <mergeCell ref="A71:F71"/>
    <mergeCell ref="A72:F72"/>
    <mergeCell ref="G76:H76"/>
    <mergeCell ref="L76:M76"/>
    <mergeCell ref="G77:H77"/>
    <mergeCell ref="L77:M77"/>
    <mergeCell ref="G78:H78"/>
    <mergeCell ref="L78:M78"/>
    <mergeCell ref="G73:H73"/>
    <mergeCell ref="L73:M73"/>
    <mergeCell ref="G74:H74"/>
    <mergeCell ref="L74:M74"/>
    <mergeCell ref="G75:H75"/>
    <mergeCell ref="L75:M75"/>
  </mergeCells>
  <pageMargins left="0.7" right="0.7" top="0.75" bottom="0.75" header="0.3" footer="0.3"/>
  <pageSetup paperSize="9" orientation="portrait" horizontalDpi="300" r:id="rId1"/>
  <ignoredErrors>
    <ignoredError sqref="K63:K66 K73 K75" evalError="1"/>
    <ignoredError sqref="B23:D2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8" ma:contentTypeDescription="Een nieuw document maken." ma:contentTypeScope="" ma:versionID="cbc8135d5bea4d65fe3a686ccbe28bdb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b61db7a3503108f313c30aabb274b951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925613-F599-4225-ADE5-FAEF24C8BD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39F8-5BC2-47FF-B7A7-797C13BA2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37e80-5433-4545-829f-e19577546a3e"/>
    <ds:schemaRef ds:uri="19c608ed-3474-4c76-b485-ff1efde388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94495D-8792-4BDC-8BEC-E0AB95B0FE9A}">
  <ds:schemaRefs>
    <ds:schemaRef ds:uri="http://purl.org/dc/terms/"/>
    <ds:schemaRef ds:uri="http://schemas.microsoft.com/office/2006/documentManagement/types"/>
    <ds:schemaRef ds:uri="1bb37e80-5433-4545-829f-e19577546a3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19c608ed-3474-4c76-b485-ff1efde3889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SSC DeSom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Pinas</dc:creator>
  <cp:keywords/>
  <dc:description/>
  <cp:lastModifiedBy>Jeroen Geerligs</cp:lastModifiedBy>
  <cp:revision/>
  <dcterms:created xsi:type="dcterms:W3CDTF">2023-07-28T08:59:22Z</dcterms:created>
  <dcterms:modified xsi:type="dcterms:W3CDTF">2023-09-06T09:10:56Z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MediaServiceImageTags">
    <vt:lpwstr/>
  </property>
</Properties>
</file>