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I:\inkoop\Initiële Inkoop\2023\L-EU-23-08 FLI-BLI CT apparaat\3a. Nota van Inlichtingen\"/>
    </mc:Choice>
  </mc:AlternateContent>
  <xr:revisionPtr revIDLastSave="0" documentId="13_ncr:1_{3DCDC5FF-D703-408F-B95F-A8145406A0FF}" xr6:coauthVersionLast="47" xr6:coauthVersionMax="47" xr10:uidLastSave="{00000000-0000-0000-0000-000000000000}"/>
  <bookViews>
    <workbookView xWindow="-120" yWindow="-120" windowWidth="29040" windowHeight="15840" xr2:uid="{DFE2A08D-2907-4D02-894F-F959F68C0423}"/>
  </bookViews>
  <sheets>
    <sheet name="Explanation" sheetId="4" r:id="rId1"/>
    <sheet name="General" sheetId="1" r:id="rId2"/>
    <sheet name="Optical" sheetId="2" r:id="rId3"/>
    <sheet name="CT" sheetId="3" r:id="rId4"/>
    <sheet name="Wishe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5" l="1"/>
  <c r="B43" i="5"/>
  <c r="A43" i="5"/>
  <c r="B41" i="5"/>
  <c r="A41" i="5"/>
  <c r="B39" i="5"/>
  <c r="A39" i="5"/>
  <c r="B37" i="5"/>
  <c r="A37" i="5"/>
  <c r="B35" i="5"/>
  <c r="A35" i="5"/>
  <c r="B33" i="5"/>
  <c r="A33" i="5"/>
  <c r="B31" i="5"/>
  <c r="A31" i="5"/>
  <c r="B29" i="5"/>
  <c r="A29" i="5"/>
  <c r="B27" i="5"/>
  <c r="A27" i="5"/>
  <c r="B25" i="5"/>
  <c r="A25" i="5"/>
  <c r="B23" i="5"/>
  <c r="A23" i="5"/>
  <c r="B21" i="5"/>
  <c r="A21" i="5"/>
  <c r="B19" i="5"/>
  <c r="A19" i="5"/>
  <c r="B17" i="5"/>
  <c r="A17" i="5"/>
  <c r="B15" i="5"/>
  <c r="B13" i="5"/>
  <c r="A13" i="5"/>
  <c r="B11" i="5"/>
  <c r="A11" i="5"/>
  <c r="A9" i="5"/>
  <c r="A7" i="5"/>
  <c r="B9" i="5"/>
  <c r="B7" i="5"/>
  <c r="A15" i="5"/>
  <c r="F6" i="5"/>
  <c r="E11" i="5" l="1"/>
  <c r="F11" i="5" s="1"/>
  <c r="A1" i="4"/>
  <c r="E25" i="5" l="1"/>
  <c r="F25" i="5" s="1"/>
  <c r="E27" i="5"/>
  <c r="F27" i="5" s="1"/>
  <c r="E9" i="5"/>
  <c r="F9" i="5" s="1"/>
  <c r="E29" i="5"/>
  <c r="F29" i="5" s="1"/>
  <c r="E31" i="5"/>
  <c r="F31" i="5" s="1"/>
  <c r="E7" i="5"/>
  <c r="F7" i="5" s="1"/>
  <c r="E37" i="5"/>
  <c r="F37" i="5" s="1"/>
  <c r="E41" i="5"/>
  <c r="F41" i="5" s="1"/>
  <c r="E13" i="5"/>
  <c r="F13" i="5" s="1"/>
  <c r="E33" i="5"/>
  <c r="F33" i="5" s="1"/>
  <c r="E35" i="5"/>
  <c r="F35" i="5" s="1"/>
  <c r="E15" i="5"/>
  <c r="F15" i="5" s="1"/>
  <c r="E43" i="5"/>
  <c r="F43" i="5" s="1"/>
  <c r="E23" i="5"/>
  <c r="F23" i="5" s="1"/>
  <c r="E17" i="5"/>
  <c r="F17" i="5" s="1"/>
  <c r="E39" i="5"/>
  <c r="F39" i="5" s="1"/>
  <c r="E19" i="5"/>
  <c r="F19" i="5" s="1"/>
  <c r="E21" i="5"/>
  <c r="F21" i="5" s="1"/>
  <c r="E6" i="5" l="1"/>
</calcChain>
</file>

<file path=xl/sharedStrings.xml><?xml version="1.0" encoding="utf-8"?>
<sst xmlns="http://schemas.openxmlformats.org/spreadsheetml/2006/main" count="366" uniqueCount="211">
  <si>
    <t>Schedule of Requirements Document</t>
  </si>
  <si>
    <t>FLI-BLI CT System</t>
  </si>
  <si>
    <t>Overview of Categories:</t>
  </si>
  <si>
    <t>General requirements</t>
  </si>
  <si>
    <t>Optical part requirements</t>
  </si>
  <si>
    <t>CT part requirements</t>
  </si>
  <si>
    <t>Wishes</t>
  </si>
  <si>
    <t>1. GENERAL</t>
  </si>
  <si>
    <t>To be filled in by Tenderer</t>
  </si>
  <si>
    <t>Pos</t>
  </si>
  <si>
    <t>Specification</t>
  </si>
  <si>
    <t>Must</t>
  </si>
  <si>
    <t>Should</t>
  </si>
  <si>
    <t>Describe / Specify</t>
  </si>
  <si>
    <t>YES</t>
  </si>
  <si>
    <t>NO</t>
  </si>
  <si>
    <t>Comments/Proof</t>
  </si>
  <si>
    <t>1.1</t>
  </si>
  <si>
    <t>Tenderer must deliver a multimodal optical Imaging system for Bioluminescences and Fluorescences Imaging and a CT as stand-alone versions - non-integrated - to ensure highest throughput, ease-of-use and independent operation.</t>
  </si>
  <si>
    <t>X</t>
  </si>
  <si>
    <t>1.2</t>
  </si>
  <si>
    <t xml:space="preserve"> In case of a service issue, both systems can serviced independently, thus allowing for minimal downtime, which is crucial as core facility item. </t>
  </si>
  <si>
    <t>1.3</t>
  </si>
  <si>
    <t>1.4</t>
  </si>
  <si>
    <t xml:space="preserve">The maximum delivery time for the total package is 6 months after the order has been placed by the LUMC. </t>
  </si>
  <si>
    <t>1.4.1</t>
  </si>
  <si>
    <t>1.5</t>
  </si>
  <si>
    <t>Both systems can be moved to other labs by the user with local tools and gears and without a rigging expert.</t>
  </si>
  <si>
    <t>1.6</t>
  </si>
  <si>
    <t>The system warranty has a duration of at least 36 months after acceptance.</t>
  </si>
  <si>
    <t>1.7</t>
  </si>
  <si>
    <t>Tenderer provides optimal service and support during and after the warranty period (36 months).
Describe how you want to organize the free service and support at the LUMC during and after the warranty period.</t>
  </si>
  <si>
    <t>1.8</t>
  </si>
  <si>
    <t>Both systems can be used for mouse and rat imaging.</t>
  </si>
  <si>
    <t>1.9</t>
  </si>
  <si>
    <t>1.10</t>
  </si>
  <si>
    <t>Animal welfare is secured at any time of the imaging at both systems using temperature controlled platforms/beds/sheets that allow a temperature range setting at the physiological body temperature range of rodents and other lab animals but at least from 30-40 °C.</t>
  </si>
  <si>
    <t>1.11</t>
  </si>
  <si>
    <t>Scavenging of anaesthesia gases is implemented on both systems that alllows to control the scavenging gas flow rates of both imaging systems and the induction chamber individually.</t>
  </si>
  <si>
    <t>1.11.1</t>
  </si>
  <si>
    <t>1.11.2</t>
  </si>
  <si>
    <t>1.12</t>
  </si>
  <si>
    <t>1.13</t>
  </si>
  <si>
    <t>Cleaning procedure with the appropriate means must be described in the manual.</t>
  </si>
  <si>
    <t>1.14</t>
  </si>
  <si>
    <t>1.15</t>
  </si>
  <si>
    <t>1.16</t>
  </si>
  <si>
    <t>1.17</t>
  </si>
  <si>
    <t>1.18</t>
  </si>
  <si>
    <t>1.19</t>
  </si>
  <si>
    <t>1.20</t>
  </si>
  <si>
    <t>1.21</t>
  </si>
  <si>
    <t>1.22</t>
  </si>
  <si>
    <t>1.23</t>
  </si>
  <si>
    <t>1.24</t>
  </si>
  <si>
    <t xml:space="preserve">All data analysis software provided has to have at least a 5 concurrent seats license that is timely unlimited and without any additional license, update or minor-upgrade fees for at least 5 years. </t>
  </si>
  <si>
    <t>1.25</t>
  </si>
  <si>
    <t>Major software upgrades will be provided free of charge for at least 36 months.</t>
  </si>
  <si>
    <t>1.26</t>
  </si>
  <si>
    <t>1.27</t>
  </si>
  <si>
    <r>
      <rPr>
        <sz val="11"/>
        <color rgb="FF000000"/>
        <rFont val="Calibri"/>
        <scheme val="minor"/>
      </rPr>
      <t xml:space="preserve">Tenderer will provide a user manual in Dutch and/or English for all the systems.
</t>
    </r>
    <r>
      <rPr>
        <i/>
        <sz val="11"/>
        <color rgb="FF000000"/>
        <rFont val="Calibri"/>
        <scheme val="minor"/>
      </rPr>
      <t>The document(s) will be requested from the winner.</t>
    </r>
  </si>
  <si>
    <t>1.28</t>
  </si>
  <si>
    <t>Training (in English) on the systems at the LUMC has to be included upon delivery of the systems.</t>
  </si>
  <si>
    <t>1.29</t>
  </si>
  <si>
    <t>1.30</t>
  </si>
  <si>
    <t>The systems comply with all legal requirements and other government regulations, including European laws and regulations and regulations of lower governments, as well as the requirements of the safety and environmental, quality standards and/or certification used within the sector.</t>
  </si>
  <si>
    <t>1.31</t>
  </si>
  <si>
    <r>
      <t xml:space="preserve">Tenderer declares that the systems provided with a valid CE declaration of conformity.
</t>
    </r>
    <r>
      <rPr>
        <i/>
        <sz val="11"/>
        <color theme="1"/>
        <rFont val="Calibri"/>
        <family val="2"/>
        <scheme val="minor"/>
      </rPr>
      <t>The document(s) will be requested from the winner.</t>
    </r>
  </si>
  <si>
    <t>2. OPTICAL</t>
  </si>
  <si>
    <t>2.1</t>
  </si>
  <si>
    <t>The optical system fits in a space of 100 cm x 70 cm x 250 cm (WxDxH) and fits through 100x200 cm (WxH) door openings.</t>
  </si>
  <si>
    <t>2.2</t>
  </si>
  <si>
    <t>2.3</t>
  </si>
  <si>
    <t>2.3.1</t>
  </si>
  <si>
    <t>2.3.2</t>
  </si>
  <si>
    <t>2.3.3</t>
  </si>
  <si>
    <t>2.3.4</t>
  </si>
  <si>
    <t>2.3.5</t>
  </si>
  <si>
    <t>The minimum requirement of the image resolution is 1024x2048 to obtain high resolution images.</t>
  </si>
  <si>
    <t>2.3.6</t>
  </si>
  <si>
    <t>2.3.7</t>
  </si>
  <si>
    <t>2.3.8</t>
  </si>
  <si>
    <t>2.3.9</t>
  </si>
  <si>
    <t>2.3.10</t>
  </si>
  <si>
    <t>2.4</t>
  </si>
  <si>
    <t>2.4.1</t>
  </si>
  <si>
    <t>2.5</t>
  </si>
  <si>
    <t>2.5.1</t>
  </si>
  <si>
    <t>2.5.1.1</t>
  </si>
  <si>
    <t>2.5.1.2</t>
  </si>
  <si>
    <t>2.5.2</t>
  </si>
  <si>
    <t>2.5.2.1</t>
  </si>
  <si>
    <t>2.5.3</t>
  </si>
  <si>
    <t>2.5.3.1</t>
  </si>
  <si>
    <t>2.6</t>
  </si>
  <si>
    <t>2.7</t>
  </si>
  <si>
    <t>2.8</t>
  </si>
  <si>
    <t>2.9</t>
  </si>
  <si>
    <t>Auto-fluorescence noise removal is available. Please attach a description of the removal method of autofluorescence noise as evidence.</t>
  </si>
  <si>
    <t>2.10</t>
  </si>
  <si>
    <t>Spectral unmixing is available. Please attach a description of the spectral unmixing method as evidence.</t>
  </si>
  <si>
    <t>2.11</t>
  </si>
  <si>
    <t>2.12</t>
  </si>
  <si>
    <t>2.13</t>
  </si>
  <si>
    <t>2.14</t>
  </si>
  <si>
    <t xml:space="preserve">The system has low energy consumption. Please describe how you minimize the energy use, for example low stand by energy consuption mode.
</t>
  </si>
  <si>
    <t>3. CT</t>
  </si>
  <si>
    <t>3.1</t>
  </si>
  <si>
    <t>3.2</t>
  </si>
  <si>
    <t>The CT system fits on a benchtop and has maximum dimensions of 100 cm x 120 cm x 120 cm (WxDxH) and fits through standard 100x200 cm (WxH) door opening.</t>
  </si>
  <si>
    <t>3.3</t>
  </si>
  <si>
    <t>3.4</t>
  </si>
  <si>
    <t>3.4.1</t>
  </si>
  <si>
    <t>3.5</t>
  </si>
  <si>
    <t>3.5.1</t>
  </si>
  <si>
    <t>3.6</t>
  </si>
  <si>
    <t>3.6.1</t>
  </si>
  <si>
    <t>3.7</t>
  </si>
  <si>
    <t>3.8</t>
  </si>
  <si>
    <t>3.9</t>
  </si>
  <si>
    <t>3.10</t>
  </si>
  <si>
    <t>3.11</t>
  </si>
  <si>
    <t>3.12</t>
  </si>
  <si>
    <t>3.13</t>
  </si>
  <si>
    <t>The fastest scan time for a single FOV should be &lt;= 5 seconds.</t>
  </si>
  <si>
    <t>3.14</t>
  </si>
  <si>
    <t>3.15</t>
  </si>
  <si>
    <t>3.16</t>
  </si>
  <si>
    <t>3.17</t>
  </si>
  <si>
    <t>3.18</t>
  </si>
  <si>
    <t>3.19</t>
  </si>
  <si>
    <t>3.20</t>
  </si>
  <si>
    <t>3.21</t>
  </si>
  <si>
    <t>3.22</t>
  </si>
  <si>
    <t>Maximum of points:</t>
  </si>
  <si>
    <t>Type</t>
  </si>
  <si>
    <t>Weight [%]</t>
  </si>
  <si>
    <t>Weight i.r.t. total [%]</t>
  </si>
  <si>
    <t>Maximum of points</t>
  </si>
  <si>
    <t>Total:</t>
  </si>
  <si>
    <t>For the optical imaging system, the shorter the delivery times, the better: delivery time 4-6 months = 0 points, 1-3 months = 30 points, delivery time ≤ 1 month = 60 points.</t>
  </si>
  <si>
    <t>Wishes (Evaluation)</t>
  </si>
  <si>
    <t>As previous, but additional points if at least 10 concurrent licenses are supplied (= 10 points) and if at least 20 concurrent licenses are supplied (= 20 points). Please discribe in the comments how many licenses are offered.</t>
  </si>
  <si>
    <r>
      <rPr>
        <b/>
        <sz val="10"/>
        <color theme="1"/>
        <rFont val="Arial"/>
        <family val="2"/>
      </rPr>
      <t>MUST</t>
    </r>
    <r>
      <rPr>
        <sz val="10"/>
        <color theme="1"/>
        <rFont val="Arial"/>
        <family val="2"/>
      </rPr>
      <t xml:space="preserve">
</t>
    </r>
    <r>
      <rPr>
        <sz val="10"/>
        <rFont val="Arial"/>
        <family val="2"/>
      </rPr>
      <t xml:space="preserve">The Tenderer its offer must unconditionally meet the requirements set by the LUMC for the performance of the contract. This means that all requirements must be answered with “yes”. When the LUMC concludes that </t>
    </r>
    <r>
      <rPr>
        <sz val="10"/>
        <color theme="1"/>
        <rFont val="Arial"/>
        <family val="2"/>
      </rPr>
      <t xml:space="preserve">the Tender does </t>
    </r>
    <r>
      <rPr>
        <sz val="10"/>
        <rFont val="Arial"/>
        <family val="2"/>
      </rPr>
      <t xml:space="preserve">not comply with the requirements, the offer will be rejected and the Tenderer will be excluded from any further participation (knock-out).
</t>
    </r>
    <r>
      <rPr>
        <b/>
        <sz val="10"/>
        <rFont val="Arial"/>
        <family val="2"/>
      </rPr>
      <t>SHOULD (AND DESCRIBE)</t>
    </r>
    <r>
      <rPr>
        <sz val="10"/>
        <rFont val="Arial"/>
        <family val="2"/>
      </rPr>
      <t xml:space="preserve">
Wishes must be answered to potentially earn points. If no points are scored, this will not immediately lead to exclusion of the Tenderer. The answer to each whish should be submitted in this document and/or separately as evidence documents, whereby each answer must contain a clear reference to the Wish to which answer applies. Be short and concise in your answer.
Wishes are assessed in accordance with the method indicated in the resprective wish. The number of points that can be achieved for each Wish is visible under the category ''Wishes''.</t>
    </r>
  </si>
  <si>
    <t>Open</t>
  </si>
  <si>
    <t>Yes/No</t>
  </si>
  <si>
    <t>Tenderer appoints one permanent contact person for the delivery and installation of the equipment.</t>
  </si>
  <si>
    <t>Both systems must have access ports with tubings/fittings into the systems for at least aneasthesia supply and waste gas exhaust from the outside of the system towards the animal, without the need for interventions during imaging.</t>
  </si>
  <si>
    <t>Maintenance-free and filter-free scavenging system on both machines.</t>
  </si>
  <si>
    <t>If a filter-based scavenging system is provided, replacement waste gas filters have to be provided for at least 700g volatile agents.</t>
  </si>
  <si>
    <t>The systems must be resistant to cleaning agents, microfiber and disinfectants. The following disinfectants are used in the LUMC: alcohol 70%, alcohol 70% with chlorhexidine and a chlorine solution.</t>
  </si>
  <si>
    <t>System software will be provided that will be able to read and write DICOM files at no additional cost.</t>
  </si>
  <si>
    <t>System software will be provided that will be able to register and fuse image datasets from optical, CT and other imaging modalities of different vendors at no additional cost.</t>
  </si>
  <si>
    <t>The software provided is to model kinetic and dynamic studies of imaging data at no additional cost.</t>
  </si>
  <si>
    <t>The software provided can be embedded in a clinical PACS environment or will provide a PACS equivalent environment.</t>
  </si>
  <si>
    <t>The software provided has AI-based image analysis workflows.</t>
  </si>
  <si>
    <t>The software provided allows for parametric mapping at no additional cost.</t>
  </si>
  <si>
    <t>The software allows for logging of the analysis pipeline.</t>
  </si>
  <si>
    <t>The software can be run on more than one operation system (OS) that meets the criteria above.</t>
  </si>
  <si>
    <t>The software provided allows for 3D digital mouse/rat organ or atlas import without any additional costs.</t>
  </si>
  <si>
    <t>Tenderer offers a 24/7 digital training platform without any additional costs.</t>
  </si>
  <si>
    <t>The optical system's load does not exceed a weight of 400 kg/ square meter.</t>
  </si>
  <si>
    <r>
      <t xml:space="preserve">To obtain highest SNR and lowest background noise the system should be equipped with a ultra-low cooled back-thinned/back-illuminated CCD  or CMOS camera (scientific grade) with a cooling of at least -85 Celsius (absolute; not from ambient) </t>
    </r>
    <r>
      <rPr>
        <b/>
        <sz val="11"/>
        <color theme="1"/>
        <rFont val="Calibri"/>
      </rPr>
      <t xml:space="preserve">and </t>
    </r>
    <r>
      <rPr>
        <sz val="11"/>
        <color theme="1"/>
        <rFont val="Calibri"/>
      </rPr>
      <t>a sufficient CCD or equivalent chip size of 27 x 27 mm or better and a pixel size of &lt;= 15 µm.</t>
    </r>
  </si>
  <si>
    <t>The cooling is based on a low maintenance and robust thermoelectrically air cooled design - without the need of any liquid and/or gas support to maintain temperature and/or the risk of leakages or evaporations, or the need for regular refillings/maintenance.</t>
  </si>
  <si>
    <r>
      <t>The dark current should be at least</t>
    </r>
    <r>
      <rPr>
        <sz val="11"/>
        <rFont val="Calibri"/>
        <family val="2"/>
        <scheme val="minor"/>
      </rPr>
      <t xml:space="preserve"> &lt;80 e-/ squared cm </t>
    </r>
    <r>
      <rPr>
        <sz val="11"/>
        <color theme="1"/>
        <rFont val="Calibri"/>
        <family val="2"/>
        <scheme val="minor"/>
      </rPr>
      <t>/s.</t>
    </r>
  </si>
  <si>
    <r>
      <t>The minimal detectable radiance should be a at least 60 ph/s/s</t>
    </r>
    <r>
      <rPr>
        <sz val="11"/>
        <rFont val="Calibri"/>
        <family val="2"/>
        <scheme val="minor"/>
      </rPr>
      <t>r/squared cm</t>
    </r>
    <r>
      <rPr>
        <sz val="11"/>
        <color theme="1"/>
        <rFont val="Calibri"/>
        <family val="2"/>
        <scheme val="minor"/>
      </rPr>
      <t>.</t>
    </r>
  </si>
  <si>
    <t>The minimum required time from system start-up to operation (incl. acquisition) is below 10 min, measured from power-off mode. As a result a timely operation is secured without having animals and operators to wait on technology.</t>
  </si>
  <si>
    <t>The system has a pixel binning/grouping function.</t>
  </si>
  <si>
    <t>The lens has an aperture ranging from at least f/1.2 - f/8.</t>
  </si>
  <si>
    <t>The system has a magnification of at least 9x, define optical or digital magnification.</t>
  </si>
  <si>
    <t>The optical FOV (field of view) is at least able to image up to 8 mice and thus at least 20 x 20 cm to secure high-throughput.</t>
  </si>
  <si>
    <t>Bioluminescence (equals here: Chemiluminescence) Imaging is available in 2D (BLI).</t>
  </si>
  <si>
    <t>Bioluminescence Imaging is available in 3D (BTI).</t>
  </si>
  <si>
    <t>Fluorescence Reflectance Imaging is available in 2D (FRI).</t>
  </si>
  <si>
    <t>The system includes a light source that covers a wavelength range from 450-820 nm to image most common fluorophores.</t>
  </si>
  <si>
    <t>The wavelength range is from 360-860 nm to image fluorophors that operate in the 360-450 nm range or into the further NIR (&gt;800 nm).</t>
  </si>
  <si>
    <t>The  light source consists of  (a) Tungsten/Halogen, or equivalent; (b) Xenon or equivalent (= 10 points); LEDs (=20 points).</t>
  </si>
  <si>
    <t>The system includes at least 12 dedicated bandpass excitation filters with a 20 nm bandwidth (+/-20%) that will cover the exitation range from 400-800 nm.</t>
  </si>
  <si>
    <t>The system includes at least 14 dedicated bandpass excitation filters or LEDs with a 20 nm bandwidth (+/-20%) that will cover the exitation range from 360-820 nm.</t>
  </si>
  <si>
    <t>The system includes at least 16 dedicated bandpass emission filters with a 20 nm bandwidth (+/-20%) that will cover the emission range from 500-850 nm.</t>
  </si>
  <si>
    <t>The system includes 20 dedicated bandpass emission filters with a 20 nm bandwidth (+/-20%) that will cover the emission range from 490-870 nm.</t>
  </si>
  <si>
    <t>Cherenkov Imaging is available in 2D (CLI).</t>
  </si>
  <si>
    <t>X-ray/Radiographic Imaging is available as optional and field upgradable image modality at no additional cost.</t>
  </si>
  <si>
    <t>Automatic normalization is available. Please attach a description of the normalization method as evidence.</t>
  </si>
  <si>
    <t>The animal beds of the CT system can be imaged in this device without moving the mouse out of the bed or parts of the bed.</t>
  </si>
  <si>
    <t>The animal beds of the optical/CT system can be imaged in our existing Bruker Pharmascan MRI system.</t>
  </si>
  <si>
    <t>The optical system has an integrated user-operable QA protocol and QA logging system.</t>
  </si>
  <si>
    <t>The system has an intended use as a self-shielded micro-CT for small animal in vivo 2D and 3D radiographic applications.</t>
  </si>
  <si>
    <t>The CT system's load does not exceed a weight of 400 kg/ square meter.</t>
  </si>
  <si>
    <t>The CT bore size should be at least 80 mm in diameter to host small rodents like mice/rats.</t>
  </si>
  <si>
    <t>The CT bore size should be &gt;= 90 mm in diameter for small rodents like mice/rats.</t>
  </si>
  <si>
    <t>FOV transaxial should cover full body mouse and rat imaging (at least 70 mm).</t>
  </si>
  <si>
    <t>FOV transaxial should cover full body mouse and rat imaging &gt;= 70 mm.</t>
  </si>
  <si>
    <t>FOV axial should cover full body mouse and rat imaging (at least 200 mm).</t>
  </si>
  <si>
    <t>FOV axial should cover full body mouse and rat imaging &gt;= 250 mm.</t>
  </si>
  <si>
    <t>The nominal resolution with 10% MTF should be =&lt;6 µm based on measurements with an independent resolution phantom using standard laboratory conditions.</t>
  </si>
  <si>
    <t>CT detector based on flat-pannel CMOS or equivalent technology with at least 14 MP.</t>
  </si>
  <si>
    <t>Tungsten-based closed X-ray source with a focal spot size of at least 8 µm at 4 W and a max X-ray source power of at least 16 W and 95 kV.</t>
  </si>
  <si>
    <t>The system offers a CT scout scanning mode.</t>
  </si>
  <si>
    <t>The system offers different scanning modes: step-and-shoot, continuous rotation, helical.</t>
  </si>
  <si>
    <t>The system has an automatic filter changer to choose the appropriate energy settings for at least 5 positions.</t>
  </si>
  <si>
    <t>The system offers ultra-low dose scanning at &lt;=7 mGy for full body mouse imaging.</t>
  </si>
  <si>
    <t>The ECG, respiration and temperature monitoring and ECG or respiration gating is included in the bed design and integral part of the system´s hardware including hardware recognition.</t>
  </si>
  <si>
    <t>At least three animal cradles with integrated anaesthesia supply are provided to allow for mouse, rat and sample scanning.</t>
  </si>
  <si>
    <t>The system has a plug and play set-up - from unpacking to start in &lt; 60 min to secure flexibility with other lab sites and being able to relocate the system at any given time.</t>
  </si>
  <si>
    <t>CPU and/or GPU based reconstruction with at least up to 6kx6k matrix.</t>
  </si>
  <si>
    <t>The system offers Integrated acquisition and reconstruction in the workstation.</t>
  </si>
  <si>
    <t xml:space="preserve"> Software must allow for control of the system, reconstruction, prospective and retrospective monitoring/gating.</t>
  </si>
  <si>
    <t>The CT system has an integrated user-operable QA protocol and QA logging system.</t>
  </si>
  <si>
    <t>Image Acquisitions and Analysis will be done on a software platform that will be included in the offer and is written, managed and maintained by the producer for at least 5 consequential years and operated by standard operation systems that are found in laboratory environments like but not limited to WindowsOS, MacOS and/or LinuxOS. This may be completely integrated in the operating software of both systems, or provided as one additional software platform for data analysis and data-integration as specified in spec 1.15 to 1.26.</t>
  </si>
  <si>
    <r>
      <t xml:space="preserve">The minimal optical FOV (field of view) is </t>
    </r>
    <r>
      <rPr>
        <strike/>
        <sz val="11"/>
        <color rgb="FFFF0000"/>
        <rFont val="Calibri"/>
        <family val="2"/>
        <scheme val="minor"/>
      </rPr>
      <t>not</t>
    </r>
    <r>
      <rPr>
        <sz val="11"/>
        <color theme="1"/>
        <rFont val="Calibri"/>
        <family val="2"/>
        <scheme val="minor"/>
      </rPr>
      <t xml:space="preserve"> less than 7.5 x 7.5 cm to obtain speciment imaging at highest possible resolutions.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</si>
</sst>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b/>
      <sz val="9"/>
      <color theme="4"/>
      <name val="Arial"/>
      <family val="2"/>
    </font>
    <font>
      <b/>
      <sz val="9"/>
      <color theme="0"/>
      <name val="Arial"/>
      <family val="2"/>
    </font>
    <font>
      <b/>
      <sz val="20"/>
      <color theme="0"/>
      <name val="Arial"/>
      <family val="2"/>
    </font>
    <font>
      <sz val="10"/>
      <name val="Arial"/>
      <family val="2"/>
    </font>
    <font>
      <b/>
      <sz val="16"/>
      <color theme="0"/>
      <name val="Arial"/>
      <family val="2"/>
    </font>
    <font>
      <sz val="20"/>
      <color theme="4"/>
      <name val="Arial"/>
      <family val="2"/>
    </font>
    <font>
      <sz val="11"/>
      <color theme="0"/>
      <name val="Arial"/>
      <family val="2"/>
    </font>
    <font>
      <b/>
      <sz val="14"/>
      <color theme="0"/>
      <name val="Arial"/>
      <family val="2"/>
    </font>
    <font>
      <sz val="10"/>
      <color theme="1"/>
      <name val="Arial"/>
      <family val="2"/>
    </font>
    <font>
      <b/>
      <sz val="10"/>
      <color theme="1"/>
      <name val="Arial"/>
      <family val="2"/>
    </font>
    <font>
      <b/>
      <sz val="10"/>
      <name val="Arial"/>
      <family val="2"/>
    </font>
    <font>
      <sz val="11"/>
      <name val="Calibri"/>
      <family val="2"/>
      <scheme val="minor"/>
    </font>
    <font>
      <sz val="11"/>
      <color theme="1"/>
      <name val="Calibri"/>
      <family val="2"/>
      <scheme val="minor"/>
    </font>
    <font>
      <sz val="11"/>
      <color rgb="FF000000"/>
      <name val="Calibri"/>
      <family val="2"/>
      <scheme val="minor"/>
    </font>
    <font>
      <u/>
      <sz val="11"/>
      <color rgb="FF007CC2"/>
      <name val="Calibri"/>
      <family val="2"/>
      <scheme val="minor"/>
    </font>
    <font>
      <b/>
      <sz val="11"/>
      <color rgb="FF000000"/>
      <name val="Calibri"/>
      <family val="2"/>
      <scheme val="minor"/>
    </font>
    <font>
      <b/>
      <sz val="8"/>
      <color theme="0"/>
      <name val="Arial"/>
      <family val="2"/>
    </font>
    <font>
      <sz val="10"/>
      <color rgb="FF000000"/>
      <name val="Calibri"/>
      <family val="2"/>
      <scheme val="minor"/>
    </font>
    <font>
      <sz val="10"/>
      <name val="Calibri"/>
      <family val="2"/>
      <scheme val="minor"/>
    </font>
    <font>
      <sz val="10"/>
      <color theme="1"/>
      <name val="Calibri"/>
      <family val="2"/>
      <scheme val="minor"/>
    </font>
    <font>
      <sz val="11"/>
      <color rgb="FF000000"/>
      <name val="Calibri"/>
      <scheme val="minor"/>
    </font>
    <font>
      <i/>
      <sz val="11"/>
      <color rgb="FF000000"/>
      <name val="Calibri"/>
      <scheme val="minor"/>
    </font>
    <font>
      <sz val="11"/>
      <color theme="1"/>
      <name val="Calibri"/>
    </font>
    <font>
      <sz val="11"/>
      <color rgb="FF333333"/>
      <name val="Calibri"/>
      <scheme val="minor"/>
    </font>
    <font>
      <b/>
      <sz val="11"/>
      <color theme="1"/>
      <name val="Calibri"/>
    </font>
    <font>
      <sz val="11"/>
      <color theme="1"/>
      <name val="Calibri"/>
      <family val="2"/>
    </font>
    <font>
      <strike/>
      <sz val="11"/>
      <color rgb="FFFF0000"/>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4"/>
        <bgColor indexed="64"/>
      </patternFill>
    </fill>
    <fill>
      <patternFill patternType="solid">
        <fgColor rgb="FFFFFFFF"/>
        <bgColor indexed="64"/>
      </patternFill>
    </fill>
    <fill>
      <patternFill patternType="solid">
        <fgColor theme="0"/>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6" fillId="0" borderId="0" applyFont="0" applyFill="0" applyBorder="0" applyAlignment="0" applyProtection="0"/>
  </cellStyleXfs>
  <cellXfs count="95">
    <xf numFmtId="0" fontId="0" fillId="0" borderId="0" xfId="0"/>
    <xf numFmtId="0" fontId="0" fillId="0" borderId="0" xfId="0" applyAlignment="1">
      <alignment wrapText="1"/>
    </xf>
    <xf numFmtId="0" fontId="0" fillId="0" borderId="1" xfId="0" applyBorder="1"/>
    <xf numFmtId="0" fontId="0" fillId="0" borderId="1" xfId="0" applyBorder="1" applyAlignment="1">
      <alignment wrapText="1"/>
    </xf>
    <xf numFmtId="0" fontId="1" fillId="0" borderId="1" xfId="0" applyFont="1" applyBorder="1"/>
    <xf numFmtId="0" fontId="1" fillId="0" borderId="1" xfId="0" applyFont="1" applyBorder="1" applyAlignment="1">
      <alignment wrapText="1"/>
    </xf>
    <xf numFmtId="0" fontId="2" fillId="0" borderId="0" xfId="0" applyFont="1"/>
    <xf numFmtId="0" fontId="4" fillId="3" borderId="0" xfId="0" applyFont="1" applyFill="1" applyAlignment="1">
      <alignment vertical="top"/>
    </xf>
    <xf numFmtId="0" fontId="5" fillId="3" borderId="0" xfId="0" applyFont="1" applyFill="1" applyAlignment="1">
      <alignment vertical="top"/>
    </xf>
    <xf numFmtId="0" fontId="6" fillId="3" borderId="0" xfId="0" applyFont="1" applyFill="1" applyAlignment="1">
      <alignment vertical="center"/>
    </xf>
    <xf numFmtId="0" fontId="6" fillId="3" borderId="0" xfId="0" applyFont="1" applyFill="1" applyAlignment="1">
      <alignment horizontal="center" vertical="center"/>
    </xf>
    <xf numFmtId="0" fontId="7" fillId="3" borderId="0" xfId="0" applyFont="1" applyFill="1" applyAlignment="1">
      <alignment horizontal="center"/>
    </xf>
    <xf numFmtId="0" fontId="7" fillId="4" borderId="0" xfId="0" applyFont="1" applyFill="1"/>
    <xf numFmtId="0" fontId="8" fillId="3" borderId="0" xfId="0" applyFont="1" applyFill="1" applyAlignment="1">
      <alignment vertical="center"/>
    </xf>
    <xf numFmtId="0" fontId="8" fillId="3" borderId="0" xfId="0" applyFont="1" applyFill="1" applyAlignment="1">
      <alignment horizontal="center" vertical="center"/>
    </xf>
    <xf numFmtId="0" fontId="9" fillId="4" borderId="0" xfId="0" applyFont="1" applyFill="1"/>
    <xf numFmtId="0" fontId="9" fillId="4" borderId="0" xfId="0" applyFont="1" applyFill="1" applyAlignment="1">
      <alignment horizontal="center"/>
    </xf>
    <xf numFmtId="0" fontId="10" fillId="3" borderId="0" xfId="0" applyFont="1" applyFill="1"/>
    <xf numFmtId="0" fontId="11" fillId="3" borderId="0" xfId="0" applyFont="1" applyFill="1"/>
    <xf numFmtId="0" fontId="15" fillId="0" borderId="1" xfId="0" applyFont="1" applyBorder="1" applyAlignment="1">
      <alignment wrapText="1"/>
    </xf>
    <xf numFmtId="2" fontId="0" fillId="0" borderId="1" xfId="0" applyNumberFormat="1" applyBorder="1"/>
    <xf numFmtId="0" fontId="17" fillId="0" borderId="0" xfId="0" applyFont="1"/>
    <xf numFmtId="0" fontId="17" fillId="0" borderId="0" xfId="0" applyFont="1" applyAlignment="1">
      <alignment horizontal="left"/>
    </xf>
    <xf numFmtId="0" fontId="17" fillId="0" borderId="0" xfId="0" applyFont="1" applyAlignment="1">
      <alignment horizontal="right" vertical="top"/>
    </xf>
    <xf numFmtId="0" fontId="17" fillId="0" borderId="0" xfId="0" applyFont="1" applyAlignment="1">
      <alignment wrapText="1"/>
    </xf>
    <xf numFmtId="0" fontId="18" fillId="0" borderId="0" xfId="0" applyFont="1" applyAlignment="1">
      <alignment vertical="center"/>
    </xf>
    <xf numFmtId="0" fontId="17" fillId="0" borderId="0" xfId="0" applyFont="1" applyAlignment="1">
      <alignment horizontal="center"/>
    </xf>
    <xf numFmtId="0" fontId="19" fillId="0" borderId="0" xfId="0" applyFont="1" applyAlignment="1">
      <alignment horizontal="right"/>
    </xf>
    <xf numFmtId="0" fontId="19" fillId="0" borderId="0" xfId="0" applyFont="1" applyAlignment="1">
      <alignment horizontal="center"/>
    </xf>
    <xf numFmtId="0" fontId="20" fillId="3" borderId="0" xfId="0" applyFont="1" applyFill="1" applyAlignment="1">
      <alignment vertical="center"/>
    </xf>
    <xf numFmtId="0" fontId="20" fillId="3" borderId="0" xfId="0" applyFont="1" applyFill="1" applyAlignment="1">
      <alignment vertical="center" wrapText="1"/>
    </xf>
    <xf numFmtId="0" fontId="23" fillId="0" borderId="0" xfId="0" applyFont="1" applyAlignment="1">
      <alignment wrapText="1"/>
    </xf>
    <xf numFmtId="0" fontId="17" fillId="0" borderId="0" xfId="0" applyFont="1" applyAlignment="1">
      <alignment horizontal="right" wrapText="1"/>
    </xf>
    <xf numFmtId="9" fontId="17" fillId="0" borderId="0" xfId="1" applyFont="1" applyAlignment="1"/>
    <xf numFmtId="9" fontId="19" fillId="0" borderId="0" xfId="0" applyNumberFormat="1" applyFont="1" applyAlignment="1">
      <alignment horizontal="center"/>
    </xf>
    <xf numFmtId="0" fontId="24" fillId="0" borderId="1" xfId="0" applyFont="1" applyBorder="1" applyAlignment="1">
      <alignment wrapText="1"/>
    </xf>
    <xf numFmtId="0" fontId="26" fillId="0" borderId="1" xfId="0" applyFont="1" applyBorder="1" applyAlignment="1">
      <alignment wrapText="1"/>
    </xf>
    <xf numFmtId="2" fontId="17" fillId="0" borderId="0" xfId="0" applyNumberFormat="1" applyFont="1"/>
    <xf numFmtId="0" fontId="17" fillId="0" borderId="1" xfId="0" applyFont="1" applyBorder="1" applyAlignment="1">
      <alignment wrapText="1"/>
    </xf>
    <xf numFmtId="0" fontId="17" fillId="0" borderId="1" xfId="0" applyFont="1" applyBorder="1"/>
    <xf numFmtId="0" fontId="17" fillId="5" borderId="1" xfId="0" applyFont="1" applyFill="1" applyBorder="1"/>
    <xf numFmtId="0" fontId="17" fillId="5" borderId="1" xfId="0" applyFont="1" applyFill="1" applyBorder="1" applyAlignment="1">
      <alignment wrapText="1"/>
    </xf>
    <xf numFmtId="0" fontId="17" fillId="5" borderId="0" xfId="0" applyFont="1" applyFill="1"/>
    <xf numFmtId="0" fontId="0" fillId="5" borderId="1" xfId="0" applyFill="1" applyBorder="1"/>
    <xf numFmtId="0" fontId="0" fillId="5" borderId="1" xfId="0" applyFill="1" applyBorder="1" applyAlignment="1">
      <alignment wrapText="1"/>
    </xf>
    <xf numFmtId="0" fontId="0" fillId="5" borderId="0" xfId="0" applyFill="1"/>
    <xf numFmtId="2" fontId="17" fillId="0" borderId="1" xfId="0" applyNumberFormat="1" applyFont="1" applyBorder="1"/>
    <xf numFmtId="0" fontId="17" fillId="0" borderId="2" xfId="0" applyFont="1" applyBorder="1"/>
    <xf numFmtId="0" fontId="17" fillId="0" borderId="2" xfId="0" applyFont="1" applyBorder="1" applyAlignment="1">
      <alignment wrapText="1"/>
    </xf>
    <xf numFmtId="0" fontId="0" fillId="0" borderId="2" xfId="0" applyBorder="1"/>
    <xf numFmtId="0" fontId="17" fillId="0" borderId="3" xfId="0" applyFont="1" applyBorder="1"/>
    <xf numFmtId="0" fontId="17" fillId="0" borderId="3" xfId="0" applyFont="1" applyBorder="1" applyAlignment="1">
      <alignment wrapText="1"/>
    </xf>
    <xf numFmtId="0" fontId="0" fillId="0" borderId="3" xfId="0" applyBorder="1"/>
    <xf numFmtId="0" fontId="24" fillId="5" borderId="1" xfId="0" applyFont="1" applyFill="1" applyBorder="1" applyAlignment="1">
      <alignment wrapText="1"/>
    </xf>
    <xf numFmtId="0" fontId="15" fillId="5" borderId="1" xfId="0" applyFont="1" applyFill="1" applyBorder="1" applyAlignment="1">
      <alignment wrapText="1"/>
    </xf>
    <xf numFmtId="2" fontId="17" fillId="0" borderId="2" xfId="0" applyNumberFormat="1" applyFont="1" applyBorder="1"/>
    <xf numFmtId="0" fontId="0" fillId="0" borderId="3" xfId="0" applyBorder="1" applyAlignment="1">
      <alignment wrapText="1"/>
    </xf>
    <xf numFmtId="2" fontId="0" fillId="0" borderId="2" xfId="0" applyNumberFormat="1" applyBorder="1"/>
    <xf numFmtId="0" fontId="24" fillId="0" borderId="2" xfId="0" applyFont="1" applyBorder="1" applyAlignment="1">
      <alignment wrapText="1"/>
    </xf>
    <xf numFmtId="2" fontId="0" fillId="0" borderId="3" xfId="0" applyNumberFormat="1" applyBorder="1"/>
    <xf numFmtId="0" fontId="24" fillId="0" borderId="3" xfId="0" applyFont="1" applyBorder="1" applyAlignment="1">
      <alignment wrapText="1"/>
    </xf>
    <xf numFmtId="0" fontId="27" fillId="0" borderId="1" xfId="0" applyFont="1" applyBorder="1"/>
    <xf numFmtId="0" fontId="24" fillId="0" borderId="1" xfId="0" applyFont="1" applyBorder="1"/>
    <xf numFmtId="0" fontId="2" fillId="0" borderId="1" xfId="0" applyFont="1" applyBorder="1"/>
    <xf numFmtId="0" fontId="0" fillId="0" borderId="4" xfId="0" applyBorder="1"/>
    <xf numFmtId="0" fontId="0" fillId="0" borderId="1" xfId="0" applyFill="1" applyBorder="1"/>
    <xf numFmtId="0" fontId="17" fillId="0" borderId="5" xfId="0" applyFont="1" applyBorder="1" applyAlignment="1">
      <alignment vertical="top" wrapText="1"/>
    </xf>
    <xf numFmtId="0" fontId="17" fillId="0" borderId="5" xfId="0" applyFont="1" applyBorder="1"/>
    <xf numFmtId="0" fontId="17" fillId="0" borderId="5" xfId="0" applyFont="1" applyBorder="1" applyAlignment="1">
      <alignment wrapText="1"/>
    </xf>
    <xf numFmtId="0" fontId="0" fillId="0" borderId="5" xfId="0" applyBorder="1"/>
    <xf numFmtId="0" fontId="17" fillId="0" borderId="0" xfId="0" applyFont="1" applyFill="1" applyAlignment="1">
      <alignment horizontal="right" wrapText="1"/>
    </xf>
    <xf numFmtId="0" fontId="1" fillId="0" borderId="1" xfId="0" applyFont="1" applyFill="1" applyBorder="1" applyAlignment="1">
      <alignment wrapText="1"/>
    </xf>
    <xf numFmtId="2" fontId="0" fillId="0" borderId="5" xfId="0" applyNumberFormat="1" applyBorder="1"/>
    <xf numFmtId="0" fontId="0" fillId="0" borderId="5" xfId="0" applyFill="1" applyBorder="1"/>
    <xf numFmtId="0" fontId="0" fillId="5" borderId="5" xfId="0" applyFill="1" applyBorder="1"/>
    <xf numFmtId="9" fontId="17" fillId="0" borderId="5" xfId="1" applyFont="1" applyBorder="1" applyAlignment="1"/>
    <xf numFmtId="2" fontId="17" fillId="0" borderId="5" xfId="0" applyNumberFormat="1" applyFont="1" applyBorder="1"/>
    <xf numFmtId="0" fontId="21" fillId="0" borderId="5" xfId="0" applyFont="1" applyBorder="1" applyAlignment="1">
      <alignment horizontal="left" vertical="top" wrapText="1"/>
    </xf>
    <xf numFmtId="0" fontId="22" fillId="0" borderId="5" xfId="0" applyFont="1" applyBorder="1" applyAlignment="1">
      <alignment vertical="center" wrapText="1"/>
    </xf>
    <xf numFmtId="0" fontId="24" fillId="0" borderId="5" xfId="0" applyFont="1" applyBorder="1" applyAlignment="1">
      <alignment wrapText="1"/>
    </xf>
    <xf numFmtId="0" fontId="0" fillId="0" borderId="5" xfId="0" applyBorder="1" applyAlignment="1">
      <alignment wrapText="1"/>
    </xf>
    <xf numFmtId="0" fontId="0" fillId="0" borderId="5" xfId="0" applyFill="1" applyBorder="1" applyAlignment="1">
      <alignment wrapText="1"/>
    </xf>
    <xf numFmtId="0" fontId="21" fillId="0" borderId="5" xfId="0" applyFont="1" applyBorder="1" applyAlignment="1">
      <alignment vertical="top" wrapText="1"/>
    </xf>
    <xf numFmtId="0" fontId="23" fillId="0" borderId="5" xfId="0" applyFont="1" applyBorder="1" applyAlignment="1">
      <alignment wrapText="1"/>
    </xf>
    <xf numFmtId="0" fontId="19" fillId="0" borderId="0" xfId="0" applyFont="1"/>
    <xf numFmtId="0" fontId="1" fillId="0" borderId="1" xfId="0" applyFont="1" applyBorder="1" applyAlignment="1" applyProtection="1">
      <alignment wrapText="1"/>
      <protection locked="0"/>
    </xf>
    <xf numFmtId="0" fontId="0" fillId="0" borderId="1" xfId="0" applyBorder="1" applyProtection="1">
      <protection locked="0"/>
    </xf>
    <xf numFmtId="0" fontId="0" fillId="2" borderId="1" xfId="0" applyFill="1" applyBorder="1" applyProtection="1">
      <protection locked="0"/>
    </xf>
    <xf numFmtId="0" fontId="0" fillId="2" borderId="2" xfId="0" applyFill="1" applyBorder="1" applyProtection="1">
      <protection locked="0"/>
    </xf>
    <xf numFmtId="0" fontId="0" fillId="2" borderId="3" xfId="0" applyFill="1" applyBorder="1" applyProtection="1">
      <protection locked="0"/>
    </xf>
    <xf numFmtId="0" fontId="17" fillId="2" borderId="1" xfId="0" applyFont="1" applyFill="1" applyBorder="1" applyProtection="1">
      <protection locked="0"/>
    </xf>
    <xf numFmtId="0" fontId="15" fillId="0" borderId="1" xfId="0" applyFont="1" applyBorder="1"/>
    <xf numFmtId="0" fontId="29" fillId="0" borderId="1" xfId="0" applyFont="1" applyBorder="1" applyAlignment="1">
      <alignment wrapText="1"/>
    </xf>
    <xf numFmtId="0" fontId="9" fillId="4" borderId="0" xfId="0" applyFont="1" applyFill="1" applyAlignment="1">
      <alignment horizontal="center"/>
    </xf>
    <xf numFmtId="0" fontId="12" fillId="4" borderId="0" xfId="0" applyFont="1" applyFill="1" applyAlignment="1">
      <alignment horizontal="left" vertical="center" wrapText="1"/>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952500</xdr:colOff>
      <xdr:row>3</xdr:row>
      <xdr:rowOff>106681</xdr:rowOff>
    </xdr:from>
    <xdr:to>
      <xdr:col>6</xdr:col>
      <xdr:colOff>2733675</xdr:colOff>
      <xdr:row>4</xdr:row>
      <xdr:rowOff>257175</xdr:rowOff>
    </xdr:to>
    <xdr:pic>
      <xdr:nvPicPr>
        <xdr:cNvPr id="3" name="Picture 1">
          <a:extLst>
            <a:ext uri="{FF2B5EF4-FFF2-40B4-BE49-F238E27FC236}">
              <a16:creationId xmlns:a16="http://schemas.microsoft.com/office/drawing/2014/main" id="{36E68EF7-4AE1-43DF-AADF-94C4F26401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24900" y="887731"/>
          <a:ext cx="1781175" cy="474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698F7-C32C-4F8D-A378-5A064C5EC4CD}">
  <dimension ref="A1:G13"/>
  <sheetViews>
    <sheetView tabSelected="1" workbookViewId="0">
      <selection activeCell="I12" sqref="I12"/>
    </sheetView>
  </sheetViews>
  <sheetFormatPr defaultRowHeight="15" x14ac:dyDescent="0.25"/>
  <cols>
    <col min="1" max="1" width="6.7109375" customWidth="1"/>
    <col min="2" max="2" width="3.5703125" customWidth="1"/>
    <col min="3" max="3" width="72.7109375" customWidth="1"/>
    <col min="4" max="4" width="13" customWidth="1"/>
    <col min="5" max="5" width="11.42578125" customWidth="1"/>
    <col min="7" max="7" width="72.7109375" customWidth="1"/>
  </cols>
  <sheetData>
    <row r="1" spans="1:7" ht="26.25" x14ac:dyDescent="0.25">
      <c r="A1" s="7">
        <f ca="1">_xlfn.SHEET()</f>
        <v>1</v>
      </c>
      <c r="B1" s="8"/>
      <c r="C1" s="9" t="s">
        <v>0</v>
      </c>
      <c r="D1" s="10"/>
      <c r="E1" s="9"/>
      <c r="F1" s="11"/>
      <c r="G1" s="12"/>
    </row>
    <row r="2" spans="1:7" ht="20.25" x14ac:dyDescent="0.25">
      <c r="A2" s="8"/>
      <c r="B2" s="8"/>
      <c r="C2" s="13" t="s">
        <v>1</v>
      </c>
      <c r="D2" s="14"/>
      <c r="E2" s="13"/>
      <c r="F2" s="11"/>
      <c r="G2" s="12"/>
    </row>
    <row r="3" spans="1:7" x14ac:dyDescent="0.25">
      <c r="A3" s="12"/>
      <c r="B3" s="12"/>
      <c r="C3" s="12"/>
      <c r="D3" s="12"/>
      <c r="E3" s="12"/>
      <c r="F3" s="12"/>
      <c r="G3" s="12"/>
    </row>
    <row r="4" spans="1:7" ht="25.5" x14ac:dyDescent="0.35">
      <c r="A4" s="93" t="s">
        <v>0</v>
      </c>
      <c r="B4" s="93"/>
      <c r="C4" s="93"/>
      <c r="D4" s="93"/>
      <c r="E4" s="93"/>
      <c r="F4" s="93"/>
      <c r="G4" s="15"/>
    </row>
    <row r="5" spans="1:7" ht="25.5" x14ac:dyDescent="0.35">
      <c r="A5" s="93"/>
      <c r="B5" s="93"/>
      <c r="C5" s="93"/>
      <c r="D5" s="93"/>
      <c r="E5" s="93"/>
      <c r="F5" s="93"/>
      <c r="G5" s="15"/>
    </row>
    <row r="6" spans="1:7" ht="25.5" x14ac:dyDescent="0.35">
      <c r="A6" s="16"/>
      <c r="B6" s="16"/>
      <c r="C6" s="16"/>
      <c r="D6" s="16"/>
      <c r="E6" s="16"/>
      <c r="F6" s="16"/>
      <c r="G6" s="16"/>
    </row>
    <row r="7" spans="1:7" ht="18" x14ac:dyDescent="0.25">
      <c r="A7" s="17"/>
      <c r="B7" s="17"/>
      <c r="C7" s="18" t="s">
        <v>2</v>
      </c>
      <c r="D7" s="17"/>
      <c r="E7" s="17"/>
      <c r="F7" s="17"/>
      <c r="G7" s="17"/>
    </row>
    <row r="8" spans="1:7" x14ac:dyDescent="0.25">
      <c r="A8" s="12"/>
      <c r="B8" s="12"/>
      <c r="C8" s="12"/>
      <c r="D8" s="12"/>
      <c r="E8" s="12"/>
      <c r="F8" s="12"/>
      <c r="G8" s="12"/>
    </row>
    <row r="9" spans="1:7" x14ac:dyDescent="0.25">
      <c r="A9" s="12"/>
      <c r="B9" s="12">
        <v>1</v>
      </c>
      <c r="C9" s="12" t="s">
        <v>3</v>
      </c>
      <c r="D9" s="12"/>
      <c r="E9" s="12"/>
      <c r="F9" s="12"/>
      <c r="G9" s="12"/>
    </row>
    <row r="10" spans="1:7" x14ac:dyDescent="0.25">
      <c r="A10" s="12"/>
      <c r="B10" s="12">
        <v>2</v>
      </c>
      <c r="C10" s="12" t="s">
        <v>4</v>
      </c>
      <c r="D10" s="12"/>
      <c r="E10" s="12"/>
      <c r="F10" s="12"/>
      <c r="G10" s="12"/>
    </row>
    <row r="11" spans="1:7" x14ac:dyDescent="0.25">
      <c r="A11" s="12"/>
      <c r="B11" s="12">
        <v>3</v>
      </c>
      <c r="C11" s="12" t="s">
        <v>5</v>
      </c>
      <c r="D11" s="12"/>
      <c r="E11" s="12"/>
      <c r="F11" s="12"/>
      <c r="G11" s="12"/>
    </row>
    <row r="12" spans="1:7" x14ac:dyDescent="0.25">
      <c r="A12" s="12"/>
      <c r="B12" s="12">
        <v>4</v>
      </c>
      <c r="C12" s="12" t="s">
        <v>6</v>
      </c>
      <c r="D12" s="12"/>
      <c r="E12" s="12"/>
      <c r="F12" s="12"/>
      <c r="G12" s="12"/>
    </row>
    <row r="13" spans="1:7" ht="154.5" customHeight="1" x14ac:dyDescent="0.25">
      <c r="A13" s="12"/>
      <c r="B13" s="12"/>
      <c r="C13" s="94" t="s">
        <v>143</v>
      </c>
      <c r="D13" s="94"/>
      <c r="E13" s="94"/>
      <c r="F13" s="94"/>
      <c r="G13" s="94"/>
    </row>
  </sheetData>
  <sheetProtection algorithmName="SHA-512" hashValue="Eqjzi2dg5sItwQVZjyApNO6AhQbmv45xt5rEW2xvJhMIW6AsW8zwTedPj3tHDUNWcf3tDn+KdIoqVMQORSnniQ==" saltValue="2b9Uqw1SgNG3IJsU2h+jLQ==" spinCount="100000" sheet="1" objects="1" scenarios="1"/>
  <mergeCells count="3">
    <mergeCell ref="A4:F4"/>
    <mergeCell ref="A5:F5"/>
    <mergeCell ref="C13:G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F422D-601A-4A10-9B6D-9A6CB8B666F6}">
  <dimension ref="A1:H71"/>
  <sheetViews>
    <sheetView topLeftCell="A49" zoomScaleNormal="100" workbookViewId="0">
      <selection activeCell="B66" sqref="B66"/>
    </sheetView>
  </sheetViews>
  <sheetFormatPr defaultRowHeight="15" x14ac:dyDescent="0.25"/>
  <cols>
    <col min="2" max="2" width="117.42578125" style="1" customWidth="1"/>
    <col min="8" max="8" width="50.5703125" customWidth="1"/>
  </cols>
  <sheetData>
    <row r="1" spans="1:8" ht="15.75" x14ac:dyDescent="0.25">
      <c r="A1" s="6" t="s">
        <v>7</v>
      </c>
    </row>
    <row r="2" spans="1:8" x14ac:dyDescent="0.25">
      <c r="A2" s="4"/>
      <c r="B2" s="5"/>
      <c r="C2" s="4"/>
      <c r="D2" s="4"/>
      <c r="E2" s="4"/>
      <c r="F2" s="4" t="s">
        <v>8</v>
      </c>
      <c r="G2" s="4"/>
      <c r="H2" s="4"/>
    </row>
    <row r="3" spans="1:8" s="1" customFormat="1" ht="30" x14ac:dyDescent="0.25">
      <c r="A3" s="5" t="s">
        <v>9</v>
      </c>
      <c r="B3" s="71" t="s">
        <v>10</v>
      </c>
      <c r="C3" s="5" t="s">
        <v>11</v>
      </c>
      <c r="D3" s="5" t="s">
        <v>12</v>
      </c>
      <c r="E3" s="5" t="s">
        <v>13</v>
      </c>
      <c r="F3" s="85" t="s">
        <v>14</v>
      </c>
      <c r="G3" s="85" t="s">
        <v>15</v>
      </c>
      <c r="H3" s="85" t="s">
        <v>16</v>
      </c>
    </row>
    <row r="4" spans="1:8" x14ac:dyDescent="0.25">
      <c r="A4" s="2"/>
      <c r="B4" s="3"/>
      <c r="C4" s="2"/>
      <c r="D4" s="2"/>
      <c r="E4" s="2"/>
      <c r="F4" s="86"/>
      <c r="G4" s="86"/>
      <c r="H4" s="86"/>
    </row>
    <row r="5" spans="1:8" ht="30" x14ac:dyDescent="0.25">
      <c r="A5" s="65" t="s">
        <v>17</v>
      </c>
      <c r="B5" s="36" t="s">
        <v>18</v>
      </c>
      <c r="C5" s="2" t="s">
        <v>19</v>
      </c>
      <c r="D5" s="2"/>
      <c r="E5" s="2"/>
      <c r="F5" s="87"/>
      <c r="G5" s="87"/>
      <c r="H5" s="87"/>
    </row>
    <row r="6" spans="1:8" x14ac:dyDescent="0.25">
      <c r="A6" s="65"/>
      <c r="B6" s="36"/>
      <c r="C6" s="2"/>
      <c r="D6" s="2"/>
      <c r="E6" s="2"/>
      <c r="F6" s="87"/>
      <c r="G6" s="87"/>
      <c r="H6" s="87"/>
    </row>
    <row r="7" spans="1:8" ht="30" x14ac:dyDescent="0.25">
      <c r="A7" s="2" t="s">
        <v>20</v>
      </c>
      <c r="B7" s="38" t="s">
        <v>21</v>
      </c>
      <c r="C7" s="2"/>
      <c r="D7" s="2"/>
      <c r="E7" s="2"/>
      <c r="F7" s="87"/>
      <c r="G7" s="87"/>
      <c r="H7" s="87"/>
    </row>
    <row r="8" spans="1:8" x14ac:dyDescent="0.25">
      <c r="A8" s="2"/>
      <c r="B8" s="38"/>
      <c r="C8" s="2"/>
      <c r="D8" s="2"/>
      <c r="E8" s="2"/>
      <c r="F8" s="87"/>
      <c r="G8" s="87"/>
      <c r="H8" s="87"/>
    </row>
    <row r="9" spans="1:8" x14ac:dyDescent="0.25">
      <c r="A9" s="2" t="s">
        <v>22</v>
      </c>
      <c r="B9" s="3" t="s">
        <v>146</v>
      </c>
      <c r="C9" s="2" t="s">
        <v>19</v>
      </c>
      <c r="D9" s="2"/>
      <c r="E9" s="2"/>
      <c r="F9" s="87"/>
      <c r="G9" s="87"/>
      <c r="H9" s="87"/>
    </row>
    <row r="10" spans="1:8" x14ac:dyDescent="0.25">
      <c r="A10" s="2"/>
      <c r="B10" s="3"/>
      <c r="C10" s="2"/>
      <c r="D10" s="2"/>
      <c r="E10" s="2"/>
      <c r="F10" s="87"/>
      <c r="G10" s="87"/>
      <c r="H10" s="87"/>
    </row>
    <row r="11" spans="1:8" x14ac:dyDescent="0.25">
      <c r="A11" s="20" t="s">
        <v>23</v>
      </c>
      <c r="B11" s="38" t="s">
        <v>24</v>
      </c>
      <c r="C11" s="2" t="s">
        <v>19</v>
      </c>
      <c r="D11" s="2"/>
      <c r="E11" s="2"/>
      <c r="F11" s="87"/>
      <c r="G11" s="87"/>
      <c r="H11" s="87"/>
    </row>
    <row r="12" spans="1:8" x14ac:dyDescent="0.25">
      <c r="A12" s="20"/>
      <c r="B12" s="38"/>
      <c r="C12" s="2"/>
      <c r="D12" s="2"/>
      <c r="E12" s="2"/>
      <c r="F12" s="87"/>
      <c r="G12" s="87"/>
      <c r="H12" s="87"/>
    </row>
    <row r="13" spans="1:8" ht="30" x14ac:dyDescent="0.25">
      <c r="A13" s="20" t="s">
        <v>25</v>
      </c>
      <c r="B13" s="38" t="s">
        <v>140</v>
      </c>
      <c r="C13" s="2"/>
      <c r="D13" s="44" t="s">
        <v>19</v>
      </c>
      <c r="E13" s="43" t="s">
        <v>19</v>
      </c>
      <c r="F13" s="87"/>
      <c r="G13" s="87"/>
      <c r="H13" s="87"/>
    </row>
    <row r="14" spans="1:8" x14ac:dyDescent="0.25">
      <c r="A14" s="20"/>
      <c r="B14" s="38"/>
      <c r="C14" s="2"/>
      <c r="D14" s="43"/>
      <c r="E14" s="43"/>
      <c r="F14" s="87"/>
      <c r="G14" s="87"/>
      <c r="H14" s="87"/>
    </row>
    <row r="15" spans="1:8" x14ac:dyDescent="0.25">
      <c r="A15" s="2" t="s">
        <v>26</v>
      </c>
      <c r="B15" s="3" t="s">
        <v>27</v>
      </c>
      <c r="C15" s="2" t="s">
        <v>19</v>
      </c>
      <c r="D15" s="2"/>
      <c r="E15" s="2"/>
      <c r="F15" s="87"/>
      <c r="G15" s="87"/>
      <c r="H15" s="87"/>
    </row>
    <row r="16" spans="1:8" x14ac:dyDescent="0.25">
      <c r="A16" s="2"/>
      <c r="B16" s="3"/>
      <c r="C16" s="2"/>
      <c r="D16" s="2"/>
      <c r="E16" s="2"/>
      <c r="F16" s="87"/>
      <c r="G16" s="87"/>
      <c r="H16" s="87"/>
    </row>
    <row r="17" spans="1:8" x14ac:dyDescent="0.25">
      <c r="A17" s="2" t="s">
        <v>28</v>
      </c>
      <c r="B17" s="19" t="s">
        <v>29</v>
      </c>
      <c r="C17" s="2" t="s">
        <v>19</v>
      </c>
      <c r="D17" s="2"/>
      <c r="E17" s="2"/>
      <c r="F17" s="87"/>
      <c r="G17" s="87"/>
      <c r="H17" s="87"/>
    </row>
    <row r="18" spans="1:8" x14ac:dyDescent="0.25">
      <c r="A18" s="2"/>
      <c r="B18" s="19"/>
      <c r="C18" s="2"/>
      <c r="D18" s="2"/>
      <c r="E18" s="2"/>
      <c r="F18" s="87"/>
      <c r="G18" s="87"/>
      <c r="H18" s="87"/>
    </row>
    <row r="19" spans="1:8" s="45" customFormat="1" ht="30" x14ac:dyDescent="0.25">
      <c r="A19" s="43" t="s">
        <v>30</v>
      </c>
      <c r="B19" s="44" t="s">
        <v>31</v>
      </c>
      <c r="C19" s="43" t="s">
        <v>19</v>
      </c>
      <c r="D19" s="43"/>
      <c r="E19" s="43" t="s">
        <v>19</v>
      </c>
      <c r="F19" s="87"/>
      <c r="G19" s="87"/>
      <c r="H19" s="87"/>
    </row>
    <row r="20" spans="1:8" x14ac:dyDescent="0.25">
      <c r="A20" s="2"/>
      <c r="B20" s="3"/>
      <c r="C20" s="2"/>
      <c r="D20" s="2"/>
      <c r="E20" s="2"/>
      <c r="F20" s="87"/>
      <c r="G20" s="87"/>
      <c r="H20" s="87"/>
    </row>
    <row r="21" spans="1:8" x14ac:dyDescent="0.25">
      <c r="A21" s="2" t="s">
        <v>32</v>
      </c>
      <c r="B21" s="3" t="s">
        <v>33</v>
      </c>
      <c r="C21" s="2" t="s">
        <v>19</v>
      </c>
      <c r="D21" s="2"/>
      <c r="E21" s="2"/>
      <c r="F21" s="87"/>
      <c r="G21" s="87"/>
      <c r="H21" s="87"/>
    </row>
    <row r="22" spans="1:8" x14ac:dyDescent="0.25">
      <c r="A22" s="2"/>
      <c r="B22" s="3"/>
      <c r="C22" s="2"/>
      <c r="D22" s="2"/>
      <c r="E22" s="2"/>
      <c r="F22" s="87"/>
      <c r="G22" s="87"/>
      <c r="H22" s="87"/>
    </row>
    <row r="23" spans="1:8" ht="30" x14ac:dyDescent="0.25">
      <c r="A23" s="2" t="s">
        <v>34</v>
      </c>
      <c r="B23" s="3" t="s">
        <v>147</v>
      </c>
      <c r="C23" s="2" t="s">
        <v>19</v>
      </c>
      <c r="D23" s="2"/>
      <c r="E23" s="2"/>
      <c r="F23" s="87"/>
      <c r="G23" s="87"/>
      <c r="H23" s="87"/>
    </row>
    <row r="24" spans="1:8" x14ac:dyDescent="0.25">
      <c r="A24" s="2"/>
      <c r="B24" s="3"/>
      <c r="C24" s="2"/>
      <c r="D24" s="2"/>
      <c r="E24" s="2"/>
      <c r="F24" s="87"/>
      <c r="G24" s="87"/>
      <c r="H24" s="87"/>
    </row>
    <row r="25" spans="1:8" ht="45" x14ac:dyDescent="0.25">
      <c r="A25" s="20" t="s">
        <v>35</v>
      </c>
      <c r="B25" s="3" t="s">
        <v>36</v>
      </c>
      <c r="C25" s="2" t="s">
        <v>19</v>
      </c>
      <c r="D25" s="2"/>
      <c r="E25" s="2"/>
      <c r="F25" s="87"/>
      <c r="G25" s="87"/>
      <c r="H25" s="87"/>
    </row>
    <row r="26" spans="1:8" x14ac:dyDescent="0.25">
      <c r="A26" s="2"/>
      <c r="B26" s="3"/>
      <c r="C26" s="2"/>
      <c r="D26" s="2"/>
      <c r="E26" s="2"/>
      <c r="F26" s="87"/>
      <c r="G26" s="87"/>
      <c r="H26" s="87"/>
    </row>
    <row r="27" spans="1:8" ht="30" x14ac:dyDescent="0.25">
      <c r="A27" s="46" t="s">
        <v>37</v>
      </c>
      <c r="B27" s="38" t="s">
        <v>38</v>
      </c>
      <c r="C27" s="2" t="s">
        <v>19</v>
      </c>
      <c r="D27" s="2"/>
      <c r="E27" s="2"/>
      <c r="F27" s="87"/>
      <c r="G27" s="87"/>
      <c r="H27" s="87"/>
    </row>
    <row r="28" spans="1:8" x14ac:dyDescent="0.25">
      <c r="A28" s="55"/>
      <c r="B28" s="48"/>
      <c r="C28" s="49"/>
      <c r="D28" s="49"/>
      <c r="E28" s="49"/>
      <c r="F28" s="88"/>
      <c r="G28" s="88"/>
      <c r="H28" s="88"/>
    </row>
    <row r="29" spans="1:8" x14ac:dyDescent="0.25">
      <c r="A29" s="47" t="s">
        <v>39</v>
      </c>
      <c r="B29" s="48" t="s">
        <v>148</v>
      </c>
      <c r="C29" s="49"/>
      <c r="D29" s="49" t="s">
        <v>19</v>
      </c>
      <c r="E29" s="49"/>
      <c r="F29" s="88"/>
      <c r="G29" s="88"/>
      <c r="H29" s="88"/>
    </row>
    <row r="30" spans="1:8" x14ac:dyDescent="0.25">
      <c r="A30" s="47"/>
      <c r="B30" s="48"/>
      <c r="C30" s="49"/>
      <c r="D30" s="49"/>
      <c r="E30" s="49"/>
      <c r="F30" s="88"/>
      <c r="G30" s="88"/>
      <c r="H30" s="88"/>
    </row>
    <row r="31" spans="1:8" ht="30" x14ac:dyDescent="0.25">
      <c r="A31" s="2" t="s">
        <v>40</v>
      </c>
      <c r="B31" s="3" t="s">
        <v>149</v>
      </c>
      <c r="C31" s="2" t="s">
        <v>19</v>
      </c>
      <c r="D31" s="2"/>
      <c r="E31" s="2"/>
      <c r="F31" s="87"/>
      <c r="G31" s="87"/>
      <c r="H31" s="87"/>
    </row>
    <row r="32" spans="1:8" x14ac:dyDescent="0.25">
      <c r="A32" s="52"/>
      <c r="B32" s="56"/>
      <c r="C32" s="52"/>
      <c r="D32" s="52"/>
      <c r="E32" s="52"/>
      <c r="F32" s="89"/>
      <c r="G32" s="89"/>
      <c r="H32" s="89"/>
    </row>
    <row r="33" spans="1:8" ht="30" x14ac:dyDescent="0.25">
      <c r="A33" s="50" t="s">
        <v>41</v>
      </c>
      <c r="B33" s="51" t="s">
        <v>150</v>
      </c>
      <c r="C33" s="52" t="s">
        <v>19</v>
      </c>
      <c r="D33" s="52"/>
      <c r="E33" s="52"/>
      <c r="F33" s="89"/>
      <c r="G33" s="89"/>
      <c r="H33" s="89"/>
    </row>
    <row r="34" spans="1:8" x14ac:dyDescent="0.25">
      <c r="A34" s="39"/>
      <c r="B34" s="38"/>
      <c r="C34" s="2"/>
      <c r="D34" s="2"/>
      <c r="E34" s="2"/>
      <c r="F34" s="87"/>
      <c r="G34" s="87"/>
      <c r="H34" s="87"/>
    </row>
    <row r="35" spans="1:8" x14ac:dyDescent="0.25">
      <c r="A35" s="20" t="s">
        <v>42</v>
      </c>
      <c r="B35" s="3" t="s">
        <v>43</v>
      </c>
      <c r="C35" s="2" t="s">
        <v>19</v>
      </c>
      <c r="D35" s="2"/>
      <c r="E35" s="2"/>
      <c r="F35" s="87"/>
      <c r="G35" s="87"/>
      <c r="H35" s="87"/>
    </row>
    <row r="36" spans="1:8" x14ac:dyDescent="0.25">
      <c r="A36" s="2"/>
      <c r="B36" s="3"/>
      <c r="C36" s="2"/>
      <c r="D36" s="2"/>
      <c r="E36" s="2"/>
      <c r="F36" s="87"/>
      <c r="G36" s="87"/>
      <c r="H36" s="87"/>
    </row>
    <row r="37" spans="1:8" ht="75" x14ac:dyDescent="0.25">
      <c r="A37" s="20" t="s">
        <v>44</v>
      </c>
      <c r="B37" s="35" t="s">
        <v>209</v>
      </c>
      <c r="C37" s="2" t="s">
        <v>19</v>
      </c>
      <c r="D37" s="2"/>
      <c r="E37" s="2" t="s">
        <v>19</v>
      </c>
      <c r="F37" s="87"/>
      <c r="G37" s="87"/>
      <c r="H37" s="87"/>
    </row>
    <row r="38" spans="1:8" x14ac:dyDescent="0.25">
      <c r="A38" s="20"/>
      <c r="B38" s="35"/>
      <c r="C38" s="2"/>
      <c r="D38" s="2"/>
      <c r="E38" s="2"/>
      <c r="F38" s="87"/>
      <c r="G38" s="87"/>
      <c r="H38" s="87"/>
    </row>
    <row r="39" spans="1:8" x14ac:dyDescent="0.25">
      <c r="A39" s="20" t="s">
        <v>45</v>
      </c>
      <c r="B39" s="35" t="s">
        <v>151</v>
      </c>
      <c r="C39" s="2" t="s">
        <v>19</v>
      </c>
      <c r="D39" s="2"/>
      <c r="E39" s="2"/>
      <c r="F39" s="87"/>
      <c r="G39" s="87"/>
      <c r="H39" s="87"/>
    </row>
    <row r="40" spans="1:8" x14ac:dyDescent="0.25">
      <c r="A40" s="20"/>
      <c r="B40" s="35"/>
      <c r="C40" s="2"/>
      <c r="D40" s="2"/>
      <c r="E40" s="2"/>
      <c r="F40" s="87"/>
      <c r="G40" s="87"/>
      <c r="H40" s="87"/>
    </row>
    <row r="41" spans="1:8" ht="30" x14ac:dyDescent="0.25">
      <c r="A41" s="20" t="s">
        <v>46</v>
      </c>
      <c r="B41" s="35" t="s">
        <v>152</v>
      </c>
      <c r="C41" s="2" t="s">
        <v>19</v>
      </c>
      <c r="D41" s="2"/>
      <c r="E41" s="2" t="s">
        <v>19</v>
      </c>
      <c r="F41" s="87"/>
      <c r="G41" s="87"/>
      <c r="H41" s="87"/>
    </row>
    <row r="42" spans="1:8" x14ac:dyDescent="0.25">
      <c r="A42" s="20"/>
      <c r="B42" s="35"/>
      <c r="C42" s="2"/>
      <c r="D42" s="2"/>
      <c r="E42" s="2"/>
      <c r="F42" s="87"/>
      <c r="G42" s="87"/>
      <c r="H42" s="87"/>
    </row>
    <row r="43" spans="1:8" x14ac:dyDescent="0.25">
      <c r="A43" s="20" t="s">
        <v>47</v>
      </c>
      <c r="B43" s="53" t="s">
        <v>153</v>
      </c>
      <c r="C43" s="2" t="s">
        <v>19</v>
      </c>
      <c r="D43" s="2"/>
      <c r="E43" s="2"/>
      <c r="F43" s="87"/>
      <c r="G43" s="87"/>
      <c r="H43" s="87"/>
    </row>
    <row r="44" spans="1:8" x14ac:dyDescent="0.25">
      <c r="A44" s="20"/>
      <c r="B44" s="35"/>
      <c r="C44" s="2"/>
      <c r="D44" s="2"/>
      <c r="E44" s="2"/>
      <c r="F44" s="87"/>
      <c r="G44" s="87"/>
      <c r="H44" s="87"/>
    </row>
    <row r="45" spans="1:8" x14ac:dyDescent="0.25">
      <c r="A45" s="20" t="s">
        <v>48</v>
      </c>
      <c r="B45" s="35" t="s">
        <v>154</v>
      </c>
      <c r="C45" s="2" t="s">
        <v>19</v>
      </c>
      <c r="D45" s="2"/>
      <c r="E45" s="2" t="s">
        <v>19</v>
      </c>
      <c r="F45" s="87"/>
      <c r="G45" s="87"/>
      <c r="H45" s="87"/>
    </row>
    <row r="46" spans="1:8" x14ac:dyDescent="0.25">
      <c r="A46" s="20"/>
      <c r="B46" s="35"/>
      <c r="C46" s="2"/>
      <c r="D46" s="2"/>
      <c r="E46" s="2"/>
      <c r="F46" s="87"/>
      <c r="G46" s="87"/>
      <c r="H46" s="87"/>
    </row>
    <row r="47" spans="1:8" x14ac:dyDescent="0.25">
      <c r="A47" s="20" t="s">
        <v>49</v>
      </c>
      <c r="B47" s="35" t="s">
        <v>155</v>
      </c>
      <c r="C47" s="2"/>
      <c r="D47" s="2" t="s">
        <v>19</v>
      </c>
      <c r="E47" s="2" t="s">
        <v>19</v>
      </c>
      <c r="F47" s="87"/>
      <c r="G47" s="87"/>
      <c r="H47" s="87"/>
    </row>
    <row r="48" spans="1:8" x14ac:dyDescent="0.25">
      <c r="A48" s="20"/>
      <c r="B48" s="35"/>
      <c r="C48" s="2"/>
      <c r="D48" s="2"/>
      <c r="E48" s="2"/>
      <c r="F48" s="87"/>
      <c r="G48" s="87"/>
      <c r="H48" s="87"/>
    </row>
    <row r="49" spans="1:8" x14ac:dyDescent="0.25">
      <c r="A49" s="20" t="s">
        <v>50</v>
      </c>
      <c r="B49" s="35" t="s">
        <v>156</v>
      </c>
      <c r="C49" s="2" t="s">
        <v>19</v>
      </c>
      <c r="D49" s="2"/>
      <c r="E49" s="2" t="s">
        <v>19</v>
      </c>
      <c r="F49" s="87"/>
      <c r="G49" s="87"/>
      <c r="H49" s="87"/>
    </row>
    <row r="50" spans="1:8" x14ac:dyDescent="0.25">
      <c r="A50" s="20"/>
      <c r="B50" s="35"/>
      <c r="C50" s="2"/>
      <c r="D50" s="2"/>
      <c r="E50" s="2"/>
      <c r="F50" s="87"/>
      <c r="G50" s="87"/>
      <c r="H50" s="87"/>
    </row>
    <row r="51" spans="1:8" x14ac:dyDescent="0.25">
      <c r="A51" s="57" t="s">
        <v>51</v>
      </c>
      <c r="B51" s="58" t="s">
        <v>157</v>
      </c>
      <c r="C51" s="49" t="s">
        <v>19</v>
      </c>
      <c r="D51" s="49"/>
      <c r="E51" s="49"/>
      <c r="F51" s="88"/>
      <c r="G51" s="88"/>
      <c r="H51" s="88"/>
    </row>
    <row r="52" spans="1:8" x14ac:dyDescent="0.25">
      <c r="A52" s="2"/>
      <c r="B52" s="3"/>
      <c r="C52" s="2"/>
      <c r="D52" s="2"/>
      <c r="E52" s="2"/>
      <c r="F52" s="87"/>
      <c r="G52" s="87"/>
      <c r="H52" s="87"/>
    </row>
    <row r="53" spans="1:8" x14ac:dyDescent="0.25">
      <c r="A53" s="2" t="s">
        <v>52</v>
      </c>
      <c r="B53" s="3" t="s">
        <v>158</v>
      </c>
      <c r="C53" s="2"/>
      <c r="D53" s="2" t="s">
        <v>19</v>
      </c>
      <c r="E53" s="2" t="s">
        <v>19</v>
      </c>
      <c r="F53" s="87"/>
      <c r="G53" s="87"/>
      <c r="H53" s="87"/>
    </row>
    <row r="54" spans="1:8" x14ac:dyDescent="0.25">
      <c r="A54" s="2"/>
      <c r="B54" s="3"/>
      <c r="C54" s="2"/>
      <c r="D54" s="2"/>
      <c r="E54" s="2"/>
      <c r="F54" s="87"/>
      <c r="G54" s="87"/>
      <c r="H54" s="87"/>
    </row>
    <row r="55" spans="1:8" x14ac:dyDescent="0.25">
      <c r="A55" s="2" t="s">
        <v>53</v>
      </c>
      <c r="B55" s="3" t="s">
        <v>159</v>
      </c>
      <c r="C55" s="2" t="s">
        <v>19</v>
      </c>
      <c r="D55" s="2"/>
      <c r="E55" s="2" t="s">
        <v>19</v>
      </c>
      <c r="F55" s="87"/>
      <c r="G55" s="87"/>
      <c r="H55" s="87"/>
    </row>
    <row r="56" spans="1:8" x14ac:dyDescent="0.25">
      <c r="A56" s="2"/>
      <c r="B56" s="3"/>
      <c r="C56" s="2"/>
      <c r="D56" s="2"/>
      <c r="E56" s="2"/>
      <c r="F56" s="87"/>
      <c r="G56" s="87"/>
      <c r="H56" s="87"/>
    </row>
    <row r="57" spans="1:8" ht="30" x14ac:dyDescent="0.25">
      <c r="A57" s="2" t="s">
        <v>54</v>
      </c>
      <c r="B57" s="3" t="s">
        <v>55</v>
      </c>
      <c r="C57" s="2" t="s">
        <v>19</v>
      </c>
      <c r="D57" s="2"/>
      <c r="E57" s="2"/>
      <c r="F57" s="87"/>
      <c r="G57" s="87"/>
      <c r="H57" s="87"/>
    </row>
    <row r="58" spans="1:8" x14ac:dyDescent="0.25">
      <c r="A58" s="2"/>
      <c r="B58" s="3"/>
      <c r="C58" s="2"/>
      <c r="D58" s="2"/>
      <c r="E58" s="2"/>
      <c r="F58" s="87"/>
      <c r="G58" s="87"/>
      <c r="H58" s="87"/>
    </row>
    <row r="59" spans="1:8" x14ac:dyDescent="0.25">
      <c r="A59" s="2" t="s">
        <v>56</v>
      </c>
      <c r="B59" s="3" t="s">
        <v>57</v>
      </c>
      <c r="C59" s="2" t="s">
        <v>19</v>
      </c>
      <c r="D59" s="2"/>
      <c r="E59" s="2"/>
      <c r="F59" s="87"/>
      <c r="G59" s="87"/>
      <c r="H59" s="87"/>
    </row>
    <row r="60" spans="1:8" x14ac:dyDescent="0.25">
      <c r="A60" s="2"/>
      <c r="B60" s="3"/>
      <c r="C60" s="2"/>
      <c r="D60" s="2"/>
      <c r="E60" s="2"/>
      <c r="F60" s="87"/>
      <c r="G60" s="87"/>
      <c r="H60" s="87"/>
    </row>
    <row r="61" spans="1:8" ht="30" x14ac:dyDescent="0.25">
      <c r="A61" s="2" t="s">
        <v>58</v>
      </c>
      <c r="B61" s="3" t="s">
        <v>142</v>
      </c>
      <c r="C61" s="2"/>
      <c r="D61" s="3" t="s">
        <v>19</v>
      </c>
      <c r="E61" s="2" t="s">
        <v>19</v>
      </c>
      <c r="F61" s="87"/>
      <c r="G61" s="87"/>
      <c r="H61" s="87"/>
    </row>
    <row r="62" spans="1:8" x14ac:dyDescent="0.25">
      <c r="A62" s="2"/>
      <c r="B62" s="3"/>
      <c r="C62" s="2"/>
      <c r="D62" s="2"/>
      <c r="E62" s="2"/>
      <c r="F62" s="87"/>
      <c r="G62" s="87"/>
      <c r="H62" s="87"/>
    </row>
    <row r="63" spans="1:8" ht="30" x14ac:dyDescent="0.25">
      <c r="A63" s="59" t="s">
        <v>59</v>
      </c>
      <c r="B63" s="60" t="s">
        <v>60</v>
      </c>
      <c r="C63" s="52" t="s">
        <v>19</v>
      </c>
      <c r="D63" s="52"/>
      <c r="E63" s="52"/>
      <c r="F63" s="89"/>
      <c r="G63" s="89"/>
      <c r="H63" s="89"/>
    </row>
    <row r="64" spans="1:8" x14ac:dyDescent="0.25">
      <c r="A64" s="20"/>
      <c r="B64" s="35"/>
      <c r="C64" s="2"/>
      <c r="D64" s="2"/>
      <c r="E64" s="2"/>
      <c r="F64" s="87"/>
      <c r="G64" s="87"/>
      <c r="H64" s="87"/>
    </row>
    <row r="65" spans="1:8" x14ac:dyDescent="0.25">
      <c r="A65" s="2" t="s">
        <v>61</v>
      </c>
      <c r="B65" s="3" t="s">
        <v>62</v>
      </c>
      <c r="C65" s="2" t="s">
        <v>19</v>
      </c>
      <c r="D65" s="2"/>
      <c r="E65" s="2" t="s">
        <v>19</v>
      </c>
      <c r="F65" s="87"/>
      <c r="G65" s="87"/>
      <c r="H65" s="87"/>
    </row>
    <row r="66" spans="1:8" x14ac:dyDescent="0.25">
      <c r="A66" s="2"/>
      <c r="B66" s="3"/>
      <c r="C66" s="2"/>
      <c r="D66" s="2"/>
      <c r="E66" s="2"/>
      <c r="F66" s="87"/>
      <c r="G66" s="87"/>
      <c r="H66" s="87"/>
    </row>
    <row r="67" spans="1:8" x14ac:dyDescent="0.25">
      <c r="A67" s="2" t="s">
        <v>63</v>
      </c>
      <c r="B67" s="3" t="s">
        <v>160</v>
      </c>
      <c r="C67" s="2"/>
      <c r="D67" s="2" t="s">
        <v>19</v>
      </c>
      <c r="E67" s="2" t="s">
        <v>19</v>
      </c>
      <c r="F67" s="87"/>
      <c r="G67" s="87"/>
      <c r="H67" s="87"/>
    </row>
    <row r="68" spans="1:8" x14ac:dyDescent="0.25">
      <c r="A68" s="2"/>
      <c r="B68" s="3"/>
      <c r="C68" s="2"/>
      <c r="D68" s="2"/>
      <c r="E68" s="2"/>
      <c r="F68" s="87"/>
      <c r="G68" s="87"/>
      <c r="H68" s="87"/>
    </row>
    <row r="69" spans="1:8" ht="45" x14ac:dyDescent="0.25">
      <c r="A69" s="20" t="s">
        <v>64</v>
      </c>
      <c r="B69" s="3" t="s">
        <v>65</v>
      </c>
      <c r="C69" s="2" t="s">
        <v>19</v>
      </c>
      <c r="D69" s="2"/>
      <c r="E69" s="2"/>
      <c r="F69" s="87"/>
      <c r="G69" s="87"/>
      <c r="H69" s="87"/>
    </row>
    <row r="70" spans="1:8" x14ac:dyDescent="0.25">
      <c r="A70" s="2"/>
      <c r="B70" s="3"/>
      <c r="C70" s="2"/>
      <c r="D70" s="2"/>
      <c r="E70" s="2"/>
      <c r="F70" s="87"/>
      <c r="G70" s="87"/>
      <c r="H70" s="87"/>
    </row>
    <row r="71" spans="1:8" ht="30" x14ac:dyDescent="0.25">
      <c r="A71" s="2" t="s">
        <v>66</v>
      </c>
      <c r="B71" s="3" t="s">
        <v>67</v>
      </c>
      <c r="C71" s="2" t="s">
        <v>19</v>
      </c>
      <c r="D71" s="2"/>
      <c r="E71" s="2"/>
      <c r="F71" s="87"/>
      <c r="G71" s="87"/>
      <c r="H71" s="87"/>
    </row>
  </sheetData>
  <sheetProtection algorithmName="SHA-512" hashValue="Oj1wcGG4wz1z3YLdukoJmGhZNVzz3M1LbmTee3qWGU8qV1+EXXlL8dVqqxwu44fSNZMyRzea/iP5z5UScATiRg==" saltValue="b5xJla9uVh8GHEvNGxUZBw=="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E81C7-A943-41C3-A474-5D5415A436E9}">
  <dimension ref="A1:H67"/>
  <sheetViews>
    <sheetView topLeftCell="A10" zoomScaleNormal="100" workbookViewId="0">
      <selection activeCell="B31" sqref="B31"/>
    </sheetView>
  </sheetViews>
  <sheetFormatPr defaultRowHeight="15" x14ac:dyDescent="0.25"/>
  <cols>
    <col min="2" max="2" width="118.140625" style="1" customWidth="1"/>
    <col min="8" max="8" width="50.5703125" customWidth="1"/>
  </cols>
  <sheetData>
    <row r="1" spans="1:8" ht="15.75" x14ac:dyDescent="0.25">
      <c r="A1" s="63" t="s">
        <v>68</v>
      </c>
      <c r="B1" s="3"/>
      <c r="C1" s="2"/>
      <c r="D1" s="2"/>
      <c r="E1" s="2"/>
      <c r="F1" s="2"/>
      <c r="G1" s="2"/>
      <c r="H1" s="2"/>
    </row>
    <row r="2" spans="1:8" x14ac:dyDescent="0.25">
      <c r="A2" s="4"/>
      <c r="B2" s="5"/>
      <c r="C2" s="4"/>
      <c r="D2" s="4"/>
      <c r="E2" s="4"/>
      <c r="F2" s="4" t="s">
        <v>8</v>
      </c>
      <c r="G2" s="4"/>
      <c r="H2" s="4"/>
    </row>
    <row r="3" spans="1:8" s="1" customFormat="1" ht="30" x14ac:dyDescent="0.25">
      <c r="A3" s="5" t="s">
        <v>9</v>
      </c>
      <c r="B3" s="5" t="s">
        <v>10</v>
      </c>
      <c r="C3" s="5" t="s">
        <v>11</v>
      </c>
      <c r="D3" s="5" t="s">
        <v>12</v>
      </c>
      <c r="E3" s="5" t="s">
        <v>13</v>
      </c>
      <c r="F3" s="5" t="s">
        <v>14</v>
      </c>
      <c r="G3" s="5" t="s">
        <v>15</v>
      </c>
      <c r="H3" s="5" t="s">
        <v>16</v>
      </c>
    </row>
    <row r="4" spans="1:8" x14ac:dyDescent="0.25">
      <c r="A4" s="4"/>
      <c r="B4" s="5"/>
      <c r="C4" s="4"/>
      <c r="D4" s="4"/>
      <c r="E4" s="4"/>
      <c r="F4" s="4"/>
      <c r="G4" s="4"/>
      <c r="H4" s="4"/>
    </row>
    <row r="5" spans="1:8" x14ac:dyDescent="0.25">
      <c r="A5" s="62" t="s">
        <v>69</v>
      </c>
      <c r="B5" s="19" t="s">
        <v>70</v>
      </c>
      <c r="C5" s="2" t="s">
        <v>19</v>
      </c>
      <c r="D5" s="2"/>
      <c r="E5" s="2"/>
      <c r="F5" s="87"/>
      <c r="G5" s="87"/>
      <c r="H5" s="87"/>
    </row>
    <row r="6" spans="1:8" x14ac:dyDescent="0.25">
      <c r="A6" s="4"/>
      <c r="B6" s="19"/>
      <c r="C6" s="2"/>
      <c r="D6" s="2"/>
      <c r="E6" s="2"/>
      <c r="F6" s="87"/>
      <c r="G6" s="87"/>
      <c r="H6" s="87"/>
    </row>
    <row r="7" spans="1:8" x14ac:dyDescent="0.25">
      <c r="A7" s="2" t="s">
        <v>71</v>
      </c>
      <c r="B7" s="91" t="s">
        <v>161</v>
      </c>
      <c r="C7" s="2" t="s">
        <v>19</v>
      </c>
      <c r="D7" s="2"/>
      <c r="E7" s="2"/>
      <c r="F7" s="87"/>
      <c r="G7" s="87"/>
      <c r="H7" s="87"/>
    </row>
    <row r="8" spans="1:8" x14ac:dyDescent="0.25">
      <c r="A8" s="2"/>
      <c r="B8" s="61"/>
      <c r="C8" s="2"/>
      <c r="D8" s="2"/>
      <c r="E8" s="2"/>
      <c r="F8" s="87"/>
      <c r="G8" s="87"/>
      <c r="H8" s="87"/>
    </row>
    <row r="9" spans="1:8" ht="45" x14ac:dyDescent="0.25">
      <c r="A9" s="2" t="s">
        <v>72</v>
      </c>
      <c r="B9" s="92" t="s">
        <v>162</v>
      </c>
      <c r="C9" s="2" t="s">
        <v>19</v>
      </c>
      <c r="D9" s="2"/>
      <c r="E9" s="2"/>
      <c r="F9" s="87"/>
      <c r="G9" s="87"/>
      <c r="H9" s="87"/>
    </row>
    <row r="10" spans="1:8" x14ac:dyDescent="0.25">
      <c r="A10" s="2"/>
      <c r="B10" s="36"/>
      <c r="C10" s="2"/>
      <c r="D10" s="2"/>
      <c r="E10" s="2"/>
      <c r="F10" s="87"/>
      <c r="G10" s="87"/>
      <c r="H10" s="87"/>
    </row>
    <row r="11" spans="1:8" ht="45" x14ac:dyDescent="0.25">
      <c r="A11" s="2" t="s">
        <v>73</v>
      </c>
      <c r="B11" s="3" t="s">
        <v>163</v>
      </c>
      <c r="C11" s="2"/>
      <c r="D11" s="2" t="s">
        <v>19</v>
      </c>
      <c r="E11" s="2" t="s">
        <v>19</v>
      </c>
      <c r="F11" s="87"/>
      <c r="G11" s="87"/>
      <c r="H11" s="87"/>
    </row>
    <row r="12" spans="1:8" x14ac:dyDescent="0.25">
      <c r="A12" s="2"/>
      <c r="B12" s="3"/>
      <c r="C12" s="2"/>
      <c r="D12" s="2"/>
      <c r="E12" s="2"/>
      <c r="F12" s="87"/>
      <c r="G12" s="87"/>
      <c r="H12" s="87"/>
    </row>
    <row r="13" spans="1:8" x14ac:dyDescent="0.25">
      <c r="A13" s="2" t="s">
        <v>74</v>
      </c>
      <c r="B13" s="3" t="s">
        <v>164</v>
      </c>
      <c r="C13" s="2" t="s">
        <v>19</v>
      </c>
      <c r="D13" s="2"/>
      <c r="E13" s="2"/>
      <c r="F13" s="87"/>
      <c r="G13" s="87"/>
      <c r="H13" s="87"/>
    </row>
    <row r="14" spans="1:8" x14ac:dyDescent="0.25">
      <c r="A14" s="2"/>
      <c r="B14" s="3"/>
      <c r="C14" s="2"/>
      <c r="D14" s="2"/>
      <c r="E14" s="2"/>
      <c r="F14" s="87"/>
      <c r="G14" s="87"/>
      <c r="H14" s="87"/>
    </row>
    <row r="15" spans="1:8" x14ac:dyDescent="0.25">
      <c r="A15" s="2" t="s">
        <v>75</v>
      </c>
      <c r="B15" s="3" t="s">
        <v>165</v>
      </c>
      <c r="C15" s="2" t="s">
        <v>19</v>
      </c>
      <c r="D15" s="2"/>
      <c r="E15" s="2"/>
      <c r="F15" s="87"/>
      <c r="G15" s="87"/>
      <c r="H15" s="87"/>
    </row>
    <row r="16" spans="1:8" x14ac:dyDescent="0.25">
      <c r="A16" s="2"/>
      <c r="B16" s="3"/>
      <c r="C16" s="2"/>
      <c r="D16" s="2"/>
      <c r="E16" s="2"/>
      <c r="F16" s="87"/>
      <c r="G16" s="87"/>
      <c r="H16" s="87"/>
    </row>
    <row r="17" spans="1:8" ht="30" x14ac:dyDescent="0.25">
      <c r="A17" s="2" t="s">
        <v>76</v>
      </c>
      <c r="B17" s="3" t="s">
        <v>166</v>
      </c>
      <c r="C17" s="2" t="s">
        <v>19</v>
      </c>
      <c r="D17" s="2"/>
      <c r="E17" s="2"/>
      <c r="F17" s="87"/>
      <c r="G17" s="87"/>
      <c r="H17" s="87"/>
    </row>
    <row r="18" spans="1:8" x14ac:dyDescent="0.25">
      <c r="A18" s="2"/>
      <c r="B18" s="3"/>
      <c r="C18" s="2"/>
      <c r="D18" s="2"/>
      <c r="E18" s="2"/>
      <c r="F18" s="87"/>
      <c r="G18" s="87"/>
      <c r="H18" s="87"/>
    </row>
    <row r="19" spans="1:8" x14ac:dyDescent="0.25">
      <c r="A19" s="2" t="s">
        <v>77</v>
      </c>
      <c r="B19" s="3" t="s">
        <v>78</v>
      </c>
      <c r="C19" s="2" t="s">
        <v>19</v>
      </c>
      <c r="D19" s="2"/>
      <c r="E19" s="2"/>
      <c r="F19" s="87"/>
      <c r="G19" s="87"/>
      <c r="H19" s="87"/>
    </row>
    <row r="20" spans="1:8" x14ac:dyDescent="0.25">
      <c r="A20" s="2"/>
      <c r="B20" s="3"/>
      <c r="C20" s="2"/>
      <c r="D20" s="2"/>
      <c r="E20" s="2"/>
      <c r="F20" s="87"/>
      <c r="G20" s="87"/>
      <c r="H20" s="87"/>
    </row>
    <row r="21" spans="1:8" x14ac:dyDescent="0.25">
      <c r="A21" s="2" t="s">
        <v>79</v>
      </c>
      <c r="B21" s="3" t="s">
        <v>167</v>
      </c>
      <c r="C21" s="2" t="s">
        <v>19</v>
      </c>
      <c r="D21" s="2"/>
      <c r="E21" s="2"/>
      <c r="F21" s="87"/>
      <c r="G21" s="87"/>
      <c r="H21" s="87"/>
    </row>
    <row r="22" spans="1:8" x14ac:dyDescent="0.25">
      <c r="A22" s="2"/>
      <c r="B22" s="3"/>
      <c r="C22" s="2"/>
      <c r="D22" s="2"/>
      <c r="E22" s="2"/>
      <c r="F22" s="87"/>
      <c r="G22" s="87"/>
      <c r="H22" s="87"/>
    </row>
    <row r="23" spans="1:8" x14ac:dyDescent="0.25">
      <c r="A23" s="2" t="s">
        <v>80</v>
      </c>
      <c r="B23" s="3" t="s">
        <v>168</v>
      </c>
      <c r="C23" s="2" t="s">
        <v>19</v>
      </c>
      <c r="D23" s="2"/>
      <c r="E23" s="2"/>
      <c r="F23" s="87"/>
      <c r="G23" s="87"/>
      <c r="H23" s="87"/>
    </row>
    <row r="24" spans="1:8" x14ac:dyDescent="0.25">
      <c r="A24" s="2"/>
      <c r="B24" s="3"/>
      <c r="C24" s="2"/>
      <c r="D24" s="2"/>
      <c r="E24" s="2"/>
      <c r="F24" s="87"/>
      <c r="G24" s="87"/>
      <c r="H24" s="87"/>
    </row>
    <row r="25" spans="1:8" x14ac:dyDescent="0.25">
      <c r="A25" s="2" t="s">
        <v>81</v>
      </c>
      <c r="B25" s="3" t="s">
        <v>169</v>
      </c>
      <c r="C25" s="2" t="s">
        <v>19</v>
      </c>
      <c r="D25" s="2"/>
      <c r="E25" s="2"/>
      <c r="F25" s="87"/>
      <c r="G25" s="87"/>
      <c r="H25" s="87"/>
    </row>
    <row r="26" spans="1:8" x14ac:dyDescent="0.25">
      <c r="A26" s="2"/>
      <c r="B26" s="3"/>
      <c r="C26" s="2"/>
      <c r="D26" s="2"/>
      <c r="E26" s="2"/>
      <c r="F26" s="87"/>
      <c r="G26" s="87"/>
      <c r="H26" s="87"/>
    </row>
    <row r="27" spans="1:8" x14ac:dyDescent="0.25">
      <c r="A27" s="2" t="s">
        <v>82</v>
      </c>
      <c r="B27" s="3" t="s">
        <v>170</v>
      </c>
      <c r="C27" s="2" t="s">
        <v>19</v>
      </c>
      <c r="D27" s="2"/>
      <c r="E27" s="2"/>
      <c r="F27" s="87"/>
      <c r="G27" s="87"/>
      <c r="H27" s="87"/>
    </row>
    <row r="28" spans="1:8" x14ac:dyDescent="0.25">
      <c r="A28" s="2"/>
      <c r="B28" s="3"/>
      <c r="C28" s="2"/>
      <c r="D28" s="2"/>
      <c r="E28" s="2"/>
      <c r="F28" s="87"/>
      <c r="G28" s="87"/>
      <c r="H28" s="87"/>
    </row>
    <row r="29" spans="1:8" x14ac:dyDescent="0.25">
      <c r="A29" s="2" t="s">
        <v>83</v>
      </c>
      <c r="B29" s="3" t="s">
        <v>210</v>
      </c>
      <c r="C29" s="2" t="s">
        <v>19</v>
      </c>
      <c r="D29" s="2"/>
      <c r="E29" s="2"/>
      <c r="F29" s="87"/>
      <c r="G29" s="87"/>
      <c r="H29" s="87"/>
    </row>
    <row r="30" spans="1:8" x14ac:dyDescent="0.25">
      <c r="A30" s="2"/>
      <c r="B30" s="3"/>
      <c r="C30" s="2"/>
      <c r="D30" s="2"/>
      <c r="E30" s="2"/>
      <c r="F30" s="87"/>
      <c r="G30" s="87"/>
      <c r="H30" s="87"/>
    </row>
    <row r="31" spans="1:8" x14ac:dyDescent="0.25">
      <c r="A31" s="2" t="s">
        <v>84</v>
      </c>
      <c r="B31" s="3" t="s">
        <v>171</v>
      </c>
      <c r="C31" s="2" t="s">
        <v>19</v>
      </c>
      <c r="D31" s="2"/>
      <c r="E31" s="2"/>
      <c r="F31" s="87"/>
      <c r="G31" s="87"/>
      <c r="H31" s="87"/>
    </row>
    <row r="32" spans="1:8" x14ac:dyDescent="0.25">
      <c r="A32" s="2"/>
      <c r="B32" s="3"/>
      <c r="C32" s="2"/>
      <c r="D32" s="2"/>
      <c r="E32" s="2"/>
      <c r="F32" s="87"/>
      <c r="G32" s="87"/>
      <c r="H32" s="87"/>
    </row>
    <row r="33" spans="1:8" x14ac:dyDescent="0.25">
      <c r="A33" s="2" t="s">
        <v>85</v>
      </c>
      <c r="B33" s="3" t="s">
        <v>172</v>
      </c>
      <c r="C33" s="2"/>
      <c r="D33" s="2" t="s">
        <v>19</v>
      </c>
      <c r="E33" s="2"/>
      <c r="F33" s="87"/>
      <c r="G33" s="87"/>
      <c r="H33" s="87"/>
    </row>
    <row r="34" spans="1:8" x14ac:dyDescent="0.25">
      <c r="A34" s="2"/>
      <c r="B34" s="3"/>
      <c r="C34" s="2"/>
      <c r="D34" s="2"/>
      <c r="E34" s="2"/>
      <c r="F34" s="87"/>
      <c r="G34" s="87"/>
      <c r="H34" s="87"/>
    </row>
    <row r="35" spans="1:8" x14ac:dyDescent="0.25">
      <c r="A35" s="2" t="s">
        <v>86</v>
      </c>
      <c r="B35" s="3" t="s">
        <v>173</v>
      </c>
      <c r="C35" s="2" t="s">
        <v>19</v>
      </c>
      <c r="D35" s="2"/>
      <c r="E35" s="2"/>
      <c r="F35" s="87"/>
      <c r="G35" s="87"/>
      <c r="H35" s="87"/>
    </row>
    <row r="36" spans="1:8" x14ac:dyDescent="0.25">
      <c r="A36" s="2"/>
      <c r="B36" s="3"/>
      <c r="C36" s="2"/>
      <c r="D36" s="2"/>
      <c r="E36" s="2"/>
      <c r="F36" s="87"/>
      <c r="G36" s="87"/>
      <c r="H36" s="87"/>
    </row>
    <row r="37" spans="1:8" x14ac:dyDescent="0.25">
      <c r="A37" s="2" t="s">
        <v>87</v>
      </c>
      <c r="B37" s="3" t="s">
        <v>174</v>
      </c>
      <c r="C37" s="2" t="s">
        <v>19</v>
      </c>
      <c r="D37" s="2"/>
      <c r="E37" s="2"/>
      <c r="F37" s="87"/>
      <c r="G37" s="87"/>
      <c r="H37" s="87"/>
    </row>
    <row r="38" spans="1:8" x14ac:dyDescent="0.25">
      <c r="A38" s="2"/>
      <c r="B38" s="3"/>
      <c r="C38" s="2"/>
      <c r="D38" s="2"/>
      <c r="E38" s="2"/>
      <c r="F38" s="87"/>
      <c r="G38" s="87"/>
      <c r="H38" s="87"/>
    </row>
    <row r="39" spans="1:8" ht="30" x14ac:dyDescent="0.25">
      <c r="A39" s="2" t="s">
        <v>88</v>
      </c>
      <c r="B39" s="3" t="s">
        <v>175</v>
      </c>
      <c r="C39" s="2"/>
      <c r="D39" s="2" t="s">
        <v>19</v>
      </c>
      <c r="E39" s="2" t="s">
        <v>19</v>
      </c>
      <c r="F39" s="87"/>
      <c r="G39" s="87"/>
      <c r="H39" s="87"/>
    </row>
    <row r="40" spans="1:8" x14ac:dyDescent="0.25">
      <c r="A40" s="2"/>
      <c r="B40" s="3"/>
      <c r="C40" s="2"/>
      <c r="D40" s="2"/>
      <c r="E40" s="2"/>
      <c r="F40" s="87"/>
      <c r="G40" s="87"/>
      <c r="H40" s="87"/>
    </row>
    <row r="41" spans="1:8" s="45" customFormat="1" x14ac:dyDescent="0.25">
      <c r="A41" s="43" t="s">
        <v>89</v>
      </c>
      <c r="B41" s="44" t="s">
        <v>176</v>
      </c>
      <c r="C41" s="43"/>
      <c r="D41" s="44" t="s">
        <v>19</v>
      </c>
      <c r="E41" s="43" t="s">
        <v>19</v>
      </c>
      <c r="F41" s="87"/>
      <c r="G41" s="87"/>
      <c r="H41" s="87"/>
    </row>
    <row r="42" spans="1:8" x14ac:dyDescent="0.25">
      <c r="A42" s="2"/>
      <c r="B42" s="3"/>
      <c r="C42" s="2"/>
      <c r="D42" s="2"/>
      <c r="E42" s="2"/>
      <c r="F42" s="87"/>
      <c r="G42" s="87"/>
      <c r="H42" s="87"/>
    </row>
    <row r="43" spans="1:8" s="42" customFormat="1" ht="30" x14ac:dyDescent="0.25">
      <c r="A43" s="39" t="s">
        <v>90</v>
      </c>
      <c r="B43" s="41" t="s">
        <v>177</v>
      </c>
      <c r="C43" s="40" t="s">
        <v>19</v>
      </c>
      <c r="D43" s="40"/>
      <c r="E43" s="40"/>
      <c r="F43" s="90"/>
      <c r="G43" s="90"/>
      <c r="H43" s="90"/>
    </row>
    <row r="44" spans="1:8" x14ac:dyDescent="0.25">
      <c r="A44" s="2"/>
      <c r="B44" s="3"/>
      <c r="C44" s="2"/>
      <c r="D44" s="2"/>
      <c r="E44" s="2"/>
      <c r="F44" s="87"/>
      <c r="G44" s="87"/>
      <c r="H44" s="87"/>
    </row>
    <row r="45" spans="1:8" ht="30" x14ac:dyDescent="0.25">
      <c r="A45" s="2" t="s">
        <v>91</v>
      </c>
      <c r="B45" s="3" t="s">
        <v>178</v>
      </c>
      <c r="C45" s="2"/>
      <c r="D45" s="2" t="s">
        <v>19</v>
      </c>
      <c r="E45" s="2" t="s">
        <v>19</v>
      </c>
      <c r="F45" s="87"/>
      <c r="G45" s="87"/>
      <c r="H45" s="87"/>
    </row>
    <row r="46" spans="1:8" x14ac:dyDescent="0.25">
      <c r="A46" s="2"/>
      <c r="B46" s="3"/>
      <c r="C46" s="2"/>
      <c r="D46" s="2"/>
      <c r="E46" s="2"/>
      <c r="F46" s="87"/>
      <c r="G46" s="87"/>
      <c r="H46" s="87"/>
    </row>
    <row r="47" spans="1:8" ht="30" x14ac:dyDescent="0.25">
      <c r="A47" s="2" t="s">
        <v>92</v>
      </c>
      <c r="B47" s="3" t="s">
        <v>179</v>
      </c>
      <c r="C47" s="2" t="s">
        <v>19</v>
      </c>
      <c r="D47" s="2"/>
      <c r="E47" s="2"/>
      <c r="F47" s="87"/>
      <c r="G47" s="87"/>
      <c r="H47" s="87"/>
    </row>
    <row r="48" spans="1:8" x14ac:dyDescent="0.25">
      <c r="A48" s="2"/>
      <c r="B48" s="3"/>
      <c r="C48" s="2"/>
      <c r="D48" s="2"/>
      <c r="E48" s="2"/>
      <c r="F48" s="87"/>
      <c r="G48" s="87"/>
      <c r="H48" s="87"/>
    </row>
    <row r="49" spans="1:8" ht="30" x14ac:dyDescent="0.25">
      <c r="A49" s="2" t="s">
        <v>93</v>
      </c>
      <c r="B49" s="3" t="s">
        <v>180</v>
      </c>
      <c r="C49" s="2"/>
      <c r="D49" s="2" t="s">
        <v>19</v>
      </c>
      <c r="E49" s="2" t="s">
        <v>19</v>
      </c>
      <c r="F49" s="87"/>
      <c r="G49" s="87"/>
      <c r="H49" s="87"/>
    </row>
    <row r="50" spans="1:8" x14ac:dyDescent="0.25">
      <c r="A50" s="2"/>
      <c r="B50" s="3"/>
      <c r="C50" s="2"/>
      <c r="D50" s="2"/>
      <c r="E50" s="2"/>
      <c r="F50" s="87"/>
      <c r="G50" s="87"/>
      <c r="H50" s="87"/>
    </row>
    <row r="51" spans="1:8" x14ac:dyDescent="0.25">
      <c r="A51" s="2" t="s">
        <v>94</v>
      </c>
      <c r="B51" s="19" t="s">
        <v>181</v>
      </c>
      <c r="C51" s="2" t="s">
        <v>19</v>
      </c>
      <c r="D51" s="2"/>
      <c r="E51" s="2"/>
      <c r="F51" s="87"/>
      <c r="G51" s="87"/>
      <c r="H51" s="87"/>
    </row>
    <row r="52" spans="1:8" x14ac:dyDescent="0.25">
      <c r="A52" s="2"/>
      <c r="B52" s="19"/>
      <c r="C52" s="2"/>
      <c r="D52" s="2"/>
      <c r="E52" s="2"/>
      <c r="F52" s="87"/>
      <c r="G52" s="87"/>
      <c r="H52" s="87"/>
    </row>
    <row r="53" spans="1:8" x14ac:dyDescent="0.25">
      <c r="A53" s="2" t="s">
        <v>95</v>
      </c>
      <c r="B53" s="19" t="s">
        <v>182</v>
      </c>
      <c r="C53" s="2"/>
      <c r="D53" s="2" t="s">
        <v>19</v>
      </c>
      <c r="E53" s="2" t="s">
        <v>19</v>
      </c>
      <c r="F53" s="87"/>
      <c r="G53" s="87"/>
      <c r="H53" s="87"/>
    </row>
    <row r="54" spans="1:8" x14ac:dyDescent="0.25">
      <c r="A54" s="2"/>
      <c r="B54" s="19"/>
      <c r="C54" s="2"/>
      <c r="D54" s="2"/>
      <c r="E54" s="2"/>
      <c r="F54" s="87"/>
      <c r="G54" s="87"/>
      <c r="H54" s="87"/>
    </row>
    <row r="55" spans="1:8" x14ac:dyDescent="0.25">
      <c r="A55" s="2" t="s">
        <v>96</v>
      </c>
      <c r="B55" s="19" t="s">
        <v>183</v>
      </c>
      <c r="C55" s="2" t="s">
        <v>19</v>
      </c>
      <c r="D55" s="2"/>
      <c r="E55" s="2" t="s">
        <v>19</v>
      </c>
      <c r="F55" s="87"/>
      <c r="G55" s="87"/>
      <c r="H55" s="87"/>
    </row>
    <row r="56" spans="1:8" x14ac:dyDescent="0.25">
      <c r="A56" s="2"/>
      <c r="B56" s="19"/>
      <c r="C56" s="2"/>
      <c r="D56" s="2"/>
      <c r="E56" s="2"/>
      <c r="F56" s="87"/>
      <c r="G56" s="87"/>
      <c r="H56" s="87"/>
    </row>
    <row r="57" spans="1:8" ht="30" x14ac:dyDescent="0.25">
      <c r="A57" s="2" t="s">
        <v>97</v>
      </c>
      <c r="B57" s="19" t="s">
        <v>98</v>
      </c>
      <c r="C57" s="2" t="s">
        <v>19</v>
      </c>
      <c r="D57" s="2"/>
      <c r="E57" s="2" t="s">
        <v>19</v>
      </c>
      <c r="F57" s="87"/>
      <c r="G57" s="87"/>
      <c r="H57" s="87"/>
    </row>
    <row r="58" spans="1:8" x14ac:dyDescent="0.25">
      <c r="A58" s="2"/>
      <c r="B58" s="19"/>
      <c r="C58" s="2"/>
      <c r="D58" s="2"/>
      <c r="E58" s="2"/>
      <c r="F58" s="87"/>
      <c r="G58" s="87"/>
      <c r="H58" s="87"/>
    </row>
    <row r="59" spans="1:8" x14ac:dyDescent="0.25">
      <c r="A59" s="2" t="s">
        <v>99</v>
      </c>
      <c r="B59" s="19" t="s">
        <v>100</v>
      </c>
      <c r="C59" s="2" t="s">
        <v>19</v>
      </c>
      <c r="D59" s="2"/>
      <c r="E59" s="2" t="s">
        <v>19</v>
      </c>
      <c r="F59" s="87"/>
      <c r="G59" s="87"/>
      <c r="H59" s="87"/>
    </row>
    <row r="60" spans="1:8" x14ac:dyDescent="0.25">
      <c r="A60" s="2"/>
      <c r="B60" s="3"/>
      <c r="C60" s="2"/>
      <c r="D60" s="2"/>
      <c r="E60" s="2"/>
      <c r="F60" s="87"/>
      <c r="G60" s="87"/>
      <c r="H60" s="87"/>
    </row>
    <row r="61" spans="1:8" x14ac:dyDescent="0.25">
      <c r="A61" s="2" t="s">
        <v>101</v>
      </c>
      <c r="B61" s="3" t="s">
        <v>184</v>
      </c>
      <c r="C61" s="2" t="s">
        <v>19</v>
      </c>
      <c r="D61" s="2"/>
      <c r="E61" s="2"/>
      <c r="F61" s="87"/>
      <c r="G61" s="87"/>
      <c r="H61" s="87"/>
    </row>
    <row r="62" spans="1:8" x14ac:dyDescent="0.25">
      <c r="A62" s="2"/>
      <c r="B62" s="3"/>
      <c r="C62" s="2"/>
      <c r="D62" s="2"/>
      <c r="E62" s="2"/>
      <c r="F62" s="87"/>
      <c r="G62" s="87"/>
      <c r="H62" s="87"/>
    </row>
    <row r="63" spans="1:8" x14ac:dyDescent="0.25">
      <c r="A63" s="2" t="s">
        <v>102</v>
      </c>
      <c r="B63" s="3" t="s">
        <v>185</v>
      </c>
      <c r="C63" s="2"/>
      <c r="D63" s="2" t="s">
        <v>19</v>
      </c>
      <c r="E63" s="2" t="s">
        <v>19</v>
      </c>
      <c r="F63" s="87"/>
      <c r="G63" s="87"/>
      <c r="H63" s="87"/>
    </row>
    <row r="64" spans="1:8" x14ac:dyDescent="0.25">
      <c r="A64" s="2"/>
      <c r="B64" s="3"/>
      <c r="C64" s="2"/>
      <c r="D64" s="2"/>
      <c r="E64" s="2"/>
      <c r="F64" s="87"/>
      <c r="G64" s="87"/>
      <c r="H64" s="87"/>
    </row>
    <row r="65" spans="1:8" x14ac:dyDescent="0.25">
      <c r="A65" s="2" t="s">
        <v>103</v>
      </c>
      <c r="B65" s="3" t="s">
        <v>186</v>
      </c>
      <c r="C65" s="2"/>
      <c r="D65" s="2" t="s">
        <v>19</v>
      </c>
      <c r="E65" s="2" t="s">
        <v>19</v>
      </c>
      <c r="F65" s="87"/>
      <c r="G65" s="87"/>
      <c r="H65" s="87"/>
    </row>
    <row r="66" spans="1:8" x14ac:dyDescent="0.25">
      <c r="A66" s="2"/>
      <c r="B66" s="3"/>
      <c r="C66" s="2"/>
      <c r="D66" s="2"/>
      <c r="E66" s="2"/>
      <c r="F66" s="87"/>
      <c r="G66" s="87"/>
      <c r="H66" s="87"/>
    </row>
    <row r="67" spans="1:8" ht="45" x14ac:dyDescent="0.25">
      <c r="A67" s="2" t="s">
        <v>104</v>
      </c>
      <c r="B67" s="38" t="s">
        <v>105</v>
      </c>
      <c r="C67" s="2"/>
      <c r="D67" s="2" t="s">
        <v>19</v>
      </c>
      <c r="E67" s="2" t="s">
        <v>19</v>
      </c>
      <c r="F67" s="87"/>
      <c r="G67" s="87"/>
      <c r="H67" s="87"/>
    </row>
  </sheetData>
  <sheetProtection algorithmName="SHA-512" hashValue="2KQuwgzL6PDcuN/AjEmBvdo03I7JXWF8RnRSf+vR/8HboPbwKK4CCsH4Hz9SP9Fl27v2dOJsWFlgHhCvLsIW0Q==" saltValue="tFvauT/KVzg95XstTpywJA=="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F6C98-6DDE-4365-AACA-034E34C00631}">
  <dimension ref="A1:AJ53"/>
  <sheetViews>
    <sheetView workbookViewId="0">
      <selection activeCell="B18" sqref="B18"/>
    </sheetView>
  </sheetViews>
  <sheetFormatPr defaultRowHeight="15" x14ac:dyDescent="0.25"/>
  <cols>
    <col min="2" max="2" width="102.7109375" style="1" customWidth="1"/>
    <col min="8" max="8" width="50.5703125" customWidth="1"/>
  </cols>
  <sheetData>
    <row r="1" spans="1:8" ht="15.75" x14ac:dyDescent="0.25">
      <c r="A1" s="63" t="s">
        <v>106</v>
      </c>
      <c r="B1" s="3"/>
      <c r="C1" s="2"/>
      <c r="D1" s="2"/>
      <c r="E1" s="2"/>
      <c r="F1" s="2"/>
      <c r="G1" s="2"/>
      <c r="H1" s="2"/>
    </row>
    <row r="2" spans="1:8" x14ac:dyDescent="0.25">
      <c r="A2" s="4"/>
      <c r="B2" s="5"/>
      <c r="C2" s="4"/>
      <c r="D2" s="4"/>
      <c r="E2" s="4"/>
      <c r="F2" s="4" t="s">
        <v>8</v>
      </c>
      <c r="G2" s="4"/>
      <c r="H2" s="4"/>
    </row>
    <row r="3" spans="1:8" s="1" customFormat="1" ht="30" x14ac:dyDescent="0.25">
      <c r="A3" s="5" t="s">
        <v>9</v>
      </c>
      <c r="B3" s="5" t="s">
        <v>10</v>
      </c>
      <c r="C3" s="5" t="s">
        <v>11</v>
      </c>
      <c r="D3" s="5" t="s">
        <v>12</v>
      </c>
      <c r="E3" s="5" t="s">
        <v>13</v>
      </c>
      <c r="F3" s="5" t="s">
        <v>14</v>
      </c>
      <c r="G3" s="5" t="s">
        <v>15</v>
      </c>
      <c r="H3" s="5" t="s">
        <v>16</v>
      </c>
    </row>
    <row r="4" spans="1:8" x14ac:dyDescent="0.25">
      <c r="A4" s="2"/>
      <c r="B4" s="3"/>
      <c r="C4" s="2"/>
      <c r="D4" s="2"/>
      <c r="E4" s="2"/>
      <c r="F4" s="87"/>
      <c r="G4" s="87"/>
      <c r="H4" s="87"/>
    </row>
    <row r="5" spans="1:8" ht="30" x14ac:dyDescent="0.25">
      <c r="A5" s="2" t="s">
        <v>107</v>
      </c>
      <c r="B5" s="3" t="s">
        <v>187</v>
      </c>
      <c r="C5" s="2" t="s">
        <v>19</v>
      </c>
      <c r="D5" s="2"/>
      <c r="E5" s="2"/>
      <c r="F5" s="87"/>
      <c r="G5" s="87"/>
      <c r="H5" s="87"/>
    </row>
    <row r="6" spans="1:8" x14ac:dyDescent="0.25">
      <c r="A6" s="2"/>
      <c r="B6" s="3"/>
      <c r="C6" s="2"/>
      <c r="D6" s="2"/>
      <c r="E6" s="2"/>
      <c r="F6" s="87"/>
      <c r="G6" s="87"/>
      <c r="H6" s="87"/>
    </row>
    <row r="7" spans="1:8" ht="30" x14ac:dyDescent="0.25">
      <c r="A7" s="2" t="s">
        <v>108</v>
      </c>
      <c r="B7" s="54" t="s">
        <v>109</v>
      </c>
      <c r="C7" s="2" t="s">
        <v>19</v>
      </c>
      <c r="D7" s="2"/>
      <c r="E7" s="2"/>
      <c r="F7" s="87"/>
      <c r="G7" s="87"/>
      <c r="H7" s="87"/>
    </row>
    <row r="8" spans="1:8" x14ac:dyDescent="0.25">
      <c r="A8" s="2"/>
      <c r="B8" s="54"/>
      <c r="C8" s="2"/>
      <c r="D8" s="2"/>
      <c r="E8" s="2"/>
      <c r="F8" s="87"/>
      <c r="G8" s="87"/>
      <c r="H8" s="87"/>
    </row>
    <row r="9" spans="1:8" x14ac:dyDescent="0.25">
      <c r="A9" s="2" t="s">
        <v>110</v>
      </c>
      <c r="B9" s="91" t="s">
        <v>188</v>
      </c>
      <c r="C9" s="2" t="s">
        <v>19</v>
      </c>
      <c r="D9" s="2"/>
      <c r="E9" s="2"/>
      <c r="F9" s="87"/>
      <c r="G9" s="87"/>
      <c r="H9" s="87"/>
    </row>
    <row r="10" spans="1:8" x14ac:dyDescent="0.25">
      <c r="A10" s="2"/>
      <c r="B10" s="3"/>
      <c r="C10" s="2"/>
      <c r="D10" s="2"/>
      <c r="E10" s="2"/>
      <c r="F10" s="87"/>
      <c r="G10" s="87"/>
      <c r="H10" s="87"/>
    </row>
    <row r="11" spans="1:8" x14ac:dyDescent="0.25">
      <c r="A11" s="2" t="s">
        <v>111</v>
      </c>
      <c r="B11" s="3" t="s">
        <v>189</v>
      </c>
      <c r="C11" s="2" t="s">
        <v>19</v>
      </c>
      <c r="D11" s="2"/>
      <c r="E11" s="2"/>
      <c r="F11" s="87"/>
      <c r="G11" s="87"/>
      <c r="H11" s="87"/>
    </row>
    <row r="12" spans="1:8" x14ac:dyDescent="0.25">
      <c r="A12" s="2"/>
      <c r="B12" s="3"/>
      <c r="C12" s="2"/>
      <c r="D12" s="2"/>
      <c r="E12" s="2"/>
      <c r="F12" s="87"/>
      <c r="G12" s="87"/>
      <c r="H12" s="87"/>
    </row>
    <row r="13" spans="1:8" x14ac:dyDescent="0.25">
      <c r="A13" s="2" t="s">
        <v>112</v>
      </c>
      <c r="B13" s="3" t="s">
        <v>190</v>
      </c>
      <c r="C13" s="2"/>
      <c r="D13" s="2" t="s">
        <v>19</v>
      </c>
      <c r="E13" s="2" t="s">
        <v>19</v>
      </c>
      <c r="F13" s="87"/>
      <c r="G13" s="87"/>
      <c r="H13" s="87"/>
    </row>
    <row r="14" spans="1:8" x14ac:dyDescent="0.25">
      <c r="A14" s="2"/>
      <c r="B14" s="3"/>
      <c r="C14" s="2"/>
      <c r="D14" s="2"/>
      <c r="E14" s="2"/>
      <c r="F14" s="87"/>
      <c r="G14" s="87"/>
      <c r="H14" s="87"/>
    </row>
    <row r="15" spans="1:8" x14ac:dyDescent="0.25">
      <c r="A15" s="2" t="s">
        <v>113</v>
      </c>
      <c r="B15" s="3" t="s">
        <v>191</v>
      </c>
      <c r="C15" s="2" t="s">
        <v>19</v>
      </c>
      <c r="D15" s="2"/>
      <c r="E15" s="2"/>
      <c r="F15" s="87"/>
      <c r="G15" s="87"/>
      <c r="H15" s="87"/>
    </row>
    <row r="16" spans="1:8" x14ac:dyDescent="0.25">
      <c r="A16" s="2"/>
      <c r="B16" s="3"/>
      <c r="C16" s="2"/>
      <c r="D16" s="2"/>
      <c r="E16" s="2"/>
      <c r="F16" s="87"/>
      <c r="G16" s="87"/>
      <c r="H16" s="87"/>
    </row>
    <row r="17" spans="1:36" x14ac:dyDescent="0.25">
      <c r="A17" s="2" t="s">
        <v>114</v>
      </c>
      <c r="B17" s="3" t="s">
        <v>192</v>
      </c>
      <c r="C17" s="2"/>
      <c r="D17" s="2" t="s">
        <v>19</v>
      </c>
      <c r="E17" s="2" t="s">
        <v>19</v>
      </c>
      <c r="F17" s="87"/>
      <c r="G17" s="87"/>
      <c r="H17" s="87"/>
    </row>
    <row r="18" spans="1:36" x14ac:dyDescent="0.25">
      <c r="A18" s="2"/>
      <c r="B18" s="3"/>
      <c r="C18" s="2"/>
      <c r="D18" s="2"/>
      <c r="E18" s="2"/>
      <c r="F18" s="87"/>
      <c r="G18" s="87"/>
      <c r="H18" s="87"/>
    </row>
    <row r="19" spans="1:36" x14ac:dyDescent="0.25">
      <c r="A19" s="2" t="s">
        <v>115</v>
      </c>
      <c r="B19" s="3" t="s">
        <v>193</v>
      </c>
      <c r="C19" s="2" t="s">
        <v>19</v>
      </c>
      <c r="D19" s="2"/>
      <c r="E19" s="2"/>
      <c r="F19" s="87"/>
      <c r="G19" s="87"/>
      <c r="H19" s="87"/>
    </row>
    <row r="20" spans="1:36" x14ac:dyDescent="0.25">
      <c r="A20" s="2"/>
      <c r="B20" s="3"/>
      <c r="C20" s="2"/>
      <c r="D20" s="2"/>
      <c r="E20" s="2"/>
      <c r="F20" s="87"/>
      <c r="G20" s="87"/>
      <c r="H20" s="87"/>
    </row>
    <row r="21" spans="1:36" x14ac:dyDescent="0.25">
      <c r="A21" s="2" t="s">
        <v>116</v>
      </c>
      <c r="B21" s="3" t="s">
        <v>194</v>
      </c>
      <c r="C21" s="2"/>
      <c r="D21" s="2" t="s">
        <v>19</v>
      </c>
      <c r="E21" s="2" t="s">
        <v>19</v>
      </c>
      <c r="F21" s="87"/>
      <c r="G21" s="87"/>
      <c r="H21" s="87"/>
    </row>
    <row r="22" spans="1:36" x14ac:dyDescent="0.25">
      <c r="A22" s="2"/>
      <c r="B22" s="3"/>
      <c r="C22" s="2"/>
      <c r="D22" s="2"/>
      <c r="E22" s="2"/>
      <c r="F22" s="87"/>
      <c r="G22" s="87"/>
      <c r="H22" s="87"/>
    </row>
    <row r="23" spans="1:36" ht="30" x14ac:dyDescent="0.25">
      <c r="A23" s="2" t="s">
        <v>117</v>
      </c>
      <c r="B23" s="3" t="s">
        <v>195</v>
      </c>
      <c r="C23" s="2" t="s">
        <v>19</v>
      </c>
      <c r="D23" s="2"/>
      <c r="E23" s="2"/>
      <c r="F23" s="87"/>
      <c r="G23" s="87"/>
      <c r="H23" s="87"/>
    </row>
    <row r="24" spans="1:36" s="2" customFormat="1" x14ac:dyDescent="0.25">
      <c r="B24" s="3"/>
      <c r="F24" s="87"/>
      <c r="G24" s="87"/>
      <c r="H24" s="87"/>
      <c r="I24"/>
      <c r="J24"/>
      <c r="K24"/>
      <c r="L24"/>
      <c r="M24"/>
      <c r="N24"/>
      <c r="O24"/>
      <c r="P24"/>
      <c r="Q24"/>
      <c r="R24"/>
      <c r="S24"/>
      <c r="T24"/>
      <c r="U24"/>
      <c r="V24"/>
      <c r="W24"/>
      <c r="X24"/>
      <c r="Y24"/>
      <c r="Z24"/>
      <c r="AA24"/>
      <c r="AB24"/>
      <c r="AC24"/>
      <c r="AD24"/>
      <c r="AE24"/>
      <c r="AF24"/>
      <c r="AG24"/>
      <c r="AH24"/>
      <c r="AI24"/>
      <c r="AJ24" s="64"/>
    </row>
    <row r="25" spans="1:36" x14ac:dyDescent="0.25">
      <c r="A25" s="2" t="s">
        <v>118</v>
      </c>
      <c r="B25" s="3" t="s">
        <v>196</v>
      </c>
      <c r="C25" s="2" t="s">
        <v>19</v>
      </c>
      <c r="D25" s="2"/>
      <c r="E25" s="2"/>
      <c r="F25" s="87"/>
      <c r="G25" s="87"/>
      <c r="H25" s="87"/>
    </row>
    <row r="26" spans="1:36" x14ac:dyDescent="0.25">
      <c r="A26" s="2"/>
      <c r="B26" s="3"/>
      <c r="C26" s="2"/>
      <c r="D26" s="2"/>
      <c r="E26" s="2"/>
      <c r="F26" s="87"/>
      <c r="G26" s="87"/>
      <c r="H26" s="87"/>
    </row>
    <row r="27" spans="1:36" ht="30" x14ac:dyDescent="0.25">
      <c r="A27" s="2" t="s">
        <v>119</v>
      </c>
      <c r="B27" s="19" t="s">
        <v>197</v>
      </c>
      <c r="C27" s="2" t="s">
        <v>19</v>
      </c>
      <c r="D27" s="2"/>
      <c r="E27" s="2"/>
      <c r="F27" s="87"/>
      <c r="G27" s="87"/>
      <c r="H27" s="87"/>
    </row>
    <row r="28" spans="1:36" x14ac:dyDescent="0.25">
      <c r="A28" s="2"/>
      <c r="B28" s="19"/>
      <c r="C28" s="2"/>
      <c r="D28" s="2"/>
      <c r="E28" s="2"/>
      <c r="F28" s="87"/>
      <c r="G28" s="87"/>
      <c r="H28" s="87"/>
    </row>
    <row r="29" spans="1:36" x14ac:dyDescent="0.25">
      <c r="A29" s="2" t="s">
        <v>120</v>
      </c>
      <c r="B29" s="19" t="s">
        <v>198</v>
      </c>
      <c r="C29" s="2" t="s">
        <v>19</v>
      </c>
      <c r="D29" s="2"/>
      <c r="E29" s="2"/>
      <c r="F29" s="87"/>
      <c r="G29" s="87"/>
      <c r="H29" s="87"/>
    </row>
    <row r="30" spans="1:36" x14ac:dyDescent="0.25">
      <c r="A30" s="2"/>
      <c r="B30" s="19"/>
      <c r="C30" s="2"/>
      <c r="D30" s="2"/>
      <c r="E30" s="2"/>
      <c r="F30" s="87"/>
      <c r="G30" s="87"/>
      <c r="H30" s="87"/>
    </row>
    <row r="31" spans="1:36" x14ac:dyDescent="0.25">
      <c r="A31" s="2" t="s">
        <v>121</v>
      </c>
      <c r="B31" s="19" t="s">
        <v>199</v>
      </c>
      <c r="C31" s="2" t="s">
        <v>19</v>
      </c>
      <c r="D31" s="2"/>
      <c r="E31" s="2"/>
      <c r="F31" s="87"/>
      <c r="G31" s="87"/>
      <c r="H31" s="87"/>
    </row>
    <row r="32" spans="1:36" x14ac:dyDescent="0.25">
      <c r="A32" s="2"/>
      <c r="B32" s="19"/>
      <c r="C32" s="2"/>
      <c r="D32" s="2"/>
      <c r="E32" s="2"/>
      <c r="F32" s="87"/>
      <c r="G32" s="87"/>
      <c r="H32" s="87"/>
    </row>
    <row r="33" spans="1:8" x14ac:dyDescent="0.25">
      <c r="A33" s="2" t="s">
        <v>122</v>
      </c>
      <c r="B33" s="19" t="s">
        <v>200</v>
      </c>
      <c r="C33" s="2" t="s">
        <v>19</v>
      </c>
      <c r="D33" s="2"/>
      <c r="E33" s="2"/>
      <c r="F33" s="87"/>
      <c r="G33" s="87"/>
      <c r="H33" s="87"/>
    </row>
    <row r="34" spans="1:8" x14ac:dyDescent="0.25">
      <c r="A34" s="2"/>
      <c r="B34" s="19"/>
      <c r="C34" s="2"/>
      <c r="D34" s="2"/>
      <c r="E34" s="2"/>
      <c r="F34" s="87"/>
      <c r="G34" s="87"/>
      <c r="H34" s="87"/>
    </row>
    <row r="35" spans="1:8" x14ac:dyDescent="0.25">
      <c r="A35" s="2" t="s">
        <v>123</v>
      </c>
      <c r="B35" s="19" t="s">
        <v>124</v>
      </c>
      <c r="C35" s="2"/>
      <c r="D35" s="2"/>
      <c r="E35" s="2"/>
      <c r="F35" s="87"/>
      <c r="G35" s="87"/>
      <c r="H35" s="87"/>
    </row>
    <row r="36" spans="1:8" x14ac:dyDescent="0.25">
      <c r="A36" s="2"/>
      <c r="B36" s="19"/>
      <c r="C36" s="2"/>
      <c r="D36" s="2"/>
      <c r="E36" s="2"/>
      <c r="F36" s="87"/>
      <c r="G36" s="87"/>
      <c r="H36" s="87"/>
    </row>
    <row r="37" spans="1:8" x14ac:dyDescent="0.25">
      <c r="A37" s="2" t="s">
        <v>125</v>
      </c>
      <c r="B37" s="19" t="s">
        <v>201</v>
      </c>
      <c r="C37" s="2" t="s">
        <v>19</v>
      </c>
      <c r="D37" s="2"/>
      <c r="E37" s="2"/>
      <c r="F37" s="87"/>
      <c r="G37" s="87"/>
      <c r="H37" s="87"/>
    </row>
    <row r="38" spans="1:8" x14ac:dyDescent="0.25">
      <c r="A38" s="2"/>
      <c r="B38" s="19"/>
      <c r="C38" s="2"/>
      <c r="D38" s="2"/>
      <c r="E38" s="2"/>
      <c r="F38" s="87"/>
      <c r="G38" s="87"/>
      <c r="H38" s="87"/>
    </row>
    <row r="39" spans="1:8" ht="30" x14ac:dyDescent="0.25">
      <c r="A39" s="2" t="s">
        <v>126</v>
      </c>
      <c r="B39" s="19" t="s">
        <v>202</v>
      </c>
      <c r="C39" s="2" t="s">
        <v>19</v>
      </c>
      <c r="D39" s="2"/>
      <c r="E39" s="2"/>
      <c r="F39" s="87"/>
      <c r="G39" s="87"/>
      <c r="H39" s="87"/>
    </row>
    <row r="40" spans="1:8" x14ac:dyDescent="0.25">
      <c r="A40" s="2"/>
      <c r="B40" s="19"/>
      <c r="C40" s="2"/>
      <c r="D40" s="2"/>
      <c r="E40" s="2"/>
      <c r="F40" s="87"/>
      <c r="G40" s="87"/>
      <c r="H40" s="87"/>
    </row>
    <row r="41" spans="1:8" ht="30" x14ac:dyDescent="0.25">
      <c r="A41" s="2" t="s">
        <v>127</v>
      </c>
      <c r="B41" s="19" t="s">
        <v>203</v>
      </c>
      <c r="C41" s="2" t="s">
        <v>19</v>
      </c>
      <c r="D41" s="2"/>
      <c r="E41" s="2"/>
      <c r="F41" s="87"/>
      <c r="G41" s="87"/>
      <c r="H41" s="87"/>
    </row>
    <row r="42" spans="1:8" x14ac:dyDescent="0.25">
      <c r="A42" s="2"/>
      <c r="B42" s="19"/>
      <c r="C42" s="2"/>
      <c r="D42" s="2"/>
      <c r="E42" s="2"/>
      <c r="F42" s="87"/>
      <c r="G42" s="87"/>
      <c r="H42" s="87"/>
    </row>
    <row r="43" spans="1:8" ht="30" x14ac:dyDescent="0.25">
      <c r="A43" s="2" t="s">
        <v>128</v>
      </c>
      <c r="B43" s="19" t="s">
        <v>204</v>
      </c>
      <c r="C43" s="2" t="s">
        <v>19</v>
      </c>
      <c r="D43" s="2"/>
      <c r="E43" s="2"/>
      <c r="F43" s="87"/>
      <c r="G43" s="87"/>
      <c r="H43" s="87"/>
    </row>
    <row r="44" spans="1:8" x14ac:dyDescent="0.25">
      <c r="A44" s="2"/>
      <c r="B44" s="19"/>
      <c r="C44" s="2"/>
      <c r="D44" s="2"/>
      <c r="E44" s="2"/>
      <c r="F44" s="87"/>
      <c r="G44" s="87"/>
      <c r="H44" s="87"/>
    </row>
    <row r="45" spans="1:8" x14ac:dyDescent="0.25">
      <c r="A45" s="2" t="s">
        <v>129</v>
      </c>
      <c r="B45" s="19" t="s">
        <v>205</v>
      </c>
      <c r="C45" s="2" t="s">
        <v>19</v>
      </c>
      <c r="D45" s="2"/>
      <c r="E45" s="2"/>
      <c r="F45" s="87"/>
      <c r="G45" s="87"/>
      <c r="H45" s="87"/>
    </row>
    <row r="46" spans="1:8" x14ac:dyDescent="0.25">
      <c r="A46" s="2"/>
      <c r="B46" s="19"/>
      <c r="C46" s="2"/>
      <c r="D46" s="2"/>
      <c r="E46" s="2"/>
      <c r="F46" s="87"/>
      <c r="G46" s="87"/>
      <c r="H46" s="87"/>
    </row>
    <row r="47" spans="1:8" x14ac:dyDescent="0.25">
      <c r="A47" s="2" t="s">
        <v>130</v>
      </c>
      <c r="B47" s="19" t="s">
        <v>206</v>
      </c>
      <c r="C47" s="2" t="s">
        <v>19</v>
      </c>
      <c r="D47" s="2"/>
      <c r="E47" s="2"/>
      <c r="F47" s="87"/>
      <c r="G47" s="87"/>
      <c r="H47" s="87"/>
    </row>
    <row r="48" spans="1:8" x14ac:dyDescent="0.25">
      <c r="A48" s="2"/>
      <c r="B48" s="19"/>
      <c r="C48" s="2"/>
      <c r="D48" s="2"/>
      <c r="E48" s="2"/>
      <c r="F48" s="87"/>
      <c r="G48" s="87"/>
      <c r="H48" s="87"/>
    </row>
    <row r="49" spans="1:8" ht="30" x14ac:dyDescent="0.25">
      <c r="A49" s="2" t="s">
        <v>131</v>
      </c>
      <c r="B49" s="3" t="s">
        <v>207</v>
      </c>
      <c r="C49" s="2" t="s">
        <v>19</v>
      </c>
      <c r="D49" s="2"/>
      <c r="E49" s="2"/>
      <c r="F49" s="87"/>
      <c r="G49" s="87"/>
      <c r="H49" s="87"/>
    </row>
    <row r="50" spans="1:8" x14ac:dyDescent="0.25">
      <c r="A50" s="2"/>
      <c r="B50" s="3"/>
      <c r="C50" s="2"/>
      <c r="D50" s="2"/>
      <c r="E50" s="2"/>
      <c r="F50" s="87"/>
      <c r="G50" s="87"/>
      <c r="H50" s="87"/>
    </row>
    <row r="51" spans="1:8" x14ac:dyDescent="0.25">
      <c r="A51" s="2" t="s">
        <v>132</v>
      </c>
      <c r="B51" s="3" t="s">
        <v>208</v>
      </c>
      <c r="C51" s="2"/>
      <c r="D51" s="2" t="s">
        <v>19</v>
      </c>
      <c r="E51" s="2"/>
      <c r="F51" s="87"/>
      <c r="G51" s="87"/>
      <c r="H51" s="87"/>
    </row>
    <row r="52" spans="1:8" x14ac:dyDescent="0.25">
      <c r="A52" s="2"/>
      <c r="B52" s="3"/>
      <c r="C52" s="2"/>
      <c r="D52" s="2"/>
      <c r="E52" s="2"/>
      <c r="F52" s="87"/>
      <c r="G52" s="87"/>
      <c r="H52" s="87"/>
    </row>
    <row r="53" spans="1:8" ht="45" x14ac:dyDescent="0.25">
      <c r="A53" s="2" t="s">
        <v>133</v>
      </c>
      <c r="B53" s="38" t="s">
        <v>105</v>
      </c>
      <c r="C53" s="2"/>
      <c r="D53" s="2" t="s">
        <v>19</v>
      </c>
      <c r="E53" s="2" t="s">
        <v>19</v>
      </c>
      <c r="F53" s="87"/>
      <c r="G53" s="87"/>
      <c r="H53" s="87"/>
    </row>
  </sheetData>
  <sheetProtection algorithmName="SHA-512" hashValue="0DiidZceow0//QnVT9A4U6YUZtNHsnIRJeQ5XJyIy4XiwFFs5K4HkRqWEidDwA0x4RA+/Jst/dcD8M9fF9o0ng==" saltValue="6IkEs1ne7w8LiQ1VWnG8dw=="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AB087-C61E-43B1-99A0-BFF2772F2692}">
  <dimension ref="A1:F57"/>
  <sheetViews>
    <sheetView workbookViewId="0">
      <selection activeCell="B7" sqref="B7"/>
    </sheetView>
  </sheetViews>
  <sheetFormatPr defaultRowHeight="15" x14ac:dyDescent="0.25"/>
  <cols>
    <col min="2" max="2" width="103.85546875" customWidth="1"/>
    <col min="6" max="6" width="11.85546875" bestFit="1" customWidth="1"/>
  </cols>
  <sheetData>
    <row r="1" spans="1:6" ht="26.25" x14ac:dyDescent="0.25">
      <c r="A1" s="9"/>
      <c r="B1" s="9" t="s">
        <v>141</v>
      </c>
      <c r="C1" s="9"/>
      <c r="D1" s="9"/>
      <c r="E1" s="9"/>
      <c r="F1" s="9"/>
    </row>
    <row r="2" spans="1:6" x14ac:dyDescent="0.25">
      <c r="A2" s="23"/>
      <c r="B2" s="24"/>
      <c r="C2" s="25"/>
      <c r="D2" s="26"/>
      <c r="E2" s="22"/>
      <c r="F2" s="21"/>
    </row>
    <row r="3" spans="1:6" x14ac:dyDescent="0.25">
      <c r="A3" s="23"/>
      <c r="B3" s="32" t="s">
        <v>134</v>
      </c>
      <c r="C3" s="70">
        <v>800</v>
      </c>
      <c r="D3" s="32"/>
      <c r="E3" s="32"/>
      <c r="F3" s="32"/>
    </row>
    <row r="4" spans="1:6" x14ac:dyDescent="0.25">
      <c r="A4" s="23"/>
      <c r="B4" s="24"/>
      <c r="C4" s="21"/>
      <c r="D4" s="26"/>
      <c r="E4" s="22"/>
      <c r="F4" s="21"/>
    </row>
    <row r="5" spans="1:6" ht="57" customHeight="1" x14ac:dyDescent="0.25">
      <c r="A5" s="29" t="s">
        <v>9</v>
      </c>
      <c r="B5" s="29" t="s">
        <v>6</v>
      </c>
      <c r="C5" s="29" t="s">
        <v>135</v>
      </c>
      <c r="D5" s="30" t="s">
        <v>136</v>
      </c>
      <c r="E5" s="30" t="s">
        <v>137</v>
      </c>
      <c r="F5" s="30" t="s">
        <v>138</v>
      </c>
    </row>
    <row r="6" spans="1:6" x14ac:dyDescent="0.25">
      <c r="A6" s="23"/>
      <c r="B6" s="24"/>
      <c r="C6" s="27" t="s">
        <v>139</v>
      </c>
      <c r="D6" s="28">
        <f>SUM(D7:D57)</f>
        <v>300</v>
      </c>
      <c r="E6" s="34">
        <f>SUM(E7:E57)</f>
        <v>0.99999999999999989</v>
      </c>
      <c r="F6" s="84">
        <f>C3</f>
        <v>800</v>
      </c>
    </row>
    <row r="7" spans="1:6" ht="35.25" customHeight="1" x14ac:dyDescent="0.25">
      <c r="A7" s="72" t="str">
        <f>General!A13</f>
        <v>1.4.1</v>
      </c>
      <c r="B7" s="68" t="str">
        <f>General!B13</f>
        <v>For the optical imaging system, the shorter the delivery times, the better: delivery time 4-6 months = 0 points, 1-3 months = 30 points, delivery time ≤ 1 month = 60 points.</v>
      </c>
      <c r="C7" s="73" t="s">
        <v>144</v>
      </c>
      <c r="D7" s="74">
        <v>60</v>
      </c>
      <c r="E7" s="75">
        <f>D7/$D$6</f>
        <v>0.2</v>
      </c>
      <c r="F7" s="76">
        <f>$F$6*E7</f>
        <v>160</v>
      </c>
    </row>
    <row r="8" spans="1:6" x14ac:dyDescent="0.25">
      <c r="A8" s="77"/>
      <c r="B8" s="78"/>
      <c r="C8" s="68"/>
      <c r="D8" s="67"/>
      <c r="E8" s="75"/>
      <c r="F8" s="76"/>
    </row>
    <row r="9" spans="1:6" x14ac:dyDescent="0.25">
      <c r="A9" s="67" t="str">
        <f>General!A29</f>
        <v>1.11.1</v>
      </c>
      <c r="B9" s="68" t="str">
        <f>General!B29</f>
        <v>Maintenance-free and filter-free scavenging system on both machines.</v>
      </c>
      <c r="C9" s="69" t="s">
        <v>145</v>
      </c>
      <c r="D9" s="69">
        <v>10</v>
      </c>
      <c r="E9" s="75">
        <f t="shared" ref="E9:E43" si="0">D9/$D$6</f>
        <v>3.3333333333333333E-2</v>
      </c>
      <c r="F9" s="76">
        <f t="shared" ref="F9:F43" si="1">$F$6*E9</f>
        <v>26.666666666666668</v>
      </c>
    </row>
    <row r="10" spans="1:6" x14ac:dyDescent="0.25">
      <c r="A10" s="77"/>
      <c r="B10" s="78"/>
      <c r="C10" s="68"/>
      <c r="D10" s="67"/>
      <c r="E10" s="75"/>
      <c r="F10" s="76"/>
    </row>
    <row r="11" spans="1:6" x14ac:dyDescent="0.25">
      <c r="A11" s="72" t="str">
        <f>General!A47</f>
        <v>1.19</v>
      </c>
      <c r="B11" s="79" t="str">
        <f>General!B47</f>
        <v>The software provided has AI-based image analysis workflows.</v>
      </c>
      <c r="C11" s="69" t="s">
        <v>145</v>
      </c>
      <c r="D11" s="69">
        <v>20</v>
      </c>
      <c r="E11" s="75">
        <f t="shared" si="0"/>
        <v>6.6666666666666666E-2</v>
      </c>
      <c r="F11" s="76">
        <f t="shared" si="1"/>
        <v>53.333333333333336</v>
      </c>
    </row>
    <row r="12" spans="1:6" x14ac:dyDescent="0.25">
      <c r="A12" s="72"/>
      <c r="B12" s="79"/>
      <c r="C12" s="69"/>
      <c r="D12" s="69"/>
      <c r="E12" s="75"/>
      <c r="F12" s="76"/>
    </row>
    <row r="13" spans="1:6" x14ac:dyDescent="0.25">
      <c r="A13" s="69" t="str">
        <f>General!A53</f>
        <v>1.22</v>
      </c>
      <c r="B13" s="69" t="str">
        <f>General!B53</f>
        <v>The software can be run on more than one operation system (OS) that meets the criteria above.</v>
      </c>
      <c r="C13" s="69" t="s">
        <v>145</v>
      </c>
      <c r="D13" s="69">
        <v>10</v>
      </c>
      <c r="E13" s="75">
        <f t="shared" si="0"/>
        <v>3.3333333333333333E-2</v>
      </c>
      <c r="F13" s="76">
        <f t="shared" si="1"/>
        <v>26.666666666666668</v>
      </c>
    </row>
    <row r="14" spans="1:6" x14ac:dyDescent="0.25">
      <c r="A14" s="69"/>
      <c r="B14" s="80"/>
      <c r="C14" s="69"/>
      <c r="D14" s="69"/>
      <c r="E14" s="75"/>
      <c r="F14" s="76"/>
    </row>
    <row r="15" spans="1:6" ht="30" x14ac:dyDescent="0.25">
      <c r="A15" s="69" t="str">
        <f>General!A61</f>
        <v>1.26</v>
      </c>
      <c r="B15" s="81" t="str">
        <f>General!B61</f>
        <v>As previous, but additional points if at least 10 concurrent licenses are supplied (= 10 points) and if at least 20 concurrent licenses are supplied (= 20 points). Please discribe in the comments how many licenses are offered.</v>
      </c>
      <c r="C15" s="69" t="s">
        <v>144</v>
      </c>
      <c r="D15" s="69">
        <v>20</v>
      </c>
      <c r="E15" s="75">
        <f t="shared" si="0"/>
        <v>6.6666666666666666E-2</v>
      </c>
      <c r="F15" s="76">
        <f t="shared" si="1"/>
        <v>53.333333333333336</v>
      </c>
    </row>
    <row r="16" spans="1:6" x14ac:dyDescent="0.25">
      <c r="A16" s="82"/>
      <c r="B16" s="78"/>
      <c r="C16" s="68"/>
      <c r="D16" s="67"/>
      <c r="E16" s="75"/>
      <c r="F16" s="76"/>
    </row>
    <row r="17" spans="1:6" x14ac:dyDescent="0.25">
      <c r="A17" s="66" t="str">
        <f>General!A67</f>
        <v>1.29</v>
      </c>
      <c r="B17" s="66" t="str">
        <f>General!B67</f>
        <v>Tenderer offers a 24/7 digital training platform without any additional costs.</v>
      </c>
      <c r="C17" s="69" t="s">
        <v>145</v>
      </c>
      <c r="D17" s="69">
        <v>20</v>
      </c>
      <c r="E17" s="75">
        <f t="shared" si="0"/>
        <v>6.6666666666666666E-2</v>
      </c>
      <c r="F17" s="76">
        <f t="shared" si="1"/>
        <v>53.333333333333336</v>
      </c>
    </row>
    <row r="18" spans="1:6" x14ac:dyDescent="0.25">
      <c r="A18" s="83"/>
      <c r="B18" s="83"/>
      <c r="C18" s="68"/>
      <c r="D18" s="67"/>
      <c r="E18" s="75"/>
      <c r="F18" s="76"/>
    </row>
    <row r="19" spans="1:6" ht="45" x14ac:dyDescent="0.25">
      <c r="A19" s="80" t="str">
        <f>Optical!A11</f>
        <v>2.3.1</v>
      </c>
      <c r="B19" s="80" t="str">
        <f>Optical!B11</f>
        <v>The cooling is based on a low maintenance and robust thermoelectrically air cooled design - without the need of any liquid and/or gas support to maintain temperature and/or the risk of leakages or evaporations, or the need for regular refillings/maintenance.</v>
      </c>
      <c r="C19" s="69" t="s">
        <v>145</v>
      </c>
      <c r="D19" s="69">
        <v>20</v>
      </c>
      <c r="E19" s="75">
        <f t="shared" si="0"/>
        <v>6.6666666666666666E-2</v>
      </c>
      <c r="F19" s="76">
        <f t="shared" si="1"/>
        <v>53.333333333333336</v>
      </c>
    </row>
    <row r="20" spans="1:6" x14ac:dyDescent="0.25">
      <c r="A20" s="83"/>
      <c r="B20" s="83"/>
      <c r="C20" s="68"/>
      <c r="D20" s="67"/>
      <c r="E20" s="75"/>
      <c r="F20" s="76"/>
    </row>
    <row r="21" spans="1:6" x14ac:dyDescent="0.25">
      <c r="A21" s="69" t="str">
        <f>Optical!A33</f>
        <v>2.4.1</v>
      </c>
      <c r="B21" s="69" t="str">
        <f>Optical!B33</f>
        <v>Bioluminescence Imaging is available in 3D (BTI).</v>
      </c>
      <c r="C21" s="69" t="s">
        <v>145</v>
      </c>
      <c r="D21" s="69">
        <v>20</v>
      </c>
      <c r="E21" s="75">
        <f t="shared" si="0"/>
        <v>6.6666666666666666E-2</v>
      </c>
      <c r="F21" s="76">
        <f t="shared" si="1"/>
        <v>53.333333333333336</v>
      </c>
    </row>
    <row r="22" spans="1:6" x14ac:dyDescent="0.25">
      <c r="A22" s="83"/>
      <c r="B22" s="83"/>
      <c r="C22" s="68"/>
      <c r="D22" s="67"/>
      <c r="E22" s="75"/>
      <c r="F22" s="76"/>
    </row>
    <row r="23" spans="1:6" ht="30" x14ac:dyDescent="0.25">
      <c r="A23" s="80" t="str">
        <f>Optical!A39</f>
        <v>2.5.1.1</v>
      </c>
      <c r="B23" s="80" t="str">
        <f>Optical!B39</f>
        <v>The wavelength range is from 360-860 nm to image fluorophors that operate in the 360-450 nm range or into the further NIR (&gt;800 nm).</v>
      </c>
      <c r="C23" s="69" t="s">
        <v>145</v>
      </c>
      <c r="D23" s="69">
        <v>10</v>
      </c>
      <c r="E23" s="75">
        <f t="shared" si="0"/>
        <v>3.3333333333333333E-2</v>
      </c>
      <c r="F23" s="76">
        <f t="shared" si="1"/>
        <v>26.666666666666668</v>
      </c>
    </row>
    <row r="24" spans="1:6" x14ac:dyDescent="0.25">
      <c r="A24" s="83"/>
      <c r="B24" s="83"/>
      <c r="C24" s="68"/>
      <c r="D24" s="69"/>
      <c r="E24" s="75"/>
      <c r="F24" s="76"/>
    </row>
    <row r="25" spans="1:6" x14ac:dyDescent="0.25">
      <c r="A25" s="74" t="str">
        <f>Optical!A41</f>
        <v>2.5.1.2</v>
      </c>
      <c r="B25" s="74" t="str">
        <f>Optical!B41</f>
        <v>The  light source consists of  (a) Tungsten/Halogen, or equivalent; (b) Xenon or equivalent (= 10 points); LEDs (=20 points).</v>
      </c>
      <c r="C25" s="74" t="s">
        <v>144</v>
      </c>
      <c r="D25" s="74">
        <v>20</v>
      </c>
      <c r="E25" s="75">
        <f t="shared" si="0"/>
        <v>6.6666666666666666E-2</v>
      </c>
      <c r="F25" s="76">
        <f t="shared" si="1"/>
        <v>53.333333333333336</v>
      </c>
    </row>
    <row r="26" spans="1:6" x14ac:dyDescent="0.25">
      <c r="A26" s="83"/>
      <c r="B26" s="83"/>
      <c r="C26" s="68"/>
      <c r="D26" s="69"/>
      <c r="E26" s="75"/>
      <c r="F26" s="76"/>
    </row>
    <row r="27" spans="1:6" ht="30" x14ac:dyDescent="0.25">
      <c r="A27" s="80" t="str">
        <f>Optical!A45</f>
        <v>2.5.2.1</v>
      </c>
      <c r="B27" s="80" t="str">
        <f>Optical!B45</f>
        <v>The system includes at least 14 dedicated bandpass excitation filters or LEDs with a 20 nm bandwidth (+/-20%) that will cover the exitation range from 360-820 nm.</v>
      </c>
      <c r="C27" s="69" t="s">
        <v>145</v>
      </c>
      <c r="D27" s="69">
        <v>10</v>
      </c>
      <c r="E27" s="75">
        <f t="shared" si="0"/>
        <v>3.3333333333333333E-2</v>
      </c>
      <c r="F27" s="76">
        <f t="shared" si="1"/>
        <v>26.666666666666668</v>
      </c>
    </row>
    <row r="28" spans="1:6" x14ac:dyDescent="0.25">
      <c r="A28" s="83"/>
      <c r="B28" s="83"/>
      <c r="C28" s="68"/>
      <c r="D28" s="69"/>
      <c r="E28" s="75"/>
      <c r="F28" s="76"/>
    </row>
    <row r="29" spans="1:6" ht="30" x14ac:dyDescent="0.25">
      <c r="A29" s="80" t="str">
        <f>Optical!A49</f>
        <v>2.5.3.1</v>
      </c>
      <c r="B29" s="80" t="str">
        <f>Optical!B49</f>
        <v>The system includes 20 dedicated bandpass emission filters with a 20 nm bandwidth (+/-20%) that will cover the emission range from 490-870 nm.</v>
      </c>
      <c r="C29" s="69" t="s">
        <v>145</v>
      </c>
      <c r="D29" s="69">
        <v>10</v>
      </c>
      <c r="E29" s="75">
        <f t="shared" si="0"/>
        <v>3.3333333333333333E-2</v>
      </c>
      <c r="F29" s="76">
        <f t="shared" si="1"/>
        <v>26.666666666666668</v>
      </c>
    </row>
    <row r="30" spans="1:6" x14ac:dyDescent="0.25">
      <c r="A30" s="83"/>
      <c r="B30" s="83"/>
      <c r="C30" s="68"/>
      <c r="D30" s="69"/>
      <c r="E30" s="75"/>
      <c r="F30" s="76"/>
    </row>
    <row r="31" spans="1:6" x14ac:dyDescent="0.25">
      <c r="A31" s="69" t="str">
        <f>Optical!A53</f>
        <v>2.7</v>
      </c>
      <c r="B31" s="69" t="str">
        <f>Optical!B53</f>
        <v>X-ray/Radiographic Imaging is available as optional and field upgradable image modality at no additional cost.</v>
      </c>
      <c r="C31" s="69" t="s">
        <v>145</v>
      </c>
      <c r="D31" s="69">
        <v>10</v>
      </c>
      <c r="E31" s="75">
        <f t="shared" si="0"/>
        <v>3.3333333333333333E-2</v>
      </c>
      <c r="F31" s="76">
        <f t="shared" si="1"/>
        <v>26.666666666666668</v>
      </c>
    </row>
    <row r="32" spans="1:6" x14ac:dyDescent="0.25">
      <c r="A32" s="83"/>
      <c r="B32" s="83"/>
      <c r="C32" s="68"/>
      <c r="D32" s="69"/>
      <c r="E32" s="75"/>
      <c r="F32" s="76"/>
    </row>
    <row r="33" spans="1:6" x14ac:dyDescent="0.25">
      <c r="A33" s="69" t="str">
        <f>Optical!A63</f>
        <v>2.12</v>
      </c>
      <c r="B33" s="69" t="str">
        <f>Optical!B63</f>
        <v>The animal beds of the optical/CT system can be imaged in our existing Bruker Pharmascan MRI system.</v>
      </c>
      <c r="C33" s="69" t="s">
        <v>145</v>
      </c>
      <c r="D33" s="69">
        <v>10</v>
      </c>
      <c r="E33" s="75">
        <f t="shared" si="0"/>
        <v>3.3333333333333333E-2</v>
      </c>
      <c r="F33" s="76">
        <f t="shared" si="1"/>
        <v>26.666666666666668</v>
      </c>
    </row>
    <row r="34" spans="1:6" x14ac:dyDescent="0.25">
      <c r="A34" s="69"/>
      <c r="B34" s="80"/>
      <c r="C34" s="69"/>
      <c r="D34" s="69"/>
      <c r="E34" s="75"/>
      <c r="F34" s="76"/>
    </row>
    <row r="35" spans="1:6" x14ac:dyDescent="0.25">
      <c r="A35" s="69" t="str">
        <f>Optical!A65</f>
        <v>2.13</v>
      </c>
      <c r="B35" s="69" t="str">
        <f>Optical!B65</f>
        <v>The optical system has an integrated user-operable QA protocol and QA logging system.</v>
      </c>
      <c r="C35" s="69" t="s">
        <v>145</v>
      </c>
      <c r="D35" s="69">
        <v>10</v>
      </c>
      <c r="E35" s="75">
        <f t="shared" si="0"/>
        <v>3.3333333333333333E-2</v>
      </c>
      <c r="F35" s="76">
        <f t="shared" si="1"/>
        <v>26.666666666666668</v>
      </c>
    </row>
    <row r="36" spans="1:6" x14ac:dyDescent="0.25">
      <c r="A36" s="83"/>
      <c r="B36" s="83"/>
      <c r="C36" s="68"/>
      <c r="D36" s="69"/>
      <c r="E36" s="75"/>
      <c r="F36" s="76"/>
    </row>
    <row r="37" spans="1:6" x14ac:dyDescent="0.25">
      <c r="A37" s="69" t="str">
        <f>CT!A13</f>
        <v>3.4.1</v>
      </c>
      <c r="B37" s="69" t="str">
        <f>CT!B13</f>
        <v>The CT bore size should be &gt;= 90 mm in diameter for small rodents like mice/rats.</v>
      </c>
      <c r="C37" s="69" t="s">
        <v>145</v>
      </c>
      <c r="D37" s="69">
        <v>10</v>
      </c>
      <c r="E37" s="75">
        <f t="shared" si="0"/>
        <v>3.3333333333333333E-2</v>
      </c>
      <c r="F37" s="76">
        <f t="shared" si="1"/>
        <v>26.666666666666668</v>
      </c>
    </row>
    <row r="38" spans="1:6" x14ac:dyDescent="0.25">
      <c r="A38" s="83"/>
      <c r="B38" s="83"/>
      <c r="C38" s="68"/>
      <c r="D38" s="69"/>
      <c r="E38" s="75"/>
      <c r="F38" s="76"/>
    </row>
    <row r="39" spans="1:6" x14ac:dyDescent="0.25">
      <c r="A39" s="69" t="str">
        <f>CT!A17</f>
        <v>3.5.1</v>
      </c>
      <c r="B39" s="69" t="str">
        <f>CT!B17</f>
        <v>FOV transaxial should cover full body mouse and rat imaging &gt;= 70 mm.</v>
      </c>
      <c r="C39" s="69" t="s">
        <v>145</v>
      </c>
      <c r="D39" s="69">
        <v>10</v>
      </c>
      <c r="E39" s="75">
        <f t="shared" si="0"/>
        <v>3.3333333333333333E-2</v>
      </c>
      <c r="F39" s="76">
        <f t="shared" si="1"/>
        <v>26.666666666666668</v>
      </c>
    </row>
    <row r="40" spans="1:6" x14ac:dyDescent="0.25">
      <c r="A40" s="83"/>
      <c r="B40" s="83"/>
      <c r="C40" s="68"/>
      <c r="D40" s="69"/>
      <c r="E40" s="75"/>
      <c r="F40" s="76"/>
    </row>
    <row r="41" spans="1:6" x14ac:dyDescent="0.25">
      <c r="A41" s="69" t="str">
        <f>CT!A21</f>
        <v>3.6.1</v>
      </c>
      <c r="B41" s="69" t="str">
        <f>CT!B21</f>
        <v>FOV axial should cover full body mouse and rat imaging &gt;= 250 mm.</v>
      </c>
      <c r="C41" s="69" t="s">
        <v>145</v>
      </c>
      <c r="D41" s="69">
        <v>10</v>
      </c>
      <c r="E41" s="75">
        <f t="shared" si="0"/>
        <v>3.3333333333333333E-2</v>
      </c>
      <c r="F41" s="76">
        <f t="shared" si="1"/>
        <v>26.666666666666668</v>
      </c>
    </row>
    <row r="42" spans="1:6" x14ac:dyDescent="0.25">
      <c r="A42" s="83"/>
      <c r="B42" s="83"/>
      <c r="C42" s="68"/>
      <c r="D42" s="69"/>
      <c r="E42" s="75"/>
      <c r="F42" s="76"/>
    </row>
    <row r="43" spans="1:6" x14ac:dyDescent="0.25">
      <c r="A43" s="69" t="str">
        <f>CT!A51</f>
        <v>3.21</v>
      </c>
      <c r="B43" s="69" t="str">
        <f>CT!B51</f>
        <v>The CT system has an integrated user-operable QA protocol and QA logging system.</v>
      </c>
      <c r="C43" s="69" t="s">
        <v>145</v>
      </c>
      <c r="D43" s="69">
        <v>10</v>
      </c>
      <c r="E43" s="75">
        <f t="shared" si="0"/>
        <v>3.3333333333333333E-2</v>
      </c>
      <c r="F43" s="76">
        <f t="shared" si="1"/>
        <v>26.666666666666668</v>
      </c>
    </row>
    <row r="44" spans="1:6" x14ac:dyDescent="0.25">
      <c r="A44" s="31"/>
      <c r="B44" s="31"/>
      <c r="C44" s="24"/>
      <c r="E44" s="33"/>
      <c r="F44" s="37"/>
    </row>
    <row r="45" spans="1:6" x14ac:dyDescent="0.25">
      <c r="A45" s="31"/>
      <c r="B45" s="31"/>
      <c r="C45" s="24"/>
      <c r="E45" s="33"/>
      <c r="F45" s="37"/>
    </row>
    <row r="46" spans="1:6" x14ac:dyDescent="0.25">
      <c r="A46" s="31"/>
      <c r="B46" s="31"/>
      <c r="C46" s="24"/>
      <c r="E46" s="33"/>
      <c r="F46" s="37"/>
    </row>
    <row r="47" spans="1:6" x14ac:dyDescent="0.25">
      <c r="A47" s="31"/>
      <c r="B47" s="31"/>
      <c r="C47" s="24"/>
      <c r="E47" s="33"/>
      <c r="F47" s="37"/>
    </row>
    <row r="48" spans="1:6" x14ac:dyDescent="0.25">
      <c r="A48" s="31"/>
      <c r="B48" s="31"/>
      <c r="C48" s="24"/>
      <c r="E48" s="33"/>
      <c r="F48" s="37"/>
    </row>
    <row r="49" spans="1:6" x14ac:dyDescent="0.25">
      <c r="A49" s="31"/>
      <c r="B49" s="31"/>
      <c r="C49" s="24"/>
      <c r="E49" s="33"/>
      <c r="F49" s="37"/>
    </row>
    <row r="50" spans="1:6" x14ac:dyDescent="0.25">
      <c r="A50" s="31"/>
      <c r="B50" s="31"/>
      <c r="C50" s="24"/>
      <c r="E50" s="33"/>
      <c r="F50" s="37"/>
    </row>
    <row r="51" spans="1:6" x14ac:dyDescent="0.25">
      <c r="A51" s="31"/>
      <c r="B51" s="31"/>
      <c r="C51" s="24"/>
      <c r="E51" s="33"/>
      <c r="F51" s="37"/>
    </row>
    <row r="52" spans="1:6" x14ac:dyDescent="0.25">
      <c r="A52" s="31"/>
      <c r="B52" s="31"/>
      <c r="C52" s="24"/>
      <c r="E52" s="33"/>
      <c r="F52" s="37"/>
    </row>
    <row r="53" spans="1:6" x14ac:dyDescent="0.25">
      <c r="A53" s="31"/>
      <c r="B53" s="31"/>
      <c r="C53" s="24"/>
      <c r="E53" s="33"/>
      <c r="F53" s="37"/>
    </row>
    <row r="54" spans="1:6" x14ac:dyDescent="0.25">
      <c r="A54" s="31"/>
      <c r="B54" s="31"/>
      <c r="C54" s="24"/>
      <c r="E54" s="33"/>
      <c r="F54" s="37"/>
    </row>
    <row r="55" spans="1:6" x14ac:dyDescent="0.25">
      <c r="A55" s="31"/>
      <c r="B55" s="31"/>
      <c r="C55" s="24"/>
      <c r="E55" s="33"/>
      <c r="F55" s="37"/>
    </row>
    <row r="56" spans="1:6" x14ac:dyDescent="0.25">
      <c r="E56" s="33"/>
      <c r="F56" s="37"/>
    </row>
    <row r="57" spans="1:6" x14ac:dyDescent="0.25">
      <c r="A57" s="31"/>
      <c r="B57" s="31"/>
      <c r="C57" s="24"/>
      <c r="E57" s="33"/>
      <c r="F57" s="37"/>
    </row>
  </sheetData>
  <sheetProtection algorithmName="SHA-512" hashValue="E73Iwwo8sKi9Zc4V9q30gARgBENKEBV8HokyjvpRjy8gMDvN+/OnPobhXbCrtvOoD4nPvmBygkkdpMif0nm4pg==" saltValue="rXEYyDJtxderaGesZuJwsA=="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551EE08FB2C546A96ADFB57B34B2D2" ma:contentTypeVersion="3" ma:contentTypeDescription="Een nieuw document maken." ma:contentTypeScope="" ma:versionID="fcb066358021237b2c2c2feae90b7901">
  <xsd:schema xmlns:xsd="http://www.w3.org/2001/XMLSchema" xmlns:xs="http://www.w3.org/2001/XMLSchema" xmlns:p="http://schemas.microsoft.com/office/2006/metadata/properties" xmlns:ns2="789690b0-1684-492e-a68c-8b34884a1c39" targetNamespace="http://schemas.microsoft.com/office/2006/metadata/properties" ma:root="true" ma:fieldsID="503efe27ac629a946cac9d473e369677" ns2:_="">
    <xsd:import namespace="789690b0-1684-492e-a68c-8b34884a1c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9690b0-1684-492e-a68c-8b34884a1c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B89E2B-35E6-4A3C-962D-965D70C89D95}">
  <ds:schemaRefs>
    <ds:schemaRef ds:uri="789690b0-1684-492e-a68c-8b34884a1c39"/>
    <ds:schemaRef ds:uri="http://purl.org/dc/dcmitype/"/>
    <ds:schemaRef ds:uri="http://schemas.microsoft.com/office/infopath/2007/PartnerControls"/>
    <ds:schemaRef ds:uri="http://purl.org/dc/term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FE4FB8C-CFDE-4D20-AF61-8BBD3E6D2ACA}">
  <ds:schemaRefs>
    <ds:schemaRef ds:uri="http://schemas.microsoft.com/sharepoint/v3/contenttype/forms"/>
  </ds:schemaRefs>
</ds:datastoreItem>
</file>

<file path=customXml/itemProps3.xml><?xml version="1.0" encoding="utf-8"?>
<ds:datastoreItem xmlns:ds="http://schemas.openxmlformats.org/officeDocument/2006/customXml" ds:itemID="{7F934B58-D8E5-4BCB-BC06-3B15D5A4AE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9690b0-1684-492e-a68c-8b34884a1c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Explanation</vt:lpstr>
      <vt:lpstr>General</vt:lpstr>
      <vt:lpstr>Optical</vt:lpstr>
      <vt:lpstr>CT</vt:lpstr>
      <vt:lpstr>Wishes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Weerd, L. van der (RADI)</dc:creator>
  <cp:keywords/>
  <dc:description/>
  <cp:lastModifiedBy>Aker, L.S. (FB-INKOOP)</cp:lastModifiedBy>
  <cp:revision/>
  <dcterms:created xsi:type="dcterms:W3CDTF">2023-06-21T11:48:42Z</dcterms:created>
  <dcterms:modified xsi:type="dcterms:W3CDTF">2023-09-20T14:56:17Z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0x010100AC551EE08FB2C546A96ADFB57B34B2D2</vt:lpwstr>
  </property>
</Properties>
</file>