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L:\Bedrijfsvoering\Financien\Inkoop\Aanbestedingen\2023 Hardware - Nenad\NvI\NvI 2\"/>
    </mc:Choice>
  </mc:AlternateContent>
  <xr:revisionPtr revIDLastSave="0" documentId="13_ncr:1_{22D0568F-794D-49DA-AE06-8F5AECF8BE03}" xr6:coauthVersionLast="47" xr6:coauthVersionMax="47" xr10:uidLastSave="{00000000-0000-0000-0000-000000000000}"/>
  <bookViews>
    <workbookView xWindow="28680" yWindow="-120" windowWidth="29040" windowHeight="15720" tabRatio="500" xr2:uid="{00000000-000D-0000-FFFF-FFFF00000000}"/>
  </bookViews>
  <sheets>
    <sheet name="Eisen Digitale werkplek" sheetId="1" r:id="rId1"/>
    <sheet name="Wensen Digitale werkplek" sheetId="2" r:id="rId2"/>
  </sheets>
  <externalReferences>
    <externalReference r:id="rId3"/>
  </externalReferences>
  <definedNames>
    <definedName name="Lijst_Leveranciers">OFFSET([1]Constanten!$I$8,0,0,COUNTA([1]Constanten!$I$8:$I$20),1)</definedName>
    <definedName name="LijstNogBeschikbaarToestel2">OFFSET([1]DDLijsten!$E$8,0,0,COUNT([1]DDLijsten!$E$8:$E$999))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9" i="2" l="1"/>
  <c r="I19" i="2"/>
  <c r="C65" i="2" l="1"/>
  <c r="I59" i="2"/>
  <c r="H59" i="2"/>
  <c r="H57" i="2"/>
  <c r="I57" i="2" s="1"/>
  <c r="I56" i="2"/>
  <c r="H56" i="2"/>
  <c r="H55" i="2"/>
  <c r="I55" i="2" s="1"/>
  <c r="I54" i="2"/>
  <c r="H54" i="2"/>
  <c r="H53" i="2"/>
  <c r="H64" i="2" s="1"/>
  <c r="H65" i="2" s="1"/>
  <c r="I51" i="2"/>
  <c r="H51" i="2"/>
  <c r="H50" i="2"/>
  <c r="I50" i="2" s="1"/>
  <c r="I49" i="2"/>
  <c r="H49" i="2"/>
  <c r="B48" i="2"/>
  <c r="A46" i="2"/>
  <c r="C45" i="2"/>
  <c r="I43" i="2"/>
  <c r="H43" i="2"/>
  <c r="H42" i="2"/>
  <c r="H44" i="2" s="1"/>
  <c r="H45" i="2" s="1"/>
  <c r="I41" i="2"/>
  <c r="H41" i="2"/>
  <c r="B41" i="2"/>
  <c r="A39" i="2"/>
  <c r="A6" i="2" s="1"/>
  <c r="C38" i="2"/>
  <c r="H37" i="2"/>
  <c r="H38" i="2" s="1"/>
  <c r="H36" i="2"/>
  <c r="H35" i="2"/>
  <c r="I35" i="2" s="1"/>
  <c r="B35" i="2"/>
  <c r="I36" i="2" s="1"/>
  <c r="A33" i="2"/>
  <c r="A5" i="2" s="1"/>
  <c r="C32" i="2"/>
  <c r="H30" i="2"/>
  <c r="I30" i="2" s="1"/>
  <c r="H29" i="2"/>
  <c r="H31" i="2" s="1"/>
  <c r="H32" i="2" s="1"/>
  <c r="B29" i="2"/>
  <c r="A27" i="2"/>
  <c r="A4" i="2" s="1"/>
  <c r="C26" i="2"/>
  <c r="H24" i="2"/>
  <c r="I24" i="2" s="1"/>
  <c r="H23" i="2"/>
  <c r="I23" i="2" s="1"/>
  <c r="H22" i="2"/>
  <c r="I22" i="2" s="1"/>
  <c r="H21" i="2"/>
  <c r="I21" i="2" s="1"/>
  <c r="H20" i="2"/>
  <c r="I20" i="2" s="1"/>
  <c r="H18" i="2"/>
  <c r="I18" i="2" s="1"/>
  <c r="B18" i="2"/>
  <c r="A16" i="2"/>
  <c r="C11" i="2"/>
  <c r="A10" i="2"/>
  <c r="A9" i="2"/>
  <c r="A8" i="2"/>
  <c r="A7" i="2"/>
  <c r="A3" i="2"/>
  <c r="C2" i="2"/>
  <c r="I26" i="2" l="1"/>
  <c r="I38" i="2"/>
  <c r="I42" i="2"/>
  <c r="I45" i="2" s="1"/>
  <c r="I53" i="2"/>
  <c r="I65" i="2" s="1"/>
  <c r="H25" i="2"/>
  <c r="H26" i="2" s="1"/>
  <c r="H67" i="2" s="1"/>
  <c r="I29" i="2"/>
  <c r="I3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tc={5692B3EF-6AFE-4557-B00B-FF88BC81697C}</author>
  </authors>
  <commentList>
    <comment ref="A61" authorId="0" shapeId="0" xr:uid="{5692B3EF-6AFE-4557-B00B-FF88BC81697C}">
      <text>
        <t>[Opmerkingenthread]
U kunt deze opmerkingenthread lezen in uw versie van Excel. Eventuele wijzigingen aan de thread gaan echter verloren als het bestand wordt geopend in een nieuwere versie van Excel. Meer informatie: https://go.microsoft.com/fwlink/?linkid=870924
Opmerking:
    gecertificeerd?</t>
      </text>
    </comment>
  </commentList>
</comments>
</file>

<file path=xl/sharedStrings.xml><?xml version="1.0" encoding="utf-8"?>
<sst xmlns="http://schemas.openxmlformats.org/spreadsheetml/2006/main" count="202" uniqueCount="146">
  <si>
    <t>Eisen Digitale werkplek</t>
  </si>
  <si>
    <t>Akoord</t>
  </si>
  <si>
    <t>Algemeen</t>
  </si>
  <si>
    <t>Niet akkoord</t>
  </si>
  <si>
    <t>Inschrijver accepteert de GIBIT-2020 inkoopvoorwaarden</t>
  </si>
  <si>
    <t>Inschrijver gaat akkoord met de concept SLA</t>
  </si>
  <si>
    <t>Inschrijver gaat akkoord met de concept Verwerkersovereenkomst</t>
  </si>
  <si>
    <t>Inschrijver schrijver gaat akkoord met aparte bestel- en leveringsprocedure voor de Gemeente Berkelland en de Fijnder</t>
  </si>
  <si>
    <t>Prijsgarantie minimaal 4 maanden</t>
  </si>
  <si>
    <t>Inschrijver accepteert dat, wanneer de POC voor geleverde diensten niet blijkt te voldoen aan de gestelde eisen of anderzijds niet kan voldoen aan de voorwaarden van de aanbesteding of aanbieding, de voorlopige gunning kan worden teruggetrokken en de eerstvolgende Inschrijver alsnog de opdracht gegund krijgt.</t>
  </si>
  <si>
    <t>Technische en functionele eisen</t>
  </si>
  <si>
    <t>Minimale eisen laptops</t>
  </si>
  <si>
    <t>Processor ten minste: Intel i5</t>
  </si>
  <si>
    <t>Biosbeveiliging middels een TPM chip en ondersteuning Windows Bitlocker</t>
  </si>
  <si>
    <t>Geheugen. 16 Gb DDR 4 en uitbreidbaar tot minimaal 32GB</t>
  </si>
  <si>
    <t>Schermresolutie Minimaal: 1920x1080 (FullHD)</t>
  </si>
  <si>
    <t>Minimale opslag 256 Gb SSD</t>
  </si>
  <si>
    <t>Windows 11 professional,  64bits</t>
  </si>
  <si>
    <t>WLAN IEEE 802.11n</t>
  </si>
  <si>
    <t>Ten Minste 1 x USB3.x aansluitingen</t>
  </si>
  <si>
    <t>1 x USB-c aansluiting met video-aansturing</t>
  </si>
  <si>
    <t>Device is op te laden via USB-c</t>
  </si>
  <si>
    <t>HDMI, USB-c uitgang of Display poort</t>
  </si>
  <si>
    <t>Interne geluidchip met jackplug voor audio in&amp;uit</t>
  </si>
  <si>
    <t>Ingebouwde luidspreker(s)</t>
  </si>
  <si>
    <t>Toetsenbord QWERTY us/int</t>
  </si>
  <si>
    <t>Bijbehorende adapter met stroomkabel</t>
  </si>
  <si>
    <t>Specificatie Dockingstation</t>
  </si>
  <si>
    <t>Beschikt over een USB-c en USB 3.x input poort  (geschikt voor Video voor laptop)</t>
  </si>
  <si>
    <t>Geleverd inclusief voeding</t>
  </si>
  <si>
    <t>Bevat een netwerkaansluiting 1Gb/s RJ45</t>
  </si>
  <si>
    <t xml:space="preserve">Beschikt over tenminste 2 van de 4 poorten: VGA, DVI, DP, HDMI </t>
  </si>
  <si>
    <t>Indien geen HDMI dan wordt een DP naar HDMI adapter  meegeleverd</t>
  </si>
  <si>
    <t>Beschikt tevens over 2 x USB3.x</t>
  </si>
  <si>
    <t>Kan tenminste 2 Full HD beeldschermen gelijktijdig aansturen.</t>
  </si>
  <si>
    <t xml:space="preserve">Beeldschermen </t>
  </si>
  <si>
    <t xml:space="preserve">Types 34 inch wide 3440x1440 beeldpunten </t>
  </si>
  <si>
    <t>Types 27 inch 2560 x 1440</t>
  </si>
  <si>
    <t xml:space="preserve">Geschikt voor montage op een monitor arm. VESA FDMI, MIS-D, 75/100, C (hole pattern = 100 x 100 mm &amp; 75 x 75 mm); VESA FDMI, MIS-E, C (hole pattern = 200 x 100 mm); VESA FDMI, MIS-F, C (hole pattern = 200 x 200 mm) </t>
  </si>
  <si>
    <t>Mat scherm</t>
  </si>
  <si>
    <t xml:space="preserve">Ondersteunent picture in picture functionaliteit of PBP functionaliteit </t>
  </si>
  <si>
    <t xml:space="preserve">Monitor armen </t>
  </si>
  <si>
    <t>Ergotron MX, bureaumontage of vergelijkbaar (draagvermogen minimaal 13 kg en compitabel met geleverde schermen)</t>
  </si>
  <si>
    <t>Smartphones</t>
  </si>
  <si>
    <t>Geschikt voor registratie en configuratie d.m.v. Samsung KNOX of Apple DEP in combinatie Intune</t>
  </si>
  <si>
    <t>Minimaal 6 maanden na aanschaf nog leverbaar</t>
  </si>
  <si>
    <t xml:space="preserve">HD Camera </t>
  </si>
  <si>
    <t xml:space="preserve">Minimaal 1 type smartphone moet geschikt zijn voor dual sim </t>
  </si>
  <si>
    <t>Schermgrootte minimaal 5.8 inch</t>
  </si>
  <si>
    <t>Opslagcapaciteit minimaal 64 Gb</t>
  </si>
  <si>
    <t>Te beveiligen met een vingerafdruk-scan</t>
  </si>
  <si>
    <t>Levering, e.d.</t>
  </si>
  <si>
    <t>Van de gegunde partij wordt verwacht dat zij apparatuur, laptops (d.m.v. autopilot en Intune) en smartphones (d.m.v. Intune) kunnen voorbereiden voor uitrol</t>
  </si>
  <si>
    <t xml:space="preserve">Van de gegunde partij wordt verwacht dat zij naast de levering van de laptops de voorzieningen van de werkplekken, bestaande uit dockingstations, toetsenbord en muis, met, waar van toepassing beeldscherm en bijbehorende monitorarm, werkend op elke werkplek opleveren. </t>
  </si>
  <si>
    <t>Ingenomen, ingeruilde of ter reparatie aangeboden apparatuur kan nog data bevatten. Computers, harde schijven en andere media worden adequaat gewist of vernietigd bij afstoting of hergebruik volgens de overheidsrichtlijnen, zoals de Baseline Informatiebeveiliging Overheid. (gecertificeerd)</t>
  </si>
  <si>
    <t>Leverancier kan gedurende de looptijd van de overeenkomst ook alle aanvullende producten voor de digitale werkplek zoals genoemd in de offerte-aanvraag leveren met een vast kortingspercentage op de leveranciersprijs. U dient de volgende artikele tenminste te kunnen leveren:_x000D_
- rugged type laptops (voor een beperkt aantal gebruikers die in omgevingen werkzaam zijn waarbij een "gewone" laptop te kwetsbaar zou zijn), _x000D_
- laptoptassen, -hoezen en/of sleeves_x000D_
- additionele, nieuwe of grotere accu's voor latere nabestelling voor de aangeboden laptops_x000D_
- Stylus pen_x000D_
- headsets_x000D_
- hoezen _x000D_
- headsets voor aangeboden apparatuur_x000D_
- extra geheugen(DDR) voor aangeboden laptop's</t>
  </si>
  <si>
    <t>Totaal</t>
  </si>
  <si>
    <t>Beoordelingscriteria Digitale werkplek</t>
  </si>
  <si>
    <t>Beoordeling</t>
  </si>
  <si>
    <t xml:space="preserve">De score per vraag wordt bepaald door de mate waarin u aan de wens voldoet of, waar van toepassing, u meerwaarde biedt. 
Ingeval een gestelde vraag uit meerdere onderdelen bestaat, bijvoorbeeld bij vraag E.4, worden per onderdeel punten toegekend naar de mate waarin u aan de het onderdeel  voldoet.  </t>
  </si>
  <si>
    <t>Controle</t>
  </si>
  <si>
    <t>Weging kwaliteit</t>
  </si>
  <si>
    <t>Weging prijs</t>
  </si>
  <si>
    <t>Weging presentatie</t>
  </si>
  <si>
    <t>A. Laptops</t>
  </si>
  <si>
    <t>Categorie</t>
  </si>
  <si>
    <t xml:space="preserve">Weging 
</t>
  </si>
  <si>
    <t>Wens/
vraag</t>
  </si>
  <si>
    <t>Nr.</t>
  </si>
  <si>
    <t xml:space="preserve">Omschrijving van de vraag </t>
  </si>
  <si>
    <t>Maximale score</t>
  </si>
  <si>
    <t>Gewogen max. score</t>
  </si>
  <si>
    <t>Totaal score</t>
  </si>
  <si>
    <t>Antwoord</t>
  </si>
  <si>
    <t>Wens</t>
  </si>
  <si>
    <t>A.1</t>
  </si>
  <si>
    <t xml:space="preserve">Levert u Privacy filters mee voor de beeldschermen tegen het ongewenst meekijken op het beeldscherm? 
</t>
  </si>
  <si>
    <t xml:space="preserve">Zijn de aangeboden laptops geschikt om ook in een lichte omgeving een duidelijk zichtbaar en helder beeld te tonen? Bijvoorbeeld d.m.v. Anti Glare coating of vergelijkbaar? </t>
  </si>
  <si>
    <t>A.2</t>
  </si>
  <si>
    <t xml:space="preserve">Beschikken de laptop een IPS paneel (grote kijkhoek), zo ja Alle aangeboden modellen? </t>
  </si>
  <si>
    <t>Vraag</t>
  </si>
  <si>
    <t>A.4</t>
  </si>
  <si>
    <t>Kunnen gebruikers, naast het invoeren van gebruikersnaam-wachtwoord ook op andere wijze inlggen, zoals  met een vingerafdruk en/of IR-scan al dan niet in combinatie met pincode?</t>
  </si>
  <si>
    <t>A.5</t>
  </si>
  <si>
    <t>Hebben 13(14) inch en 15(16) inch beeldschermen van de laptops een touchscreen?</t>
  </si>
  <si>
    <t>A.6</t>
  </si>
  <si>
    <t>Ingebouwd 4G modem en mobiele antenne WWAN (simkaart stellen wij zelf beschikbaar)</t>
  </si>
  <si>
    <t>A.7</t>
  </si>
  <si>
    <t>Beschikken de aangeboden laptops over een backlight toetsenbord?</t>
  </si>
  <si>
    <t>Check</t>
  </si>
  <si>
    <t>B. Docking stations</t>
  </si>
  <si>
    <t>Omschrijving van de vraag</t>
  </si>
  <si>
    <t>B.1</t>
  </si>
  <si>
    <t>In hoeverre zijn de dockingstations universeel bruikbaar voor andere type laptops? Bijvoorbeeld voor tijdelijke of externe medewerkers.</t>
  </si>
  <si>
    <t>B.2</t>
  </si>
  <si>
    <t xml:space="preserve">Naast de minimale eisen, over welke additionele opties beschikt de door u aangeboden docking stations? </t>
  </si>
  <si>
    <t>C. Beeldschermen + monitorarmen</t>
  </si>
  <si>
    <t>C.1</t>
  </si>
  <si>
    <t>Zijn de aangeboden beeldschermen voorzien van MVA of IPS panel.</t>
  </si>
  <si>
    <t>C.2</t>
  </si>
  <si>
    <t>Zijn de aangeboden beeldschermen qua maat en gewicht geschikt voor de huidige Ergotron MX monitor armen (13.6 kg)</t>
  </si>
  <si>
    <t>D. Smartphones</t>
  </si>
  <si>
    <t>D.1</t>
  </si>
  <si>
    <t>Zijn beide typen Smartphones naast een pincode en vingerscan ook nog anders te authenticeren / beveiligen al dan niet in combinatie met pincode ?</t>
  </si>
  <si>
    <t>D.2</t>
  </si>
  <si>
    <t xml:space="preserve">Hebben de beeldschermen een privacy filter voor het ongewenst meekijken </t>
  </si>
  <si>
    <t>D.4</t>
  </si>
  <si>
    <t>Levert u de aangeboden Smartphones met een screen protector met behoud van touch-screen functionaliteit?</t>
  </si>
  <si>
    <t xml:space="preserve">E. Overige vragen en wensen </t>
  </si>
  <si>
    <t>i. Bestelling, levering en facturatie</t>
  </si>
  <si>
    <t>E.1</t>
  </si>
  <si>
    <t xml:space="preserve">Bent u in staat, of heeft u plannen om e-facuren te kunnen leveren? </t>
  </si>
  <si>
    <t>E.2</t>
  </si>
  <si>
    <t xml:space="preserve">Biedt u een online bestelportaal aan? En een portaal specifiek voor de Aanbestedende dienst? Zo ja kunnen eerdere bestellingen dan worden weergegeven? </t>
  </si>
  <si>
    <t>E.3</t>
  </si>
  <si>
    <t>Welke toegevoegde waarde kunt u bieden bij de uitgifte van de nieuwe apparatuur, en het werkend opleveren van de werkplekken? Levert u bijv. laptops volledig voorbereid aan, voor registratie en configuratie dmv Autopilot?</t>
  </si>
  <si>
    <t xml:space="preserve">ii. Contract en SLA </t>
  </si>
  <si>
    <t>E.4</t>
  </si>
  <si>
    <t>Voeg een beknopt plan van aanpak toe waarin u beschrijft hoe u voornemens bent de uitgifte opleveren van de werkplekken vorm te geven. Vermeld hierin de volgende aspecten:
 1. Levering van apparatuur
 2. Configuratie van laptops d.m.v. Autoplilot
 3. Werkend en netjes opleveren van werkplekken, inclusief zoveel mogelijk wegwerken van bekabeling
 4. Procedure voor een swap van een defect apparaat
 5. Procedure ingeval van een DOA (Defect on arrival)</t>
  </si>
  <si>
    <t>E.5</t>
  </si>
  <si>
    <t xml:space="preserve">Op welke wijze bent u in staat ondersteuning en selfservice te bieden voor zowel gebruikers als beheerders? </t>
  </si>
  <si>
    <t>E.8</t>
  </si>
  <si>
    <t>Levert u gerepareerde laptops en smartphones weer aan zodat ze opnieuw kunnen worden uitgerold door middel van Autopilot, Samsung Knox of Apple DEP?</t>
  </si>
  <si>
    <t>E.9</t>
  </si>
  <si>
    <t>Levert u - naast de gebruikelijke fabrieksgarantie - aanvullend kostenloos garantie</t>
  </si>
  <si>
    <t>E.10</t>
  </si>
  <si>
    <t xml:space="preserve">Gaat u akkoord met de concept overeenkomst? Indien u niet akkoord gaat met de conceptovereenkomt dient u tekstvoorstellen in te dienen. </t>
  </si>
  <si>
    <t>iii. Duurzaam en verantwoord ondernemen</t>
  </si>
  <si>
    <t>E.11</t>
  </si>
  <si>
    <t xml:space="preserve">Wat is uw beleid van de te kiezen leveranciers en/of producten t.a.v. Social Return? </t>
  </si>
  <si>
    <t>E.12</t>
  </si>
  <si>
    <t>Welke stappen heeft u hierin genomen of welke processen zijn bij u actief?</t>
  </si>
  <si>
    <t>E.13</t>
  </si>
  <si>
    <t xml:space="preserve">Op welke wijze houd u rekening met duurzaamheid bij de keuze en levering van uw producten? </t>
  </si>
  <si>
    <t>E.14</t>
  </si>
  <si>
    <t xml:space="preserve">In het kader van duurzaam ondernemen, welke stappen neemt u om de nog werkende oude apparatuur te hergebruiken? </t>
  </si>
  <si>
    <t>E.15</t>
  </si>
  <si>
    <t>Na het opleveren van de werkplek, kunt u de vrijgekomen materialen zoals apparatuur, voedingen en bekabeling afvoeren?</t>
  </si>
  <si>
    <t>Totale score</t>
  </si>
  <si>
    <t>A.3</t>
  </si>
  <si>
    <t>Besturingssysteem vanaf Android 13 of IOS 16</t>
  </si>
  <si>
    <t>Ingebouwde camera met microfoon, waarbij de camera minimaal Windows Hello aan moet kunnen</t>
  </si>
  <si>
    <t>Netwerkaansluiting 1Gb/s (mini)RJ45, waarbij de RJ45 ook via een USB-C adapter mag worden aangeboden welke in de prijs is verwerkt.</t>
  </si>
  <si>
    <t>Architectuur (Intel): minimaal Intel 13e generatie of gelijkwaardig.</t>
  </si>
  <si>
    <t>Aanbod voor 300 normale laptop type 2 schermgrootte 15 inch (formaat tussen 15,6 en 16 inch)</t>
  </si>
  <si>
    <t>Aanbod voor 330 normale laptop type 1 schermgrootte 13 inch (formaat tussen 13,3 en 14 inch)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</si>
</sst>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family val="2"/>
    </font>
    <font>
      <b/>
      <sz val="16"/>
      <color rgb="FF000000"/>
      <name val="Arial"/>
      <family val="2"/>
    </font>
    <font>
      <b/>
      <sz val="12"/>
      <color rgb="FFFFFFFF"/>
      <name val="Calibri"/>
      <family val="2"/>
    </font>
    <font>
      <sz val="10"/>
      <name val="Arial"/>
      <family val="2"/>
    </font>
    <font>
      <b/>
      <sz val="12"/>
      <color rgb="FF000000"/>
      <name val="Calibri"/>
      <family val="2"/>
    </font>
    <font>
      <b/>
      <sz val="18"/>
      <color rgb="FF000000"/>
      <name val="Arial"/>
      <family val="2"/>
    </font>
    <font>
      <b/>
      <sz val="18"/>
      <name val="Arial"/>
      <family val="2"/>
    </font>
    <font>
      <b/>
      <sz val="14"/>
      <color rgb="FF000000"/>
      <name val="Arial"/>
      <family val="2"/>
    </font>
    <font>
      <b/>
      <sz val="10"/>
      <color rgb="FF000000"/>
      <name val="Arial"/>
      <family val="2"/>
    </font>
    <font>
      <b/>
      <sz val="10"/>
      <color rgb="FF44546A"/>
      <name val="Arial"/>
      <family val="2"/>
    </font>
    <font>
      <b/>
      <sz val="10"/>
      <color rgb="FF00B0F0"/>
      <name val="Arial"/>
      <family val="2"/>
    </font>
    <font>
      <sz val="45"/>
      <color rgb="FF000000"/>
      <name val="Arial"/>
      <family val="2"/>
    </font>
    <font>
      <sz val="12"/>
      <color rgb="FF000000"/>
      <name val="Arial"/>
      <family val="2"/>
    </font>
    <font>
      <b/>
      <sz val="10"/>
      <color rgb="FFFF0000"/>
      <name val="Arial"/>
      <family val="2"/>
    </font>
    <font>
      <sz val="10"/>
      <color rgb="FFFF0000"/>
      <name val="Arial"/>
      <family val="2"/>
    </font>
    <font>
      <b/>
      <sz val="10"/>
      <color rgb="FFFFFFFF"/>
      <name val="Arial"/>
      <family val="2"/>
    </font>
    <font>
      <sz val="12"/>
      <name val="Calibri"/>
      <family val="2"/>
    </font>
    <font>
      <b/>
      <sz val="10"/>
      <name val="Arial"/>
      <family val="2"/>
    </font>
    <font>
      <sz val="10"/>
      <color rgb="FF000000"/>
      <name val="Arial"/>
      <family val="2"/>
    </font>
    <font>
      <strike/>
      <sz val="10"/>
      <color rgb="FF000000"/>
      <name val="Arial"/>
      <family val="2"/>
    </font>
  </fonts>
  <fills count="10">
    <fill>
      <patternFill patternType="none"/>
    </fill>
    <fill>
      <patternFill patternType="gray125"/>
    </fill>
    <fill>
      <patternFill patternType="solid">
        <fgColor rgb="FF2F5597"/>
        <bgColor rgb="FF44546A"/>
      </patternFill>
    </fill>
    <fill>
      <patternFill patternType="solid">
        <fgColor rgb="FFB4C7E7"/>
        <bgColor rgb="FFCCCCFF"/>
      </patternFill>
    </fill>
    <fill>
      <patternFill patternType="solid">
        <fgColor rgb="FFEDEDED"/>
        <bgColor rgb="FFFBE5D6"/>
      </patternFill>
    </fill>
    <fill>
      <patternFill patternType="solid">
        <fgColor rgb="FFFBE5D6"/>
        <bgColor rgb="FFEDEDED"/>
      </patternFill>
    </fill>
    <fill>
      <patternFill patternType="solid">
        <fgColor rgb="FFFFFFFF"/>
        <bgColor rgb="FFEDEDED"/>
      </patternFill>
    </fill>
    <fill>
      <patternFill patternType="solid">
        <fgColor rgb="FFED7D31"/>
        <bgColor rgb="FFFF8080"/>
      </patternFill>
    </fill>
    <fill>
      <patternFill patternType="solid">
        <fgColor rgb="FFFFFF00"/>
        <bgColor rgb="FFFFFF00"/>
      </patternFill>
    </fill>
    <fill>
      <patternFill patternType="solid">
        <fgColor theme="0" tint="-0.14999847407452621"/>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9" fontId="18" fillId="0" borderId="0" applyBorder="0" applyProtection="0"/>
  </cellStyleXfs>
  <cellXfs count="126">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2" fillId="2" borderId="1" xfId="0" applyFont="1" applyFill="1" applyBorder="1" applyAlignment="1">
      <alignment horizontal="center" vertical="top" wrapText="1"/>
    </xf>
    <xf numFmtId="0" fontId="2" fillId="2" borderId="3"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Protection="1">
      <protection locked="0"/>
    </xf>
    <xf numFmtId="0" fontId="3" fillId="0" borderId="3" xfId="0" applyFont="1" applyBorder="1" applyAlignment="1">
      <alignment horizontal="left" vertical="top" wrapText="1"/>
    </xf>
    <xf numFmtId="0" fontId="0" fillId="0" borderId="3" xfId="0" applyBorder="1" applyAlignment="1">
      <alignment vertical="center" wrapText="1"/>
    </xf>
    <xf numFmtId="0" fontId="0" fillId="0" borderId="0" xfId="0" applyAlignment="1">
      <alignment vertical="top"/>
    </xf>
    <xf numFmtId="9" fontId="18" fillId="0" borderId="0" xfId="1" applyBorder="1" applyAlignment="1" applyProtection="1">
      <alignment vertical="top"/>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center" vertical="top"/>
    </xf>
    <xf numFmtId="2" fontId="3" fillId="0" borderId="0" xfId="0" applyNumberFormat="1" applyFont="1" applyAlignment="1">
      <alignment vertical="top"/>
    </xf>
    <xf numFmtId="0" fontId="5" fillId="0" borderId="7" xfId="0" applyFont="1" applyBorder="1" applyAlignment="1">
      <alignment vertical="top"/>
    </xf>
    <xf numFmtId="0" fontId="5" fillId="0" borderId="8" xfId="0" applyFont="1" applyBorder="1" applyAlignment="1">
      <alignment vertical="top"/>
    </xf>
    <xf numFmtId="0" fontId="5" fillId="0" borderId="9" xfId="0" applyFont="1" applyBorder="1" applyAlignment="1">
      <alignment vertical="top"/>
    </xf>
    <xf numFmtId="0" fontId="5"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center" vertical="top"/>
    </xf>
    <xf numFmtId="0" fontId="6" fillId="0" borderId="0" xfId="0" applyFont="1" applyAlignment="1">
      <alignment vertical="top"/>
    </xf>
    <xf numFmtId="9" fontId="7" fillId="0" borderId="11" xfId="0" applyNumberFormat="1" applyFont="1" applyBorder="1" applyAlignment="1">
      <alignment horizontal="center" vertical="top"/>
    </xf>
    <xf numFmtId="9" fontId="7" fillId="0" borderId="0" xfId="0" applyNumberFormat="1" applyFont="1" applyAlignment="1">
      <alignment horizontal="center" vertical="top"/>
    </xf>
    <xf numFmtId="9" fontId="9" fillId="4" borderId="12" xfId="1" applyFont="1" applyFill="1" applyBorder="1" applyAlignment="1" applyProtection="1">
      <alignment vertical="top"/>
    </xf>
    <xf numFmtId="9" fontId="10" fillId="0" borderId="13" xfId="1" applyFont="1" applyBorder="1" applyAlignment="1" applyProtection="1">
      <alignment vertical="top"/>
    </xf>
    <xf numFmtId="9" fontId="10" fillId="0" borderId="0" xfId="1" applyFont="1" applyBorder="1" applyAlignment="1" applyProtection="1">
      <alignment vertical="top"/>
    </xf>
    <xf numFmtId="0" fontId="8" fillId="4" borderId="16" xfId="0" applyFont="1" applyFill="1" applyBorder="1" applyAlignment="1">
      <alignment horizontal="left" vertical="top"/>
    </xf>
    <xf numFmtId="0" fontId="8" fillId="4" borderId="17" xfId="0" applyFont="1" applyFill="1" applyBorder="1" applyAlignment="1">
      <alignment horizontal="left" vertical="top"/>
    </xf>
    <xf numFmtId="9" fontId="9" fillId="4" borderId="12" xfId="1" applyFont="1" applyFill="1" applyBorder="1" applyAlignment="1" applyProtection="1">
      <alignment horizontal="left" vertical="top"/>
    </xf>
    <xf numFmtId="9" fontId="10" fillId="0" borderId="0" xfId="1" applyFont="1" applyBorder="1" applyAlignment="1" applyProtection="1">
      <alignment horizontal="left" vertical="top"/>
    </xf>
    <xf numFmtId="9" fontId="10" fillId="0" borderId="18" xfId="1" applyFont="1" applyBorder="1" applyAlignment="1" applyProtection="1">
      <alignment horizontal="left" vertical="top"/>
    </xf>
    <xf numFmtId="9" fontId="9" fillId="5" borderId="20" xfId="0" applyNumberFormat="1" applyFont="1" applyFill="1" applyBorder="1" applyAlignment="1">
      <alignment vertical="top"/>
    </xf>
    <xf numFmtId="9" fontId="10" fillId="0" borderId="0" xfId="0" applyNumberFormat="1" applyFont="1" applyAlignment="1">
      <alignment vertical="top"/>
    </xf>
    <xf numFmtId="0" fontId="8" fillId="0" borderId="0" xfId="0" applyFont="1" applyAlignment="1">
      <alignment horizontal="left" vertical="top"/>
    </xf>
    <xf numFmtId="9" fontId="10" fillId="0" borderId="21" xfId="1" applyFont="1" applyBorder="1" applyAlignment="1" applyProtection="1">
      <alignment vertical="top"/>
    </xf>
    <xf numFmtId="9" fontId="14" fillId="5" borderId="22" xfId="0" applyNumberFormat="1" applyFont="1" applyFill="1" applyBorder="1" applyAlignment="1">
      <alignment vertical="top"/>
    </xf>
    <xf numFmtId="9" fontId="14" fillId="0" borderId="0" xfId="0" applyNumberFormat="1" applyFont="1" applyAlignment="1">
      <alignment vertical="top"/>
    </xf>
    <xf numFmtId="9" fontId="14" fillId="5" borderId="23" xfId="0" applyNumberFormat="1" applyFont="1" applyFill="1" applyBorder="1" applyAlignment="1">
      <alignment vertical="top"/>
    </xf>
    <xf numFmtId="0" fontId="13" fillId="0" borderId="0" xfId="0" applyFont="1" applyAlignment="1">
      <alignment vertical="top" wrapText="1"/>
    </xf>
    <xf numFmtId="9" fontId="14" fillId="5" borderId="21" xfId="0" applyNumberFormat="1" applyFont="1" applyFill="1" applyBorder="1" applyAlignment="1">
      <alignment vertical="top"/>
    </xf>
    <xf numFmtId="0" fontId="2" fillId="2" borderId="22" xfId="0" applyFont="1" applyFill="1" applyBorder="1" applyAlignment="1">
      <alignment horizontal="left" vertical="top" wrapText="1"/>
    </xf>
    <xf numFmtId="0" fontId="2" fillId="2" borderId="22" xfId="0" applyFont="1" applyFill="1" applyBorder="1" applyAlignment="1">
      <alignment horizontal="center" vertical="top" wrapText="1"/>
    </xf>
    <xf numFmtId="2" fontId="2" fillId="2" borderId="22" xfId="0" applyNumberFormat="1" applyFont="1" applyFill="1" applyBorder="1" applyAlignment="1">
      <alignment horizontal="left" vertical="top" wrapText="1"/>
    </xf>
    <xf numFmtId="0" fontId="15" fillId="2" borderId="3" xfId="0" applyFont="1" applyFill="1" applyBorder="1" applyAlignment="1">
      <alignment vertical="top"/>
    </xf>
    <xf numFmtId="9" fontId="15" fillId="2" borderId="12" xfId="1" applyFont="1" applyFill="1" applyBorder="1" applyAlignment="1" applyProtection="1">
      <alignment vertical="top" wrapText="1"/>
    </xf>
    <xf numFmtId="0" fontId="2" fillId="2" borderId="12" xfId="0" applyFont="1" applyFill="1" applyBorder="1" applyAlignment="1">
      <alignment horizontal="left" vertical="top" wrapText="1"/>
    </xf>
    <xf numFmtId="0" fontId="2" fillId="2" borderId="12" xfId="0" applyFont="1" applyFill="1" applyBorder="1" applyAlignment="1">
      <alignment horizontal="center" vertical="top" wrapText="1"/>
    </xf>
    <xf numFmtId="2" fontId="2" fillId="2" borderId="12" xfId="0" applyNumberFormat="1" applyFont="1" applyFill="1" applyBorder="1" applyAlignment="1">
      <alignment horizontal="left" vertical="top" wrapText="1"/>
    </xf>
    <xf numFmtId="9" fontId="18" fillId="0" borderId="12" xfId="1" applyBorder="1" applyAlignment="1" applyProtection="1">
      <alignment vertical="top"/>
    </xf>
    <xf numFmtId="9" fontId="18" fillId="7" borderId="12" xfId="1" applyFill="1" applyBorder="1" applyAlignment="1" applyProtection="1">
      <alignment horizontal="center" vertical="top"/>
    </xf>
    <xf numFmtId="0" fontId="0" fillId="0" borderId="12" xfId="0" applyBorder="1" applyAlignment="1">
      <alignment horizontal="left" vertical="top" wrapText="1"/>
    </xf>
    <xf numFmtId="0" fontId="3" fillId="0" borderId="12" xfId="0" applyFont="1" applyBorder="1" applyAlignment="1">
      <alignment horizontal="center" vertical="top" wrapText="1"/>
    </xf>
    <xf numFmtId="2" fontId="16" fillId="8" borderId="12" xfId="0" applyNumberFormat="1" applyFont="1" applyFill="1" applyBorder="1" applyAlignment="1" applyProtection="1">
      <alignment horizontal="left" vertical="top" wrapText="1"/>
      <protection locked="0"/>
    </xf>
    <xf numFmtId="9" fontId="18" fillId="0" borderId="12" xfId="1" applyBorder="1" applyAlignment="1" applyProtection="1">
      <alignment horizontal="center" vertical="top"/>
    </xf>
    <xf numFmtId="0" fontId="0" fillId="6" borderId="3" xfId="0" applyFill="1" applyBorder="1" applyAlignment="1">
      <alignment horizontal="center" vertical="top"/>
    </xf>
    <xf numFmtId="0" fontId="17" fillId="0" borderId="12" xfId="0" applyFont="1" applyBorder="1" applyAlignment="1">
      <alignment horizontal="center" vertical="top" wrapText="1"/>
    </xf>
    <xf numFmtId="2" fontId="16" fillId="0" borderId="12" xfId="0" applyNumberFormat="1" applyFont="1" applyBorder="1" applyAlignment="1">
      <alignment horizontal="left" vertical="top" wrapText="1"/>
    </xf>
    <xf numFmtId="0" fontId="13" fillId="0" borderId="3" xfId="0" applyFont="1" applyBorder="1" applyAlignment="1">
      <alignment horizontal="left" vertical="top"/>
    </xf>
    <xf numFmtId="9" fontId="13" fillId="0" borderId="12" xfId="1" applyFont="1" applyBorder="1" applyAlignment="1" applyProtection="1">
      <alignment vertical="top"/>
    </xf>
    <xf numFmtId="0" fontId="0" fillId="0" borderId="12" xfId="0" applyBorder="1" applyAlignment="1">
      <alignment vertical="top" wrapText="1"/>
    </xf>
    <xf numFmtId="0" fontId="13" fillId="0" borderId="12" xfId="0" applyFont="1" applyBorder="1" applyAlignment="1">
      <alignment horizontal="left" vertical="top"/>
    </xf>
    <xf numFmtId="0" fontId="13" fillId="0" borderId="12" xfId="0" applyFont="1" applyBorder="1" applyAlignment="1">
      <alignment horizontal="center" vertical="top"/>
    </xf>
    <xf numFmtId="2" fontId="17" fillId="0" borderId="12" xfId="0" applyNumberFormat="1" applyFont="1" applyBorder="1" applyAlignment="1">
      <alignment vertical="top"/>
    </xf>
    <xf numFmtId="0" fontId="0" fillId="0" borderId="12" xfId="0" applyBorder="1" applyAlignment="1">
      <alignment horizontal="center" vertical="top" wrapText="1"/>
    </xf>
    <xf numFmtId="2" fontId="3" fillId="8" borderId="12" xfId="0" applyNumberFormat="1" applyFont="1" applyFill="1" applyBorder="1" applyAlignment="1" applyProtection="1">
      <alignment horizontal="left" vertical="top" wrapText="1"/>
      <protection locked="0"/>
    </xf>
    <xf numFmtId="0" fontId="3" fillId="8" borderId="12" xfId="0" applyFont="1" applyFill="1" applyBorder="1" applyAlignment="1" applyProtection="1">
      <alignment vertical="top" wrapText="1"/>
      <protection locked="0"/>
    </xf>
    <xf numFmtId="0" fontId="8" fillId="0" borderId="12" xfId="0" applyFont="1" applyBorder="1" applyAlignment="1">
      <alignment horizontal="center" vertical="top" wrapText="1"/>
    </xf>
    <xf numFmtId="0" fontId="3" fillId="0" borderId="12" xfId="0" applyFont="1" applyBorder="1" applyAlignment="1">
      <alignment vertical="top" wrapText="1"/>
    </xf>
    <xf numFmtId="0" fontId="2" fillId="2" borderId="12" xfId="0" applyFont="1" applyFill="1" applyBorder="1" applyAlignment="1">
      <alignment vertical="top" wrapText="1"/>
    </xf>
    <xf numFmtId="49" fontId="0" fillId="0" borderId="12" xfId="0" applyNumberFormat="1" applyBorder="1" applyAlignment="1">
      <alignment vertical="top" wrapText="1"/>
    </xf>
    <xf numFmtId="0" fontId="0" fillId="6" borderId="12" xfId="0" applyFill="1" applyBorder="1" applyAlignment="1">
      <alignment horizontal="center" vertical="top" wrapText="1"/>
    </xf>
    <xf numFmtId="0" fontId="0" fillId="0" borderId="12" xfId="0" applyBorder="1" applyAlignment="1">
      <alignment horizontal="center" vertical="top"/>
    </xf>
    <xf numFmtId="0" fontId="3" fillId="8" borderId="12" xfId="0" applyFont="1" applyFill="1" applyBorder="1" applyAlignment="1" applyProtection="1">
      <alignment vertical="top"/>
      <protection locked="0"/>
    </xf>
    <xf numFmtId="0" fontId="8" fillId="0" borderId="12" xfId="0" applyFont="1" applyBorder="1" applyAlignment="1">
      <alignment horizontal="left" vertical="top"/>
    </xf>
    <xf numFmtId="0" fontId="8" fillId="0" borderId="12" xfId="0" applyFont="1" applyBorder="1" applyAlignment="1">
      <alignment horizontal="center" vertical="top"/>
    </xf>
    <xf numFmtId="2" fontId="3" fillId="8" borderId="12" xfId="0" applyNumberFormat="1" applyFont="1" applyFill="1" applyBorder="1" applyAlignment="1" applyProtection="1">
      <alignment vertical="top"/>
      <protection locked="0"/>
    </xf>
    <xf numFmtId="9" fontId="3" fillId="0" borderId="12" xfId="1" applyFont="1" applyBorder="1" applyAlignment="1" applyProtection="1">
      <alignment vertical="top"/>
    </xf>
    <xf numFmtId="9" fontId="3" fillId="0" borderId="12" xfId="1" applyFont="1" applyBorder="1" applyAlignment="1" applyProtection="1">
      <alignment horizontal="center" vertical="top"/>
    </xf>
    <xf numFmtId="0" fontId="0" fillId="0" borderId="12" xfId="0" applyBorder="1" applyAlignment="1">
      <alignment vertical="top"/>
    </xf>
    <xf numFmtId="9" fontId="15" fillId="2" borderId="12" xfId="1" applyFont="1" applyFill="1" applyBorder="1" applyAlignment="1" applyProtection="1">
      <alignment vertical="top"/>
    </xf>
    <xf numFmtId="9" fontId="3" fillId="0" borderId="23" xfId="1" applyFont="1" applyBorder="1" applyAlignment="1" applyProtection="1">
      <alignment horizontal="center" vertical="top"/>
    </xf>
    <xf numFmtId="0" fontId="0" fillId="0" borderId="23" xfId="0" applyBorder="1" applyAlignment="1">
      <alignment vertical="top" wrapText="1"/>
    </xf>
    <xf numFmtId="2" fontId="3" fillId="8" borderId="23" xfId="0" applyNumberFormat="1" applyFont="1" applyFill="1" applyBorder="1" applyAlignment="1" applyProtection="1">
      <alignment vertical="top"/>
      <protection locked="0"/>
    </xf>
    <xf numFmtId="0" fontId="0" fillId="6" borderId="26" xfId="0" applyFill="1" applyBorder="1" applyAlignment="1">
      <alignment horizontal="center" vertical="top"/>
    </xf>
    <xf numFmtId="9" fontId="18" fillId="0" borderId="26" xfId="1" applyBorder="1" applyAlignment="1" applyProtection="1">
      <alignment vertical="top"/>
    </xf>
    <xf numFmtId="9" fontId="13" fillId="0" borderId="26" xfId="1" applyFont="1" applyBorder="1" applyAlignment="1" applyProtection="1">
      <alignment vertical="top"/>
    </xf>
    <xf numFmtId="0" fontId="0" fillId="0" borderId="26" xfId="0" applyBorder="1" applyAlignment="1">
      <alignment vertical="top" wrapText="1"/>
    </xf>
    <xf numFmtId="0" fontId="8" fillId="0" borderId="26" xfId="0" applyFont="1" applyBorder="1" applyAlignment="1">
      <alignment horizontal="left" vertical="top"/>
    </xf>
    <xf numFmtId="0" fontId="8" fillId="0" borderId="26" xfId="0" applyFont="1" applyBorder="1" applyAlignment="1">
      <alignment horizontal="center" vertical="top"/>
    </xf>
    <xf numFmtId="2" fontId="17" fillId="0" borderId="22" xfId="0" applyNumberFormat="1" applyFont="1" applyBorder="1" applyAlignment="1">
      <alignment vertical="top"/>
    </xf>
    <xf numFmtId="2" fontId="17" fillId="0" borderId="0" xfId="0" applyNumberFormat="1" applyFont="1" applyAlignment="1">
      <alignment vertical="top"/>
    </xf>
    <xf numFmtId="0" fontId="13" fillId="0" borderId="12" xfId="0" applyFont="1" applyBorder="1" applyAlignment="1">
      <alignment vertical="top"/>
    </xf>
    <xf numFmtId="0" fontId="10" fillId="5" borderId="12" xfId="0" applyFont="1" applyFill="1" applyBorder="1" applyAlignment="1">
      <alignment horizontal="left" vertical="top"/>
    </xf>
    <xf numFmtId="0" fontId="10" fillId="5" borderId="12" xfId="0" applyFont="1" applyFill="1" applyBorder="1" applyAlignment="1">
      <alignment horizontal="center" vertical="top"/>
    </xf>
    <xf numFmtId="0" fontId="10" fillId="0" borderId="0" xfId="0" applyFont="1" applyAlignment="1">
      <alignment horizontal="center" vertical="top"/>
    </xf>
    <xf numFmtId="49" fontId="0" fillId="0" borderId="0" xfId="0" applyNumberFormat="1" applyAlignment="1">
      <alignment vertical="top" wrapText="1"/>
    </xf>
    <xf numFmtId="0" fontId="0" fillId="9" borderId="3" xfId="0" applyFill="1" applyBorder="1" applyAlignment="1">
      <alignment horizontal="left" vertical="top" wrapText="1"/>
    </xf>
    <xf numFmtId="0" fontId="0" fillId="9" borderId="3" xfId="0" applyFill="1" applyBorder="1" applyAlignment="1">
      <alignment vertical="center" wrapText="1"/>
    </xf>
    <xf numFmtId="0" fontId="2" fillId="2" borderId="5" xfId="0" applyFont="1" applyFill="1" applyBorder="1" applyAlignment="1">
      <alignment horizontal="left" vertical="top" wrapText="1"/>
    </xf>
    <xf numFmtId="0" fontId="2" fillId="2" borderId="2" xfId="0" applyFont="1" applyFill="1" applyBorder="1" applyAlignment="1">
      <alignment horizontal="center" vertical="top" wrapText="1"/>
    </xf>
    <xf numFmtId="0" fontId="4" fillId="3" borderId="5" xfId="0" applyFont="1" applyFill="1" applyBorder="1" applyAlignment="1">
      <alignment horizontal="left" vertical="top" wrapText="1"/>
    </xf>
    <xf numFmtId="9" fontId="7" fillId="0" borderId="10" xfId="0" applyNumberFormat="1" applyFont="1" applyBorder="1" applyAlignment="1">
      <alignment horizontal="center" vertical="top"/>
    </xf>
    <xf numFmtId="0" fontId="8" fillId="4" borderId="3" xfId="0" applyFont="1" applyFill="1" applyBorder="1" applyAlignment="1">
      <alignment horizontal="left" vertical="top"/>
    </xf>
    <xf numFmtId="9" fontId="11" fillId="0" borderId="12" xfId="0" applyNumberFormat="1" applyFont="1" applyBorder="1" applyAlignment="1">
      <alignment horizontal="center" vertical="top" wrapText="1"/>
    </xf>
    <xf numFmtId="0" fontId="8" fillId="0" borderId="14" xfId="0" applyFont="1" applyBorder="1" applyAlignment="1">
      <alignment horizontal="left" vertical="top"/>
    </xf>
    <xf numFmtId="0" fontId="12" fillId="0" borderId="15" xfId="0" applyFont="1" applyBorder="1" applyAlignment="1">
      <alignment horizontal="left" vertical="top" wrapText="1"/>
    </xf>
    <xf numFmtId="9" fontId="8" fillId="4" borderId="3" xfId="0" applyNumberFormat="1" applyFont="1" applyFill="1" applyBorder="1" applyAlignment="1">
      <alignment horizontal="left" vertical="top"/>
    </xf>
    <xf numFmtId="0" fontId="13" fillId="5" borderId="19" xfId="0" applyFont="1" applyFill="1" applyBorder="1" applyAlignment="1">
      <alignment horizontal="left" vertical="top"/>
    </xf>
    <xf numFmtId="0" fontId="0" fillId="5" borderId="1" xfId="0" applyFill="1" applyBorder="1" applyAlignment="1">
      <alignment horizontal="left" vertical="top"/>
    </xf>
    <xf numFmtId="0" fontId="0" fillId="5" borderId="6" xfId="0" applyFill="1" applyBorder="1" applyAlignment="1">
      <alignment horizontal="left" vertical="top"/>
    </xf>
    <xf numFmtId="0" fontId="0" fillId="5" borderId="24" xfId="0" applyFill="1" applyBorder="1" applyAlignment="1">
      <alignment horizontal="left" vertical="top"/>
    </xf>
    <xf numFmtId="9" fontId="13" fillId="0" borderId="25" xfId="0" applyNumberFormat="1" applyFont="1" applyBorder="1" applyAlignment="1">
      <alignment horizontal="center" vertical="center" textRotation="90" wrapText="1"/>
    </xf>
    <xf numFmtId="0" fontId="2" fillId="2" borderId="1" xfId="0" applyFont="1" applyFill="1" applyBorder="1" applyAlignment="1">
      <alignment horizontal="left" vertical="top" wrapText="1"/>
    </xf>
    <xf numFmtId="9" fontId="0" fillId="6" borderId="3" xfId="0" applyNumberFormat="1" applyFill="1" applyBorder="1" applyAlignment="1">
      <alignment horizontal="center" vertical="top"/>
    </xf>
    <xf numFmtId="0" fontId="13" fillId="0" borderId="25" xfId="0" applyFont="1" applyBorder="1" applyAlignment="1">
      <alignment horizontal="center" vertical="center" textRotation="90"/>
    </xf>
    <xf numFmtId="0" fontId="2" fillId="2" borderId="3" xfId="0" applyFont="1" applyFill="1" applyBorder="1" applyAlignment="1">
      <alignment horizontal="left" vertical="top" wrapText="1"/>
    </xf>
    <xf numFmtId="9" fontId="0" fillId="0" borderId="3" xfId="0" applyNumberFormat="1" applyBorder="1" applyAlignment="1">
      <alignment horizontal="center" vertical="top"/>
    </xf>
    <xf numFmtId="9" fontId="18" fillId="0" borderId="3" xfId="1" applyBorder="1" applyAlignment="1" applyProtection="1">
      <alignment horizontal="center" vertical="top"/>
    </xf>
    <xf numFmtId="0" fontId="0" fillId="0" borderId="23" xfId="0" applyBorder="1" applyAlignment="1">
      <alignment horizontal="center" vertical="top"/>
    </xf>
    <xf numFmtId="9" fontId="0" fillId="0" borderId="6" xfId="0" applyNumberFormat="1" applyBorder="1" applyAlignment="1">
      <alignment horizontal="center" vertical="top"/>
    </xf>
    <xf numFmtId="0" fontId="2" fillId="2" borderId="12" xfId="0" applyFont="1" applyFill="1" applyBorder="1" applyAlignment="1">
      <alignment horizontal="left" vertical="top" wrapText="1"/>
    </xf>
    <xf numFmtId="9" fontId="15" fillId="2" borderId="12" xfId="1" applyFont="1" applyFill="1" applyBorder="1" applyAlignment="1" applyProtection="1">
      <alignment horizontal="left" vertical="top"/>
    </xf>
    <xf numFmtId="9" fontId="3" fillId="0" borderId="23" xfId="1" applyFont="1" applyBorder="1" applyAlignment="1" applyProtection="1">
      <alignment horizontal="right" vertical="top"/>
    </xf>
    <xf numFmtId="9" fontId="3" fillId="0" borderId="23" xfId="1" applyFont="1" applyBorder="1" applyAlignment="1" applyProtection="1">
      <alignment horizontal="center" vertical="top"/>
    </xf>
    <xf numFmtId="0" fontId="19" fillId="9" borderId="3" xfId="0" applyFont="1" applyFill="1" applyBorder="1" applyAlignment="1">
      <alignment horizontal="left" vertical="top" wrapText="1"/>
    </xf>
  </cellXfs>
  <cellStyles count="2">
    <cellStyle name="Procent" xfId="1" builtinId="5"/>
    <cellStyle name="Standaard" xfId="0" builtinId="0"/>
  </cellStyles>
  <dxfs count="8">
    <dxf>
      <font>
        <color rgb="FF000000"/>
        <name val="Arial"/>
        <family val="2"/>
      </font>
      <fill>
        <patternFill>
          <bgColor rgb="FFA9D18E"/>
        </patternFill>
      </fill>
    </dxf>
    <dxf>
      <font>
        <color rgb="FF000000"/>
        <name val="Arial"/>
        <family val="2"/>
      </font>
      <fill>
        <patternFill>
          <bgColor rgb="FFFFC000"/>
        </patternFill>
      </fill>
    </dxf>
    <dxf>
      <font>
        <color rgb="FF000000"/>
        <name val="Arial"/>
        <family val="2"/>
      </font>
      <fill>
        <patternFill>
          <bgColor rgb="FFA9D18E"/>
        </patternFill>
      </fill>
    </dxf>
    <dxf>
      <font>
        <color rgb="FF000000"/>
        <name val="Arial"/>
        <family val="2"/>
      </font>
      <fill>
        <patternFill>
          <bgColor rgb="FFFFC000"/>
        </patternFill>
      </fill>
    </dxf>
    <dxf>
      <font>
        <color rgb="FF000000"/>
        <name val="Arial"/>
        <family val="2"/>
      </font>
      <fill>
        <patternFill>
          <bgColor rgb="FFA9D18E"/>
        </patternFill>
      </fill>
    </dxf>
    <dxf>
      <font>
        <color rgb="FF000000"/>
        <name val="Arial"/>
        <family val="2"/>
      </font>
      <fill>
        <patternFill>
          <bgColor rgb="FFFFC000"/>
        </patternFill>
      </fill>
    </dxf>
    <dxf>
      <font>
        <color rgb="FF000000"/>
        <name val="Arial"/>
        <family val="2"/>
      </font>
      <fill>
        <patternFill>
          <bgColor rgb="FFA9D18E"/>
        </patternFill>
      </fill>
    </dxf>
    <dxf>
      <font>
        <color rgb="FF000000"/>
        <name val="Arial"/>
        <family val="2"/>
      </font>
      <fill>
        <patternFill>
          <bgColor rgb="FFFFC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EDEDE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A9D18E"/>
      <rgbColor rgb="FFFF99CC"/>
      <rgbColor rgb="FFCC99FF"/>
      <rgbColor rgb="FFFBE5D6"/>
      <rgbColor rgb="FF3366FF"/>
      <rgbColor rgb="FF33CCCC"/>
      <rgbColor rgb="FF99CC00"/>
      <rgbColor rgb="FFFFC000"/>
      <rgbColor rgb="FFFF9900"/>
      <rgbColor rgb="FFED7D31"/>
      <rgbColor rgb="FF44546A"/>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berkelland.sharepoint.com/Users/TEMP/AppData/Local/Microsoft/Windows/Temporary%20Internet%20Files/Content.Outlook/ORNX4K2F/Nummeradministratie_Mobie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Lijsten"/>
      <sheetName val="Constanten"/>
    </sheetNames>
    <sheetDataSet>
      <sheetData sheetId="0" refreshError="1"/>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Velthoen, Michael" id="{4CE7681D-7239-4577-8737-781E2FB32539}" userId="S::m.velthoen@gemeenteberkelland.nl::7895eec8-6a60-4d3b-b5b9-d4cccd8f917c"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1" dT="2023-08-30T07:38:51.50" personId="{4CE7681D-7239-4577-8737-781E2FB32539}" id="{5692B3EF-6AFE-4557-B00B-FF88BC81697C}">
    <text>gecertificeerd?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62"/>
  <sheetViews>
    <sheetView tabSelected="1" topLeftCell="A30" zoomScale="130" zoomScaleNormal="130" workbookViewId="0">
      <selection activeCell="A43" sqref="A43"/>
    </sheetView>
  </sheetViews>
  <sheetFormatPr defaultColWidth="8.7265625" defaultRowHeight="12.5" x14ac:dyDescent="0.25"/>
  <cols>
    <col min="1" max="1" width="107.453125" style="1" customWidth="1"/>
    <col min="2" max="2" width="13.26953125" customWidth="1"/>
    <col min="3" max="3" width="10" customWidth="1"/>
    <col min="4" max="4" width="11.54296875" hidden="1" customWidth="1"/>
  </cols>
  <sheetData>
    <row r="1" spans="1:4" ht="20" x14ac:dyDescent="0.25">
      <c r="A1" s="2"/>
    </row>
    <row r="2" spans="1:4" ht="15.5" x14ac:dyDescent="0.25">
      <c r="A2" s="3" t="s">
        <v>0</v>
      </c>
      <c r="B2" s="100"/>
      <c r="D2" t="s">
        <v>1</v>
      </c>
    </row>
    <row r="3" spans="1:4" ht="15.5" x14ac:dyDescent="0.25">
      <c r="A3" s="4" t="s">
        <v>2</v>
      </c>
      <c r="B3" s="100"/>
      <c r="D3" t="s">
        <v>3</v>
      </c>
    </row>
    <row r="4" spans="1:4" x14ac:dyDescent="0.25">
      <c r="A4" s="5" t="s">
        <v>4</v>
      </c>
      <c r="B4" s="6"/>
    </row>
    <row r="5" spans="1:4" x14ac:dyDescent="0.25">
      <c r="A5" s="7" t="s">
        <v>5</v>
      </c>
      <c r="B5" s="6"/>
    </row>
    <row r="6" spans="1:4" x14ac:dyDescent="0.25">
      <c r="A6" s="7" t="s">
        <v>6</v>
      </c>
      <c r="B6" s="6"/>
    </row>
    <row r="7" spans="1:4" ht="13.5" customHeight="1" x14ac:dyDescent="0.25">
      <c r="A7" s="5" t="s">
        <v>7</v>
      </c>
      <c r="B7" s="6"/>
    </row>
    <row r="8" spans="1:4" x14ac:dyDescent="0.25">
      <c r="A8" s="5" t="s">
        <v>8</v>
      </c>
      <c r="B8" s="6"/>
    </row>
    <row r="9" spans="1:4" ht="37.5" x14ac:dyDescent="0.25">
      <c r="A9" s="5" t="s">
        <v>9</v>
      </c>
      <c r="B9" s="6"/>
    </row>
    <row r="10" spans="1:4" ht="15" customHeight="1" x14ac:dyDescent="0.25">
      <c r="A10" s="101" t="s">
        <v>10</v>
      </c>
      <c r="B10" s="101"/>
    </row>
    <row r="11" spans="1:4" ht="15" customHeight="1" x14ac:dyDescent="0.25">
      <c r="A11" s="99" t="s">
        <v>11</v>
      </c>
      <c r="B11" s="99"/>
    </row>
    <row r="12" spans="1:4" x14ac:dyDescent="0.25">
      <c r="A12" s="8" t="s">
        <v>12</v>
      </c>
      <c r="B12" s="6"/>
    </row>
    <row r="13" spans="1:4" x14ac:dyDescent="0.25">
      <c r="A13" s="98" t="s">
        <v>143</v>
      </c>
      <c r="B13" s="6"/>
    </row>
    <row r="14" spans="1:4" x14ac:dyDescent="0.25">
      <c r="A14" s="8" t="s">
        <v>13</v>
      </c>
      <c r="B14" s="6"/>
    </row>
    <row r="15" spans="1:4" x14ac:dyDescent="0.25">
      <c r="A15" s="8" t="s">
        <v>14</v>
      </c>
      <c r="B15" s="6"/>
    </row>
    <row r="16" spans="1:4" x14ac:dyDescent="0.25">
      <c r="A16" s="8" t="s">
        <v>15</v>
      </c>
      <c r="B16" s="6"/>
    </row>
    <row r="17" spans="1:2" x14ac:dyDescent="0.25">
      <c r="A17" s="98" t="s">
        <v>145</v>
      </c>
      <c r="B17" s="6"/>
    </row>
    <row r="18" spans="1:2" x14ac:dyDescent="0.25">
      <c r="A18" s="98" t="s">
        <v>144</v>
      </c>
      <c r="B18" s="6"/>
    </row>
    <row r="19" spans="1:2" x14ac:dyDescent="0.25">
      <c r="A19" s="8" t="s">
        <v>16</v>
      </c>
      <c r="B19" s="6"/>
    </row>
    <row r="20" spans="1:2" x14ac:dyDescent="0.25">
      <c r="A20" s="8" t="s">
        <v>17</v>
      </c>
      <c r="B20" s="6"/>
    </row>
    <row r="21" spans="1:2" x14ac:dyDescent="0.25">
      <c r="A21" s="8" t="s">
        <v>18</v>
      </c>
      <c r="B21" s="6"/>
    </row>
    <row r="22" spans="1:2" x14ac:dyDescent="0.25">
      <c r="A22" s="8" t="s">
        <v>19</v>
      </c>
      <c r="B22" s="6"/>
    </row>
    <row r="23" spans="1:2" x14ac:dyDescent="0.25">
      <c r="A23" s="8" t="s">
        <v>20</v>
      </c>
      <c r="B23" s="6"/>
    </row>
    <row r="24" spans="1:2" x14ac:dyDescent="0.25">
      <c r="A24" s="8" t="s">
        <v>21</v>
      </c>
      <c r="B24" s="6"/>
    </row>
    <row r="25" spans="1:2" x14ac:dyDescent="0.25">
      <c r="A25" s="8" t="s">
        <v>22</v>
      </c>
      <c r="B25" s="6"/>
    </row>
    <row r="26" spans="1:2" x14ac:dyDescent="0.25">
      <c r="A26" s="8" t="s">
        <v>23</v>
      </c>
      <c r="B26" s="6"/>
    </row>
    <row r="27" spans="1:2" x14ac:dyDescent="0.25">
      <c r="A27" s="8" t="s">
        <v>24</v>
      </c>
      <c r="B27" s="6"/>
    </row>
    <row r="28" spans="1:2" x14ac:dyDescent="0.25">
      <c r="A28" s="8" t="s">
        <v>25</v>
      </c>
      <c r="B28" s="6"/>
    </row>
    <row r="29" spans="1:2" ht="25" x14ac:dyDescent="0.25">
      <c r="A29" s="98" t="s">
        <v>142</v>
      </c>
      <c r="B29" s="6"/>
    </row>
    <row r="30" spans="1:2" x14ac:dyDescent="0.25">
      <c r="A30" s="98" t="s">
        <v>141</v>
      </c>
      <c r="B30" s="6"/>
    </row>
    <row r="31" spans="1:2" x14ac:dyDescent="0.25">
      <c r="A31" s="8" t="s">
        <v>26</v>
      </c>
      <c r="B31" s="6"/>
    </row>
    <row r="32" spans="1:2" ht="15" customHeight="1" x14ac:dyDescent="0.25">
      <c r="A32" s="99" t="s">
        <v>27</v>
      </c>
      <c r="B32" s="99"/>
    </row>
    <row r="33" spans="1:2" x14ac:dyDescent="0.25">
      <c r="A33" s="8" t="s">
        <v>28</v>
      </c>
      <c r="B33" s="6"/>
    </row>
    <row r="34" spans="1:2" x14ac:dyDescent="0.25">
      <c r="A34" s="8" t="s">
        <v>29</v>
      </c>
      <c r="B34" s="6"/>
    </row>
    <row r="35" spans="1:2" x14ac:dyDescent="0.25">
      <c r="A35" s="8" t="s">
        <v>30</v>
      </c>
      <c r="B35" s="6"/>
    </row>
    <row r="36" spans="1:2" x14ac:dyDescent="0.25">
      <c r="A36" s="8" t="s">
        <v>31</v>
      </c>
      <c r="B36" s="6"/>
    </row>
    <row r="37" spans="1:2" x14ac:dyDescent="0.25">
      <c r="A37" s="8" t="s">
        <v>32</v>
      </c>
      <c r="B37" s="6"/>
    </row>
    <row r="38" spans="1:2" x14ac:dyDescent="0.25">
      <c r="A38" s="8" t="s">
        <v>33</v>
      </c>
      <c r="B38" s="6"/>
    </row>
    <row r="39" spans="1:2" x14ac:dyDescent="0.25">
      <c r="A39" s="8" t="s">
        <v>34</v>
      </c>
      <c r="B39" s="6"/>
    </row>
    <row r="40" spans="1:2" ht="15" customHeight="1" x14ac:dyDescent="0.25">
      <c r="A40" s="99" t="s">
        <v>35</v>
      </c>
      <c r="B40" s="99"/>
    </row>
    <row r="41" spans="1:2" ht="12" customHeight="1" x14ac:dyDescent="0.25">
      <c r="A41" s="5" t="s">
        <v>36</v>
      </c>
      <c r="B41" s="6"/>
    </row>
    <row r="42" spans="1:2" ht="12" customHeight="1" x14ac:dyDescent="0.25">
      <c r="A42" s="5" t="s">
        <v>37</v>
      </c>
      <c r="B42" s="6"/>
    </row>
    <row r="43" spans="1:2" ht="25" x14ac:dyDescent="0.25">
      <c r="A43" s="5" t="s">
        <v>38</v>
      </c>
      <c r="B43" s="6"/>
    </row>
    <row r="44" spans="1:2" x14ac:dyDescent="0.25">
      <c r="A44" s="5" t="s">
        <v>39</v>
      </c>
      <c r="B44" s="6"/>
    </row>
    <row r="45" spans="1:2" x14ac:dyDescent="0.25">
      <c r="A45" s="125" t="s">
        <v>40</v>
      </c>
      <c r="B45" s="6"/>
    </row>
    <row r="46" spans="1:2" x14ac:dyDescent="0.25">
      <c r="A46" s="8" t="s">
        <v>29</v>
      </c>
      <c r="B46" s="6"/>
    </row>
    <row r="47" spans="1:2" ht="15" customHeight="1" x14ac:dyDescent="0.25">
      <c r="A47" s="99" t="s">
        <v>41</v>
      </c>
      <c r="B47" s="99"/>
    </row>
    <row r="48" spans="1:2" x14ac:dyDescent="0.25">
      <c r="A48" s="5" t="s">
        <v>42</v>
      </c>
      <c r="B48" s="6"/>
    </row>
    <row r="49" spans="1:2" ht="15" customHeight="1" x14ac:dyDescent="0.25">
      <c r="A49" s="99" t="s">
        <v>43</v>
      </c>
      <c r="B49" s="99"/>
    </row>
    <row r="50" spans="1:2" x14ac:dyDescent="0.25">
      <c r="A50" s="5" t="s">
        <v>44</v>
      </c>
      <c r="B50" s="6"/>
    </row>
    <row r="51" spans="1:2" x14ac:dyDescent="0.25">
      <c r="A51" s="5" t="s">
        <v>45</v>
      </c>
      <c r="B51" s="6"/>
    </row>
    <row r="52" spans="1:2" x14ac:dyDescent="0.25">
      <c r="A52" s="5" t="s">
        <v>46</v>
      </c>
      <c r="B52" s="6"/>
    </row>
    <row r="53" spans="1:2" x14ac:dyDescent="0.25">
      <c r="A53" s="5" t="s">
        <v>47</v>
      </c>
      <c r="B53" s="6"/>
    </row>
    <row r="54" spans="1:2" x14ac:dyDescent="0.25">
      <c r="A54" s="5" t="s">
        <v>48</v>
      </c>
      <c r="B54" s="6"/>
    </row>
    <row r="55" spans="1:2" x14ac:dyDescent="0.25">
      <c r="A55" s="5" t="s">
        <v>49</v>
      </c>
      <c r="B55" s="6"/>
    </row>
    <row r="56" spans="1:2" x14ac:dyDescent="0.25">
      <c r="A56" s="97" t="s">
        <v>140</v>
      </c>
      <c r="B56" s="6"/>
    </row>
    <row r="57" spans="1:2" x14ac:dyDescent="0.25">
      <c r="A57" s="5" t="s">
        <v>50</v>
      </c>
      <c r="B57" s="6"/>
    </row>
    <row r="58" spans="1:2" ht="15" customHeight="1" x14ac:dyDescent="0.25">
      <c r="A58" s="99" t="s">
        <v>51</v>
      </c>
      <c r="B58" s="99"/>
    </row>
    <row r="59" spans="1:2" ht="25" x14ac:dyDescent="0.25">
      <c r="A59" s="5" t="s">
        <v>52</v>
      </c>
      <c r="B59" s="6"/>
    </row>
    <row r="60" spans="1:2" ht="37.5" x14ac:dyDescent="0.25">
      <c r="A60" s="5" t="s">
        <v>53</v>
      </c>
      <c r="B60" s="6"/>
    </row>
    <row r="61" spans="1:2" ht="37.5" x14ac:dyDescent="0.25">
      <c r="A61" s="5" t="s">
        <v>54</v>
      </c>
      <c r="B61" s="6"/>
    </row>
    <row r="62" spans="1:2" ht="150" x14ac:dyDescent="0.25">
      <c r="A62" s="5" t="s">
        <v>55</v>
      </c>
      <c r="B62" s="6"/>
    </row>
  </sheetData>
  <mergeCells count="8">
    <mergeCell ref="A47:B47"/>
    <mergeCell ref="A49:B49"/>
    <mergeCell ref="A58:B58"/>
    <mergeCell ref="B2:B3"/>
    <mergeCell ref="A10:B10"/>
    <mergeCell ref="A11:B11"/>
    <mergeCell ref="A32:B32"/>
    <mergeCell ref="A40:B40"/>
  </mergeCells>
  <conditionalFormatting sqref="B4:B9 B12:B31 B41:B46 B50:B57">
    <cfRule type="cellIs" dxfId="7" priority="12" operator="notEqual">
      <formula>$D$2</formula>
    </cfRule>
    <cfRule type="cellIs" dxfId="6" priority="13" operator="equal">
      <formula>$D$2</formula>
    </cfRule>
  </conditionalFormatting>
  <conditionalFormatting sqref="B33:B39">
    <cfRule type="cellIs" dxfId="5" priority="10" operator="notEqual">
      <formula>$D$2</formula>
    </cfRule>
    <cfRule type="cellIs" dxfId="4" priority="11" operator="equal">
      <formula>$D$2</formula>
    </cfRule>
  </conditionalFormatting>
  <conditionalFormatting sqref="B48">
    <cfRule type="cellIs" dxfId="3" priority="8" operator="notEqual">
      <formula>$D$2</formula>
    </cfRule>
    <cfRule type="cellIs" dxfId="2" priority="9" operator="equal">
      <formula>$D$2</formula>
    </cfRule>
  </conditionalFormatting>
  <conditionalFormatting sqref="B59:B62">
    <cfRule type="cellIs" dxfId="1" priority="6" operator="notEqual">
      <formula>$D$2</formula>
    </cfRule>
    <cfRule type="cellIs" dxfId="0" priority="7" operator="equal">
      <formula>$D$2</formula>
    </cfRule>
  </conditionalFormatting>
  <dataValidations disablePrompts="1" count="1">
    <dataValidation type="list" operator="equal" allowBlank="1" showInputMessage="1" showErrorMessage="1" sqref="B33:B39 B41:B46 B48 B50:B57 B59:B62 B12:B31 B4:B9" xr:uid="{00000000-0002-0000-0000-000000000000}">
      <formula1>$D$2:$D$3</formula1>
      <formula2>0</formula2>
    </dataValidation>
  </dataValidations>
  <pageMargins left="0.25" right="0.25" top="0.75" bottom="0.75" header="0.511811023622047" footer="0.511811023622047"/>
  <pageSetup paperSize="9"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J69"/>
  <sheetViews>
    <sheetView topLeftCell="A12" zoomScaleNormal="100" workbookViewId="0">
      <selection activeCell="F31" sqref="F31"/>
    </sheetView>
  </sheetViews>
  <sheetFormatPr defaultColWidth="8.7265625" defaultRowHeight="12.5" x14ac:dyDescent="0.25"/>
  <cols>
    <col min="1" max="2" width="17.453125" style="9" customWidth="1"/>
    <col min="3" max="3" width="9" style="10" customWidth="1"/>
    <col min="4" max="4" width="9" style="10" hidden="1" customWidth="1"/>
    <col min="5" max="5" width="5.26953125" style="10" customWidth="1"/>
    <col min="6" max="6" width="103" style="11" customWidth="1"/>
    <col min="7" max="7" width="10.54296875" style="12" customWidth="1"/>
    <col min="8" max="8" width="11.26953125" style="13" customWidth="1"/>
    <col min="9" max="9" width="9.7265625" style="13" customWidth="1"/>
    <col min="10" max="10" width="70" style="14" customWidth="1"/>
    <col min="11" max="16384" width="8.7265625" style="9"/>
  </cols>
  <sheetData>
    <row r="1" spans="1:10" ht="23" x14ac:dyDescent="0.25">
      <c r="A1" s="15"/>
      <c r="B1" s="16"/>
      <c r="C1" s="17"/>
      <c r="D1" s="18"/>
      <c r="E1" s="18"/>
      <c r="F1" s="18"/>
      <c r="G1" s="19"/>
      <c r="H1" s="20"/>
      <c r="I1" s="20"/>
      <c r="J1" s="21"/>
    </row>
    <row r="2" spans="1:10" ht="23" x14ac:dyDescent="0.25">
      <c r="A2" s="102" t="s">
        <v>56</v>
      </c>
      <c r="B2" s="102"/>
      <c r="C2" s="22">
        <f>SUM(C3:C7)</f>
        <v>1</v>
      </c>
      <c r="D2" s="23"/>
      <c r="E2" s="23"/>
      <c r="F2" s="18"/>
      <c r="G2" s="19"/>
      <c r="H2" s="20"/>
      <c r="I2" s="20"/>
      <c r="J2" s="21"/>
    </row>
    <row r="3" spans="1:10" ht="13.5" customHeight="1" x14ac:dyDescent="0.25">
      <c r="A3" s="103" t="str">
        <f>B16</f>
        <v>A. Laptops</v>
      </c>
      <c r="B3" s="103"/>
      <c r="C3" s="24">
        <v>0.4</v>
      </c>
      <c r="D3" s="25"/>
      <c r="E3" s="25"/>
      <c r="F3" s="104" t="s">
        <v>57</v>
      </c>
      <c r="G3" s="19"/>
      <c r="H3" s="105" t="s">
        <v>58</v>
      </c>
      <c r="I3" s="105"/>
      <c r="J3" s="105"/>
    </row>
    <row r="4" spans="1:10" ht="12.75" customHeight="1" x14ac:dyDescent="0.25">
      <c r="A4" s="103" t="str">
        <f>A27</f>
        <v>B. Docking stations</v>
      </c>
      <c r="B4" s="103"/>
      <c r="C4" s="24">
        <v>0.1</v>
      </c>
      <c r="D4" s="26"/>
      <c r="E4" s="26"/>
      <c r="F4" s="104"/>
      <c r="H4" s="106" t="s">
        <v>59</v>
      </c>
      <c r="I4" s="106"/>
      <c r="J4" s="106"/>
    </row>
    <row r="5" spans="1:10" ht="12.75" customHeight="1" x14ac:dyDescent="0.25">
      <c r="A5" s="103" t="str">
        <f>A33</f>
        <v>C. Beeldschermen + monitorarmen</v>
      </c>
      <c r="B5" s="103"/>
      <c r="C5" s="24">
        <v>0.1</v>
      </c>
      <c r="D5" s="26"/>
      <c r="E5" s="26"/>
      <c r="F5" s="104"/>
      <c r="H5" s="106"/>
      <c r="I5" s="106"/>
      <c r="J5" s="106"/>
    </row>
    <row r="6" spans="1:10" ht="12.75" customHeight="1" x14ac:dyDescent="0.25">
      <c r="A6" s="103" t="str">
        <f>A39</f>
        <v>D. Smartphones</v>
      </c>
      <c r="B6" s="103"/>
      <c r="C6" s="24">
        <v>0.1</v>
      </c>
      <c r="D6" s="26"/>
      <c r="E6" s="26"/>
      <c r="F6" s="104"/>
      <c r="H6" s="106"/>
      <c r="I6" s="106"/>
      <c r="J6" s="106"/>
    </row>
    <row r="7" spans="1:10" ht="12.75" customHeight="1" x14ac:dyDescent="0.25">
      <c r="A7" s="27" t="str">
        <f>B46</f>
        <v xml:space="preserve">E. Overige vragen en wensen </v>
      </c>
      <c r="B7" s="28"/>
      <c r="C7" s="24">
        <v>0.3</v>
      </c>
      <c r="D7" s="26"/>
      <c r="E7" s="26"/>
      <c r="F7" s="104"/>
      <c r="H7" s="106"/>
      <c r="I7" s="106"/>
      <c r="J7" s="106"/>
    </row>
    <row r="8" spans="1:10" ht="12.75" customHeight="1" x14ac:dyDescent="0.25">
      <c r="A8" s="103" t="str">
        <f>C48</f>
        <v>i. Bestelling, levering en facturatie</v>
      </c>
      <c r="B8" s="103"/>
      <c r="C8" s="29"/>
      <c r="D8" s="30"/>
      <c r="E8" s="30"/>
      <c r="F8" s="104"/>
      <c r="H8" s="106"/>
      <c r="I8" s="106"/>
      <c r="J8" s="106"/>
    </row>
    <row r="9" spans="1:10" ht="12.75" customHeight="1" x14ac:dyDescent="0.25">
      <c r="A9" s="103" t="str">
        <f>C52</f>
        <v xml:space="preserve">ii. Contract en SLA </v>
      </c>
      <c r="B9" s="103"/>
      <c r="C9" s="29"/>
      <c r="D9" s="30"/>
      <c r="E9" s="30"/>
      <c r="F9" s="104"/>
      <c r="H9" s="106"/>
      <c r="I9" s="106"/>
      <c r="J9" s="106"/>
    </row>
    <row r="10" spans="1:10" ht="13.5" customHeight="1" x14ac:dyDescent="0.25">
      <c r="A10" s="107" t="str">
        <f>C58</f>
        <v>iii. Duurzaam en verantwoord ondernemen</v>
      </c>
      <c r="B10" s="107"/>
      <c r="C10" s="29"/>
      <c r="D10" s="31"/>
      <c r="E10" s="31"/>
      <c r="F10" s="104"/>
      <c r="H10" s="106"/>
      <c r="I10" s="106"/>
      <c r="J10" s="106"/>
    </row>
    <row r="11" spans="1:10" ht="13.5" customHeight="1" x14ac:dyDescent="0.25">
      <c r="A11" s="108" t="s">
        <v>60</v>
      </c>
      <c r="B11" s="108"/>
      <c r="C11" s="32">
        <f>SUM(B18,B29,B35,B41,B48)</f>
        <v>1</v>
      </c>
      <c r="D11" s="33"/>
      <c r="E11" s="33"/>
      <c r="F11" s="104"/>
      <c r="H11" s="106"/>
      <c r="I11" s="106"/>
      <c r="J11" s="106"/>
    </row>
    <row r="12" spans="1:10" ht="13" x14ac:dyDescent="0.25">
      <c r="A12" s="34"/>
      <c r="B12" s="34"/>
      <c r="C12" s="35"/>
      <c r="D12" s="26"/>
      <c r="E12" s="26"/>
    </row>
    <row r="13" spans="1:10" x14ac:dyDescent="0.25">
      <c r="A13" s="109" t="s">
        <v>61</v>
      </c>
      <c r="B13" s="109"/>
      <c r="C13" s="36">
        <v>0.6</v>
      </c>
      <c r="D13" s="37"/>
      <c r="E13" s="37"/>
    </row>
    <row r="14" spans="1:10" ht="13" x14ac:dyDescent="0.25">
      <c r="A14" s="110" t="s">
        <v>62</v>
      </c>
      <c r="B14" s="110"/>
      <c r="C14" s="38">
        <v>0.3</v>
      </c>
      <c r="D14" s="37"/>
      <c r="E14" s="37"/>
      <c r="F14" s="39"/>
    </row>
    <row r="15" spans="1:10" ht="13" x14ac:dyDescent="0.25">
      <c r="A15" s="111" t="s">
        <v>63</v>
      </c>
      <c r="B15" s="111"/>
      <c r="C15" s="40">
        <v>0.1</v>
      </c>
      <c r="D15" s="37"/>
      <c r="E15" s="37"/>
      <c r="F15" s="39"/>
    </row>
    <row r="16" spans="1:10" ht="15.75" customHeight="1" x14ac:dyDescent="0.25">
      <c r="A16" s="112" t="str">
        <f>B16</f>
        <v>A. Laptops</v>
      </c>
      <c r="B16" s="113" t="s">
        <v>64</v>
      </c>
      <c r="C16" s="113"/>
      <c r="D16" s="113"/>
      <c r="E16" s="113"/>
      <c r="F16" s="113"/>
      <c r="G16" s="41"/>
      <c r="H16" s="42"/>
      <c r="I16" s="42"/>
      <c r="J16" s="43"/>
    </row>
    <row r="17" spans="1:10" ht="31" x14ac:dyDescent="0.25">
      <c r="A17" s="112"/>
      <c r="B17" s="44" t="s">
        <v>65</v>
      </c>
      <c r="C17" s="45" t="s">
        <v>66</v>
      </c>
      <c r="D17" s="45" t="s">
        <v>67</v>
      </c>
      <c r="E17" s="45" t="s">
        <v>68</v>
      </c>
      <c r="F17" s="46" t="s">
        <v>69</v>
      </c>
      <c r="G17" s="46" t="s">
        <v>70</v>
      </c>
      <c r="H17" s="47" t="s">
        <v>71</v>
      </c>
      <c r="I17" s="47" t="s">
        <v>72</v>
      </c>
      <c r="J17" s="48" t="s">
        <v>73</v>
      </c>
    </row>
    <row r="18" spans="1:10" ht="25" x14ac:dyDescent="0.25">
      <c r="A18" s="112"/>
      <c r="B18" s="114">
        <f>C3</f>
        <v>0.4</v>
      </c>
      <c r="C18" s="49">
        <v>0.1</v>
      </c>
      <c r="D18" s="50" t="s">
        <v>74</v>
      </c>
      <c r="E18" s="49" t="s">
        <v>75</v>
      </c>
      <c r="F18" s="51" t="s">
        <v>76</v>
      </c>
      <c r="G18" s="52">
        <v>100</v>
      </c>
      <c r="H18" s="52">
        <f t="shared" ref="H18:H24" si="0">G18*C18</f>
        <v>10</v>
      </c>
      <c r="I18" s="52">
        <f>H18*B18</f>
        <v>4</v>
      </c>
      <c r="J18" s="53"/>
    </row>
    <row r="19" spans="1:10" ht="25" x14ac:dyDescent="0.25">
      <c r="A19" s="112"/>
      <c r="B19" s="114"/>
      <c r="C19" s="49">
        <v>0.1</v>
      </c>
      <c r="D19" s="50" t="s">
        <v>74</v>
      </c>
      <c r="E19" s="49" t="s">
        <v>78</v>
      </c>
      <c r="F19" s="51" t="s">
        <v>77</v>
      </c>
      <c r="G19" s="52">
        <v>100</v>
      </c>
      <c r="H19" s="52">
        <f t="shared" si="0"/>
        <v>10</v>
      </c>
      <c r="I19" s="52">
        <f>H19*B18</f>
        <v>4</v>
      </c>
      <c r="J19" s="53"/>
    </row>
    <row r="20" spans="1:10" ht="15.5" x14ac:dyDescent="0.25">
      <c r="A20" s="112"/>
      <c r="B20" s="114"/>
      <c r="C20" s="49">
        <v>0.1</v>
      </c>
      <c r="D20" s="54" t="s">
        <v>74</v>
      </c>
      <c r="E20" s="49" t="s">
        <v>139</v>
      </c>
      <c r="F20" s="51" t="s">
        <v>79</v>
      </c>
      <c r="G20" s="52">
        <v>100</v>
      </c>
      <c r="H20" s="52">
        <f t="shared" si="0"/>
        <v>10</v>
      </c>
      <c r="I20" s="52">
        <f>H20*B18</f>
        <v>4</v>
      </c>
      <c r="J20" s="53"/>
    </row>
    <row r="21" spans="1:10" ht="25" x14ac:dyDescent="0.25">
      <c r="A21" s="112"/>
      <c r="B21" s="114"/>
      <c r="C21" s="49">
        <v>0.2</v>
      </c>
      <c r="D21" s="54" t="s">
        <v>80</v>
      </c>
      <c r="E21" s="49" t="s">
        <v>81</v>
      </c>
      <c r="F21" s="51" t="s">
        <v>82</v>
      </c>
      <c r="G21" s="52">
        <v>100</v>
      </c>
      <c r="H21" s="52">
        <f t="shared" si="0"/>
        <v>20</v>
      </c>
      <c r="I21" s="52">
        <f>H21*B18</f>
        <v>8</v>
      </c>
      <c r="J21" s="53"/>
    </row>
    <row r="22" spans="1:10" ht="15.5" x14ac:dyDescent="0.25">
      <c r="A22" s="112"/>
      <c r="B22" s="114"/>
      <c r="C22" s="49">
        <v>0.15</v>
      </c>
      <c r="D22" s="54" t="s">
        <v>74</v>
      </c>
      <c r="E22" s="49" t="s">
        <v>83</v>
      </c>
      <c r="F22" s="51" t="s">
        <v>84</v>
      </c>
      <c r="G22" s="52">
        <v>100</v>
      </c>
      <c r="H22" s="52">
        <f t="shared" si="0"/>
        <v>15</v>
      </c>
      <c r="I22" s="52">
        <f>H22*B18</f>
        <v>6</v>
      </c>
      <c r="J22" s="53"/>
    </row>
    <row r="23" spans="1:10" ht="15.5" x14ac:dyDescent="0.25">
      <c r="A23" s="112"/>
      <c r="B23" s="114"/>
      <c r="C23" s="49">
        <v>0.3</v>
      </c>
      <c r="D23" s="54" t="s">
        <v>74</v>
      </c>
      <c r="E23" s="49" t="s">
        <v>85</v>
      </c>
      <c r="F23" s="8" t="s">
        <v>86</v>
      </c>
      <c r="G23" s="52">
        <v>100</v>
      </c>
      <c r="H23" s="52">
        <f t="shared" si="0"/>
        <v>30</v>
      </c>
      <c r="I23" s="52">
        <f>H23*B18</f>
        <v>12</v>
      </c>
      <c r="J23" s="53"/>
    </row>
    <row r="24" spans="1:10" ht="15.5" x14ac:dyDescent="0.25">
      <c r="A24" s="112"/>
      <c r="B24" s="114"/>
      <c r="C24" s="49">
        <v>0.05</v>
      </c>
      <c r="D24" s="54" t="s">
        <v>74</v>
      </c>
      <c r="E24" s="49" t="s">
        <v>87</v>
      </c>
      <c r="F24" s="51" t="s">
        <v>88</v>
      </c>
      <c r="G24" s="52">
        <v>100</v>
      </c>
      <c r="H24" s="52">
        <f t="shared" si="0"/>
        <v>5</v>
      </c>
      <c r="I24" s="52">
        <f>H24*B18</f>
        <v>2</v>
      </c>
      <c r="J24" s="53"/>
    </row>
    <row r="25" spans="1:10" ht="15.5" x14ac:dyDescent="0.25">
      <c r="A25" s="112"/>
      <c r="B25" s="55"/>
      <c r="C25" s="49"/>
      <c r="D25" s="49"/>
      <c r="E25" s="49"/>
      <c r="F25" s="51"/>
      <c r="G25" s="56"/>
      <c r="H25" s="56">
        <f>SUM(H18:H24)</f>
        <v>100</v>
      </c>
      <c r="I25" s="52"/>
      <c r="J25" s="57"/>
    </row>
    <row r="26" spans="1:10" ht="13" x14ac:dyDescent="0.25">
      <c r="A26" s="112"/>
      <c r="B26" s="58" t="s">
        <v>89</v>
      </c>
      <c r="C26" s="59">
        <f>SUM(C18:C24)</f>
        <v>1</v>
      </c>
      <c r="D26" s="59"/>
      <c r="E26" s="59"/>
      <c r="F26" s="60"/>
      <c r="G26" s="61"/>
      <c r="H26" s="62">
        <f>H25*B18</f>
        <v>40</v>
      </c>
      <c r="I26" s="62">
        <f>SUM(I18:I24)</f>
        <v>40</v>
      </c>
      <c r="J26" s="63"/>
    </row>
    <row r="27" spans="1:10" ht="15.75" customHeight="1" x14ac:dyDescent="0.25">
      <c r="A27" s="115" t="str">
        <f>B27</f>
        <v>B. Docking stations</v>
      </c>
      <c r="B27" s="116" t="s">
        <v>90</v>
      </c>
      <c r="C27" s="116"/>
      <c r="D27" s="116"/>
      <c r="E27" s="116"/>
      <c r="F27" s="116"/>
      <c r="G27" s="46"/>
      <c r="H27" s="47"/>
      <c r="I27" s="47"/>
      <c r="J27" s="48"/>
    </row>
    <row r="28" spans="1:10" ht="31" x14ac:dyDescent="0.25">
      <c r="A28" s="115"/>
      <c r="B28" s="44" t="s">
        <v>65</v>
      </c>
      <c r="C28" s="45" t="s">
        <v>66</v>
      </c>
      <c r="D28" s="45"/>
      <c r="E28" s="45"/>
      <c r="F28" s="46" t="s">
        <v>91</v>
      </c>
      <c r="G28" s="46" t="s">
        <v>70</v>
      </c>
      <c r="H28" s="47" t="s">
        <v>71</v>
      </c>
      <c r="I28" s="47" t="s">
        <v>56</v>
      </c>
      <c r="J28" s="48" t="s">
        <v>73</v>
      </c>
    </row>
    <row r="29" spans="1:10" ht="25" x14ac:dyDescent="0.25">
      <c r="A29" s="115"/>
      <c r="B29" s="117">
        <f>C4</f>
        <v>0.1</v>
      </c>
      <c r="C29" s="49">
        <v>0.65</v>
      </c>
      <c r="D29" s="54" t="s">
        <v>80</v>
      </c>
      <c r="E29" s="49" t="s">
        <v>92</v>
      </c>
      <c r="F29" s="51" t="s">
        <v>93</v>
      </c>
      <c r="G29" s="64">
        <v>100</v>
      </c>
      <c r="H29" s="64">
        <f>G29*C29</f>
        <v>65</v>
      </c>
      <c r="I29" s="64">
        <f>H29*B29</f>
        <v>6.5</v>
      </c>
      <c r="J29" s="65"/>
    </row>
    <row r="30" spans="1:10" x14ac:dyDescent="0.25">
      <c r="A30" s="115"/>
      <c r="B30" s="117"/>
      <c r="C30" s="49">
        <v>0.35</v>
      </c>
      <c r="D30" s="54" t="s">
        <v>80</v>
      </c>
      <c r="E30" s="49" t="s">
        <v>94</v>
      </c>
      <c r="F30" s="51" t="s">
        <v>95</v>
      </c>
      <c r="G30" s="64">
        <v>100</v>
      </c>
      <c r="H30" s="64">
        <f>G30*C30</f>
        <v>35</v>
      </c>
      <c r="I30" s="64">
        <f>H30*B29</f>
        <v>3.5</v>
      </c>
      <c r="J30" s="66"/>
    </row>
    <row r="31" spans="1:10" ht="13" x14ac:dyDescent="0.25">
      <c r="A31" s="115"/>
      <c r="B31" s="55"/>
      <c r="C31" s="49"/>
      <c r="D31" s="49"/>
      <c r="E31" s="49"/>
      <c r="F31" s="51"/>
      <c r="G31" s="64"/>
      <c r="H31" s="67">
        <f>SUM(H29:H30)</f>
        <v>100</v>
      </c>
      <c r="I31" s="64"/>
      <c r="J31" s="68"/>
    </row>
    <row r="32" spans="1:10" ht="13" x14ac:dyDescent="0.25">
      <c r="A32" s="115"/>
      <c r="B32" s="58" t="s">
        <v>89</v>
      </c>
      <c r="C32" s="59">
        <f>SUM(C29:C31)</f>
        <v>1</v>
      </c>
      <c r="D32" s="59"/>
      <c r="E32" s="59"/>
      <c r="F32" s="60"/>
      <c r="G32" s="61"/>
      <c r="H32" s="62">
        <f>H31*B29</f>
        <v>10</v>
      </c>
      <c r="I32" s="62">
        <f>SUM(I29:I31)</f>
        <v>10</v>
      </c>
      <c r="J32" s="63"/>
    </row>
    <row r="33" spans="1:10" ht="15.75" customHeight="1" x14ac:dyDescent="0.25">
      <c r="A33" s="115" t="str">
        <f>B33</f>
        <v>C. Beeldschermen + monitorarmen</v>
      </c>
      <c r="B33" s="116" t="s">
        <v>96</v>
      </c>
      <c r="C33" s="116"/>
      <c r="D33" s="116"/>
      <c r="E33" s="116"/>
      <c r="F33" s="116"/>
      <c r="G33" s="46"/>
      <c r="H33" s="47"/>
      <c r="I33" s="69"/>
      <c r="J33" s="48"/>
    </row>
    <row r="34" spans="1:10" ht="31" x14ac:dyDescent="0.25">
      <c r="A34" s="115"/>
      <c r="B34" s="44" t="s">
        <v>65</v>
      </c>
      <c r="C34" s="45" t="s">
        <v>66</v>
      </c>
      <c r="D34" s="45"/>
      <c r="E34" s="45"/>
      <c r="F34" s="46" t="s">
        <v>91</v>
      </c>
      <c r="G34" s="46" t="s">
        <v>70</v>
      </c>
      <c r="H34" s="47" t="s">
        <v>71</v>
      </c>
      <c r="I34" s="69" t="s">
        <v>56</v>
      </c>
      <c r="J34" s="48" t="s">
        <v>73</v>
      </c>
    </row>
    <row r="35" spans="1:10" x14ac:dyDescent="0.25">
      <c r="A35" s="115"/>
      <c r="B35" s="118">
        <f>C5</f>
        <v>0.1</v>
      </c>
      <c r="C35" s="49">
        <v>0.6</v>
      </c>
      <c r="D35" s="54" t="s">
        <v>80</v>
      </c>
      <c r="E35" s="49" t="s">
        <v>97</v>
      </c>
      <c r="F35" s="70" t="s">
        <v>98</v>
      </c>
      <c r="G35" s="71">
        <v>100</v>
      </c>
      <c r="H35" s="72">
        <f>G35*C35</f>
        <v>60</v>
      </c>
      <c r="I35" s="72">
        <f>H35*B35</f>
        <v>6</v>
      </c>
      <c r="J35" s="73"/>
    </row>
    <row r="36" spans="1:10" ht="26.25" customHeight="1" x14ac:dyDescent="0.25">
      <c r="A36" s="115"/>
      <c r="B36" s="118"/>
      <c r="C36" s="49">
        <v>0.4</v>
      </c>
      <c r="D36" s="54" t="s">
        <v>74</v>
      </c>
      <c r="E36" s="49" t="s">
        <v>99</v>
      </c>
      <c r="F36" s="70" t="s">
        <v>100</v>
      </c>
      <c r="G36" s="71">
        <v>100</v>
      </c>
      <c r="H36" s="72">
        <f>G36*C36</f>
        <v>40</v>
      </c>
      <c r="I36" s="72">
        <f>H36*B35</f>
        <v>4</v>
      </c>
      <c r="J36" s="73"/>
    </row>
    <row r="37" spans="1:10" ht="13" x14ac:dyDescent="0.25">
      <c r="A37" s="115"/>
      <c r="B37" s="55"/>
      <c r="C37" s="49"/>
      <c r="D37" s="59"/>
      <c r="E37" s="59"/>
      <c r="F37" s="60"/>
      <c r="G37" s="74" t="s">
        <v>56</v>
      </c>
      <c r="H37" s="75">
        <f>SUM(H35:H36)</f>
        <v>100</v>
      </c>
      <c r="I37" s="75"/>
      <c r="J37" s="63"/>
    </row>
    <row r="38" spans="1:10" ht="13" x14ac:dyDescent="0.25">
      <c r="A38" s="115"/>
      <c r="B38" s="58" t="s">
        <v>89</v>
      </c>
      <c r="C38" s="59">
        <f>SUM(C35:C36)</f>
        <v>1</v>
      </c>
      <c r="D38" s="49"/>
      <c r="E38" s="49"/>
      <c r="F38" s="60"/>
      <c r="G38" s="61"/>
      <c r="H38" s="62">
        <f>H37*B35</f>
        <v>10</v>
      </c>
      <c r="I38" s="62">
        <f>SUM(I35:I36)</f>
        <v>10</v>
      </c>
      <c r="J38" s="63"/>
    </row>
    <row r="39" spans="1:10" ht="15.75" customHeight="1" x14ac:dyDescent="0.25">
      <c r="A39" s="115" t="str">
        <f>B39</f>
        <v>D. Smartphones</v>
      </c>
      <c r="B39" s="116" t="s">
        <v>101</v>
      </c>
      <c r="C39" s="116"/>
      <c r="D39" s="116"/>
      <c r="E39" s="116"/>
      <c r="F39" s="116"/>
      <c r="G39" s="46"/>
      <c r="H39" s="47"/>
      <c r="I39" s="69"/>
      <c r="J39" s="48"/>
    </row>
    <row r="40" spans="1:10" ht="31" x14ac:dyDescent="0.25">
      <c r="A40" s="115"/>
      <c r="B40" s="44" t="s">
        <v>65</v>
      </c>
      <c r="C40" s="45" t="s">
        <v>66</v>
      </c>
      <c r="D40" s="45"/>
      <c r="E40" s="45"/>
      <c r="F40" s="46" t="s">
        <v>91</v>
      </c>
      <c r="G40" s="46" t="s">
        <v>70</v>
      </c>
      <c r="H40" s="47" t="s">
        <v>71</v>
      </c>
      <c r="I40" s="69" t="s">
        <v>56</v>
      </c>
      <c r="J40" s="48" t="s">
        <v>73</v>
      </c>
    </row>
    <row r="41" spans="1:10" ht="25" x14ac:dyDescent="0.25">
      <c r="A41" s="115"/>
      <c r="B41" s="117">
        <f>C6</f>
        <v>0.1</v>
      </c>
      <c r="C41" s="49">
        <v>0.4</v>
      </c>
      <c r="D41" s="54" t="s">
        <v>74</v>
      </c>
      <c r="E41" s="49" t="s">
        <v>102</v>
      </c>
      <c r="F41" s="70" t="s">
        <v>103</v>
      </c>
      <c r="G41" s="72">
        <v>100</v>
      </c>
      <c r="H41" s="72">
        <f>G41*C41</f>
        <v>40</v>
      </c>
      <c r="I41" s="72">
        <f>H41*B41</f>
        <v>4</v>
      </c>
      <c r="J41" s="76"/>
    </row>
    <row r="42" spans="1:10" ht="18.75" customHeight="1" x14ac:dyDescent="0.25">
      <c r="A42" s="115"/>
      <c r="B42" s="117"/>
      <c r="C42" s="49">
        <v>0.25</v>
      </c>
      <c r="D42" s="54" t="s">
        <v>80</v>
      </c>
      <c r="E42" s="49" t="s">
        <v>104</v>
      </c>
      <c r="F42" s="51" t="s">
        <v>105</v>
      </c>
      <c r="G42" s="72">
        <v>100</v>
      </c>
      <c r="H42" s="72">
        <f>G42*C42</f>
        <v>25</v>
      </c>
      <c r="I42" s="72">
        <f>H42*B41</f>
        <v>2.5</v>
      </c>
      <c r="J42" s="53"/>
    </row>
    <row r="43" spans="1:10" x14ac:dyDescent="0.25">
      <c r="A43" s="115"/>
      <c r="B43" s="117"/>
      <c r="C43" s="49">
        <v>0.35</v>
      </c>
      <c r="D43" s="54" t="s">
        <v>74</v>
      </c>
      <c r="E43" s="49" t="s">
        <v>106</v>
      </c>
      <c r="F43" s="70" t="s">
        <v>107</v>
      </c>
      <c r="G43" s="72">
        <v>100</v>
      </c>
      <c r="H43" s="72">
        <f>G43*C43</f>
        <v>35</v>
      </c>
      <c r="I43" s="72">
        <f>H43*B41</f>
        <v>3.5</v>
      </c>
      <c r="J43" s="76"/>
    </row>
    <row r="44" spans="1:10" ht="13" x14ac:dyDescent="0.25">
      <c r="A44" s="115"/>
      <c r="B44" s="55"/>
      <c r="C44" s="49"/>
      <c r="D44" s="59"/>
      <c r="E44" s="59"/>
      <c r="F44" s="60"/>
      <c r="G44" s="74" t="s">
        <v>56</v>
      </c>
      <c r="H44" s="75">
        <f>SUM(H41:H43)</f>
        <v>100</v>
      </c>
      <c r="I44" s="72"/>
      <c r="J44" s="63"/>
    </row>
    <row r="45" spans="1:10" ht="13" x14ac:dyDescent="0.25">
      <c r="A45" s="115"/>
      <c r="B45" s="58" t="s">
        <v>89</v>
      </c>
      <c r="C45" s="59">
        <f>SUM(C41:C43)</f>
        <v>1</v>
      </c>
      <c r="D45" s="49"/>
      <c r="E45" s="49"/>
      <c r="F45" s="60"/>
      <c r="G45" s="61"/>
      <c r="H45" s="62">
        <f>H44*B41</f>
        <v>10</v>
      </c>
      <c r="I45" s="62">
        <f>SUM(I41:I43)</f>
        <v>10</v>
      </c>
      <c r="J45" s="63"/>
    </row>
    <row r="46" spans="1:10" ht="15.75" customHeight="1" x14ac:dyDescent="0.25">
      <c r="A46" s="115" t="str">
        <f>B46</f>
        <v xml:space="preserve">E. Overige vragen en wensen </v>
      </c>
      <c r="B46" s="116" t="s">
        <v>108</v>
      </c>
      <c r="C46" s="116"/>
      <c r="D46" s="116"/>
      <c r="E46" s="116"/>
      <c r="F46" s="116"/>
      <c r="G46" s="46"/>
      <c r="H46" s="47"/>
      <c r="I46" s="69"/>
      <c r="J46" s="48"/>
    </row>
    <row r="47" spans="1:10" ht="31" x14ac:dyDescent="0.25">
      <c r="A47" s="115"/>
      <c r="B47" s="44" t="s">
        <v>65</v>
      </c>
      <c r="C47" s="45" t="s">
        <v>66</v>
      </c>
      <c r="D47" s="45"/>
      <c r="E47" s="45"/>
      <c r="F47" s="46" t="s">
        <v>91</v>
      </c>
      <c r="G47" s="46" t="s">
        <v>70</v>
      </c>
      <c r="H47" s="47" t="s">
        <v>71</v>
      </c>
      <c r="I47" s="69" t="s">
        <v>56</v>
      </c>
      <c r="J47" s="48" t="s">
        <v>73</v>
      </c>
    </row>
    <row r="48" spans="1:10" ht="15" customHeight="1" x14ac:dyDescent="0.25">
      <c r="A48" s="115"/>
      <c r="B48" s="120">
        <f>C7</f>
        <v>0.3</v>
      </c>
      <c r="C48" s="121" t="s">
        <v>109</v>
      </c>
      <c r="D48" s="121"/>
      <c r="E48" s="121"/>
      <c r="F48" s="121"/>
      <c r="G48" s="46"/>
      <c r="H48" s="47"/>
      <c r="I48" s="47"/>
      <c r="J48" s="48"/>
    </row>
    <row r="49" spans="1:10" x14ac:dyDescent="0.25">
      <c r="A49" s="115"/>
      <c r="B49" s="120"/>
      <c r="C49" s="77">
        <v>0.1</v>
      </c>
      <c r="D49" s="78" t="s">
        <v>80</v>
      </c>
      <c r="E49" s="49" t="s">
        <v>110</v>
      </c>
      <c r="F49" s="51" t="s">
        <v>111</v>
      </c>
      <c r="G49" s="72">
        <v>100</v>
      </c>
      <c r="H49" s="72">
        <f>G49*C49</f>
        <v>10</v>
      </c>
      <c r="I49" s="72">
        <f>H49*B$48</f>
        <v>3</v>
      </c>
      <c r="J49" s="76"/>
    </row>
    <row r="50" spans="1:10" ht="25" x14ac:dyDescent="0.25">
      <c r="A50" s="115"/>
      <c r="B50" s="120"/>
      <c r="C50" s="77">
        <v>0.1</v>
      </c>
      <c r="D50" s="78" t="s">
        <v>80</v>
      </c>
      <c r="E50" s="49" t="s">
        <v>112</v>
      </c>
      <c r="F50" s="51" t="s">
        <v>113</v>
      </c>
      <c r="G50" s="72">
        <v>100</v>
      </c>
      <c r="H50" s="72">
        <f>G50*C50</f>
        <v>10</v>
      </c>
      <c r="I50" s="72">
        <f>H50*B$48</f>
        <v>3</v>
      </c>
      <c r="J50" s="76"/>
    </row>
    <row r="51" spans="1:10" ht="25" x14ac:dyDescent="0.25">
      <c r="A51" s="115"/>
      <c r="B51" s="120"/>
      <c r="C51" s="77">
        <v>0.05</v>
      </c>
      <c r="D51" s="78" t="s">
        <v>80</v>
      </c>
      <c r="E51" s="49" t="s">
        <v>114</v>
      </c>
      <c r="F51" s="51" t="s">
        <v>115</v>
      </c>
      <c r="G51" s="72">
        <v>100</v>
      </c>
      <c r="H51" s="72">
        <f>G51*C51</f>
        <v>5</v>
      </c>
      <c r="I51" s="72">
        <f>H51*B$48</f>
        <v>1.5</v>
      </c>
      <c r="J51" s="76"/>
    </row>
    <row r="52" spans="1:10" ht="15.75" customHeight="1" x14ac:dyDescent="0.25">
      <c r="A52" s="115"/>
      <c r="B52" s="120"/>
      <c r="C52" s="121" t="s">
        <v>116</v>
      </c>
      <c r="D52" s="121"/>
      <c r="E52" s="121"/>
      <c r="F52" s="121"/>
      <c r="G52" s="47"/>
      <c r="H52" s="47"/>
      <c r="I52" s="47"/>
      <c r="J52" s="48"/>
    </row>
    <row r="53" spans="1:10" ht="87.5" x14ac:dyDescent="0.25">
      <c r="A53" s="115"/>
      <c r="B53" s="120"/>
      <c r="C53" s="77">
        <v>0.2</v>
      </c>
      <c r="D53" s="78" t="s">
        <v>80</v>
      </c>
      <c r="E53" s="77" t="s">
        <v>117</v>
      </c>
      <c r="F53" s="60" t="s">
        <v>118</v>
      </c>
      <c r="G53" s="72">
        <v>100</v>
      </c>
      <c r="H53" s="72">
        <f>G53*C53</f>
        <v>20</v>
      </c>
      <c r="I53" s="72">
        <f>H53*B$48</f>
        <v>6</v>
      </c>
      <c r="J53" s="76"/>
    </row>
    <row r="54" spans="1:10" x14ac:dyDescent="0.25">
      <c r="A54" s="115"/>
      <c r="B54" s="120"/>
      <c r="C54" s="77">
        <v>0.15</v>
      </c>
      <c r="D54" s="78" t="s">
        <v>80</v>
      </c>
      <c r="E54" s="49" t="s">
        <v>119</v>
      </c>
      <c r="F54" s="51" t="s">
        <v>120</v>
      </c>
      <c r="G54" s="72">
        <v>100</v>
      </c>
      <c r="H54" s="72">
        <f>G54*C54</f>
        <v>15</v>
      </c>
      <c r="I54" s="72">
        <f>H54*B$48</f>
        <v>4.5</v>
      </c>
      <c r="J54" s="76"/>
    </row>
    <row r="55" spans="1:10" ht="25" x14ac:dyDescent="0.25">
      <c r="A55" s="115"/>
      <c r="B55" s="120"/>
      <c r="C55" s="77">
        <v>0.15</v>
      </c>
      <c r="D55" s="78" t="s">
        <v>74</v>
      </c>
      <c r="E55" s="77" t="s">
        <v>121</v>
      </c>
      <c r="F55" s="60" t="s">
        <v>122</v>
      </c>
      <c r="G55" s="72">
        <v>100</v>
      </c>
      <c r="H55" s="72">
        <f>G55*C55</f>
        <v>15</v>
      </c>
      <c r="I55" s="72">
        <f>H55*B$48</f>
        <v>4.5</v>
      </c>
      <c r="J55" s="76"/>
    </row>
    <row r="56" spans="1:10" x14ac:dyDescent="0.25">
      <c r="A56" s="115"/>
      <c r="B56" s="120"/>
      <c r="C56" s="77">
        <v>0.1</v>
      </c>
      <c r="D56" s="78" t="s">
        <v>80</v>
      </c>
      <c r="E56" s="77" t="s">
        <v>123</v>
      </c>
      <c r="F56" s="79" t="s">
        <v>124</v>
      </c>
      <c r="G56" s="72">
        <v>100</v>
      </c>
      <c r="H56" s="72">
        <f>G56*C56</f>
        <v>10</v>
      </c>
      <c r="I56" s="72">
        <f>H56*B$48</f>
        <v>3</v>
      </c>
      <c r="J56" s="76"/>
    </row>
    <row r="57" spans="1:10" ht="25" x14ac:dyDescent="0.25">
      <c r="A57" s="115"/>
      <c r="B57" s="120"/>
      <c r="C57" s="77">
        <v>0.05</v>
      </c>
      <c r="D57" s="78" t="s">
        <v>74</v>
      </c>
      <c r="E57" s="77" t="s">
        <v>125</v>
      </c>
      <c r="F57" s="60" t="s">
        <v>126</v>
      </c>
      <c r="G57" s="72">
        <v>100</v>
      </c>
      <c r="H57" s="72">
        <f>G57*C57</f>
        <v>5</v>
      </c>
      <c r="I57" s="72">
        <f>H57*B$48</f>
        <v>1.5</v>
      </c>
      <c r="J57" s="76"/>
    </row>
    <row r="58" spans="1:10" ht="13" x14ac:dyDescent="0.25">
      <c r="A58" s="115"/>
      <c r="B58" s="120"/>
      <c r="C58" s="122" t="s">
        <v>127</v>
      </c>
      <c r="D58" s="122"/>
      <c r="E58" s="122"/>
      <c r="F58" s="122"/>
      <c r="G58" s="80"/>
      <c r="H58" s="80"/>
      <c r="I58" s="80"/>
      <c r="J58" s="80"/>
    </row>
    <row r="59" spans="1:10" x14ac:dyDescent="0.25">
      <c r="A59" s="115"/>
      <c r="B59" s="120"/>
      <c r="C59" s="123">
        <v>0.1</v>
      </c>
      <c r="D59" s="124" t="s">
        <v>80</v>
      </c>
      <c r="E59" s="78" t="s">
        <v>128</v>
      </c>
      <c r="F59" s="51" t="s">
        <v>129</v>
      </c>
      <c r="G59" s="119">
        <v>100</v>
      </c>
      <c r="H59" s="119">
        <f>G59*C59</f>
        <v>10</v>
      </c>
      <c r="I59" s="119">
        <f>H59*B$48</f>
        <v>3</v>
      </c>
      <c r="J59" s="76"/>
    </row>
    <row r="60" spans="1:10" x14ac:dyDescent="0.25">
      <c r="A60" s="115"/>
      <c r="B60" s="120"/>
      <c r="C60" s="123"/>
      <c r="D60" s="124"/>
      <c r="E60" s="78" t="s">
        <v>130</v>
      </c>
      <c r="F60" s="60" t="s">
        <v>131</v>
      </c>
      <c r="G60" s="119"/>
      <c r="H60" s="119"/>
      <c r="I60" s="119"/>
      <c r="J60" s="76"/>
    </row>
    <row r="61" spans="1:10" x14ac:dyDescent="0.25">
      <c r="A61" s="115"/>
      <c r="B61" s="120"/>
      <c r="C61" s="123"/>
      <c r="D61" s="124"/>
      <c r="E61" s="78" t="s">
        <v>132</v>
      </c>
      <c r="F61" s="60" t="s">
        <v>133</v>
      </c>
      <c r="G61" s="119"/>
      <c r="H61" s="119"/>
      <c r="I61" s="119"/>
      <c r="J61" s="76"/>
    </row>
    <row r="62" spans="1:10" ht="22.5" customHeight="1" x14ac:dyDescent="0.25">
      <c r="A62" s="115"/>
      <c r="B62" s="120"/>
      <c r="C62" s="123"/>
      <c r="D62" s="124"/>
      <c r="E62" s="78" t="s">
        <v>134</v>
      </c>
      <c r="F62" s="60" t="s">
        <v>135</v>
      </c>
      <c r="G62" s="119"/>
      <c r="H62" s="119"/>
      <c r="I62" s="119"/>
      <c r="J62" s="76"/>
    </row>
    <row r="63" spans="1:10" x14ac:dyDescent="0.25">
      <c r="A63" s="115"/>
      <c r="B63" s="120"/>
      <c r="C63" s="123"/>
      <c r="D63" s="124"/>
      <c r="E63" s="81" t="s">
        <v>136</v>
      </c>
      <c r="F63" s="82" t="s">
        <v>137</v>
      </c>
      <c r="G63" s="119"/>
      <c r="H63" s="119"/>
      <c r="I63" s="119"/>
      <c r="J63" s="83"/>
    </row>
    <row r="64" spans="1:10" ht="13" x14ac:dyDescent="0.25">
      <c r="A64" s="115"/>
      <c r="B64" s="84"/>
      <c r="C64" s="85"/>
      <c r="D64" s="86"/>
      <c r="E64" s="86"/>
      <c r="F64" s="87"/>
      <c r="G64" s="88" t="s">
        <v>56</v>
      </c>
      <c r="H64" s="89">
        <f>SUM(H49:H63)</f>
        <v>100</v>
      </c>
      <c r="I64" s="89"/>
      <c r="J64" s="90"/>
    </row>
    <row r="65" spans="1:10" ht="13" hidden="1" x14ac:dyDescent="0.25">
      <c r="A65" s="115"/>
      <c r="B65" s="61" t="s">
        <v>89</v>
      </c>
      <c r="C65" s="59">
        <f>C49+C50+C54+C51+C53+C55+C56+C57+C59</f>
        <v>1</v>
      </c>
      <c r="D65" s="59"/>
      <c r="E65" s="59"/>
      <c r="F65" s="60"/>
      <c r="G65" s="61"/>
      <c r="H65" s="62">
        <f>H64*B48</f>
        <v>30</v>
      </c>
      <c r="I65" s="62">
        <f>SUM(I49:I63)</f>
        <v>30</v>
      </c>
      <c r="J65" s="91"/>
    </row>
    <row r="66" spans="1:10" ht="13" hidden="1" x14ac:dyDescent="0.25">
      <c r="A66" s="115"/>
      <c r="B66" s="92"/>
      <c r="C66" s="59"/>
      <c r="D66" s="59"/>
      <c r="E66" s="59"/>
      <c r="F66" s="60"/>
      <c r="G66" s="61"/>
      <c r="H66" s="62"/>
      <c r="I66" s="75"/>
      <c r="J66" s="91"/>
    </row>
    <row r="67" spans="1:10" ht="13" hidden="1" x14ac:dyDescent="0.25">
      <c r="A67" s="115"/>
      <c r="B67" s="92"/>
      <c r="C67" s="49"/>
      <c r="D67" s="49"/>
      <c r="E67" s="49"/>
      <c r="F67" s="93" t="s">
        <v>138</v>
      </c>
      <c r="G67" s="93"/>
      <c r="H67" s="94">
        <f>SUM(H65,H45,H38,H32,H26)</f>
        <v>100</v>
      </c>
      <c r="I67" s="62"/>
      <c r="J67" s="91"/>
    </row>
    <row r="68" spans="1:10" ht="13" x14ac:dyDescent="0.25">
      <c r="I68" s="95"/>
      <c r="J68" s="91"/>
    </row>
    <row r="69" spans="1:10" x14ac:dyDescent="0.25">
      <c r="F69" s="96"/>
    </row>
  </sheetData>
  <mergeCells count="38">
    <mergeCell ref="G59:G63"/>
    <mergeCell ref="H59:H63"/>
    <mergeCell ref="I59:I63"/>
    <mergeCell ref="A39:A45"/>
    <mergeCell ref="B39:F39"/>
    <mergeCell ref="B41:B43"/>
    <mergeCell ref="A46:A67"/>
    <mergeCell ref="B46:F46"/>
    <mergeCell ref="B48:B63"/>
    <mergeCell ref="C48:F48"/>
    <mergeCell ref="C52:F52"/>
    <mergeCell ref="C58:F58"/>
    <mergeCell ref="C59:C63"/>
    <mergeCell ref="D59:D63"/>
    <mergeCell ref="A27:A32"/>
    <mergeCell ref="B27:F27"/>
    <mergeCell ref="B29:B30"/>
    <mergeCell ref="A33:A38"/>
    <mergeCell ref="B33:F33"/>
    <mergeCell ref="B35:B36"/>
    <mergeCell ref="A13:B13"/>
    <mergeCell ref="A14:B14"/>
    <mergeCell ref="A15:B15"/>
    <mergeCell ref="A16:A26"/>
    <mergeCell ref="B16:F16"/>
    <mergeCell ref="B18:B24"/>
    <mergeCell ref="A2:B2"/>
    <mergeCell ref="A3:B3"/>
    <mergeCell ref="F3:F11"/>
    <mergeCell ref="H3:J3"/>
    <mergeCell ref="A4:B4"/>
    <mergeCell ref="H4:J11"/>
    <mergeCell ref="A5:B5"/>
    <mergeCell ref="A6:B6"/>
    <mergeCell ref="A8:B8"/>
    <mergeCell ref="A9:B9"/>
    <mergeCell ref="A10:B10"/>
    <mergeCell ref="A11:B11"/>
  </mergeCells>
  <pageMargins left="0.25" right="0.25" top="0.75" bottom="0.75" header="0.511811023622047" footer="0.511811023622047"/>
  <pageSetup paperSize="8"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95D109B6971E4697AB711B263D4069" ma:contentTypeVersion="5" ma:contentTypeDescription="Een nieuw document maken." ma:contentTypeScope="" ma:versionID="5cfd9cba68872f25514d676322b01bcd">
  <xsd:schema xmlns:xsd="http://www.w3.org/2001/XMLSchema" xmlns:xs="http://www.w3.org/2001/XMLSchema" xmlns:p="http://schemas.microsoft.com/office/2006/metadata/properties" xmlns:ns2="aed05ff4-71e3-4f8d-8ca7-bdcda1a972ab" xmlns:ns3="8bbbf2c7-d673-4b83-aaee-78edb18a59d8" targetNamespace="http://schemas.microsoft.com/office/2006/metadata/properties" ma:root="true" ma:fieldsID="66676627dce31344001bc3ba30ae8075" ns2:_="" ns3:_="">
    <xsd:import namespace="aed05ff4-71e3-4f8d-8ca7-bdcda1a972ab"/>
    <xsd:import namespace="8bbbf2c7-d673-4b83-aaee-78edb18a59d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05ff4-71e3-4f8d-8ca7-bdcda1a972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bbf2c7-d673-4b83-aaee-78edb18a59d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bbbf2c7-d673-4b83-aaee-78edb18a59d8">
      <UserInfo>
        <DisplayName>Horst, Mark van der</DisplayName>
        <AccountId>14</AccountId>
        <AccountType/>
      </UserInfo>
    </SharedWithUsers>
  </documentManagement>
</p:properties>
</file>

<file path=customXml/itemProps1.xml><?xml version="1.0" encoding="utf-8"?>
<ds:datastoreItem xmlns:ds="http://schemas.openxmlformats.org/officeDocument/2006/customXml" ds:itemID="{DAB987F5-1D28-425E-AA3E-06C82FABD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05ff4-71e3-4f8d-8ca7-bdcda1a972ab"/>
    <ds:schemaRef ds:uri="8bbbf2c7-d673-4b83-aaee-78edb18a59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A5A6A2-6C6D-464B-A796-7E7886E176BE}">
  <ds:schemaRefs>
    <ds:schemaRef ds:uri="http://schemas.microsoft.com/sharepoint/v3/contenttype/forms"/>
  </ds:schemaRefs>
</ds:datastoreItem>
</file>

<file path=customXml/itemProps3.xml><?xml version="1.0" encoding="utf-8"?>
<ds:datastoreItem xmlns:ds="http://schemas.openxmlformats.org/officeDocument/2006/customXml" ds:itemID="{3896BF6D-C6E1-4AAE-A426-83D20A0BDAC6}">
  <ds:schemaRefs>
    <ds:schemaRef ds:uri="http://schemas.microsoft.com/office/2006/metadata/properties"/>
    <ds:schemaRef ds:uri="http://schemas.microsoft.com/office/infopath/2007/PartnerControls"/>
    <ds:schemaRef ds:uri="8bbbf2c7-d673-4b83-aaee-78edb18a59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 Digitale werkplek</vt:lpstr>
      <vt:lpstr>Wensen Digitale werkplek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evert</dc:creator>
  <cp:keywords/>
  <dc:description/>
  <cp:lastModifiedBy>Horst, Mark van der</cp:lastModifiedBy>
  <cp:revision>1</cp:revision>
  <dcterms:created xsi:type="dcterms:W3CDTF">2019-06-17T21:02:41Z</dcterms:created>
  <dcterms:modified xsi:type="dcterms:W3CDTF">2023-10-06T11:18:42Z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0x0101008495D109B6971E4697AB711B263D4069</vt:lpwstr>
  </property>
  <property fmtid="{D5CDD505-2E9C-101B-9397-08002B2CF9AE}" pid="3" name="MSIP_Label_8d74371b-00bc-4f5f-bda4-767e2f169618_Enabled">
    <vt:lpwstr>true</vt:lpwstr>
  </property>
  <property fmtid="{D5CDD505-2E9C-101B-9397-08002B2CF9AE}" pid="4" name="MSIP_Label_8d74371b-00bc-4f5f-bda4-767e2f169618_SetDate">
    <vt:lpwstr>2023-08-30T07:10:11Z</vt:lpwstr>
  </property>
  <property fmtid="{D5CDD505-2E9C-101B-9397-08002B2CF9AE}" pid="5" name="MSIP_Label_8d74371b-00bc-4f5f-bda4-767e2f169618_Method">
    <vt:lpwstr>Standard</vt:lpwstr>
  </property>
  <property fmtid="{D5CDD505-2E9C-101B-9397-08002B2CF9AE}" pid="6" name="MSIP_Label_8d74371b-00bc-4f5f-bda4-767e2f169618_Name">
    <vt:lpwstr>defa4170-0d19-0005-0004-bc88714345d2</vt:lpwstr>
  </property>
  <property fmtid="{D5CDD505-2E9C-101B-9397-08002B2CF9AE}" pid="7" name="MSIP_Label_8d74371b-00bc-4f5f-bda4-767e2f169618_SiteId">
    <vt:lpwstr>8d5745e1-89d2-4419-8818-eed15ab2e79f</vt:lpwstr>
  </property>
  <property fmtid="{D5CDD505-2E9C-101B-9397-08002B2CF9AE}" pid="8" name="MSIP_Label_8d74371b-00bc-4f5f-bda4-767e2f169618_ActionId">
    <vt:lpwstr>6c66aab5-e33e-477f-b6d3-70ea3507c940</vt:lpwstr>
  </property>
  <property fmtid="{D5CDD505-2E9C-101B-9397-08002B2CF9AE}" pid="9" name="MSIP_Label_8d74371b-00bc-4f5f-bda4-767e2f169618_ContentBits">
    <vt:lpwstr>0</vt:lpwstr>
  </property>
</Properties>
</file>