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12"/>
  <workbookPr defaultThemeVersion="166925"/>
  <mc:AlternateContent xmlns:mc="http://schemas.openxmlformats.org/markup-compatibility/2006">
    <mc:Choice Requires="x15">
      <x15ac:absPath xmlns:x15ac="http://schemas.microsoft.com/office/spreadsheetml/2010/11/ac" url="Z:\0019 Havenbedrijf Moerdijk\099-Logistiekpark Moerdijk\LPM 2022\Aanbesteding\Prijzenbladen\"/>
    </mc:Choice>
  </mc:AlternateContent>
  <xr:revisionPtr revIDLastSave="0" documentId="13_ncr:1_{BCE0F9F9-92D6-4D93-8F67-51E0CDC91AE7}" xr6:coauthVersionLast="47" xr6:coauthVersionMax="47" xr10:uidLastSave="{00000000-0000-0000-0000-000000000000}"/>
  <workbookProtection workbookAlgorithmName="SHA-512" workbookHashValue="GYocKkY5EQHkrAH7xh2yLoD6cczzcO4KmiFbtBSAvYonLUpTdnBAXx6R5/ncMwzsCPdq01d1hXCspkpWusnqeA==" workbookSaltValue="jqBSrvAJjhS2/qfOgn0Npg==" workbookSpinCount="100000" lockStructure="1"/>
  <bookViews>
    <workbookView xWindow="-120" yWindow="-120" windowWidth="29040" windowHeight="15840" tabRatio="903" activeTab="3" xr2:uid="{5A056B4C-7C06-43C1-A571-1452DC02B428}"/>
  </bookViews>
  <sheets>
    <sheet name="Invulinstructie" sheetId="2" r:id="rId1"/>
    <sheet name="Inschrijfstaat" sheetId="18" r:id="rId2"/>
    <sheet name="Prijzenblad Ontwerpfase" sheetId="17" r:id="rId3"/>
    <sheet name="Prijzenblad Realisatiefase" sheetId="3" r:id="rId4"/>
    <sheet name="Prijzenblad verrekentarieven" sheetId="22" r:id="rId5"/>
    <sheet name="Maatregelen overzicht" sheetId="1" r:id="rId6"/>
    <sheet name="Prijzenblad ANPR" sheetId="4" r:id="rId7"/>
    <sheet name="Prijzenblad Berm kast C" sheetId="5" r:id="rId8"/>
    <sheet name="Prijzenblad Berm kast DC" sheetId="6" r:id="rId9"/>
    <sheet name="Prijzenblad IC Intercom" sheetId="7" r:id="rId10"/>
    <sheet name="Prijzenblad Multi Sens PTZ" sheetId="10" r:id="rId11"/>
    <sheet name="Prijzenblad PTZ" sheetId="11" r:id="rId12"/>
    <sheet name="Prijzenblad Speedgate 4m" sheetId="12" r:id="rId13"/>
    <sheet name="Prijzenblad Speedgate 8m" sheetId="13" r:id="rId14"/>
    <sheet name="Speedgate 8m 2r" sheetId="14" r:id="rId15"/>
    <sheet name="Prijzenblad Speedgate 12m" sheetId="15" r:id="rId16"/>
  </sheets>
  <definedNames>
    <definedName name="_xlnm._FilterDatabase" localSheetId="5" hidden="1">'Maatregelen overzicht'!$A$4:$D$64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4" l="1"/>
  <c r="B1" i="18"/>
  <c r="B1" i="15" s="1"/>
  <c r="E8" i="3"/>
  <c r="E9" i="3"/>
  <c r="E10" i="3"/>
  <c r="E11" i="3"/>
  <c r="E12" i="3"/>
  <c r="E13" i="3"/>
  <c r="E14" i="3"/>
  <c r="E15" i="3"/>
  <c r="E16" i="3"/>
  <c r="E7" i="3"/>
  <c r="I7" i="10" l="1"/>
  <c r="I8" i="10"/>
  <c r="I9" i="10"/>
  <c r="I10" i="10"/>
  <c r="I11" i="10"/>
  <c r="I12" i="10"/>
  <c r="I13" i="10"/>
  <c r="I14" i="10"/>
  <c r="B1" i="22" l="1"/>
  <c r="G26" i="3"/>
  <c r="G27" i="3"/>
  <c r="G28" i="3"/>
  <c r="G29" i="3"/>
  <c r="G30" i="3"/>
  <c r="G31" i="3"/>
  <c r="G32" i="3"/>
  <c r="G33" i="3"/>
  <c r="G34" i="3"/>
  <c r="G25" i="3"/>
  <c r="B1" i="4" l="1"/>
  <c r="B1" i="5"/>
  <c r="B1" i="6"/>
  <c r="B1" i="7"/>
  <c r="B1" i="10"/>
  <c r="B1" i="11"/>
  <c r="B1" i="12"/>
  <c r="B1" i="13"/>
  <c r="B1" i="14"/>
  <c r="B1" i="3"/>
  <c r="B1" i="17"/>
  <c r="I36" i="15" l="1"/>
  <c r="I26" i="15"/>
  <c r="I25" i="15"/>
  <c r="I24" i="14"/>
  <c r="I27" i="13"/>
  <c r="I26" i="13"/>
  <c r="I36" i="10"/>
  <c r="I37" i="7"/>
  <c r="I38" i="7"/>
  <c r="I39" i="7"/>
  <c r="I40" i="7"/>
  <c r="I32" i="5"/>
  <c r="I33" i="5"/>
  <c r="I34" i="5"/>
  <c r="I36" i="5"/>
  <c r="I37" i="4"/>
  <c r="I38" i="4"/>
  <c r="I39" i="4"/>
  <c r="I40" i="4"/>
  <c r="I36" i="12"/>
  <c r="I31" i="12"/>
  <c r="I30" i="12"/>
  <c r="I33" i="11"/>
  <c r="I32" i="11"/>
  <c r="I32" i="10"/>
  <c r="I33" i="10"/>
  <c r="I31" i="7"/>
  <c r="I30" i="7"/>
  <c r="I32" i="6"/>
  <c r="I33" i="6"/>
  <c r="I32" i="4"/>
  <c r="I31" i="4"/>
  <c r="I31" i="6"/>
  <c r="I30" i="6"/>
  <c r="I29" i="6"/>
  <c r="I28" i="6"/>
  <c r="I27" i="6"/>
  <c r="I26" i="6"/>
  <c r="I25" i="6"/>
  <c r="I24" i="6"/>
  <c r="I23" i="6"/>
  <c r="I22" i="6"/>
  <c r="I21" i="6"/>
  <c r="I20" i="6"/>
  <c r="I19" i="6"/>
  <c r="I18" i="6"/>
  <c r="I17" i="6"/>
  <c r="I16" i="6"/>
  <c r="I31" i="5"/>
  <c r="I30" i="5"/>
  <c r="I29" i="5"/>
  <c r="I28" i="5"/>
  <c r="I27" i="5"/>
  <c r="I26" i="5"/>
  <c r="I25" i="5"/>
  <c r="I24" i="5"/>
  <c r="I23" i="5"/>
  <c r="I22" i="5"/>
  <c r="I21" i="5"/>
  <c r="I20" i="5"/>
  <c r="I19" i="5"/>
  <c r="I18" i="5"/>
  <c r="I17" i="5"/>
  <c r="I16" i="5"/>
  <c r="G16" i="17" l="1"/>
  <c r="G15" i="17"/>
  <c r="G14" i="17"/>
  <c r="G13" i="17"/>
  <c r="G12" i="17"/>
  <c r="G11" i="17"/>
  <c r="G10" i="17"/>
  <c r="I40" i="15"/>
  <c r="I39" i="15"/>
  <c r="I38" i="15"/>
  <c r="I37" i="15"/>
  <c r="I34" i="15"/>
  <c r="I33" i="15"/>
  <c r="I32" i="15"/>
  <c r="I31" i="15"/>
  <c r="I30" i="15"/>
  <c r="I29" i="15"/>
  <c r="I28" i="15"/>
  <c r="I27" i="15"/>
  <c r="I24" i="15"/>
  <c r="I23" i="15"/>
  <c r="I22" i="15"/>
  <c r="I21" i="15"/>
  <c r="I20" i="15"/>
  <c r="I19" i="15"/>
  <c r="I18" i="15"/>
  <c r="I17" i="15"/>
  <c r="I16" i="15"/>
  <c r="I14" i="15"/>
  <c r="I13" i="15"/>
  <c r="I12" i="15"/>
  <c r="I11" i="15"/>
  <c r="I10" i="15"/>
  <c r="I9" i="15"/>
  <c r="I8" i="15"/>
  <c r="I7" i="15"/>
  <c r="I6" i="15"/>
  <c r="I40" i="14"/>
  <c r="I39" i="14"/>
  <c r="I38" i="14"/>
  <c r="I37" i="14"/>
  <c r="I36" i="14"/>
  <c r="I34" i="14"/>
  <c r="I33" i="14"/>
  <c r="I32" i="14"/>
  <c r="I31" i="14"/>
  <c r="I30" i="14"/>
  <c r="I29" i="14"/>
  <c r="I28" i="14"/>
  <c r="I27" i="14"/>
  <c r="I26" i="14"/>
  <c r="I23" i="14"/>
  <c r="I22" i="14"/>
  <c r="I21" i="14"/>
  <c r="I20" i="14"/>
  <c r="I19" i="14"/>
  <c r="I18" i="14"/>
  <c r="I17" i="14"/>
  <c r="I16" i="14"/>
  <c r="I14" i="14"/>
  <c r="I13" i="14"/>
  <c r="I12" i="14"/>
  <c r="I11" i="14"/>
  <c r="I10" i="14"/>
  <c r="I9" i="14"/>
  <c r="I8" i="14"/>
  <c r="I7" i="14"/>
  <c r="I6" i="14"/>
  <c r="I40" i="13"/>
  <c r="I39" i="13"/>
  <c r="I38" i="13"/>
  <c r="I37" i="13"/>
  <c r="I36" i="13"/>
  <c r="I34" i="13"/>
  <c r="I33" i="13"/>
  <c r="I32" i="13"/>
  <c r="I31" i="13"/>
  <c r="I30" i="13"/>
  <c r="I29" i="13"/>
  <c r="I28" i="13"/>
  <c r="I25" i="13"/>
  <c r="I24" i="13"/>
  <c r="I23" i="13"/>
  <c r="I22" i="13"/>
  <c r="I21" i="13"/>
  <c r="I20" i="13"/>
  <c r="I19" i="13"/>
  <c r="I18" i="13"/>
  <c r="I17" i="13"/>
  <c r="I16" i="13"/>
  <c r="I14" i="13"/>
  <c r="I13" i="13"/>
  <c r="I12" i="13"/>
  <c r="I11" i="13"/>
  <c r="I10" i="13"/>
  <c r="I9" i="13"/>
  <c r="I8" i="13"/>
  <c r="I7" i="13"/>
  <c r="I6" i="13"/>
  <c r="I40" i="12"/>
  <c r="I39" i="12"/>
  <c r="I38" i="12"/>
  <c r="I37" i="12"/>
  <c r="I34" i="12"/>
  <c r="I33" i="12"/>
  <c r="I32" i="12"/>
  <c r="I29" i="12"/>
  <c r="I28" i="12"/>
  <c r="I27" i="12"/>
  <c r="I26" i="12"/>
  <c r="I25" i="12"/>
  <c r="I24" i="12"/>
  <c r="I23" i="12"/>
  <c r="I22" i="12"/>
  <c r="I21" i="12"/>
  <c r="I20" i="12"/>
  <c r="I19" i="12"/>
  <c r="I18" i="12"/>
  <c r="I17" i="12"/>
  <c r="I16" i="12"/>
  <c r="I14" i="12"/>
  <c r="I13" i="12"/>
  <c r="I12" i="12"/>
  <c r="I11" i="12"/>
  <c r="I10" i="12"/>
  <c r="I9" i="12"/>
  <c r="I8" i="12"/>
  <c r="I7" i="12"/>
  <c r="I6" i="12"/>
  <c r="I40" i="11"/>
  <c r="I39" i="11"/>
  <c r="I38" i="11"/>
  <c r="I37" i="11"/>
  <c r="I36" i="11"/>
  <c r="I34" i="11"/>
  <c r="I31" i="11"/>
  <c r="I30" i="11"/>
  <c r="I29" i="11"/>
  <c r="I28" i="11"/>
  <c r="I27" i="11"/>
  <c r="I26" i="11"/>
  <c r="I25" i="11"/>
  <c r="I24" i="11"/>
  <c r="I23" i="11"/>
  <c r="I22" i="11"/>
  <c r="I21" i="11"/>
  <c r="I20" i="11"/>
  <c r="I19" i="11"/>
  <c r="I18" i="11"/>
  <c r="I17" i="11"/>
  <c r="I16" i="11"/>
  <c r="I14" i="11"/>
  <c r="I13" i="11"/>
  <c r="I12" i="11"/>
  <c r="I11" i="11"/>
  <c r="I10" i="11"/>
  <c r="I9" i="11"/>
  <c r="I8" i="11"/>
  <c r="I7" i="11"/>
  <c r="I40" i="10"/>
  <c r="I39" i="10"/>
  <c r="I38" i="10"/>
  <c r="I37" i="10"/>
  <c r="I34" i="10"/>
  <c r="I31" i="10"/>
  <c r="I30" i="10"/>
  <c r="I29" i="10"/>
  <c r="I28" i="10"/>
  <c r="I27" i="10"/>
  <c r="I26" i="10"/>
  <c r="I25" i="10"/>
  <c r="I24" i="10"/>
  <c r="I23" i="10"/>
  <c r="I22" i="10"/>
  <c r="I21" i="10"/>
  <c r="I20" i="10"/>
  <c r="I19" i="10"/>
  <c r="I18" i="10"/>
  <c r="I17" i="10"/>
  <c r="I16" i="10"/>
  <c r="I36" i="7"/>
  <c r="I34" i="7"/>
  <c r="I33" i="7"/>
  <c r="I32" i="7"/>
  <c r="I29" i="7"/>
  <c r="I28" i="7"/>
  <c r="I27" i="7"/>
  <c r="I26" i="7"/>
  <c r="I25" i="7"/>
  <c r="I24" i="7"/>
  <c r="I23" i="7"/>
  <c r="I22" i="7"/>
  <c r="I21" i="7"/>
  <c r="I20" i="7"/>
  <c r="I19" i="7"/>
  <c r="I18" i="7"/>
  <c r="I17" i="7"/>
  <c r="I16" i="7"/>
  <c r="I14" i="7"/>
  <c r="I13" i="7"/>
  <c r="I12" i="7"/>
  <c r="I11" i="7"/>
  <c r="I10" i="7"/>
  <c r="I9" i="7"/>
  <c r="I8" i="7"/>
  <c r="I7" i="7"/>
  <c r="I6" i="7"/>
  <c r="I40" i="6"/>
  <c r="I39" i="6"/>
  <c r="I38" i="6"/>
  <c r="I37" i="6"/>
  <c r="I36" i="6"/>
  <c r="I34" i="6"/>
  <c r="I14" i="6"/>
  <c r="I13" i="6"/>
  <c r="I12" i="6"/>
  <c r="I11" i="6"/>
  <c r="I10" i="6"/>
  <c r="I9" i="6"/>
  <c r="I8" i="6"/>
  <c r="I7" i="6"/>
  <c r="I6" i="6"/>
  <c r="I40" i="5"/>
  <c r="I39" i="5"/>
  <c r="I38" i="5"/>
  <c r="I37" i="5"/>
  <c r="I14" i="5"/>
  <c r="I13" i="5"/>
  <c r="I12" i="5"/>
  <c r="I11" i="5"/>
  <c r="I10" i="5"/>
  <c r="I9" i="5"/>
  <c r="I8" i="5"/>
  <c r="I7" i="5"/>
  <c r="I6" i="5"/>
  <c r="I36" i="4"/>
  <c r="I34" i="4"/>
  <c r="I33" i="4"/>
  <c r="I30" i="4"/>
  <c r="I29" i="4"/>
  <c r="I28" i="4"/>
  <c r="I27" i="4"/>
  <c r="I26" i="4"/>
  <c r="I25" i="4"/>
  <c r="I24" i="4"/>
  <c r="I23" i="4"/>
  <c r="I22" i="4"/>
  <c r="I21" i="4"/>
  <c r="I20" i="4"/>
  <c r="I19" i="4"/>
  <c r="I18" i="4"/>
  <c r="I17" i="4"/>
  <c r="I16" i="4"/>
  <c r="I14" i="4"/>
  <c r="I13" i="4"/>
  <c r="I12" i="4"/>
  <c r="I11" i="4"/>
  <c r="I10" i="4"/>
  <c r="I9" i="4"/>
  <c r="I8" i="4"/>
  <c r="I7" i="4"/>
  <c r="I41" i="15" l="1"/>
  <c r="I41" i="14"/>
  <c r="I41" i="13"/>
  <c r="I41" i="12"/>
  <c r="I41" i="7"/>
  <c r="I41" i="6"/>
  <c r="I41" i="5"/>
  <c r="D8" i="3" s="1"/>
  <c r="G8" i="3" s="1"/>
  <c r="G9" i="17"/>
  <c r="G18" i="17" s="1"/>
  <c r="D8" i="18" s="1"/>
  <c r="G36" i="3"/>
  <c r="I6" i="10" l="1"/>
  <c r="I41" i="10" s="1"/>
  <c r="I6" i="4"/>
  <c r="I41" i="4" s="1"/>
  <c r="D13" i="3"/>
  <c r="G13" i="3" s="1"/>
  <c r="D16" i="3"/>
  <c r="G16" i="3" s="1"/>
  <c r="D15" i="3"/>
  <c r="G15" i="3" s="1"/>
  <c r="D14" i="3"/>
  <c r="G14" i="3" s="1"/>
  <c r="I6" i="11"/>
  <c r="I41" i="11" s="1"/>
  <c r="D10" i="3"/>
  <c r="G10" i="3" s="1"/>
  <c r="D9" i="3"/>
  <c r="G9" i="3" s="1"/>
  <c r="D11" i="3" l="1"/>
  <c r="G11" i="3" s="1"/>
  <c r="D7" i="3"/>
  <c r="G7" i="3" s="1"/>
  <c r="D12" i="3"/>
  <c r="G12" i="3" s="1"/>
  <c r="G18" i="3" l="1"/>
  <c r="G39" i="3" s="1"/>
  <c r="D9" i="18" s="1"/>
  <c r="D12" i="18" l="1"/>
</calcChain>
</file>

<file path=xl/sharedStrings.xml><?xml version="1.0" encoding="utf-8"?>
<sst xmlns="http://schemas.openxmlformats.org/spreadsheetml/2006/main" count="623" uniqueCount="225">
  <si>
    <t>INVUL INSTRUCTIE</t>
  </si>
  <si>
    <t xml:space="preserve">Vul eerst uw firmanaam in onderstaande blauwe cel, deze wordt automatisch overgenomen op de andere tabbladen.
</t>
  </si>
  <si>
    <r>
      <rPr>
        <sz val="16"/>
        <color theme="1"/>
        <rFont val="Calibri"/>
        <family val="2"/>
        <scheme val="minor"/>
      </rPr>
      <t>Uw firmanaam</t>
    </r>
    <r>
      <rPr>
        <sz val="11"/>
        <color theme="1"/>
        <rFont val="Calibri"/>
        <family val="2"/>
        <scheme val="minor"/>
      </rPr>
      <t xml:space="preserve">
</t>
    </r>
  </si>
  <si>
    <t>U dient alle prijzenbladen in te vullen behalve:
-Maatregelenoverzicht, dit blad bevat het overzicht van de toe te passen beveiligingspakketten conform de tabellen in hoofdstuk 3 van bijlage 2 van de Opdracht- en werkbeschrijving.</t>
  </si>
  <si>
    <t xml:space="preserve">U dient alleen de lichtblauwe cellen in te vullen. De witte cellen kunt u niet invullen of aanpassen, deze zijn geblokkeerd.  </t>
  </si>
  <si>
    <t xml:space="preserve">De aanbestedende dienst heeft diverse items vooraf ingevuld in het prijzenblad. 
U dient deze regels als eerste in te vullen. U kunt in de lichtblauwe lege regels onder de ingevulde regels overige items toevoegen/aanvullen indien nodig.   </t>
  </si>
  <si>
    <t>Merk, type, specificaties en voorzieningen van de componenten in de beveiligingspakketten staan in het specificatie document. Bijlage 2 van de Opdracht- en werkbeschrijving.</t>
  </si>
  <si>
    <t>U dient alle ingevulde prijzenbladen in Excel aan te leveren bij uw inschrijving, anders is uw inschrijving onvolledig en kunnen wij deze niet in behandeling nemen.</t>
  </si>
  <si>
    <t>De aantallen beveiligingspakketten vanuit het Maatregelen overzicht die opgenomen zijn in het Prijzenblad Realisatiefase zijn de aantallen t.b.v. de inschrijving. Deze aantallen zijn conform het Voorontwerp en kunnen wijzigen (zowel minder als meer) tijdens de uitwerking van het DO. Inschrijver kan geen rechten ontlenen aan deze bij de inschrijving vermelde aantallen.</t>
  </si>
  <si>
    <r>
      <t xml:space="preserve">U blijft </t>
    </r>
    <r>
      <rPr>
        <u/>
        <sz val="11"/>
        <color theme="1"/>
        <rFont val="Calibri"/>
        <family val="2"/>
        <scheme val="minor"/>
      </rPr>
      <t>zelf</t>
    </r>
    <r>
      <rPr>
        <sz val="11"/>
        <color theme="1"/>
        <rFont val="Calibri"/>
        <family val="2"/>
        <scheme val="minor"/>
      </rPr>
      <t xml:space="preserve"> verantwoordelijk voor het juist invullen van de prijzenbladen. Controleer deze goed voordat u ze indient.</t>
    </r>
  </si>
  <si>
    <t>De aanbestedende dienst heeft veel zorg besteed aan de prijzenbladen. Mocht er desondanks iets onjuist zijn, meldt u dit dan direct bij de aanbestedende dienst.</t>
  </si>
  <si>
    <t>Op dit moment is nog niet precies bekend welke (en aantal) beveiligingsmaatregelen per fase worden gerealiseerd. Om deze reden is voor de realisatiefase ontwikkelcel 1 t/m 4 één prijzenblad voorzien. Het betreft hier het prijzenblad realisatiefase.
Voor de inschrijving dient u uit te gaan dat de beveiligingsmaatregelen voor LPM in 4 fasen worden gerealiseerd, waarbij in realisatiefase 1 en 2 de meeste, ongeveer 80% van de beveiligingsmaatregelen zullen worden gerealiseerd.</t>
  </si>
  <si>
    <t>V1.0 14-03-2023</t>
  </si>
  <si>
    <t>Naam inschrijver</t>
  </si>
  <si>
    <t>Inschrijfstaat</t>
  </si>
  <si>
    <t>Fysieke beveiligingsmaatregelen Logistiek Park Moerdijk</t>
  </si>
  <si>
    <t xml:space="preserve">Algemeen </t>
  </si>
  <si>
    <t>Omschrijving</t>
  </si>
  <si>
    <t>Bedrag</t>
  </si>
  <si>
    <t>Ontwerpfase ontwikkelcel 1 t/m 4</t>
  </si>
  <si>
    <t>Realisatiefase ontwikkelcel 1 t/m 4</t>
  </si>
  <si>
    <t>Totaal</t>
  </si>
  <si>
    <t>Prijzenblad</t>
  </si>
  <si>
    <t>Uren</t>
  </si>
  <si>
    <t>Uurtarief</t>
  </si>
  <si>
    <t>Uitwerken DO en ontwerp UO (engineering, tekenwerk, etc.)</t>
  </si>
  <si>
    <t>Opstellen uitvoeringsbegrotingen</t>
  </si>
  <si>
    <r>
      <t>Projectleider</t>
    </r>
    <r>
      <rPr>
        <i/>
        <sz val="11"/>
        <color theme="1"/>
        <rFont val="Calibri"/>
        <family val="2"/>
        <scheme val="minor"/>
      </rPr>
      <t xml:space="preserve"> </t>
    </r>
  </si>
  <si>
    <r>
      <t>Overlegstructuur</t>
    </r>
    <r>
      <rPr>
        <i/>
        <sz val="9"/>
        <color theme="1"/>
        <rFont val="Calibri"/>
        <family val="2"/>
        <scheme val="minor"/>
      </rPr>
      <t xml:space="preserve"> (o.b.v. 12 overleggen)</t>
    </r>
  </si>
  <si>
    <t>TOTAAL ONTWERPFASE</t>
  </si>
  <si>
    <t>Beveiligingspakket</t>
  </si>
  <si>
    <t>stuksprijs
beveiligingspakket</t>
  </si>
  <si>
    <t>Aantal
beveiligings
pakketten</t>
  </si>
  <si>
    <t>ANPR</t>
  </si>
  <si>
    <t>Bermkast C</t>
  </si>
  <si>
    <t>Bermkast DC</t>
  </si>
  <si>
    <t>Intercom</t>
  </si>
  <si>
    <t>Multisensor incl. PTZ</t>
  </si>
  <si>
    <t>PTZ</t>
  </si>
  <si>
    <t>Speedgate 12m</t>
  </si>
  <si>
    <t>Speedgate 4m</t>
  </si>
  <si>
    <t>Speedgate 8m</t>
  </si>
  <si>
    <t>Speedgate 8 twee rijrichtingen</t>
  </si>
  <si>
    <t>Subtotaal</t>
  </si>
  <si>
    <t>Realisatiefase ontwikkelcel 1 t/m 4: Algemene projectkosten</t>
  </si>
  <si>
    <t>Kosten</t>
  </si>
  <si>
    <t>Projectmanagement / projectleiding</t>
  </si>
  <si>
    <r>
      <t xml:space="preserve">Bouwvergadering  </t>
    </r>
    <r>
      <rPr>
        <i/>
        <sz val="8"/>
        <color theme="1"/>
        <rFont val="Calibri"/>
        <family val="2"/>
        <scheme val="minor"/>
      </rPr>
      <t>o.b.v. 20 vergaderingen</t>
    </r>
  </si>
  <si>
    <r>
      <t xml:space="preserve">Technische overleggen </t>
    </r>
    <r>
      <rPr>
        <i/>
        <sz val="8"/>
        <color theme="1"/>
        <rFont val="Calibri"/>
        <family val="2"/>
        <scheme val="minor"/>
      </rPr>
      <t>o.b.v. 40 overleggen</t>
    </r>
  </si>
  <si>
    <t>Bouwplaatsvoorzieningen</t>
  </si>
  <si>
    <t xml:space="preserve">As built documentatie </t>
  </si>
  <si>
    <t>Bouwmaterieel (hoogwerkers, graafmachines etc.)</t>
  </si>
  <si>
    <t xml:space="preserve">TOTAAL REALISATIEFASE </t>
  </si>
  <si>
    <t>Verrekentarieven</t>
  </si>
  <si>
    <t xml:space="preserve">Engineer Ontwerp </t>
  </si>
  <si>
    <t>Field engineer/ inbedrijfsteller</t>
  </si>
  <si>
    <t>Tekenaar</t>
  </si>
  <si>
    <t>LOCATIE</t>
  </si>
  <si>
    <t>COMPONENT</t>
  </si>
  <si>
    <t>CODE</t>
  </si>
  <si>
    <t>UITVOERINGSFASE</t>
  </si>
  <si>
    <t>E1 IN</t>
  </si>
  <si>
    <t>A01</t>
  </si>
  <si>
    <t>E1 UIT</t>
  </si>
  <si>
    <t>A02</t>
  </si>
  <si>
    <t>E2 IN</t>
  </si>
  <si>
    <t>A03</t>
  </si>
  <si>
    <t>A04</t>
  </si>
  <si>
    <t>E2 UIT</t>
  </si>
  <si>
    <t>A05</t>
  </si>
  <si>
    <t>E3 IN</t>
  </si>
  <si>
    <t>A06</t>
  </si>
  <si>
    <t>E3 UIT</t>
  </si>
  <si>
    <t>A07</t>
  </si>
  <si>
    <t>I01</t>
  </si>
  <si>
    <t>I02</t>
  </si>
  <si>
    <t>I03</t>
  </si>
  <si>
    <t>I04</t>
  </si>
  <si>
    <t>I05</t>
  </si>
  <si>
    <t>I06</t>
  </si>
  <si>
    <t>E4 IN</t>
  </si>
  <si>
    <t>I07</t>
  </si>
  <si>
    <t>E4 UIT</t>
  </si>
  <si>
    <t>I08</t>
  </si>
  <si>
    <t>KP01</t>
  </si>
  <si>
    <t>M01</t>
  </si>
  <si>
    <t>KP02</t>
  </si>
  <si>
    <t>M02</t>
  </si>
  <si>
    <t>KP03</t>
  </si>
  <si>
    <t>M03</t>
  </si>
  <si>
    <t>KP05</t>
  </si>
  <si>
    <t>M04</t>
  </si>
  <si>
    <t>KP04</t>
  </si>
  <si>
    <t>M05</t>
  </si>
  <si>
    <t>KP06</t>
  </si>
  <si>
    <t>M06</t>
  </si>
  <si>
    <t>KP07</t>
  </si>
  <si>
    <t>M07</t>
  </si>
  <si>
    <t>KP08</t>
  </si>
  <si>
    <t>M08</t>
  </si>
  <si>
    <t>KP09</t>
  </si>
  <si>
    <t>M09</t>
  </si>
  <si>
    <t>P01</t>
  </si>
  <si>
    <t>P02</t>
  </si>
  <si>
    <t>Bluswatervoorziening</t>
  </si>
  <si>
    <t>P03</t>
  </si>
  <si>
    <t>P04</t>
  </si>
  <si>
    <t>P05</t>
  </si>
  <si>
    <t>P06</t>
  </si>
  <si>
    <t>P07</t>
  </si>
  <si>
    <t>Interne baan</t>
  </si>
  <si>
    <t>P08</t>
  </si>
  <si>
    <t>P09</t>
  </si>
  <si>
    <t>P10</t>
  </si>
  <si>
    <t>P11</t>
  </si>
  <si>
    <t>E4 IN/UIT</t>
  </si>
  <si>
    <t>P12</t>
  </si>
  <si>
    <t>S04-01</t>
  </si>
  <si>
    <t>S08-01</t>
  </si>
  <si>
    <t>S12-01</t>
  </si>
  <si>
    <t>S12-02</t>
  </si>
  <si>
    <t>E3 IN/UIT</t>
  </si>
  <si>
    <t>S08-02</t>
  </si>
  <si>
    <t>S08-03</t>
  </si>
  <si>
    <t>E1</t>
  </si>
  <si>
    <t>K01</t>
  </si>
  <si>
    <t>K02</t>
  </si>
  <si>
    <t>K02a</t>
  </si>
  <si>
    <t>K02b</t>
  </si>
  <si>
    <t>K02c</t>
  </si>
  <si>
    <t>K02d</t>
  </si>
  <si>
    <t>M04 M05</t>
  </si>
  <si>
    <t>K03</t>
  </si>
  <si>
    <t>vervallen</t>
  </si>
  <si>
    <t>K04</t>
  </si>
  <si>
    <t xml:space="preserve">E2 </t>
  </si>
  <si>
    <t>K05</t>
  </si>
  <si>
    <t>A03 A04</t>
  </si>
  <si>
    <t>K05a</t>
  </si>
  <si>
    <t>K06</t>
  </si>
  <si>
    <t>K07</t>
  </si>
  <si>
    <t>E3 M09 A06 A07 P07</t>
  </si>
  <si>
    <t>K08</t>
  </si>
  <si>
    <t>K08a</t>
  </si>
  <si>
    <t>K08b</t>
  </si>
  <si>
    <t xml:space="preserve">E4 </t>
  </si>
  <si>
    <t>K09</t>
  </si>
  <si>
    <t>K10 P10</t>
  </si>
  <si>
    <t>K09a</t>
  </si>
  <si>
    <t>K10 P11</t>
  </si>
  <si>
    <t>K09b</t>
  </si>
  <si>
    <t>Fabrikant</t>
  </si>
  <si>
    <t>Type</t>
  </si>
  <si>
    <t>Aantal</t>
  </si>
  <si>
    <t>Eenheid</t>
  </si>
  <si>
    <t>Uren(*)</t>
  </si>
  <si>
    <t>Materiaal</t>
  </si>
  <si>
    <t>Bouwkundige componenten</t>
  </si>
  <si>
    <t xml:space="preserve">Cameramast, 4m kantelbaar inclusief fundatie en toebehoren. </t>
  </si>
  <si>
    <t>stuks</t>
  </si>
  <si>
    <t>Elektronische componenten</t>
  </si>
  <si>
    <t>ANPR Camera</t>
  </si>
  <si>
    <t>Genetec</t>
  </si>
  <si>
    <t>AutoVU SharpV</t>
  </si>
  <si>
    <t>stuk</t>
  </si>
  <si>
    <t>Montagebeugel</t>
  </si>
  <si>
    <t>Patchkabel</t>
  </si>
  <si>
    <t>Codering componenten</t>
  </si>
  <si>
    <t>Laskast voeding en UTP</t>
  </si>
  <si>
    <t>Diversen</t>
  </si>
  <si>
    <t>Transport</t>
  </si>
  <si>
    <r>
      <rPr>
        <sz val="16"/>
        <color theme="1"/>
        <rFont val="Calibri"/>
        <family val="2"/>
        <scheme val="minor"/>
      </rPr>
      <t>*</t>
    </r>
    <r>
      <rPr>
        <sz val="9"/>
        <color theme="1"/>
        <rFont val="Calibri"/>
        <family val="2"/>
        <scheme val="minor"/>
      </rPr>
      <t>Uren inclusief alle werkzaamheden zoals: plaatsing, aansluiten, configureren, testen, inbedrijfstellen, koppelen en volledig bedrijfsklaar opleveren.</t>
    </r>
  </si>
  <si>
    <t xml:space="preserve">Bermkast C 
</t>
  </si>
  <si>
    <t>Bermkast incl. sokkel, fundatie en toebehoren</t>
  </si>
  <si>
    <t>Voeding Switch</t>
  </si>
  <si>
    <t>Comnet</t>
  </si>
  <si>
    <t>240W</t>
  </si>
  <si>
    <t>Installatie  Automaten 230V</t>
  </si>
  <si>
    <t>Aardlekschakelaar 30mA</t>
  </si>
  <si>
    <t>Hoofdschakelaar</t>
  </si>
  <si>
    <t>Verlichting</t>
  </si>
  <si>
    <t>Deustandsignalering</t>
  </si>
  <si>
    <t>ThermostaatVerwarming</t>
  </si>
  <si>
    <t xml:space="preserve">glasvezel verdeeldoos </t>
  </si>
  <si>
    <t>Overspanningsbeveiliging 230V</t>
  </si>
  <si>
    <t>Overspanningsbeveiliging SFTP</t>
  </si>
  <si>
    <t>WCD dinrail</t>
  </si>
  <si>
    <t>Klemmen</t>
  </si>
  <si>
    <t>Kleinmateriaal DIN Rail Kabelgoot</t>
  </si>
  <si>
    <t xml:space="preserve">Aardelektrode </t>
  </si>
  <si>
    <t>I/O module</t>
  </si>
  <si>
    <t>Axis</t>
  </si>
  <si>
    <t>9188VE</t>
  </si>
  <si>
    <t>Midspan 60W</t>
  </si>
  <si>
    <t>T8134</t>
  </si>
  <si>
    <t>Midspan 30W</t>
  </si>
  <si>
    <t>CAT6 -RJ45 DIN Rail mounting outlet</t>
  </si>
  <si>
    <t>Assemblage en interne bedrading</t>
  </si>
  <si>
    <t>*Uren inclusief alle werkzaamheden zoals: plaatsing, aansluiten, configureren, testen, inbedrijfstellen, koppelen en volledig bedrijfsklaar opleveren.</t>
  </si>
  <si>
    <t xml:space="preserve">Bermkast DC </t>
  </si>
  <si>
    <t>Installatie Automaten 230V</t>
  </si>
  <si>
    <t>Assemblage</t>
  </si>
  <si>
    <t>intercomzuil incl. fundatie en toebehoren</t>
  </si>
  <si>
    <t>FT3501</t>
  </si>
  <si>
    <t xml:space="preserve">Intercom nevenpost </t>
  </si>
  <si>
    <t>Zenitel</t>
  </si>
  <si>
    <t xml:space="preserve">TCIS-3 </t>
  </si>
  <si>
    <t>*Uren inclusief alle werkzaamheden zoals: plaatsing, aansluiten,configureren, testen, inbedrijfstellen, koppelen en volledig bedrijfsklaar opleveren.</t>
  </si>
  <si>
    <t>Multi Sens PTZ</t>
  </si>
  <si>
    <t>Cameramast, 8m kantelbaar inclusief fundatie en toebehoren.</t>
  </si>
  <si>
    <t>Multisensor camera</t>
  </si>
  <si>
    <t xml:space="preserve">Axis </t>
  </si>
  <si>
    <t xml:space="preserve">Q6100-E </t>
  </si>
  <si>
    <t>PTZ camera t.b.v. multi sensor camera</t>
  </si>
  <si>
    <t>Q6315-LE</t>
  </si>
  <si>
    <t xml:space="preserve">Cameramast, 8m kantelbaar inclusief fundatie en toebehoren. </t>
  </si>
  <si>
    <t>Speedgate 4m incl. transport,  montage en inbedrijfstelling conform specificaties</t>
  </si>
  <si>
    <t xml:space="preserve">HTC  </t>
  </si>
  <si>
    <t>Xentry STS 4m</t>
  </si>
  <si>
    <t>Speedgate 8m incl. transport,  montage en inbedrijfstelling conform specificaties</t>
  </si>
  <si>
    <t>Xentry STS 8m</t>
  </si>
  <si>
    <t>Prijzenblad locatie</t>
  </si>
  <si>
    <t>Speedgate 8m twee rijrichtingen</t>
  </si>
  <si>
    <t>Speedgate 12m incl. transport,  montage en inbedrijfstelling conform specificaties</t>
  </si>
  <si>
    <t>Xentry STS 12m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</si>
</sst>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0.0%"/>
    <numFmt numFmtId="166" formatCode="#,##0.00_ ;\-#,##0.00\ "/>
  </numFmts>
  <fonts count="19">
    <font>
      <sz val="11"/>
      <color theme="1"/>
      <name val="Calibri"/>
      <family val="2"/>
      <scheme val="minor"/>
    </font>
    <font>
      <b/>
      <sz val="14"/>
      <color theme="1"/>
      <name val="Calibri"/>
      <family val="2"/>
      <scheme val="minor"/>
    </font>
    <font>
      <u/>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sz val="8"/>
      <name val="Calibri"/>
      <family val="2"/>
      <scheme val="minor"/>
    </font>
    <font>
      <b/>
      <sz val="20"/>
      <color theme="1"/>
      <name val="Calibri"/>
      <family val="2"/>
      <scheme val="minor"/>
    </font>
    <font>
      <b/>
      <sz val="24"/>
      <color theme="1"/>
      <name val="Calibri"/>
      <family val="2"/>
      <scheme val="minor"/>
    </font>
    <font>
      <i/>
      <sz val="11"/>
      <color theme="1"/>
      <name val="Calibri"/>
      <family val="2"/>
      <scheme val="minor"/>
    </font>
    <font>
      <sz val="9"/>
      <color theme="1"/>
      <name val="Calibri"/>
      <family val="2"/>
      <scheme val="minor"/>
    </font>
    <font>
      <b/>
      <sz val="9"/>
      <color theme="1"/>
      <name val="Calibri"/>
      <family val="2"/>
      <scheme val="minor"/>
    </font>
    <font>
      <sz val="9"/>
      <color theme="1"/>
      <name val="Verdana"/>
      <family val="2"/>
    </font>
    <font>
      <b/>
      <sz val="14"/>
      <color theme="0"/>
      <name val="Calibri"/>
      <family val="2"/>
      <scheme val="minor"/>
    </font>
    <font>
      <i/>
      <sz val="8"/>
      <color theme="1"/>
      <name val="Calibri"/>
      <family val="2"/>
      <scheme val="minor"/>
    </font>
    <font>
      <i/>
      <sz val="9"/>
      <color theme="1"/>
      <name val="Calibri"/>
      <family val="2"/>
      <scheme val="minor"/>
    </font>
    <font>
      <b/>
      <sz val="22"/>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s>
  <cellStyleXfs count="2">
    <xf numFmtId="0" fontId="0" fillId="0" borderId="0"/>
    <xf numFmtId="43" fontId="3" fillId="0" borderId="0" applyFont="0" applyFill="0" applyBorder="0" applyAlignment="0" applyProtection="0"/>
  </cellStyleXfs>
  <cellXfs count="148">
    <xf numFmtId="0" fontId="0" fillId="0" borderId="0" xfId="0"/>
    <xf numFmtId="0" fontId="0" fillId="0" borderId="0" xfId="0"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0" xfId="0" applyAlignment="1">
      <alignment horizontal="center"/>
    </xf>
    <xf numFmtId="0" fontId="6" fillId="4" borderId="0" xfId="0" applyFont="1" applyFill="1" applyAlignment="1" applyProtection="1">
      <alignment horizontal="left" vertical="top"/>
      <protection locked="0"/>
    </xf>
    <xf numFmtId="0" fontId="0" fillId="0" borderId="0" xfId="0" applyAlignment="1">
      <alignment vertical="center"/>
    </xf>
    <xf numFmtId="0" fontId="0" fillId="0" borderId="0" xfId="0" applyAlignment="1">
      <alignment horizontal="left"/>
    </xf>
    <xf numFmtId="0" fontId="12" fillId="0" borderId="0" xfId="0" applyFont="1"/>
    <xf numFmtId="0" fontId="12" fillId="0" borderId="0" xfId="0" applyFont="1" applyAlignment="1">
      <alignment horizontal="center"/>
    </xf>
    <xf numFmtId="0" fontId="0" fillId="0" borderId="1" xfId="0" applyBorder="1" applyAlignment="1">
      <alignment horizontal="center" vertical="center"/>
    </xf>
    <xf numFmtId="0" fontId="0" fillId="5" borderId="1" xfId="0"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top" wrapText="1"/>
    </xf>
    <xf numFmtId="0" fontId="6" fillId="4" borderId="0" xfId="0" applyFont="1" applyFill="1" applyAlignment="1">
      <alignment horizontal="left" vertical="top"/>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10" fillId="0" borderId="0" xfId="0" applyFont="1"/>
    <xf numFmtId="0" fontId="15" fillId="7" borderId="1" xfId="0" applyFont="1" applyFill="1" applyBorder="1" applyAlignment="1">
      <alignment vertical="center"/>
    </xf>
    <xf numFmtId="0" fontId="6" fillId="0" borderId="0" xfId="0" applyFont="1"/>
    <xf numFmtId="0" fontId="5" fillId="0" borderId="0" xfId="0" applyFont="1" applyAlignment="1">
      <alignment horizontal="left" vertical="top" wrapText="1"/>
    </xf>
    <xf numFmtId="0" fontId="5" fillId="0" borderId="0" xfId="0" applyFont="1" applyAlignment="1">
      <alignment horizontal="center" vertical="top" wrapText="1"/>
    </xf>
    <xf numFmtId="44" fontId="0" fillId="0" borderId="0" xfId="0" applyNumberFormat="1" applyAlignment="1">
      <alignment horizontal="center"/>
    </xf>
    <xf numFmtId="44" fontId="5" fillId="0" borderId="0" xfId="0" applyNumberFormat="1" applyFont="1" applyAlignment="1">
      <alignment horizontal="center"/>
    </xf>
    <xf numFmtId="0" fontId="5" fillId="2" borderId="1" xfId="0" applyFont="1" applyFill="1" applyBorder="1" applyAlignment="1">
      <alignment horizontal="center"/>
    </xf>
    <xf numFmtId="164" fontId="5" fillId="2" borderId="1" xfId="0" applyNumberFormat="1" applyFont="1" applyFill="1" applyBorder="1" applyAlignment="1">
      <alignment horizontal="center"/>
    </xf>
    <xf numFmtId="166" fontId="0" fillId="5" borderId="1" xfId="1" applyNumberFormat="1" applyFont="1" applyFill="1" applyBorder="1" applyAlignment="1" applyProtection="1">
      <alignment horizontal="center"/>
    </xf>
    <xf numFmtId="44" fontId="0" fillId="5" borderId="1" xfId="0" applyNumberFormat="1" applyFill="1" applyBorder="1" applyAlignment="1">
      <alignment horizontal="center"/>
    </xf>
    <xf numFmtId="44" fontId="0" fillId="0" borderId="1" xfId="0" applyNumberFormat="1" applyBorder="1" applyAlignment="1">
      <alignment horizontal="center"/>
    </xf>
    <xf numFmtId="166" fontId="0" fillId="0" borderId="1" xfId="1" applyNumberFormat="1" applyFont="1" applyFill="1" applyBorder="1" applyAlignment="1" applyProtection="1">
      <alignment horizontal="center"/>
    </xf>
    <xf numFmtId="0" fontId="0" fillId="4" borderId="0" xfId="0" applyFill="1" applyAlignment="1">
      <alignment horizontal="left" vertical="top" wrapText="1"/>
    </xf>
    <xf numFmtId="0" fontId="0" fillId="4" borderId="0" xfId="0" applyFill="1"/>
    <xf numFmtId="0" fontId="0" fillId="4" borderId="0" xfId="0" applyFill="1" applyAlignment="1">
      <alignment horizontal="center"/>
    </xf>
    <xf numFmtId="165" fontId="0" fillId="4" borderId="0" xfId="0" applyNumberFormat="1" applyFill="1" applyAlignment="1">
      <alignment horizontal="center"/>
    </xf>
    <xf numFmtId="164" fontId="0" fillId="4" borderId="0" xfId="0" applyNumberFormat="1" applyFill="1" applyAlignment="1">
      <alignment horizontal="center"/>
    </xf>
    <xf numFmtId="164" fontId="4" fillId="7" borderId="1" xfId="0" applyNumberFormat="1" applyFont="1" applyFill="1" applyBorder="1" applyAlignment="1">
      <alignment horizontal="right"/>
    </xf>
    <xf numFmtId="0" fontId="6" fillId="0" borderId="0" xfId="0" applyFont="1" applyAlignment="1">
      <alignment horizontal="left"/>
    </xf>
    <xf numFmtId="0" fontId="9" fillId="0" borderId="0" xfId="0" applyFont="1" applyAlignment="1">
      <alignment horizontal="right"/>
    </xf>
    <xf numFmtId="0" fontId="18" fillId="0" borderId="0" xfId="0" applyFont="1" applyAlignment="1">
      <alignment horizontal="left"/>
    </xf>
    <xf numFmtId="0" fontId="5" fillId="6" borderId="1" xfId="0" applyFont="1" applyFill="1" applyBorder="1" applyAlignment="1">
      <alignment horizontal="center" vertical="center" wrapText="1"/>
    </xf>
    <xf numFmtId="0" fontId="5" fillId="6" borderId="1" xfId="0" applyFont="1" applyFill="1" applyBorder="1" applyAlignment="1">
      <alignment vertical="center"/>
    </xf>
    <xf numFmtId="44" fontId="0" fillId="0" borderId="1" xfId="0" applyNumberFormat="1" applyBorder="1"/>
    <xf numFmtId="0" fontId="12" fillId="0" borderId="1" xfId="0" applyFont="1" applyBorder="1" applyAlignment="1">
      <alignment horizontal="center"/>
    </xf>
    <xf numFmtId="0" fontId="5" fillId="0" borderId="0" xfId="0" applyFont="1" applyAlignment="1">
      <alignment horizontal="center"/>
    </xf>
    <xf numFmtId="44" fontId="5" fillId="0" borderId="0" xfId="0" applyNumberFormat="1" applyFont="1"/>
    <xf numFmtId="0" fontId="5" fillId="2" borderId="1" xfId="0" applyFont="1" applyFill="1" applyBorder="1" applyAlignment="1">
      <alignment horizontal="center" vertical="center"/>
    </xf>
    <xf numFmtId="0" fontId="0" fillId="5" borderId="1" xfId="0" applyFill="1" applyBorder="1" applyAlignment="1">
      <alignment horizontal="center" vertical="center"/>
    </xf>
    <xf numFmtId="44" fontId="0" fillId="5" borderId="1" xfId="0" applyNumberFormat="1" applyFill="1" applyBorder="1"/>
    <xf numFmtId="44" fontId="0" fillId="0" borderId="1" xfId="0" applyNumberFormat="1" applyBorder="1" applyAlignment="1">
      <alignment vertical="center"/>
    </xf>
    <xf numFmtId="0" fontId="4" fillId="0" borderId="0" xfId="0" applyFont="1"/>
    <xf numFmtId="0" fontId="4" fillId="7" borderId="5" xfId="0" applyFont="1" applyFill="1" applyBorder="1"/>
    <xf numFmtId="0" fontId="4" fillId="7" borderId="1" xfId="0" applyFont="1" applyFill="1" applyBorder="1"/>
    <xf numFmtId="44" fontId="4" fillId="7" borderId="1" xfId="0" applyNumberFormat="1" applyFont="1" applyFill="1" applyBorder="1"/>
    <xf numFmtId="164" fontId="4" fillId="0" borderId="0" xfId="0" applyNumberFormat="1" applyFont="1" applyAlignment="1">
      <alignment horizontal="center"/>
    </xf>
    <xf numFmtId="164" fontId="13" fillId="0" borderId="1" xfId="0" applyNumberFormat="1" applyFont="1" applyBorder="1" applyAlignment="1">
      <alignment horizontal="left"/>
    </xf>
    <xf numFmtId="0" fontId="13" fillId="0" borderId="1" xfId="0" applyFont="1" applyBorder="1" applyAlignment="1">
      <alignment horizontal="left"/>
    </xf>
    <xf numFmtId="0" fontId="13" fillId="0" borderId="1" xfId="0" applyFont="1" applyBorder="1" applyAlignment="1">
      <alignment horizontal="center"/>
    </xf>
    <xf numFmtId="164" fontId="12" fillId="0" borderId="1" xfId="0" applyNumberFormat="1" applyFont="1" applyBorder="1" applyAlignment="1">
      <alignment horizontal="left"/>
    </xf>
    <xf numFmtId="0" fontId="12" fillId="0" borderId="1" xfId="0" applyFont="1" applyBorder="1" applyAlignment="1">
      <alignment horizontal="left"/>
    </xf>
    <xf numFmtId="44" fontId="12" fillId="0" borderId="1" xfId="0" applyNumberFormat="1" applyFont="1" applyBorder="1" applyAlignment="1">
      <alignment horizontal="left"/>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xf>
    <xf numFmtId="44" fontId="13" fillId="0" borderId="0" xfId="0" applyNumberFormat="1" applyFont="1" applyAlignment="1">
      <alignment horizontal="center"/>
    </xf>
    <xf numFmtId="0" fontId="13" fillId="2" borderId="3" xfId="0" applyFont="1" applyFill="1" applyBorder="1" applyAlignment="1">
      <alignment horizontal="left" vertical="top" wrapText="1"/>
    </xf>
    <xf numFmtId="0" fontId="13" fillId="2" borderId="4" xfId="0" applyFont="1" applyFill="1" applyBorder="1" applyAlignment="1">
      <alignment horizontal="center" vertical="top" wrapText="1"/>
    </xf>
    <xf numFmtId="0" fontId="12" fillId="2" borderId="4" xfId="0" applyFont="1" applyFill="1" applyBorder="1" applyAlignment="1">
      <alignment horizontal="center"/>
    </xf>
    <xf numFmtId="44" fontId="12" fillId="2" borderId="5" xfId="0" applyNumberFormat="1" applyFont="1" applyFill="1" applyBorder="1" applyAlignment="1">
      <alignment horizontal="center"/>
    </xf>
    <xf numFmtId="0" fontId="12" fillId="0" borderId="1" xfId="0" applyFont="1" applyBorder="1" applyAlignment="1">
      <alignment horizontal="left" vertical="top" wrapText="1"/>
    </xf>
    <xf numFmtId="0" fontId="12" fillId="3" borderId="1" xfId="0" applyFont="1" applyFill="1" applyBorder="1" applyAlignment="1">
      <alignment horizontal="center" vertical="top"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3" borderId="1" xfId="0" applyFont="1" applyFill="1" applyBorder="1" applyAlignment="1">
      <alignment horizontal="center"/>
    </xf>
    <xf numFmtId="44" fontId="12" fillId="3" borderId="1" xfId="0" applyNumberFormat="1" applyFont="1" applyFill="1" applyBorder="1" applyAlignment="1">
      <alignment horizontal="center"/>
    </xf>
    <xf numFmtId="44" fontId="12" fillId="0" borderId="6" xfId="0" applyNumberFormat="1" applyFont="1" applyBorder="1" applyAlignment="1">
      <alignment horizontal="center" vertical="center"/>
    </xf>
    <xf numFmtId="0" fontId="1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44" fontId="12" fillId="0" borderId="6" xfId="0" applyNumberFormat="1" applyFont="1" applyBorder="1" applyAlignment="1">
      <alignment horizontal="center"/>
    </xf>
    <xf numFmtId="0" fontId="12" fillId="3" borderId="2" xfId="0" applyFont="1" applyFill="1" applyBorder="1" applyAlignment="1">
      <alignment horizontal="left" vertical="top" wrapText="1"/>
    </xf>
    <xf numFmtId="0" fontId="12" fillId="3" borderId="2"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1" xfId="0" applyFont="1" applyBorder="1" applyAlignment="1">
      <alignment horizontal="left" vertical="center" wrapText="1"/>
    </xf>
    <xf numFmtId="0" fontId="13" fillId="0" borderId="3" xfId="0" applyFont="1" applyBorder="1" applyAlignment="1">
      <alignment horizontal="left" vertical="top" wrapText="1"/>
    </xf>
    <xf numFmtId="0" fontId="13" fillId="0" borderId="4" xfId="0" applyFont="1" applyBorder="1" applyAlignment="1">
      <alignment horizontal="center" vertical="top" wrapText="1"/>
    </xf>
    <xf numFmtId="0" fontId="12" fillId="0" borderId="4" xfId="0" applyFont="1" applyBorder="1" applyAlignment="1">
      <alignment horizontal="center"/>
    </xf>
    <xf numFmtId="44" fontId="12" fillId="0" borderId="4" xfId="0" applyNumberFormat="1" applyFont="1" applyBorder="1" applyAlignment="1">
      <alignment horizontal="center"/>
    </xf>
    <xf numFmtId="44" fontId="12" fillId="0" borderId="5" xfId="0" applyNumberFormat="1" applyFont="1" applyBorder="1" applyAlignment="1">
      <alignment horizontal="center"/>
    </xf>
    <xf numFmtId="44" fontId="13" fillId="0" borderId="1" xfId="0" applyNumberFormat="1" applyFont="1" applyBorder="1" applyAlignment="1">
      <alignment horizontal="center"/>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44" fontId="12" fillId="3" borderId="1" xfId="0" applyNumberFormat="1" applyFont="1" applyFill="1" applyBorder="1" applyAlignment="1">
      <alignment horizontal="center" vertical="center"/>
    </xf>
    <xf numFmtId="0" fontId="12" fillId="3" borderId="2" xfId="0" applyFont="1" applyFill="1" applyBorder="1" applyAlignment="1">
      <alignment horizontal="center" vertical="top" wrapText="1"/>
    </xf>
    <xf numFmtId="0" fontId="13" fillId="2" borderId="3" xfId="0" applyFont="1" applyFill="1" applyBorder="1" applyAlignment="1">
      <alignment horizontal="left" vertical="center" wrapText="1"/>
    </xf>
    <xf numFmtId="0" fontId="12" fillId="2" borderId="4" xfId="0" applyFont="1" applyFill="1" applyBorder="1" applyAlignment="1">
      <alignment horizontal="center" vertical="center"/>
    </xf>
    <xf numFmtId="0" fontId="12" fillId="0" borderId="1" xfId="0" applyFont="1" applyBorder="1" applyAlignment="1">
      <alignment horizontal="center" vertical="top" wrapText="1"/>
    </xf>
    <xf numFmtId="44" fontId="12" fillId="0" borderId="1" xfId="0" applyNumberFormat="1" applyFont="1" applyBorder="1" applyAlignment="1">
      <alignment horizontal="center"/>
    </xf>
    <xf numFmtId="0" fontId="12" fillId="0" borderId="6" xfId="0" applyFont="1" applyBorder="1" applyAlignment="1">
      <alignment horizontal="left" vertical="top" wrapText="1"/>
    </xf>
    <xf numFmtId="0" fontId="14" fillId="0" borderId="0" xfId="0" applyFont="1" applyAlignment="1">
      <alignment horizontal="center" vertical="center"/>
    </xf>
    <xf numFmtId="44" fontId="15" fillId="7" borderId="1" xfId="0" applyNumberFormat="1" applyFont="1" applyFill="1" applyBorder="1" applyAlignment="1">
      <alignment horizontal="right" vertical="center"/>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44" fontId="0" fillId="0" borderId="1" xfId="0" applyNumberFormat="1" applyBorder="1" applyAlignment="1">
      <alignment horizontal="right"/>
    </xf>
    <xf numFmtId="0" fontId="6" fillId="0" borderId="3"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6"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 xfId="0" applyFont="1" applyFill="1" applyBorder="1" applyAlignment="1">
      <alignment horizontal="center"/>
    </xf>
    <xf numFmtId="0" fontId="5" fillId="2" borderId="5" xfId="0" applyFont="1" applyFill="1" applyBorder="1" applyAlignment="1">
      <alignment horizontal="center"/>
    </xf>
    <xf numFmtId="49" fontId="6" fillId="0" borderId="1" xfId="0" applyNumberFormat="1" applyFont="1" applyBorder="1" applyAlignment="1">
      <alignment horizontal="left"/>
    </xf>
    <xf numFmtId="0" fontId="6" fillId="0" borderId="1" xfId="0" applyFont="1" applyBorder="1" applyAlignment="1">
      <alignment horizontal="left"/>
    </xf>
    <xf numFmtId="0" fontId="5"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4" fillId="7" borderId="0" xfId="0" applyFont="1" applyFill="1" applyAlignment="1">
      <alignment horizontal="center"/>
    </xf>
    <xf numFmtId="0" fontId="4" fillId="7" borderId="7" xfId="0" applyFont="1" applyFill="1" applyBorder="1" applyAlignment="1">
      <alignment horizontal="center"/>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5" fillId="6" borderId="1" xfId="0" applyFont="1" applyFill="1" applyBorder="1" applyAlignment="1">
      <alignment horizontal="left" vertical="center"/>
    </xf>
    <xf numFmtId="0" fontId="12" fillId="0" borderId="1" xfId="0" applyFont="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5" fillId="6" borderId="1" xfId="0" applyFont="1" applyFill="1" applyBorder="1" applyAlignment="1">
      <alignment horizontal="center" vertical="center" wrapText="1"/>
    </xf>
    <xf numFmtId="0" fontId="0" fillId="0" borderId="1" xfId="0" applyBorder="1" applyAlignment="1">
      <alignment horizontal="left"/>
    </xf>
    <xf numFmtId="0" fontId="0" fillId="5" borderId="3" xfId="0" applyFill="1" applyBorder="1" applyAlignment="1">
      <alignment vertical="top" wrapText="1"/>
    </xf>
    <xf numFmtId="0" fontId="0" fillId="5" borderId="4" xfId="0" applyFill="1" applyBorder="1" applyAlignment="1">
      <alignment vertical="top" wrapText="1"/>
    </xf>
    <xf numFmtId="0" fontId="0" fillId="5" borderId="5" xfId="0" applyFill="1" applyBorder="1" applyAlignment="1">
      <alignment vertical="top" wrapText="1"/>
    </xf>
    <xf numFmtId="0" fontId="4" fillId="0" borderId="0" xfId="0" applyFont="1" applyAlignment="1">
      <alignment horizontal="center"/>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44" fontId="0" fillId="5" borderId="3" xfId="0" applyNumberFormat="1" applyFill="1" applyBorder="1" applyAlignment="1">
      <alignment horizontal="center"/>
    </xf>
    <xf numFmtId="44" fontId="0" fillId="5" borderId="5" xfId="0" applyNumberFormat="1" applyFill="1" applyBorder="1" applyAlignment="1">
      <alignment horizontal="center"/>
    </xf>
    <xf numFmtId="164" fontId="5" fillId="2" borderId="3" xfId="0" applyNumberFormat="1" applyFont="1" applyFill="1" applyBorder="1" applyAlignment="1">
      <alignment horizontal="center"/>
    </xf>
    <xf numFmtId="164" fontId="5" fillId="2" borderId="5" xfId="0" applyNumberFormat="1" applyFont="1" applyFill="1" applyBorder="1" applyAlignment="1">
      <alignment horizontal="center"/>
    </xf>
    <xf numFmtId="49" fontId="6" fillId="0" borderId="0" xfId="0" applyNumberFormat="1" applyFont="1" applyAlignment="1" applyProtection="1">
      <alignment horizontal="left"/>
      <protection locked="0"/>
    </xf>
    <xf numFmtId="0" fontId="6" fillId="0" borderId="1" xfId="0" applyFont="1" applyBorder="1" applyAlignment="1">
      <alignment horizontal="left" wrapText="1"/>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12C30-F6BE-4359-9556-95227EE3A81C}">
  <sheetPr>
    <pageSetUpPr fitToPage="1"/>
  </sheetPr>
  <dimension ref="A1:B23"/>
  <sheetViews>
    <sheetView showGridLines="0" topLeftCell="A9" zoomScaleNormal="100" zoomScalePageLayoutView="75" workbookViewId="0"/>
  </sheetViews>
  <sheetFormatPr defaultColWidth="8.85546875" defaultRowHeight="15"/>
  <cols>
    <col min="1" max="1" width="4" customWidth="1"/>
    <col min="2" max="2" width="77.85546875" customWidth="1"/>
  </cols>
  <sheetData>
    <row r="1" spans="1:2" ht="23.25" customHeight="1">
      <c r="A1" s="1"/>
      <c r="B1" s="13" t="s">
        <v>0</v>
      </c>
    </row>
    <row r="2" spans="1:2" ht="39" customHeight="1">
      <c r="A2" s="2">
        <v>1</v>
      </c>
      <c r="B2" s="3" t="s">
        <v>1</v>
      </c>
    </row>
    <row r="3" spans="1:2" s="12" customFormat="1" ht="46.5" customHeight="1">
      <c r="A3" s="2">
        <v>2</v>
      </c>
      <c r="B3" s="11" t="s">
        <v>2</v>
      </c>
    </row>
    <row r="4" spans="1:2" ht="60">
      <c r="A4" s="2">
        <v>3</v>
      </c>
      <c r="B4" s="3" t="s">
        <v>3</v>
      </c>
    </row>
    <row r="5" spans="1:2" ht="30">
      <c r="A5" s="2">
        <v>4</v>
      </c>
      <c r="B5" s="3" t="s">
        <v>4</v>
      </c>
    </row>
    <row r="6" spans="1:2" ht="47.25" customHeight="1">
      <c r="A6" s="2">
        <v>5</v>
      </c>
      <c r="B6" s="3" t="s">
        <v>5</v>
      </c>
    </row>
    <row r="7" spans="1:2" ht="45">
      <c r="A7" s="2">
        <v>6</v>
      </c>
      <c r="B7" s="3" t="s">
        <v>6</v>
      </c>
    </row>
    <row r="8" spans="1:2" ht="35.25" customHeight="1">
      <c r="A8" s="2">
        <v>7</v>
      </c>
      <c r="B8" s="3" t="s">
        <v>7</v>
      </c>
    </row>
    <row r="9" spans="1:2" ht="75">
      <c r="A9" s="2">
        <v>8</v>
      </c>
      <c r="B9" s="3" t="s">
        <v>8</v>
      </c>
    </row>
    <row r="10" spans="1:2" ht="30">
      <c r="A10" s="2">
        <v>9</v>
      </c>
      <c r="B10" s="3" t="s">
        <v>9</v>
      </c>
    </row>
    <row r="11" spans="1:2" ht="30">
      <c r="A11" s="2">
        <v>10</v>
      </c>
      <c r="B11" s="3" t="s">
        <v>10</v>
      </c>
    </row>
    <row r="12" spans="1:2" ht="105">
      <c r="A12" s="2">
        <v>11</v>
      </c>
      <c r="B12" s="3" t="s">
        <v>11</v>
      </c>
    </row>
    <row r="23" spans="2:2">
      <c r="B23" s="7" t="s">
        <v>12</v>
      </c>
    </row>
  </sheetData>
  <sheetProtection algorithmName="SHA-512" hashValue="Y64gjEI6hO40q6OFsmBdySHaLBmyqd1F8/FT2cvd0TWsu0mPBzQ7flo/PkCJBq+naVGhFzA54zhp79kSan1LHw==" saltValue="f708QJCtof3567khhEPNpg==" spinCount="100000" sheet="1" objects="1" scenarios="1"/>
  <protectedRanges>
    <protectedRange sqref="B3" name="Bereik1"/>
  </protectedRanges>
  <pageMargins left="0.70866141732283472" right="0.70866141732283472" top="0.74803149606299213" bottom="0.74803149606299213" header="0.31496062992125984" footer="0.31496062992125984"/>
  <pageSetup paperSize="9" orientation="portrait" horizontalDpi="300" verticalDpi="300" r:id="rId1"/>
  <headerFooter>
    <oddFooter>&amp;R&amp;P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70DF-10C6-4B8E-AAFF-6434BF77C364}">
  <sheetPr>
    <pageSetUpPr fitToPage="1"/>
  </sheetPr>
  <dimension ref="A1:E32"/>
  <sheetViews>
    <sheetView showGridLines="0" view="pageLayout" zoomScale="80" zoomScaleNormal="115" zoomScalePageLayoutView="80" workbookViewId="0"/>
  </sheetViews>
  <sheetFormatPr defaultRowHeight="15"/>
  <cols>
    <col min="1" max="1" width="22" bestFit="1" customWidth="1"/>
    <col min="2" max="2" width="29.28515625" bestFit="1" customWidth="1"/>
    <col min="3" max="3" width="18.42578125" customWidth="1"/>
    <col min="4" max="4" width="8.28515625" bestFit="1" customWidth="1"/>
    <col min="5" max="5" width="17.5703125" customWidth="1"/>
  </cols>
  <sheetData>
    <row r="1" spans="1:5" ht="21">
      <c r="A1" s="14" t="s">
        <v>13</v>
      </c>
      <c r="B1" s="103" t="str">
        <f>Invulinstructie!B3</f>
        <v xml:space="preserve">Uw firmanaam
</v>
      </c>
      <c r="C1" s="104"/>
      <c r="D1" s="104"/>
      <c r="E1" s="105"/>
    </row>
    <row r="2" spans="1:5" ht="21">
      <c r="A2" s="14" t="s">
        <v>14</v>
      </c>
      <c r="B2" s="103" t="s">
        <v>15</v>
      </c>
      <c r="C2" s="104"/>
      <c r="D2" s="104"/>
      <c r="E2" s="105"/>
    </row>
    <row r="6" spans="1:5" ht="21">
      <c r="A6" s="106" t="s">
        <v>16</v>
      </c>
      <c r="B6" s="107"/>
      <c r="C6" s="107"/>
      <c r="D6" s="107"/>
      <c r="E6" s="108"/>
    </row>
    <row r="7" spans="1:5">
      <c r="A7" s="109" t="s">
        <v>17</v>
      </c>
      <c r="B7" s="110"/>
      <c r="C7" s="111"/>
      <c r="D7" s="112" t="s">
        <v>18</v>
      </c>
      <c r="E7" s="113"/>
    </row>
    <row r="8" spans="1:5">
      <c r="A8" s="100" t="s">
        <v>19</v>
      </c>
      <c r="B8" s="101"/>
      <c r="C8" s="101"/>
      <c r="D8" s="102">
        <f>'Prijzenblad Ontwerpfase'!G18</f>
        <v>0</v>
      </c>
      <c r="E8" s="102"/>
    </row>
    <row r="9" spans="1:5">
      <c r="A9" s="100" t="s">
        <v>20</v>
      </c>
      <c r="B9" s="101"/>
      <c r="C9" s="101"/>
      <c r="D9" s="102">
        <f>'Prijzenblad Realisatiefase'!G39</f>
        <v>0</v>
      </c>
      <c r="E9" s="102"/>
    </row>
    <row r="12" spans="1:5" ht="21" customHeight="1">
      <c r="A12" s="17"/>
      <c r="C12" s="18" t="s">
        <v>21</v>
      </c>
      <c r="D12" s="99">
        <f>SUM(D8:E9)</f>
        <v>0</v>
      </c>
      <c r="E12" s="99"/>
    </row>
    <row r="32" spans="1:1">
      <c r="A32" t="s">
        <v>12</v>
      </c>
    </row>
  </sheetData>
  <sheetProtection algorithmName="SHA-512" hashValue="VcOk6RAC3qQwgSggEk0d++0Ry4kUCD/D0j6FcKugU3ofKCavSvWYxqhurF5Z5yRkg8PzXcXEA/a12U70PBt7cQ==" saltValue="04dvp0/cJE6wjfD15TTnlQ==" spinCount="100000" sheet="1" objects="1" scenarios="1"/>
  <mergeCells count="10">
    <mergeCell ref="D12:E12"/>
    <mergeCell ref="A9:C9"/>
    <mergeCell ref="D9:E9"/>
    <mergeCell ref="B1:E1"/>
    <mergeCell ref="B2:E2"/>
    <mergeCell ref="A6:E6"/>
    <mergeCell ref="A7:C7"/>
    <mergeCell ref="A8:C8"/>
    <mergeCell ref="D7:E7"/>
    <mergeCell ref="D8:E8"/>
  </mergeCells>
  <phoneticPr fontId="8" type="noConversion"/>
  <pageMargins left="0.70866141732283472" right="0.70866141732283472" top="0.74803149606299213" bottom="0.74803149606299213" header="0.31496062992125984" footer="0.31496062992125984"/>
  <pageSetup paperSize="9" orientation="landscape" horizontalDpi="300" verticalDpi="300" r:id="rId1"/>
  <headerFooter>
    <oddFooter xml:space="preserve">&amp;C&amp;A&amp;R&amp;P van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C199-F99F-4CD1-8322-F71E6540DC28}">
  <dimension ref="A1:H32"/>
  <sheetViews>
    <sheetView showGridLines="0" view="pageLayout" zoomScale="80" zoomScaleNormal="75" zoomScalePageLayoutView="80" workbookViewId="0">
      <selection activeCell="F9" sqref="F9"/>
    </sheetView>
  </sheetViews>
  <sheetFormatPr defaultRowHeight="15"/>
  <cols>
    <col min="1" max="1" width="31.140625" customWidth="1"/>
    <col min="2" max="2" width="14.7109375" customWidth="1"/>
    <col min="3" max="3" width="5.28515625" customWidth="1"/>
    <col min="4" max="4" width="13.5703125" customWidth="1"/>
    <col min="5" max="5" width="9.5703125" bestFit="1" customWidth="1"/>
    <col min="6" max="6" width="12.28515625" customWidth="1"/>
    <col min="7" max="7" width="25.42578125" customWidth="1"/>
    <col min="10" max="10" width="18.28515625" customWidth="1"/>
  </cols>
  <sheetData>
    <row r="1" spans="1:8" ht="21">
      <c r="A1" s="14" t="s">
        <v>13</v>
      </c>
      <c r="B1" s="114" t="str">
        <f>Inschrijfstaat!B1</f>
        <v xml:space="preserve">Uw firmanaam
</v>
      </c>
      <c r="C1" s="115"/>
      <c r="D1" s="115"/>
      <c r="E1" s="115"/>
      <c r="F1" s="115"/>
      <c r="G1" s="115"/>
      <c r="H1" s="19"/>
    </row>
    <row r="2" spans="1:8" ht="21">
      <c r="A2" s="14" t="s">
        <v>22</v>
      </c>
      <c r="B2" s="115" t="s">
        <v>15</v>
      </c>
      <c r="C2" s="115"/>
      <c r="D2" s="115"/>
      <c r="E2" s="115"/>
      <c r="F2" s="115"/>
      <c r="G2" s="115"/>
      <c r="H2" s="19"/>
    </row>
    <row r="5" spans="1:8">
      <c r="A5" s="20"/>
      <c r="B5" s="21"/>
      <c r="C5" s="21"/>
      <c r="D5" s="4"/>
      <c r="E5" s="4"/>
      <c r="F5" s="22"/>
      <c r="G5" s="23"/>
    </row>
    <row r="7" spans="1:8" ht="21">
      <c r="A7" s="117" t="s">
        <v>19</v>
      </c>
      <c r="B7" s="117"/>
      <c r="C7" s="117"/>
      <c r="D7" s="117"/>
      <c r="E7" s="117"/>
      <c r="F7" s="117"/>
      <c r="G7" s="117"/>
    </row>
    <row r="8" spans="1:8">
      <c r="A8" s="116" t="s">
        <v>17</v>
      </c>
      <c r="B8" s="116"/>
      <c r="C8" s="116"/>
      <c r="D8" s="116"/>
      <c r="E8" s="24" t="s">
        <v>23</v>
      </c>
      <c r="F8" s="25" t="s">
        <v>24</v>
      </c>
      <c r="G8" s="25" t="s">
        <v>21</v>
      </c>
    </row>
    <row r="9" spans="1:8">
      <c r="A9" s="120" t="s">
        <v>25</v>
      </c>
      <c r="B9" s="120"/>
      <c r="C9" s="120"/>
      <c r="D9" s="120"/>
      <c r="E9" s="26"/>
      <c r="F9" s="27"/>
      <c r="G9" s="28">
        <f t="shared" ref="G9:G16" si="0">E9*F9</f>
        <v>0</v>
      </c>
    </row>
    <row r="10" spans="1:8">
      <c r="A10" s="120" t="s">
        <v>26</v>
      </c>
      <c r="B10" s="120"/>
      <c r="C10" s="120"/>
      <c r="D10" s="120"/>
      <c r="E10" s="26"/>
      <c r="F10" s="27"/>
      <c r="G10" s="28">
        <f t="shared" si="0"/>
        <v>0</v>
      </c>
    </row>
    <row r="11" spans="1:8">
      <c r="A11" s="120" t="s">
        <v>27</v>
      </c>
      <c r="B11" s="120"/>
      <c r="C11" s="120"/>
      <c r="D11" s="120"/>
      <c r="E11" s="26"/>
      <c r="F11" s="27"/>
      <c r="G11" s="28">
        <f t="shared" si="0"/>
        <v>0</v>
      </c>
    </row>
    <row r="12" spans="1:8">
      <c r="A12" s="120" t="s">
        <v>28</v>
      </c>
      <c r="B12" s="120"/>
      <c r="C12" s="120"/>
      <c r="D12" s="120"/>
      <c r="E12" s="29">
        <v>48</v>
      </c>
      <c r="F12" s="27"/>
      <c r="G12" s="28">
        <f t="shared" si="0"/>
        <v>0</v>
      </c>
    </row>
    <row r="13" spans="1:8">
      <c r="A13" s="121"/>
      <c r="B13" s="121"/>
      <c r="C13" s="121"/>
      <c r="D13" s="121"/>
      <c r="E13" s="26"/>
      <c r="F13" s="27"/>
      <c r="G13" s="28">
        <f t="shared" si="0"/>
        <v>0</v>
      </c>
    </row>
    <row r="14" spans="1:8">
      <c r="A14" s="121"/>
      <c r="B14" s="121"/>
      <c r="C14" s="121"/>
      <c r="D14" s="121"/>
      <c r="E14" s="26"/>
      <c r="F14" s="27"/>
      <c r="G14" s="28">
        <f t="shared" si="0"/>
        <v>0</v>
      </c>
    </row>
    <row r="15" spans="1:8">
      <c r="A15" s="121"/>
      <c r="B15" s="121"/>
      <c r="C15" s="121"/>
      <c r="D15" s="121"/>
      <c r="E15" s="26"/>
      <c r="F15" s="27"/>
      <c r="G15" s="28">
        <f t="shared" si="0"/>
        <v>0</v>
      </c>
    </row>
    <row r="16" spans="1:8">
      <c r="A16" s="121"/>
      <c r="B16" s="121"/>
      <c r="C16" s="121"/>
      <c r="D16" s="121"/>
      <c r="E16" s="26"/>
      <c r="F16" s="27"/>
      <c r="G16" s="28">
        <f t="shared" si="0"/>
        <v>0</v>
      </c>
    </row>
    <row r="17" spans="1:7">
      <c r="A17" s="30"/>
      <c r="B17" s="31"/>
      <c r="C17" s="32"/>
      <c r="D17" s="32"/>
      <c r="E17" s="33"/>
      <c r="F17" s="34"/>
    </row>
    <row r="18" spans="1:7">
      <c r="E18" s="118" t="s">
        <v>29</v>
      </c>
      <c r="F18" s="119"/>
      <c r="G18" s="35">
        <f>SUM(G9:G16)</f>
        <v>0</v>
      </c>
    </row>
    <row r="32" spans="1:7">
      <c r="A32" t="s">
        <v>12</v>
      </c>
    </row>
  </sheetData>
  <sheetProtection algorithmName="SHA-512" hashValue="wknAkM5la2g/bVuFImmPkmLUvVaa3IL/KAGXuDqx20nKX687dIrJUqOPGvtoZCJal2j7uUrPeYeHSnz2Yd029A==" saltValue="17pb8VbrWne7TvfNRKA0Dw==" spinCount="100000" sheet="1" objects="1" scenarios="1"/>
  <protectedRanges>
    <protectedRange sqref="E9:F11 F12 A13:F16" name="Bereik1"/>
  </protectedRanges>
  <mergeCells count="13">
    <mergeCell ref="B1:G1"/>
    <mergeCell ref="B2:G2"/>
    <mergeCell ref="A8:D8"/>
    <mergeCell ref="A7:G7"/>
    <mergeCell ref="E18:F18"/>
    <mergeCell ref="A9:D9"/>
    <mergeCell ref="A10:D10"/>
    <mergeCell ref="A11:D11"/>
    <mergeCell ref="A12:D12"/>
    <mergeCell ref="A13:D13"/>
    <mergeCell ref="A14:D14"/>
    <mergeCell ref="A15:D15"/>
    <mergeCell ref="A16:D16"/>
  </mergeCells>
  <pageMargins left="0.70866141732283472" right="0.70866141732283472" top="0.74803149606299213" bottom="0.74803149606299213" header="0.31496062992125984" footer="0.31496062992125984"/>
  <pageSetup paperSize="9" orientation="landscape" horizontalDpi="300" verticalDpi="300" r:id="rId1"/>
  <headerFooter>
    <oddFooter xml:space="preserve">&amp;C&amp;A&amp;R&amp;P van &amp;N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307E8-B8AC-4735-B498-7C65F8C77DA9}">
  <dimension ref="A1:G40"/>
  <sheetViews>
    <sheetView showGridLines="0" tabSelected="1" view="pageLayout" zoomScale="85" zoomScaleNormal="75" zoomScalePageLayoutView="85" workbookViewId="0">
      <selection activeCell="E13" sqref="E13:F13"/>
    </sheetView>
  </sheetViews>
  <sheetFormatPr defaultColWidth="6.85546875" defaultRowHeight="15"/>
  <cols>
    <col min="1" max="1" width="29.28515625" bestFit="1" customWidth="1"/>
    <col min="2" max="2" width="19.85546875" bestFit="1" customWidth="1"/>
    <col min="3" max="3" width="8.5703125" style="4" customWidth="1"/>
    <col min="4" max="4" width="19.5703125" customWidth="1"/>
    <col min="5" max="5" width="13.7109375" customWidth="1"/>
    <col min="6" max="6" width="13.28515625" customWidth="1"/>
    <col min="7" max="7" width="19.85546875" customWidth="1"/>
  </cols>
  <sheetData>
    <row r="1" spans="1:7" ht="21">
      <c r="A1" s="14" t="s">
        <v>13</v>
      </c>
      <c r="B1" s="114" t="str">
        <f>Inschrijfstaat!B1</f>
        <v xml:space="preserve">Uw firmanaam
</v>
      </c>
      <c r="C1" s="115"/>
      <c r="D1" s="115"/>
      <c r="E1" s="115"/>
      <c r="F1" s="115"/>
      <c r="G1" s="115"/>
    </row>
    <row r="2" spans="1:7" ht="21">
      <c r="A2" s="14" t="s">
        <v>22</v>
      </c>
      <c r="B2" s="115" t="s">
        <v>15</v>
      </c>
      <c r="C2" s="115"/>
      <c r="D2" s="115"/>
      <c r="E2" s="115"/>
      <c r="F2" s="115"/>
      <c r="G2" s="115"/>
    </row>
    <row r="3" spans="1:7" ht="21">
      <c r="A3" s="14"/>
      <c r="B3" s="36"/>
      <c r="C3" s="36"/>
      <c r="D3" s="36"/>
      <c r="E3" s="36"/>
    </row>
    <row r="4" spans="1:7" ht="28.5">
      <c r="A4" s="37"/>
      <c r="B4" s="38"/>
    </row>
    <row r="5" spans="1:7" ht="21.75" customHeight="1">
      <c r="A5" s="117" t="s">
        <v>20</v>
      </c>
      <c r="B5" s="117"/>
      <c r="C5" s="117"/>
      <c r="D5" s="117"/>
      <c r="E5" s="117"/>
      <c r="F5" s="117"/>
      <c r="G5" s="117"/>
    </row>
    <row r="6" spans="1:7" s="6" customFormat="1" ht="45" customHeight="1">
      <c r="A6" s="125" t="s">
        <v>30</v>
      </c>
      <c r="B6" s="125"/>
      <c r="C6" s="125"/>
      <c r="D6" s="39" t="s">
        <v>31</v>
      </c>
      <c r="E6" s="133" t="s">
        <v>32</v>
      </c>
      <c r="F6" s="133"/>
      <c r="G6" s="40" t="s">
        <v>21</v>
      </c>
    </row>
    <row r="7" spans="1:7">
      <c r="A7" s="134" t="s">
        <v>33</v>
      </c>
      <c r="B7" s="134"/>
      <c r="C7" s="134"/>
      <c r="D7" s="41">
        <f>'Prijzenblad ANPR'!I41</f>
        <v>0</v>
      </c>
      <c r="E7" s="126">
        <f>COUNTIF('Maatregelen overzicht'!$B$5:$B$64,A7)</f>
        <v>7</v>
      </c>
      <c r="F7" s="126"/>
      <c r="G7" s="41">
        <f t="shared" ref="G7:G16" si="0">D7*E7</f>
        <v>0</v>
      </c>
    </row>
    <row r="8" spans="1:7">
      <c r="A8" s="127" t="s">
        <v>34</v>
      </c>
      <c r="B8" s="128"/>
      <c r="C8" s="129"/>
      <c r="D8" s="41">
        <f>'Prijzenblad Berm kast C'!I41</f>
        <v>0</v>
      </c>
      <c r="E8" s="126">
        <f>COUNTIF('Maatregelen overzicht'!$B$5:$B$64,A8)</f>
        <v>8</v>
      </c>
      <c r="F8" s="126"/>
      <c r="G8" s="41">
        <f t="shared" si="0"/>
        <v>0</v>
      </c>
    </row>
    <row r="9" spans="1:7">
      <c r="A9" s="127" t="s">
        <v>35</v>
      </c>
      <c r="B9" s="128"/>
      <c r="C9" s="129"/>
      <c r="D9" s="41">
        <f>'Prijzenblad Berm kast DC'!I41</f>
        <v>0</v>
      </c>
      <c r="E9" s="126">
        <f>COUNTIF('Maatregelen overzicht'!$B$5:$B$64,A9)</f>
        <v>9</v>
      </c>
      <c r="F9" s="126"/>
      <c r="G9" s="41">
        <f t="shared" si="0"/>
        <v>0</v>
      </c>
    </row>
    <row r="10" spans="1:7">
      <c r="A10" s="127" t="s">
        <v>36</v>
      </c>
      <c r="B10" s="128"/>
      <c r="C10" s="129"/>
      <c r="D10" s="41">
        <f>'Prijzenblad IC Intercom'!I41</f>
        <v>0</v>
      </c>
      <c r="E10" s="126">
        <f>COUNTIF('Maatregelen overzicht'!$B$5:$B$64,A10)</f>
        <v>8</v>
      </c>
      <c r="F10" s="126"/>
      <c r="G10" s="41">
        <f t="shared" si="0"/>
        <v>0</v>
      </c>
    </row>
    <row r="11" spans="1:7">
      <c r="A11" s="127" t="s">
        <v>37</v>
      </c>
      <c r="B11" s="128"/>
      <c r="C11" s="129"/>
      <c r="D11" s="41">
        <f>'Prijzenblad Multi Sens PTZ'!I41</f>
        <v>0</v>
      </c>
      <c r="E11" s="126">
        <f>COUNTIF('Maatregelen overzicht'!$B$5:$B$64,A11)</f>
        <v>9</v>
      </c>
      <c r="F11" s="126"/>
      <c r="G11" s="41">
        <f t="shared" si="0"/>
        <v>0</v>
      </c>
    </row>
    <row r="12" spans="1:7">
      <c r="A12" s="127" t="s">
        <v>38</v>
      </c>
      <c r="B12" s="128"/>
      <c r="C12" s="129"/>
      <c r="D12" s="41">
        <f>'Prijzenblad PTZ'!I41</f>
        <v>0</v>
      </c>
      <c r="E12" s="126">
        <f>COUNTIF('Maatregelen overzicht'!$B$5:$B$64,A12)</f>
        <v>12</v>
      </c>
      <c r="F12" s="126"/>
      <c r="G12" s="41">
        <f t="shared" si="0"/>
        <v>0</v>
      </c>
    </row>
    <row r="13" spans="1:7">
      <c r="A13" s="127" t="s">
        <v>39</v>
      </c>
      <c r="B13" s="128"/>
      <c r="C13" s="129"/>
      <c r="D13" s="41">
        <f>'Prijzenblad Speedgate 12m'!I41</f>
        <v>0</v>
      </c>
      <c r="E13" s="126">
        <f>COUNTIF('Maatregelen overzicht'!$B$5:$B$64,A13)</f>
        <v>2</v>
      </c>
      <c r="F13" s="126"/>
      <c r="G13" s="41">
        <f t="shared" si="0"/>
        <v>0</v>
      </c>
    </row>
    <row r="14" spans="1:7">
      <c r="A14" s="127" t="s">
        <v>40</v>
      </c>
      <c r="B14" s="128"/>
      <c r="C14" s="129"/>
      <c r="D14" s="41">
        <f>'Prijzenblad Speedgate 4m'!I41</f>
        <v>0</v>
      </c>
      <c r="E14" s="126">
        <f>COUNTIF('Maatregelen overzicht'!$B$5:$B$64,A14)</f>
        <v>1</v>
      </c>
      <c r="F14" s="126"/>
      <c r="G14" s="41">
        <f t="shared" si="0"/>
        <v>0</v>
      </c>
    </row>
    <row r="15" spans="1:7">
      <c r="A15" s="127" t="s">
        <v>41</v>
      </c>
      <c r="B15" s="128"/>
      <c r="C15" s="129"/>
      <c r="D15" s="41">
        <f>'Prijzenblad Speedgate 8m'!I41</f>
        <v>0</v>
      </c>
      <c r="E15" s="126">
        <f>COUNTIF('Maatregelen overzicht'!$B$5:$B$64,A15)</f>
        <v>1</v>
      </c>
      <c r="F15" s="126"/>
      <c r="G15" s="41">
        <f t="shared" si="0"/>
        <v>0</v>
      </c>
    </row>
    <row r="16" spans="1:7">
      <c r="A16" s="127" t="s">
        <v>42</v>
      </c>
      <c r="B16" s="128"/>
      <c r="C16" s="129"/>
      <c r="D16" s="41">
        <f>'Speedgate 8m 2r'!I41</f>
        <v>0</v>
      </c>
      <c r="E16" s="126">
        <f>COUNTIF('Maatregelen overzicht'!$B$5:$B$64,A16)</f>
        <v>2</v>
      </c>
      <c r="F16" s="126"/>
      <c r="G16" s="41">
        <f t="shared" si="0"/>
        <v>0</v>
      </c>
    </row>
    <row r="17" spans="1:7">
      <c r="A17" s="7"/>
    </row>
    <row r="18" spans="1:7">
      <c r="F18" s="43" t="s">
        <v>43</v>
      </c>
      <c r="G18" s="44">
        <f>SUM(G7:G16)</f>
        <v>0</v>
      </c>
    </row>
    <row r="23" spans="1:7" ht="21">
      <c r="A23" s="106" t="s">
        <v>44</v>
      </c>
      <c r="B23" s="107"/>
      <c r="C23" s="107"/>
      <c r="D23" s="107"/>
      <c r="E23" s="107"/>
      <c r="F23" s="107"/>
      <c r="G23" s="108"/>
    </row>
    <row r="24" spans="1:7">
      <c r="A24" s="109" t="s">
        <v>17</v>
      </c>
      <c r="B24" s="110"/>
      <c r="C24" s="111"/>
      <c r="D24" s="45" t="s">
        <v>23</v>
      </c>
      <c r="E24" s="25" t="s">
        <v>24</v>
      </c>
      <c r="F24" s="25" t="s">
        <v>45</v>
      </c>
      <c r="G24" s="25" t="s">
        <v>21</v>
      </c>
    </row>
    <row r="25" spans="1:7">
      <c r="A25" s="100" t="s">
        <v>46</v>
      </c>
      <c r="B25" s="101"/>
      <c r="C25" s="101"/>
      <c r="D25" s="46"/>
      <c r="E25" s="47"/>
      <c r="F25" s="47"/>
      <c r="G25" s="48">
        <f>D25*E25+F25</f>
        <v>0</v>
      </c>
    </row>
    <row r="26" spans="1:7">
      <c r="A26" s="100" t="s">
        <v>47</v>
      </c>
      <c r="B26" s="101"/>
      <c r="C26" s="101"/>
      <c r="D26" s="10">
        <v>80</v>
      </c>
      <c r="E26" s="47"/>
      <c r="F26" s="47"/>
      <c r="G26" s="48">
        <f t="shared" ref="G26:G34" si="1">D26*E26+F26</f>
        <v>0</v>
      </c>
    </row>
    <row r="27" spans="1:7">
      <c r="A27" s="100" t="s">
        <v>48</v>
      </c>
      <c r="B27" s="101"/>
      <c r="C27" s="101"/>
      <c r="D27" s="10">
        <v>80</v>
      </c>
      <c r="E27" s="47"/>
      <c r="F27" s="47"/>
      <c r="G27" s="48">
        <f t="shared" si="1"/>
        <v>0</v>
      </c>
    </row>
    <row r="28" spans="1:7">
      <c r="A28" s="15" t="s">
        <v>49</v>
      </c>
      <c r="B28" s="16"/>
      <c r="C28" s="16"/>
      <c r="D28" s="46"/>
      <c r="E28" s="47"/>
      <c r="F28" s="47"/>
      <c r="G28" s="48">
        <f t="shared" si="1"/>
        <v>0</v>
      </c>
    </row>
    <row r="29" spans="1:7">
      <c r="A29" s="15" t="s">
        <v>50</v>
      </c>
      <c r="B29" s="16"/>
      <c r="C29" s="16"/>
      <c r="D29" s="46"/>
      <c r="E29" s="47"/>
      <c r="F29" s="47"/>
      <c r="G29" s="48">
        <f t="shared" si="1"/>
        <v>0</v>
      </c>
    </row>
    <row r="30" spans="1:7" ht="15" customHeight="1">
      <c r="A30" s="130" t="s">
        <v>51</v>
      </c>
      <c r="B30" s="131"/>
      <c r="C30" s="132"/>
      <c r="D30" s="46"/>
      <c r="E30" s="47"/>
      <c r="F30" s="47"/>
      <c r="G30" s="48">
        <f t="shared" si="1"/>
        <v>0</v>
      </c>
    </row>
    <row r="31" spans="1:7" ht="15" customHeight="1">
      <c r="A31" s="122"/>
      <c r="B31" s="123"/>
      <c r="C31" s="124"/>
      <c r="D31" s="46"/>
      <c r="E31" s="47"/>
      <c r="F31" s="47"/>
      <c r="G31" s="48">
        <f t="shared" si="1"/>
        <v>0</v>
      </c>
    </row>
    <row r="32" spans="1:7">
      <c r="A32" s="122"/>
      <c r="B32" s="123"/>
      <c r="C32" s="124"/>
      <c r="D32" s="46"/>
      <c r="E32" s="47"/>
      <c r="F32" s="47"/>
      <c r="G32" s="48">
        <f t="shared" si="1"/>
        <v>0</v>
      </c>
    </row>
    <row r="33" spans="1:7">
      <c r="A33" s="122"/>
      <c r="B33" s="123"/>
      <c r="C33" s="124"/>
      <c r="D33" s="46"/>
      <c r="E33" s="47"/>
      <c r="F33" s="47"/>
      <c r="G33" s="48">
        <f t="shared" si="1"/>
        <v>0</v>
      </c>
    </row>
    <row r="34" spans="1:7">
      <c r="A34" s="122"/>
      <c r="B34" s="123"/>
      <c r="C34" s="123"/>
      <c r="D34" s="46"/>
      <c r="E34" s="47"/>
      <c r="F34" s="47"/>
      <c r="G34" s="48">
        <f t="shared" si="1"/>
        <v>0</v>
      </c>
    </row>
    <row r="36" spans="1:7">
      <c r="F36" s="43" t="s">
        <v>43</v>
      </c>
      <c r="G36" s="44">
        <f>SUM(G25:G34)</f>
        <v>0</v>
      </c>
    </row>
    <row r="39" spans="1:7">
      <c r="D39" s="49"/>
      <c r="E39" s="50" t="s">
        <v>52</v>
      </c>
      <c r="F39" s="51"/>
      <c r="G39" s="52">
        <f>G18+G36</f>
        <v>0</v>
      </c>
    </row>
    <row r="40" spans="1:7">
      <c r="A40" t="s">
        <v>12</v>
      </c>
    </row>
  </sheetData>
  <sheetProtection algorithmName="SHA-512" hashValue="EkXZGFPZRNqmD7YxQbhwKW8z3RjsZd6tsXJconKm+ChAabDmfncWx/TQfV39cENT3ARTwovBnZHCTVuC92s9AA==" saltValue="njTlhNd53kjNfJJbLLIFSA==" spinCount="100000" sheet="1" objects="1" scenarios="1"/>
  <protectedRanges>
    <protectedRange sqref="D25 E25:F27 D28:F30 A31:F34" name="Bereik1"/>
  </protectedRanges>
  <mergeCells count="35">
    <mergeCell ref="A5:G5"/>
    <mergeCell ref="B1:G1"/>
    <mergeCell ref="B2:G2"/>
    <mergeCell ref="A30:C30"/>
    <mergeCell ref="A25:C25"/>
    <mergeCell ref="E6:F6"/>
    <mergeCell ref="A7:C7"/>
    <mergeCell ref="A8:C8"/>
    <mergeCell ref="E9:F9"/>
    <mergeCell ref="E10:F10"/>
    <mergeCell ref="E14:F14"/>
    <mergeCell ref="E15:F15"/>
    <mergeCell ref="E16:F16"/>
    <mergeCell ref="A15:C15"/>
    <mergeCell ref="A16:C16"/>
    <mergeCell ref="A14:C14"/>
    <mergeCell ref="A11:C11"/>
    <mergeCell ref="A12:C12"/>
    <mergeCell ref="A13:C13"/>
    <mergeCell ref="A23:G23"/>
    <mergeCell ref="A24:C24"/>
    <mergeCell ref="E11:F11"/>
    <mergeCell ref="E12:F12"/>
    <mergeCell ref="E13:F13"/>
    <mergeCell ref="A6:C6"/>
    <mergeCell ref="E7:F7"/>
    <mergeCell ref="E8:F8"/>
    <mergeCell ref="A9:C9"/>
    <mergeCell ref="A10:C10"/>
    <mergeCell ref="A32:C32"/>
    <mergeCell ref="A33:C33"/>
    <mergeCell ref="A34:C34"/>
    <mergeCell ref="A31:C31"/>
    <mergeCell ref="A26:C26"/>
    <mergeCell ref="A27:C27"/>
  </mergeCells>
  <pageMargins left="0.70866141732283472" right="0.70866141732283472" top="0.74803149606299213" bottom="0.74803149606299213" header="0.31496062992125984" footer="0.31496062992125984"/>
  <pageSetup paperSize="9" scale="77" orientation="landscape" horizontalDpi="300" verticalDpi="300" r:id="rId1"/>
  <headerFooter>
    <oddFooter xml:space="preserve">&amp;C&amp;A&amp;R&amp;P van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8A901-00AA-4B2C-9300-E8126E3BC070}">
  <dimension ref="A1:H32"/>
  <sheetViews>
    <sheetView showGridLines="0" view="pageLayout" zoomScale="75" zoomScaleNormal="75" zoomScalePageLayoutView="75" workbookViewId="0"/>
  </sheetViews>
  <sheetFormatPr defaultRowHeight="15"/>
  <cols>
    <col min="1" max="1" width="31.140625" customWidth="1"/>
    <col min="2" max="2" width="14.7109375" customWidth="1"/>
    <col min="3" max="3" width="5.28515625" customWidth="1"/>
    <col min="4" max="4" width="13.5703125" customWidth="1"/>
    <col min="5" max="5" width="9.5703125" bestFit="1" customWidth="1"/>
    <col min="6" max="6" width="12.28515625" customWidth="1"/>
    <col min="7" max="7" width="25.42578125" customWidth="1"/>
    <col min="10" max="10" width="18.28515625" customWidth="1"/>
  </cols>
  <sheetData>
    <row r="1" spans="1:8" ht="21">
      <c r="A1" s="14" t="s">
        <v>13</v>
      </c>
      <c r="B1" s="114" t="str">
        <f>Inschrijfstaat!B1</f>
        <v xml:space="preserve">Uw firmanaam
</v>
      </c>
      <c r="C1" s="115"/>
      <c r="D1" s="115"/>
      <c r="E1" s="115"/>
      <c r="F1" s="115"/>
      <c r="G1" s="115"/>
      <c r="H1" s="19"/>
    </row>
    <row r="2" spans="1:8" ht="21">
      <c r="A2" s="14" t="s">
        <v>22</v>
      </c>
      <c r="B2" s="115" t="s">
        <v>53</v>
      </c>
      <c r="C2" s="115"/>
      <c r="D2" s="115"/>
      <c r="E2" s="115"/>
      <c r="F2" s="115"/>
      <c r="G2" s="115"/>
      <c r="H2" s="19"/>
    </row>
    <row r="5" spans="1:8">
      <c r="A5" s="20"/>
      <c r="B5" s="21"/>
      <c r="C5" s="21"/>
      <c r="D5" s="4"/>
      <c r="E5" s="4"/>
      <c r="F5" s="22"/>
      <c r="G5" s="23"/>
    </row>
    <row r="7" spans="1:8" ht="21">
      <c r="A7" s="117" t="s">
        <v>53</v>
      </c>
      <c r="B7" s="117"/>
      <c r="C7" s="117"/>
      <c r="D7" s="117"/>
      <c r="E7" s="117"/>
      <c r="F7" s="117"/>
      <c r="G7" s="117"/>
    </row>
    <row r="8" spans="1:8">
      <c r="A8" s="109" t="s">
        <v>17</v>
      </c>
      <c r="B8" s="110"/>
      <c r="C8" s="110"/>
      <c r="D8" s="110"/>
      <c r="E8" s="111"/>
      <c r="F8" s="144" t="s">
        <v>24</v>
      </c>
      <c r="G8" s="145"/>
    </row>
    <row r="9" spans="1:8">
      <c r="A9" s="139" t="s">
        <v>54</v>
      </c>
      <c r="B9" s="140"/>
      <c r="C9" s="140"/>
      <c r="D9" s="140"/>
      <c r="E9" s="141"/>
      <c r="F9" s="142"/>
      <c r="G9" s="143"/>
    </row>
    <row r="10" spans="1:8">
      <c r="A10" s="139" t="s">
        <v>55</v>
      </c>
      <c r="B10" s="140"/>
      <c r="C10" s="140"/>
      <c r="D10" s="140"/>
      <c r="E10" s="141"/>
      <c r="F10" s="142"/>
      <c r="G10" s="143"/>
    </row>
    <row r="11" spans="1:8">
      <c r="A11" s="139" t="s">
        <v>27</v>
      </c>
      <c r="B11" s="140"/>
      <c r="C11" s="140"/>
      <c r="D11" s="140"/>
      <c r="E11" s="141"/>
      <c r="F11" s="142"/>
      <c r="G11" s="143"/>
    </row>
    <row r="12" spans="1:8">
      <c r="A12" s="139" t="s">
        <v>56</v>
      </c>
      <c r="B12" s="140"/>
      <c r="C12" s="140"/>
      <c r="D12" s="140"/>
      <c r="E12" s="141"/>
      <c r="F12" s="142"/>
      <c r="G12" s="143"/>
    </row>
    <row r="13" spans="1:8">
      <c r="A13" s="135"/>
      <c r="B13" s="136"/>
      <c r="C13" s="136"/>
      <c r="D13" s="136"/>
      <c r="E13" s="137"/>
      <c r="F13" s="142"/>
      <c r="G13" s="143"/>
    </row>
    <row r="14" spans="1:8">
      <c r="A14" s="135"/>
      <c r="B14" s="136"/>
      <c r="C14" s="136"/>
      <c r="D14" s="136"/>
      <c r="E14" s="137"/>
      <c r="F14" s="142"/>
      <c r="G14" s="143"/>
    </row>
    <row r="15" spans="1:8">
      <c r="A15" s="135"/>
      <c r="B15" s="136"/>
      <c r="C15" s="136"/>
      <c r="D15" s="136"/>
      <c r="E15" s="137"/>
      <c r="F15" s="142"/>
      <c r="G15" s="143"/>
    </row>
    <row r="16" spans="1:8">
      <c r="A16" s="135"/>
      <c r="B16" s="136"/>
      <c r="C16" s="136"/>
      <c r="D16" s="136"/>
      <c r="E16" s="137"/>
      <c r="F16" s="142"/>
      <c r="G16" s="143"/>
    </row>
    <row r="17" spans="1:7">
      <c r="A17" s="30"/>
      <c r="B17" s="31"/>
      <c r="C17" s="32"/>
      <c r="D17" s="32"/>
      <c r="E17" s="33"/>
      <c r="F17" s="34"/>
    </row>
    <row r="18" spans="1:7">
      <c r="E18" s="138"/>
      <c r="F18" s="138"/>
      <c r="G18" s="53"/>
    </row>
    <row r="32" spans="1:7">
      <c r="A32" t="s">
        <v>12</v>
      </c>
    </row>
  </sheetData>
  <sheetProtection algorithmName="SHA-512" hashValue="IUR+tCXkbWOXvOUwlWCbN2zTYgAmX+AUiY7DCtsu/tRQikGSisyfJg83gYyd4fnogoPBSkcv9pzfaWIclLLrtA==" saltValue="tfBgsH8Ikdyz5gS3dyqMJA==" spinCount="100000" sheet="1" objects="1" scenarios="1"/>
  <protectedRanges>
    <protectedRange sqref="F9:G12 A13:G16" name="Bereik1"/>
  </protectedRanges>
  <mergeCells count="22">
    <mergeCell ref="B1:G1"/>
    <mergeCell ref="B2:G2"/>
    <mergeCell ref="A7:G7"/>
    <mergeCell ref="A8:E8"/>
    <mergeCell ref="A13:E13"/>
    <mergeCell ref="F8:G8"/>
    <mergeCell ref="A14:E14"/>
    <mergeCell ref="A15:E15"/>
    <mergeCell ref="A16:E16"/>
    <mergeCell ref="E18:F18"/>
    <mergeCell ref="A9:E9"/>
    <mergeCell ref="A10:E10"/>
    <mergeCell ref="A11:E11"/>
    <mergeCell ref="A12:E12"/>
    <mergeCell ref="F14:G14"/>
    <mergeCell ref="F15:G15"/>
    <mergeCell ref="F16:G16"/>
    <mergeCell ref="F9:G9"/>
    <mergeCell ref="F10:G10"/>
    <mergeCell ref="F11:G11"/>
    <mergeCell ref="F12:G12"/>
    <mergeCell ref="F13:G13"/>
  </mergeCells>
  <pageMargins left="0.70866141732283472" right="0.70866141732283472" top="0.74803149606299213" bottom="0.74803149606299213" header="0.31496062992125984" footer="0.31496062992125984"/>
  <pageSetup paperSize="9" orientation="landscape" horizontalDpi="300" verticalDpi="300" r:id="rId1"/>
  <headerFooter>
    <oddFooter xml:space="preserve">&amp;C&amp;A&amp;R&amp;P van &amp;N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5BEA-409C-4518-9C63-405B65C9A577}">
  <dimension ref="A1:E79"/>
  <sheetViews>
    <sheetView showGridLines="0" view="pageLayout" zoomScale="75" zoomScaleNormal="75" zoomScalePageLayoutView="75" workbookViewId="0"/>
  </sheetViews>
  <sheetFormatPr defaultRowHeight="15"/>
  <cols>
    <col min="1" max="1" width="22" bestFit="1" customWidth="1"/>
    <col min="2" max="2" width="29.28515625" bestFit="1" customWidth="1"/>
    <col min="3" max="3" width="18.42578125" customWidth="1"/>
    <col min="4" max="4" width="19" style="4" bestFit="1" customWidth="1"/>
  </cols>
  <sheetData>
    <row r="1" spans="1:5" ht="21">
      <c r="A1" s="5"/>
      <c r="B1" s="146"/>
      <c r="C1" s="146"/>
      <c r="D1" s="146"/>
      <c r="E1" s="146"/>
    </row>
    <row r="2" spans="1:5" ht="21">
      <c r="B2" s="14" t="s">
        <v>15</v>
      </c>
      <c r="C2" s="36"/>
      <c r="D2" s="36"/>
      <c r="E2" s="36"/>
    </row>
    <row r="4" spans="1:5">
      <c r="A4" s="54" t="s">
        <v>57</v>
      </c>
      <c r="B4" s="55" t="s">
        <v>58</v>
      </c>
      <c r="C4" s="55" t="s">
        <v>59</v>
      </c>
      <c r="D4" s="56" t="s">
        <v>60</v>
      </c>
    </row>
    <row r="5" spans="1:5">
      <c r="A5" s="57" t="s">
        <v>61</v>
      </c>
      <c r="B5" s="58" t="s">
        <v>33</v>
      </c>
      <c r="C5" s="58" t="s">
        <v>62</v>
      </c>
      <c r="D5" s="42">
        <v>1</v>
      </c>
    </row>
    <row r="6" spans="1:5">
      <c r="A6" s="57" t="s">
        <v>63</v>
      </c>
      <c r="B6" s="58" t="s">
        <v>33</v>
      </c>
      <c r="C6" s="58" t="s">
        <v>64</v>
      </c>
      <c r="D6" s="42">
        <v>1</v>
      </c>
    </row>
    <row r="7" spans="1:5">
      <c r="A7" s="57" t="s">
        <v>65</v>
      </c>
      <c r="B7" s="58" t="s">
        <v>33</v>
      </c>
      <c r="C7" s="58" t="s">
        <v>66</v>
      </c>
      <c r="D7" s="42">
        <v>1</v>
      </c>
    </row>
    <row r="8" spans="1:5">
      <c r="A8" s="57" t="s">
        <v>65</v>
      </c>
      <c r="B8" s="58" t="s">
        <v>33</v>
      </c>
      <c r="C8" s="58" t="s">
        <v>67</v>
      </c>
      <c r="D8" s="42">
        <v>1</v>
      </c>
    </row>
    <row r="9" spans="1:5">
      <c r="A9" s="57" t="s">
        <v>68</v>
      </c>
      <c r="B9" s="58" t="s">
        <v>33</v>
      </c>
      <c r="C9" s="58" t="s">
        <v>69</v>
      </c>
      <c r="D9" s="42">
        <v>1</v>
      </c>
    </row>
    <row r="10" spans="1:5">
      <c r="A10" s="57" t="s">
        <v>70</v>
      </c>
      <c r="B10" s="58" t="s">
        <v>33</v>
      </c>
      <c r="C10" s="58" t="s">
        <v>71</v>
      </c>
      <c r="D10" s="42">
        <v>1</v>
      </c>
    </row>
    <row r="11" spans="1:5">
      <c r="A11" s="57" t="s">
        <v>72</v>
      </c>
      <c r="B11" s="58" t="s">
        <v>33</v>
      </c>
      <c r="C11" s="58" t="s">
        <v>73</v>
      </c>
      <c r="D11" s="42">
        <v>1</v>
      </c>
    </row>
    <row r="12" spans="1:5">
      <c r="A12" s="57" t="s">
        <v>61</v>
      </c>
      <c r="B12" s="58" t="s">
        <v>36</v>
      </c>
      <c r="C12" s="58" t="s">
        <v>74</v>
      </c>
      <c r="D12" s="42">
        <v>1</v>
      </c>
    </row>
    <row r="13" spans="1:5">
      <c r="A13" s="57" t="s">
        <v>63</v>
      </c>
      <c r="B13" s="58" t="s">
        <v>36</v>
      </c>
      <c r="C13" s="58" t="s">
        <v>75</v>
      </c>
      <c r="D13" s="42">
        <v>1</v>
      </c>
    </row>
    <row r="14" spans="1:5">
      <c r="A14" s="57" t="s">
        <v>65</v>
      </c>
      <c r="B14" s="58" t="s">
        <v>36</v>
      </c>
      <c r="C14" s="58" t="s">
        <v>76</v>
      </c>
      <c r="D14" s="42">
        <v>1</v>
      </c>
    </row>
    <row r="15" spans="1:5">
      <c r="A15" s="57" t="s">
        <v>68</v>
      </c>
      <c r="B15" s="58" t="s">
        <v>36</v>
      </c>
      <c r="C15" s="58" t="s">
        <v>77</v>
      </c>
      <c r="D15" s="42">
        <v>1</v>
      </c>
    </row>
    <row r="16" spans="1:5">
      <c r="A16" s="57" t="s">
        <v>70</v>
      </c>
      <c r="B16" s="58" t="s">
        <v>36</v>
      </c>
      <c r="C16" s="58" t="s">
        <v>78</v>
      </c>
      <c r="D16" s="42">
        <v>1</v>
      </c>
    </row>
    <row r="17" spans="1:4">
      <c r="A17" s="57" t="s">
        <v>72</v>
      </c>
      <c r="B17" s="58" t="s">
        <v>36</v>
      </c>
      <c r="C17" s="58" t="s">
        <v>79</v>
      </c>
      <c r="D17" s="42">
        <v>1</v>
      </c>
    </row>
    <row r="18" spans="1:4">
      <c r="A18" s="57" t="s">
        <v>80</v>
      </c>
      <c r="B18" s="58" t="s">
        <v>36</v>
      </c>
      <c r="C18" s="58" t="s">
        <v>81</v>
      </c>
      <c r="D18" s="42">
        <v>1</v>
      </c>
    </row>
    <row r="19" spans="1:4">
      <c r="A19" s="57" t="s">
        <v>82</v>
      </c>
      <c r="B19" s="58" t="s">
        <v>36</v>
      </c>
      <c r="C19" s="58" t="s">
        <v>83</v>
      </c>
      <c r="D19" s="42">
        <v>1</v>
      </c>
    </row>
    <row r="20" spans="1:4">
      <c r="A20" s="57" t="s">
        <v>84</v>
      </c>
      <c r="B20" s="58" t="s">
        <v>37</v>
      </c>
      <c r="C20" s="58" t="s">
        <v>85</v>
      </c>
      <c r="D20" s="42">
        <v>1</v>
      </c>
    </row>
    <row r="21" spans="1:4">
      <c r="A21" s="57" t="s">
        <v>86</v>
      </c>
      <c r="B21" s="58" t="s">
        <v>37</v>
      </c>
      <c r="C21" s="58" t="s">
        <v>87</v>
      </c>
      <c r="D21" s="42">
        <v>1</v>
      </c>
    </row>
    <row r="22" spans="1:4">
      <c r="A22" s="57" t="s">
        <v>88</v>
      </c>
      <c r="B22" s="58" t="s">
        <v>37</v>
      </c>
      <c r="C22" s="58" t="s">
        <v>89</v>
      </c>
      <c r="D22" s="42">
        <v>1</v>
      </c>
    </row>
    <row r="23" spans="1:4">
      <c r="A23" s="57" t="s">
        <v>90</v>
      </c>
      <c r="B23" s="58" t="s">
        <v>37</v>
      </c>
      <c r="C23" s="58" t="s">
        <v>91</v>
      </c>
      <c r="D23" s="42">
        <v>1</v>
      </c>
    </row>
    <row r="24" spans="1:4">
      <c r="A24" s="57" t="s">
        <v>92</v>
      </c>
      <c r="B24" s="58" t="s">
        <v>37</v>
      </c>
      <c r="C24" s="58" t="s">
        <v>93</v>
      </c>
      <c r="D24" s="42">
        <v>1</v>
      </c>
    </row>
    <row r="25" spans="1:4">
      <c r="A25" s="57" t="s">
        <v>94</v>
      </c>
      <c r="B25" s="58" t="s">
        <v>37</v>
      </c>
      <c r="C25" s="58" t="s">
        <v>95</v>
      </c>
      <c r="D25" s="42">
        <v>1</v>
      </c>
    </row>
    <row r="26" spans="1:4">
      <c r="A26" s="57" t="s">
        <v>96</v>
      </c>
      <c r="B26" s="58" t="s">
        <v>37</v>
      </c>
      <c r="C26" s="58" t="s">
        <v>97</v>
      </c>
      <c r="D26" s="42">
        <v>1</v>
      </c>
    </row>
    <row r="27" spans="1:4">
      <c r="A27" s="57" t="s">
        <v>98</v>
      </c>
      <c r="B27" s="58" t="s">
        <v>37</v>
      </c>
      <c r="C27" s="58" t="s">
        <v>99</v>
      </c>
      <c r="D27" s="42">
        <v>1</v>
      </c>
    </row>
    <row r="28" spans="1:4">
      <c r="A28" s="57" t="s">
        <v>100</v>
      </c>
      <c r="B28" s="58" t="s">
        <v>37</v>
      </c>
      <c r="C28" s="58" t="s">
        <v>101</v>
      </c>
      <c r="D28" s="42">
        <v>1</v>
      </c>
    </row>
    <row r="29" spans="1:4">
      <c r="A29" s="57" t="s">
        <v>61</v>
      </c>
      <c r="B29" s="58" t="s">
        <v>38</v>
      </c>
      <c r="C29" s="58" t="s">
        <v>102</v>
      </c>
      <c r="D29" s="42">
        <v>1</v>
      </c>
    </row>
    <row r="30" spans="1:4">
      <c r="A30" s="57" t="s">
        <v>63</v>
      </c>
      <c r="B30" s="58" t="s">
        <v>38</v>
      </c>
      <c r="C30" s="58" t="s">
        <v>103</v>
      </c>
      <c r="D30" s="42">
        <v>1</v>
      </c>
    </row>
    <row r="31" spans="1:4">
      <c r="A31" s="57" t="s">
        <v>104</v>
      </c>
      <c r="B31" s="58" t="s">
        <v>38</v>
      </c>
      <c r="C31" s="58" t="s">
        <v>105</v>
      </c>
      <c r="D31" s="42">
        <v>1</v>
      </c>
    </row>
    <row r="32" spans="1:4">
      <c r="A32" s="57" t="s">
        <v>104</v>
      </c>
      <c r="B32" s="58" t="s">
        <v>38</v>
      </c>
      <c r="C32" s="58" t="s">
        <v>106</v>
      </c>
      <c r="D32" s="42">
        <v>1</v>
      </c>
    </row>
    <row r="33" spans="1:4">
      <c r="A33" s="57" t="s">
        <v>65</v>
      </c>
      <c r="B33" s="58" t="s">
        <v>38</v>
      </c>
      <c r="C33" s="58" t="s">
        <v>107</v>
      </c>
      <c r="D33" s="42">
        <v>1</v>
      </c>
    </row>
    <row r="34" spans="1:4">
      <c r="A34" s="57" t="s">
        <v>68</v>
      </c>
      <c r="B34" s="58" t="s">
        <v>38</v>
      </c>
      <c r="C34" s="58" t="s">
        <v>108</v>
      </c>
      <c r="D34" s="42">
        <v>1</v>
      </c>
    </row>
    <row r="35" spans="1:4">
      <c r="A35" s="57" t="s">
        <v>72</v>
      </c>
      <c r="B35" s="58" t="s">
        <v>38</v>
      </c>
      <c r="C35" s="58" t="s">
        <v>109</v>
      </c>
      <c r="D35" s="42">
        <v>1</v>
      </c>
    </row>
    <row r="36" spans="1:4">
      <c r="A36" s="57" t="s">
        <v>110</v>
      </c>
      <c r="B36" s="58" t="s">
        <v>38</v>
      </c>
      <c r="C36" s="58" t="s">
        <v>111</v>
      </c>
      <c r="D36" s="42">
        <v>1</v>
      </c>
    </row>
    <row r="37" spans="1:4">
      <c r="A37" s="57" t="s">
        <v>110</v>
      </c>
      <c r="B37" s="58" t="s">
        <v>38</v>
      </c>
      <c r="C37" s="58" t="s">
        <v>112</v>
      </c>
      <c r="D37" s="42">
        <v>1</v>
      </c>
    </row>
    <row r="38" spans="1:4">
      <c r="A38" s="57" t="s">
        <v>110</v>
      </c>
      <c r="B38" s="58" t="s">
        <v>38</v>
      </c>
      <c r="C38" s="58" t="s">
        <v>113</v>
      </c>
      <c r="D38" s="42">
        <v>1</v>
      </c>
    </row>
    <row r="39" spans="1:4">
      <c r="A39" s="57" t="s">
        <v>110</v>
      </c>
      <c r="B39" s="58" t="s">
        <v>38</v>
      </c>
      <c r="C39" s="58" t="s">
        <v>114</v>
      </c>
      <c r="D39" s="42">
        <v>1</v>
      </c>
    </row>
    <row r="40" spans="1:4">
      <c r="A40" s="57" t="s">
        <v>115</v>
      </c>
      <c r="B40" s="58" t="s">
        <v>38</v>
      </c>
      <c r="C40" s="58" t="s">
        <v>116</v>
      </c>
      <c r="D40" s="42">
        <v>1</v>
      </c>
    </row>
    <row r="41" spans="1:4">
      <c r="A41" s="57" t="s">
        <v>61</v>
      </c>
      <c r="B41" s="58" t="s">
        <v>40</v>
      </c>
      <c r="C41" s="58" t="s">
        <v>117</v>
      </c>
      <c r="D41" s="42">
        <v>1</v>
      </c>
    </row>
    <row r="42" spans="1:4">
      <c r="A42" s="57" t="s">
        <v>63</v>
      </c>
      <c r="B42" s="58" t="s">
        <v>41</v>
      </c>
      <c r="C42" s="58" t="s">
        <v>118</v>
      </c>
      <c r="D42" s="42">
        <v>1</v>
      </c>
    </row>
    <row r="43" spans="1:4">
      <c r="A43" s="57" t="s">
        <v>65</v>
      </c>
      <c r="B43" s="58" t="s">
        <v>39</v>
      </c>
      <c r="C43" s="58" t="s">
        <v>119</v>
      </c>
      <c r="D43" s="42">
        <v>1</v>
      </c>
    </row>
    <row r="44" spans="1:4">
      <c r="A44" s="57" t="s">
        <v>68</v>
      </c>
      <c r="B44" s="58" t="s">
        <v>39</v>
      </c>
      <c r="C44" s="58" t="s">
        <v>120</v>
      </c>
      <c r="D44" s="42">
        <v>1</v>
      </c>
    </row>
    <row r="45" spans="1:4">
      <c r="A45" s="57" t="s">
        <v>121</v>
      </c>
      <c r="B45" s="58" t="s">
        <v>42</v>
      </c>
      <c r="C45" s="58" t="s">
        <v>122</v>
      </c>
      <c r="D45" s="42">
        <v>1</v>
      </c>
    </row>
    <row r="46" spans="1:4">
      <c r="A46" s="57" t="s">
        <v>115</v>
      </c>
      <c r="B46" s="58" t="s">
        <v>42</v>
      </c>
      <c r="C46" s="58" t="s">
        <v>123</v>
      </c>
      <c r="D46" s="42">
        <v>1</v>
      </c>
    </row>
    <row r="47" spans="1:4">
      <c r="A47" s="59" t="s">
        <v>124</v>
      </c>
      <c r="B47" s="58" t="s">
        <v>34</v>
      </c>
      <c r="C47" s="59" t="s">
        <v>125</v>
      </c>
      <c r="D47" s="42">
        <v>1</v>
      </c>
    </row>
    <row r="48" spans="1:4">
      <c r="A48" s="59" t="s">
        <v>86</v>
      </c>
      <c r="B48" s="58" t="s">
        <v>34</v>
      </c>
      <c r="C48" s="59" t="s">
        <v>126</v>
      </c>
      <c r="D48" s="42">
        <v>1</v>
      </c>
    </row>
    <row r="49" spans="1:4">
      <c r="A49" s="59" t="s">
        <v>85</v>
      </c>
      <c r="B49" s="58" t="s">
        <v>35</v>
      </c>
      <c r="C49" s="59" t="s">
        <v>127</v>
      </c>
      <c r="D49" s="42">
        <v>1</v>
      </c>
    </row>
    <row r="50" spans="1:4">
      <c r="A50" s="59" t="s">
        <v>87</v>
      </c>
      <c r="B50" s="58" t="s">
        <v>35</v>
      </c>
      <c r="C50" s="59" t="s">
        <v>128</v>
      </c>
      <c r="D50" s="42">
        <v>1</v>
      </c>
    </row>
    <row r="51" spans="1:4">
      <c r="A51" s="59" t="s">
        <v>89</v>
      </c>
      <c r="B51" s="58" t="s">
        <v>35</v>
      </c>
      <c r="C51" s="59" t="s">
        <v>129</v>
      </c>
      <c r="D51" s="42">
        <v>1</v>
      </c>
    </row>
    <row r="52" spans="1:4">
      <c r="A52" s="59" t="s">
        <v>64</v>
      </c>
      <c r="B52" s="58" t="s">
        <v>35</v>
      </c>
      <c r="C52" s="59" t="s">
        <v>130</v>
      </c>
      <c r="D52" s="42">
        <v>1</v>
      </c>
    </row>
    <row r="53" spans="1:4">
      <c r="A53" s="59" t="s">
        <v>131</v>
      </c>
      <c r="B53" s="58" t="s">
        <v>34</v>
      </c>
      <c r="C53" s="59" t="s">
        <v>132</v>
      </c>
      <c r="D53" s="42">
        <v>1</v>
      </c>
    </row>
    <row r="54" spans="1:4">
      <c r="A54" s="59" t="s">
        <v>133</v>
      </c>
      <c r="B54" s="58" t="s">
        <v>133</v>
      </c>
      <c r="C54" s="59" t="s">
        <v>134</v>
      </c>
      <c r="D54" s="42">
        <v>1</v>
      </c>
    </row>
    <row r="55" spans="1:4">
      <c r="A55" s="59" t="s">
        <v>135</v>
      </c>
      <c r="B55" s="58" t="s">
        <v>34</v>
      </c>
      <c r="C55" s="59" t="s">
        <v>136</v>
      </c>
      <c r="D55" s="42">
        <v>1</v>
      </c>
    </row>
    <row r="56" spans="1:4">
      <c r="A56" s="59" t="s">
        <v>137</v>
      </c>
      <c r="B56" s="58" t="s">
        <v>35</v>
      </c>
      <c r="C56" s="59" t="s">
        <v>138</v>
      </c>
      <c r="D56" s="42">
        <v>1</v>
      </c>
    </row>
    <row r="57" spans="1:4">
      <c r="A57" s="59" t="s">
        <v>97</v>
      </c>
      <c r="B57" s="58" t="s">
        <v>34</v>
      </c>
      <c r="C57" s="59" t="s">
        <v>139</v>
      </c>
      <c r="D57" s="42">
        <v>1</v>
      </c>
    </row>
    <row r="58" spans="1:4">
      <c r="A58" s="59" t="s">
        <v>99</v>
      </c>
      <c r="B58" s="58" t="s">
        <v>34</v>
      </c>
      <c r="C58" s="59" t="s">
        <v>140</v>
      </c>
      <c r="D58" s="42">
        <v>1</v>
      </c>
    </row>
    <row r="59" spans="1:4">
      <c r="A59" s="59" t="s">
        <v>141</v>
      </c>
      <c r="B59" s="58" t="s">
        <v>34</v>
      </c>
      <c r="C59" s="59" t="s">
        <v>142</v>
      </c>
      <c r="D59" s="42">
        <v>1</v>
      </c>
    </row>
    <row r="60" spans="1:4">
      <c r="A60" s="59" t="s">
        <v>111</v>
      </c>
      <c r="B60" s="58" t="s">
        <v>35</v>
      </c>
      <c r="C60" s="59" t="s">
        <v>143</v>
      </c>
      <c r="D60" s="42">
        <v>1</v>
      </c>
    </row>
    <row r="61" spans="1:4">
      <c r="A61" s="59" t="s">
        <v>112</v>
      </c>
      <c r="B61" s="58" t="s">
        <v>35</v>
      </c>
      <c r="C61" s="59" t="s">
        <v>144</v>
      </c>
      <c r="D61" s="42">
        <v>1</v>
      </c>
    </row>
    <row r="62" spans="1:4">
      <c r="A62" s="59" t="s">
        <v>145</v>
      </c>
      <c r="B62" s="58" t="s">
        <v>34</v>
      </c>
      <c r="C62" s="59" t="s">
        <v>146</v>
      </c>
      <c r="D62" s="42">
        <v>1</v>
      </c>
    </row>
    <row r="63" spans="1:4">
      <c r="A63" s="59" t="s">
        <v>147</v>
      </c>
      <c r="B63" s="58" t="s">
        <v>35</v>
      </c>
      <c r="C63" s="59" t="s">
        <v>148</v>
      </c>
      <c r="D63" s="42">
        <v>1</v>
      </c>
    </row>
    <row r="64" spans="1:4">
      <c r="A64" s="59" t="s">
        <v>149</v>
      </c>
      <c r="B64" s="58" t="s">
        <v>35</v>
      </c>
      <c r="C64" s="59" t="s">
        <v>150</v>
      </c>
      <c r="D64" s="42">
        <v>1</v>
      </c>
    </row>
    <row r="65" spans="1:4">
      <c r="A65" s="8"/>
      <c r="B65" s="8"/>
      <c r="C65" s="8"/>
      <c r="D65" s="9"/>
    </row>
    <row r="66" spans="1:4">
      <c r="A66" s="8"/>
      <c r="B66" s="8"/>
      <c r="C66" s="8"/>
      <c r="D66" s="9"/>
    </row>
    <row r="67" spans="1:4">
      <c r="A67" s="8"/>
      <c r="B67" s="8"/>
      <c r="C67" s="8"/>
      <c r="D67" s="9"/>
    </row>
    <row r="68" spans="1:4">
      <c r="A68" s="8"/>
      <c r="B68" s="8"/>
      <c r="C68" s="8"/>
      <c r="D68" s="9"/>
    </row>
    <row r="69" spans="1:4">
      <c r="A69" s="8"/>
      <c r="B69" s="8"/>
      <c r="C69" s="8"/>
      <c r="D69" s="9"/>
    </row>
    <row r="70" spans="1:4">
      <c r="A70" s="8"/>
      <c r="B70" s="8"/>
      <c r="C70" s="8"/>
      <c r="D70" s="9"/>
    </row>
    <row r="71" spans="1:4">
      <c r="A71" s="8"/>
      <c r="B71" s="8"/>
      <c r="C71" s="8"/>
      <c r="D71" s="9"/>
    </row>
    <row r="72" spans="1:4">
      <c r="A72" s="8"/>
      <c r="B72" s="8"/>
      <c r="C72" s="8"/>
      <c r="D72" s="9"/>
    </row>
    <row r="73" spans="1:4">
      <c r="A73" s="8" t="s">
        <v>12</v>
      </c>
      <c r="B73" s="8"/>
      <c r="C73" s="8"/>
      <c r="D73" s="9"/>
    </row>
    <row r="74" spans="1:4">
      <c r="A74" s="8"/>
      <c r="B74" s="8"/>
      <c r="C74" s="8"/>
      <c r="D74" s="9"/>
    </row>
    <row r="75" spans="1:4">
      <c r="A75" s="8"/>
      <c r="B75" s="8"/>
      <c r="C75" s="8"/>
      <c r="D75" s="9"/>
    </row>
    <row r="76" spans="1:4">
      <c r="A76" s="8"/>
      <c r="B76" s="8"/>
      <c r="C76" s="8"/>
      <c r="D76" s="9"/>
    </row>
    <row r="77" spans="1:4">
      <c r="A77" s="8"/>
      <c r="B77" s="8"/>
      <c r="C77" s="8"/>
      <c r="D77" s="9"/>
    </row>
    <row r="78" spans="1:4">
      <c r="A78" s="8"/>
      <c r="B78" s="8"/>
      <c r="C78" s="8"/>
      <c r="D78" s="9"/>
    </row>
    <row r="79" spans="1:4">
      <c r="A79" s="8"/>
      <c r="B79" s="8"/>
      <c r="C79" s="8"/>
      <c r="D79" s="9"/>
    </row>
  </sheetData>
  <sheetProtection algorithmName="SHA-512" hashValue="8FX0LbuChfc35dENJFZl7yffhzj1tt2vFFjMzk/voC+Otia/OdxIVUbis87/42K5CX7Nm52LdVBKvBKG37dadw==" saltValue="QYIxcrXrLD8GP0tPWHzIRg==" spinCount="100000" sheet="1" objects="1" scenarios="1"/>
  <protectedRanges>
    <protectedRange sqref="B1:E1" name="Bereik1_1_1"/>
  </protectedRanges>
  <mergeCells count="1">
    <mergeCell ref="B1:E1"/>
  </mergeCells>
  <pageMargins left="0.70866141732283472" right="0.70866141732283472" top="0.74803149606299213" bottom="0.74803149606299213" header="0.31496062992125984" footer="0.31496062992125984"/>
  <pageSetup paperSize="8" orientation="portrait" horizontalDpi="300" verticalDpi="300" r:id="rId1"/>
  <headerFooter>
    <oddFooter xml:space="preserve">&amp;C&amp;A&amp;R&amp;P van &amp;N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24083-20FA-4CFB-B976-37A128C7FA3E}">
  <dimension ref="A1:I49"/>
  <sheetViews>
    <sheetView showGridLines="0" view="pageLayout" zoomScale="80" zoomScaleNormal="75" zoomScalePageLayoutView="80"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33</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s="6" customFormat="1" ht="23.25" customHeight="1">
      <c r="A6" s="68" t="s">
        <v>158</v>
      </c>
      <c r="B6" s="69"/>
      <c r="C6" s="69"/>
      <c r="D6" s="70">
        <v>1</v>
      </c>
      <c r="E6" s="71" t="s">
        <v>159</v>
      </c>
      <c r="F6" s="72"/>
      <c r="G6" s="73"/>
      <c r="H6" s="73"/>
      <c r="I6" s="74">
        <f t="shared" ref="I6:I14" si="0">(D6*F6*G6)+(D6*H6)</f>
        <v>0</v>
      </c>
    </row>
    <row r="7" spans="1:9" ht="14.85" customHeight="1">
      <c r="A7" s="75"/>
      <c r="B7" s="76"/>
      <c r="C7" s="76"/>
      <c r="D7" s="77"/>
      <c r="E7" s="77"/>
      <c r="F7" s="72"/>
      <c r="G7" s="73"/>
      <c r="H7" s="73"/>
      <c r="I7" s="78">
        <f t="shared" si="0"/>
        <v>0</v>
      </c>
    </row>
    <row r="8" spans="1:9" ht="14.85" customHeight="1">
      <c r="A8" s="75"/>
      <c r="B8" s="76"/>
      <c r="C8" s="76"/>
      <c r="D8" s="77"/>
      <c r="E8" s="77"/>
      <c r="F8" s="72"/>
      <c r="G8" s="73"/>
      <c r="H8" s="73"/>
      <c r="I8" s="78">
        <f t="shared" si="0"/>
        <v>0</v>
      </c>
    </row>
    <row r="9" spans="1:9" ht="14.85" customHeight="1">
      <c r="A9" s="75"/>
      <c r="B9" s="76"/>
      <c r="C9" s="76"/>
      <c r="D9" s="77"/>
      <c r="E9" s="77"/>
      <c r="F9" s="72"/>
      <c r="G9" s="73"/>
      <c r="H9" s="73"/>
      <c r="I9" s="78">
        <f t="shared" si="0"/>
        <v>0</v>
      </c>
    </row>
    <row r="10" spans="1:9" ht="14.85" customHeight="1">
      <c r="A10" s="75"/>
      <c r="B10" s="76"/>
      <c r="C10" s="76"/>
      <c r="D10" s="77"/>
      <c r="E10" s="77"/>
      <c r="F10" s="72"/>
      <c r="G10" s="73"/>
      <c r="H10" s="73"/>
      <c r="I10" s="78">
        <f t="shared" si="0"/>
        <v>0</v>
      </c>
    </row>
    <row r="11" spans="1:9" ht="14.85" customHeight="1">
      <c r="A11" s="75"/>
      <c r="B11" s="76"/>
      <c r="C11" s="76"/>
      <c r="D11" s="77"/>
      <c r="E11" s="77"/>
      <c r="F11" s="72"/>
      <c r="G11" s="73"/>
      <c r="H11" s="73"/>
      <c r="I11" s="78">
        <f t="shared" si="0"/>
        <v>0</v>
      </c>
    </row>
    <row r="12" spans="1:9" ht="14.85" customHeight="1">
      <c r="A12" s="75"/>
      <c r="B12" s="76"/>
      <c r="C12" s="76"/>
      <c r="D12" s="77"/>
      <c r="E12" s="77"/>
      <c r="F12" s="72"/>
      <c r="G12" s="73"/>
      <c r="H12" s="73"/>
      <c r="I12" s="78">
        <f t="shared" si="0"/>
        <v>0</v>
      </c>
    </row>
    <row r="13" spans="1:9" ht="14.85" customHeight="1">
      <c r="A13" s="75"/>
      <c r="B13" s="76"/>
      <c r="C13" s="76"/>
      <c r="D13" s="77"/>
      <c r="E13" s="77"/>
      <c r="F13" s="72"/>
      <c r="G13" s="73"/>
      <c r="H13" s="73"/>
      <c r="I13" s="78">
        <f t="shared" si="0"/>
        <v>0</v>
      </c>
    </row>
    <row r="14" spans="1:9" ht="14.85" customHeight="1">
      <c r="A14" s="79"/>
      <c r="B14" s="80"/>
      <c r="C14" s="80"/>
      <c r="D14" s="77"/>
      <c r="E14" s="77"/>
      <c r="F14" s="72"/>
      <c r="G14" s="73"/>
      <c r="H14" s="73"/>
      <c r="I14" s="78">
        <f t="shared" si="0"/>
        <v>0</v>
      </c>
    </row>
    <row r="15" spans="1:9" ht="14.85" customHeight="1">
      <c r="A15" s="64" t="s">
        <v>160</v>
      </c>
      <c r="B15" s="65"/>
      <c r="C15" s="65"/>
      <c r="D15" s="66"/>
      <c r="E15" s="66"/>
      <c r="F15" s="66"/>
      <c r="G15" s="66"/>
      <c r="H15" s="66"/>
      <c r="I15" s="67"/>
    </row>
    <row r="16" spans="1:9" ht="14.85" customHeight="1">
      <c r="A16" s="68" t="s">
        <v>161</v>
      </c>
      <c r="B16" s="81" t="s">
        <v>162</v>
      </c>
      <c r="C16" s="81" t="s">
        <v>163</v>
      </c>
      <c r="D16" s="70">
        <v>1</v>
      </c>
      <c r="E16" s="71" t="s">
        <v>164</v>
      </c>
      <c r="F16" s="72"/>
      <c r="G16" s="73"/>
      <c r="H16" s="73"/>
      <c r="I16" s="78">
        <f>(D16*F16*G16)+(D16*H16)</f>
        <v>0</v>
      </c>
    </row>
    <row r="17" spans="1:9" ht="14.85" customHeight="1">
      <c r="A17" s="68" t="s">
        <v>165</v>
      </c>
      <c r="B17" s="76"/>
      <c r="C17" s="76"/>
      <c r="D17" s="70">
        <v>1</v>
      </c>
      <c r="E17" s="71" t="s">
        <v>164</v>
      </c>
      <c r="F17" s="72"/>
      <c r="G17" s="73"/>
      <c r="H17" s="73"/>
      <c r="I17" s="78">
        <f t="shared" ref="I17:I40" si="1">(D17*F17*G17)+(D17*H17)</f>
        <v>0</v>
      </c>
    </row>
    <row r="18" spans="1:9" ht="14.85" customHeight="1">
      <c r="A18" s="68" t="s">
        <v>166</v>
      </c>
      <c r="B18" s="76"/>
      <c r="C18" s="76"/>
      <c r="D18" s="70">
        <v>1</v>
      </c>
      <c r="E18" s="71" t="s">
        <v>164</v>
      </c>
      <c r="F18" s="72"/>
      <c r="G18" s="73"/>
      <c r="H18" s="73"/>
      <c r="I18" s="78">
        <f t="shared" si="1"/>
        <v>0</v>
      </c>
    </row>
    <row r="19" spans="1:9" ht="14.85" customHeight="1">
      <c r="A19" s="68" t="s">
        <v>167</v>
      </c>
      <c r="B19" s="76"/>
      <c r="C19" s="76"/>
      <c r="D19" s="70">
        <v>1</v>
      </c>
      <c r="E19" s="71" t="s">
        <v>164</v>
      </c>
      <c r="F19" s="72"/>
      <c r="G19" s="73"/>
      <c r="H19" s="73"/>
      <c r="I19" s="78">
        <f t="shared" si="1"/>
        <v>0</v>
      </c>
    </row>
    <row r="20" spans="1:9" ht="14.85" customHeight="1">
      <c r="A20" s="68" t="s">
        <v>168</v>
      </c>
      <c r="B20" s="76"/>
      <c r="C20" s="76"/>
      <c r="D20" s="70">
        <v>1</v>
      </c>
      <c r="E20" s="71" t="s">
        <v>164</v>
      </c>
      <c r="F20" s="72"/>
      <c r="G20" s="73"/>
      <c r="H20" s="73"/>
      <c r="I20" s="78">
        <f t="shared" si="1"/>
        <v>0</v>
      </c>
    </row>
    <row r="21" spans="1:9" ht="14.85" customHeight="1">
      <c r="A21" s="75"/>
      <c r="B21" s="76"/>
      <c r="C21" s="76"/>
      <c r="D21" s="76"/>
      <c r="E21" s="77"/>
      <c r="F21" s="72"/>
      <c r="G21" s="73"/>
      <c r="H21" s="73"/>
      <c r="I21" s="78">
        <f t="shared" si="1"/>
        <v>0</v>
      </c>
    </row>
    <row r="22" spans="1:9" ht="14.85" customHeight="1">
      <c r="A22" s="75"/>
      <c r="B22" s="76"/>
      <c r="C22" s="76"/>
      <c r="D22" s="76"/>
      <c r="E22" s="77"/>
      <c r="F22" s="72"/>
      <c r="G22" s="73"/>
      <c r="H22" s="73"/>
      <c r="I22" s="78">
        <f t="shared" si="1"/>
        <v>0</v>
      </c>
    </row>
    <row r="23" spans="1:9" ht="14.85" customHeight="1">
      <c r="A23" s="75"/>
      <c r="B23" s="76"/>
      <c r="C23" s="76"/>
      <c r="D23" s="76"/>
      <c r="E23" s="77"/>
      <c r="F23" s="72"/>
      <c r="G23" s="73"/>
      <c r="H23" s="73"/>
      <c r="I23" s="78">
        <f t="shared" si="1"/>
        <v>0</v>
      </c>
    </row>
    <row r="24" spans="1:9" ht="14.85" customHeight="1">
      <c r="A24" s="75"/>
      <c r="B24" s="76"/>
      <c r="C24" s="76"/>
      <c r="D24" s="76"/>
      <c r="E24" s="77"/>
      <c r="F24" s="72"/>
      <c r="G24" s="73"/>
      <c r="H24" s="73"/>
      <c r="I24" s="78">
        <f t="shared" si="1"/>
        <v>0</v>
      </c>
    </row>
    <row r="25" spans="1:9" ht="14.85" customHeight="1">
      <c r="A25" s="75"/>
      <c r="B25" s="76"/>
      <c r="C25" s="76"/>
      <c r="D25" s="76"/>
      <c r="E25" s="77"/>
      <c r="F25" s="72"/>
      <c r="G25" s="73"/>
      <c r="H25" s="73"/>
      <c r="I25" s="78">
        <f t="shared" si="1"/>
        <v>0</v>
      </c>
    </row>
    <row r="26" spans="1:9" ht="14.85" customHeight="1">
      <c r="A26" s="75"/>
      <c r="B26" s="76"/>
      <c r="C26" s="76"/>
      <c r="D26" s="76"/>
      <c r="E26" s="77"/>
      <c r="F26" s="72"/>
      <c r="G26" s="73"/>
      <c r="H26" s="73"/>
      <c r="I26" s="78">
        <f t="shared" si="1"/>
        <v>0</v>
      </c>
    </row>
    <row r="27" spans="1:9" ht="14.85" customHeight="1">
      <c r="A27" s="75"/>
      <c r="B27" s="76"/>
      <c r="C27" s="76"/>
      <c r="D27" s="76"/>
      <c r="E27" s="77"/>
      <c r="F27" s="72"/>
      <c r="G27" s="73"/>
      <c r="H27" s="73"/>
      <c r="I27" s="78">
        <f t="shared" si="1"/>
        <v>0</v>
      </c>
    </row>
    <row r="28" spans="1:9" ht="14.85" customHeight="1">
      <c r="A28" s="75"/>
      <c r="B28" s="76"/>
      <c r="C28" s="76"/>
      <c r="D28" s="76"/>
      <c r="E28" s="77"/>
      <c r="F28" s="72"/>
      <c r="G28" s="73"/>
      <c r="H28" s="73"/>
      <c r="I28" s="78">
        <f t="shared" si="1"/>
        <v>0</v>
      </c>
    </row>
    <row r="29" spans="1:9" ht="14.85" customHeight="1">
      <c r="A29" s="75"/>
      <c r="B29" s="76"/>
      <c r="C29" s="76"/>
      <c r="D29" s="76"/>
      <c r="E29" s="77"/>
      <c r="F29" s="72"/>
      <c r="G29" s="73"/>
      <c r="H29" s="73"/>
      <c r="I29" s="78">
        <f t="shared" si="1"/>
        <v>0</v>
      </c>
    </row>
    <row r="30" spans="1:9" ht="14.85" customHeight="1">
      <c r="A30" s="75"/>
      <c r="B30" s="76"/>
      <c r="C30" s="76"/>
      <c r="D30" s="76"/>
      <c r="E30" s="77"/>
      <c r="F30" s="72"/>
      <c r="G30" s="73"/>
      <c r="H30" s="73"/>
      <c r="I30" s="78">
        <f t="shared" si="1"/>
        <v>0</v>
      </c>
    </row>
    <row r="31" spans="1:9" ht="14.85" customHeight="1">
      <c r="A31" s="75"/>
      <c r="B31" s="76"/>
      <c r="C31" s="76"/>
      <c r="D31" s="76"/>
      <c r="E31" s="77"/>
      <c r="F31" s="72"/>
      <c r="G31" s="73"/>
      <c r="H31" s="73"/>
      <c r="I31" s="78">
        <f t="shared" ref="I31:I32" si="2">(D31*F31*G31)+(D31*H31)</f>
        <v>0</v>
      </c>
    </row>
    <row r="32" spans="1:9" ht="14.85" customHeight="1">
      <c r="A32" s="75"/>
      <c r="B32" s="76"/>
      <c r="C32" s="76"/>
      <c r="D32" s="76"/>
      <c r="E32" s="77"/>
      <c r="F32" s="72"/>
      <c r="G32" s="73"/>
      <c r="H32" s="73"/>
      <c r="I32" s="78">
        <f t="shared" si="2"/>
        <v>0</v>
      </c>
    </row>
    <row r="33" spans="1:9" ht="14.85" customHeight="1">
      <c r="A33" s="75"/>
      <c r="B33" s="76"/>
      <c r="C33" s="76"/>
      <c r="D33" s="76"/>
      <c r="E33" s="77"/>
      <c r="F33" s="72"/>
      <c r="G33" s="73"/>
      <c r="H33" s="73"/>
      <c r="I33" s="78">
        <f t="shared" si="1"/>
        <v>0</v>
      </c>
    </row>
    <row r="34" spans="1:9" ht="14.85" customHeight="1">
      <c r="A34" s="75"/>
      <c r="B34" s="76"/>
      <c r="C34" s="76"/>
      <c r="D34" s="76"/>
      <c r="E34" s="77"/>
      <c r="F34" s="72"/>
      <c r="G34" s="73"/>
      <c r="H34" s="73"/>
      <c r="I34" s="78">
        <f t="shared" si="1"/>
        <v>0</v>
      </c>
    </row>
    <row r="35" spans="1:9" ht="14.85" customHeight="1">
      <c r="A35" s="64" t="s">
        <v>169</v>
      </c>
      <c r="B35" s="65"/>
      <c r="C35" s="65"/>
      <c r="D35" s="66"/>
      <c r="E35" s="66"/>
      <c r="F35" s="66"/>
      <c r="G35" s="66"/>
      <c r="H35" s="66"/>
      <c r="I35" s="67"/>
    </row>
    <row r="36" spans="1:9" ht="14.85" customHeight="1">
      <c r="A36" s="82" t="s">
        <v>170</v>
      </c>
      <c r="B36" s="76"/>
      <c r="C36" s="76"/>
      <c r="D36" s="70">
        <v>1</v>
      </c>
      <c r="E36" s="71" t="s">
        <v>159</v>
      </c>
      <c r="F36" s="72"/>
      <c r="G36" s="73"/>
      <c r="H36" s="73"/>
      <c r="I36" s="78">
        <f t="shared" si="1"/>
        <v>0</v>
      </c>
    </row>
    <row r="37" spans="1:9" ht="14.85" customHeight="1">
      <c r="A37" s="75"/>
      <c r="B37" s="76"/>
      <c r="C37" s="76"/>
      <c r="D37" s="76"/>
      <c r="E37" s="77"/>
      <c r="F37" s="72"/>
      <c r="G37" s="73"/>
      <c r="H37" s="73"/>
      <c r="I37" s="78">
        <f t="shared" si="1"/>
        <v>0</v>
      </c>
    </row>
    <row r="38" spans="1:9" ht="14.85" customHeight="1">
      <c r="A38" s="75"/>
      <c r="B38" s="76"/>
      <c r="C38" s="76"/>
      <c r="D38" s="76"/>
      <c r="E38" s="77"/>
      <c r="F38" s="72"/>
      <c r="G38" s="73"/>
      <c r="H38" s="73"/>
      <c r="I38" s="78">
        <f t="shared" si="1"/>
        <v>0</v>
      </c>
    </row>
    <row r="39" spans="1:9" ht="14.85" customHeight="1">
      <c r="A39" s="75"/>
      <c r="B39" s="76"/>
      <c r="C39" s="76"/>
      <c r="D39" s="76"/>
      <c r="E39" s="77"/>
      <c r="F39" s="72"/>
      <c r="G39" s="73"/>
      <c r="H39" s="73"/>
      <c r="I39" s="78">
        <f t="shared" si="1"/>
        <v>0</v>
      </c>
    </row>
    <row r="40" spans="1:9" ht="14.85" customHeight="1">
      <c r="A40" s="75"/>
      <c r="B40" s="76"/>
      <c r="C40" s="76"/>
      <c r="D40" s="76"/>
      <c r="E40" s="77"/>
      <c r="F40" s="72"/>
      <c r="G40" s="73"/>
      <c r="H40" s="73"/>
      <c r="I40" s="78">
        <f t="shared" si="1"/>
        <v>0</v>
      </c>
    </row>
    <row r="41" spans="1:9" ht="14.85" customHeight="1">
      <c r="A41" s="83" t="s">
        <v>21</v>
      </c>
      <c r="B41" s="84"/>
      <c r="C41" s="84"/>
      <c r="D41" s="85"/>
      <c r="E41" s="85"/>
      <c r="F41" s="85"/>
      <c r="G41" s="86"/>
      <c r="H41" s="87"/>
      <c r="I41" s="88">
        <f>SUM(I6:I40)</f>
        <v>0</v>
      </c>
    </row>
    <row r="43" spans="1:9" ht="21">
      <c r="A43" t="s">
        <v>171</v>
      </c>
    </row>
    <row r="49" spans="1:1">
      <c r="A49" t="s">
        <v>12</v>
      </c>
    </row>
  </sheetData>
  <sheetProtection algorithmName="SHA-512" hashValue="zYg/6dS5siFs3dZRol4n8t03/dmFssXzWUczY9Jn7JaQyBwe5Fuq1HGn0OqBIhflpTWML0VkRh+EPf+2Hl8c/g==" saltValue="ryIOqm0KgTiVM+1LqKU8Mw==" spinCount="100000" sheet="1" objects="1" scenarios="1"/>
  <protectedRanges>
    <protectedRange sqref="B6 C6 F6:H6 A7:H14 B17:C20 F16:H20 A21:H34 B36:C36 F36:H36 A37: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95AD1-E97D-43DE-8600-3A4377C63C7A}">
  <dimension ref="A1:I49"/>
  <sheetViews>
    <sheetView showGridLines="0" view="pageLayout" topLeftCell="A22"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47" t="s">
        <v>172</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28.5" customHeight="1">
      <c r="A6" s="82" t="s">
        <v>173</v>
      </c>
      <c r="B6" s="69"/>
      <c r="C6" s="69"/>
      <c r="D6" s="42">
        <v>1</v>
      </c>
      <c r="E6" s="42" t="s">
        <v>159</v>
      </c>
      <c r="F6" s="72"/>
      <c r="G6" s="73"/>
      <c r="H6" s="73"/>
      <c r="I6" s="78">
        <f t="shared" ref="I6:I14" si="0">(D6*F6*G6)+(D6*H6)</f>
        <v>0</v>
      </c>
    </row>
    <row r="7" spans="1:9">
      <c r="A7" s="89"/>
      <c r="B7" s="76"/>
      <c r="C7" s="76"/>
      <c r="D7" s="77"/>
      <c r="E7" s="77"/>
      <c r="F7" s="72"/>
      <c r="G7" s="73"/>
      <c r="H7" s="73"/>
      <c r="I7" s="78">
        <f t="shared" si="0"/>
        <v>0</v>
      </c>
    </row>
    <row r="8" spans="1:9">
      <c r="A8" s="89"/>
      <c r="B8" s="76"/>
      <c r="C8" s="76"/>
      <c r="D8" s="77"/>
      <c r="E8" s="77"/>
      <c r="F8" s="72"/>
      <c r="G8" s="73"/>
      <c r="H8" s="73"/>
      <c r="I8" s="78">
        <f t="shared" si="0"/>
        <v>0</v>
      </c>
    </row>
    <row r="9" spans="1:9">
      <c r="A9" s="89"/>
      <c r="B9" s="76"/>
      <c r="C9" s="76"/>
      <c r="D9" s="77"/>
      <c r="E9" s="77"/>
      <c r="F9" s="72"/>
      <c r="G9" s="73"/>
      <c r="H9" s="73"/>
      <c r="I9" s="78">
        <f t="shared" si="0"/>
        <v>0</v>
      </c>
    </row>
    <row r="10" spans="1:9">
      <c r="A10" s="89"/>
      <c r="B10" s="76"/>
      <c r="C10" s="76"/>
      <c r="D10" s="77"/>
      <c r="E10" s="77"/>
      <c r="F10" s="72"/>
      <c r="G10" s="73"/>
      <c r="H10" s="73"/>
      <c r="I10" s="78">
        <f t="shared" si="0"/>
        <v>0</v>
      </c>
    </row>
    <row r="11" spans="1:9">
      <c r="A11" s="89"/>
      <c r="B11" s="76"/>
      <c r="C11" s="76"/>
      <c r="D11" s="77"/>
      <c r="E11" s="77"/>
      <c r="F11" s="72"/>
      <c r="G11" s="73"/>
      <c r="H11" s="73"/>
      <c r="I11" s="78">
        <f t="shared" si="0"/>
        <v>0</v>
      </c>
    </row>
    <row r="12" spans="1:9">
      <c r="A12" s="89"/>
      <c r="B12" s="76"/>
      <c r="C12" s="76"/>
      <c r="D12" s="77"/>
      <c r="E12" s="77"/>
      <c r="F12" s="72"/>
      <c r="G12" s="73"/>
      <c r="H12" s="73"/>
      <c r="I12" s="78">
        <f t="shared" si="0"/>
        <v>0</v>
      </c>
    </row>
    <row r="13" spans="1:9">
      <c r="A13" s="89"/>
      <c r="B13" s="76"/>
      <c r="C13" s="76"/>
      <c r="D13" s="77"/>
      <c r="E13" s="77"/>
      <c r="F13" s="72"/>
      <c r="G13" s="73"/>
      <c r="H13" s="73"/>
      <c r="I13" s="78">
        <f t="shared" si="0"/>
        <v>0</v>
      </c>
    </row>
    <row r="14" spans="1:9">
      <c r="A14" s="90"/>
      <c r="B14" s="80"/>
      <c r="C14" s="80"/>
      <c r="D14" s="77"/>
      <c r="E14" s="77"/>
      <c r="F14" s="72"/>
      <c r="G14" s="73"/>
      <c r="H14" s="73"/>
      <c r="I14" s="78">
        <f t="shared" si="0"/>
        <v>0</v>
      </c>
    </row>
    <row r="15" spans="1:9">
      <c r="A15" s="64" t="s">
        <v>160</v>
      </c>
      <c r="B15" s="65"/>
      <c r="C15" s="65"/>
      <c r="D15" s="66"/>
      <c r="E15" s="66"/>
      <c r="F15" s="66"/>
      <c r="G15" s="66"/>
      <c r="H15" s="66"/>
      <c r="I15" s="67"/>
    </row>
    <row r="16" spans="1:9">
      <c r="A16" s="82" t="s">
        <v>174</v>
      </c>
      <c r="B16" s="70" t="s">
        <v>175</v>
      </c>
      <c r="C16" s="70" t="s">
        <v>176</v>
      </c>
      <c r="D16" s="70">
        <v>1</v>
      </c>
      <c r="E16" s="71" t="s">
        <v>159</v>
      </c>
      <c r="F16" s="77"/>
      <c r="G16" s="91"/>
      <c r="H16" s="91"/>
      <c r="I16" s="78">
        <f t="shared" ref="I16:I27" si="1">(D16*F16*G16)+(D16*H16)</f>
        <v>0</v>
      </c>
    </row>
    <row r="17" spans="1:9">
      <c r="A17" s="82" t="s">
        <v>177</v>
      </c>
      <c r="B17" s="76"/>
      <c r="C17" s="76"/>
      <c r="D17" s="70">
        <v>4</v>
      </c>
      <c r="E17" s="71" t="s">
        <v>159</v>
      </c>
      <c r="F17" s="77"/>
      <c r="G17" s="91"/>
      <c r="H17" s="91"/>
      <c r="I17" s="78">
        <f t="shared" si="1"/>
        <v>0</v>
      </c>
    </row>
    <row r="18" spans="1:9">
      <c r="A18" s="82" t="s">
        <v>178</v>
      </c>
      <c r="B18" s="76"/>
      <c r="C18" s="76"/>
      <c r="D18" s="70">
        <v>1</v>
      </c>
      <c r="E18" s="71" t="s">
        <v>159</v>
      </c>
      <c r="F18" s="77"/>
      <c r="G18" s="91"/>
      <c r="H18" s="91"/>
      <c r="I18" s="78">
        <f t="shared" si="1"/>
        <v>0</v>
      </c>
    </row>
    <row r="19" spans="1:9">
      <c r="A19" s="82" t="s">
        <v>179</v>
      </c>
      <c r="B19" s="76"/>
      <c r="C19" s="76"/>
      <c r="D19" s="70">
        <v>1</v>
      </c>
      <c r="E19" s="71" t="s">
        <v>159</v>
      </c>
      <c r="F19" s="77"/>
      <c r="G19" s="91"/>
      <c r="H19" s="91"/>
      <c r="I19" s="78">
        <f t="shared" si="1"/>
        <v>0</v>
      </c>
    </row>
    <row r="20" spans="1:9">
      <c r="A20" s="82" t="s">
        <v>180</v>
      </c>
      <c r="B20" s="76"/>
      <c r="C20" s="76"/>
      <c r="D20" s="70">
        <v>1</v>
      </c>
      <c r="E20" s="71" t="s">
        <v>159</v>
      </c>
      <c r="F20" s="77"/>
      <c r="G20" s="91"/>
      <c r="H20" s="91"/>
      <c r="I20" s="78">
        <f t="shared" si="1"/>
        <v>0</v>
      </c>
    </row>
    <row r="21" spans="1:9">
      <c r="A21" s="82" t="s">
        <v>181</v>
      </c>
      <c r="B21" s="76"/>
      <c r="C21" s="76"/>
      <c r="D21" s="70">
        <v>2</v>
      </c>
      <c r="E21" s="71" t="s">
        <v>159</v>
      </c>
      <c r="F21" s="77"/>
      <c r="G21" s="91"/>
      <c r="H21" s="91"/>
      <c r="I21" s="78">
        <f t="shared" si="1"/>
        <v>0</v>
      </c>
    </row>
    <row r="22" spans="1:9">
      <c r="A22" s="82" t="s">
        <v>182</v>
      </c>
      <c r="B22" s="76"/>
      <c r="C22" s="76"/>
      <c r="D22" s="70">
        <v>1</v>
      </c>
      <c r="E22" s="71" t="s">
        <v>159</v>
      </c>
      <c r="F22" s="77"/>
      <c r="G22" s="91"/>
      <c r="H22" s="91"/>
      <c r="I22" s="78">
        <f t="shared" si="1"/>
        <v>0</v>
      </c>
    </row>
    <row r="23" spans="1:9">
      <c r="A23" s="82" t="s">
        <v>183</v>
      </c>
      <c r="B23" s="76"/>
      <c r="C23" s="76"/>
      <c r="D23" s="70">
        <v>2</v>
      </c>
      <c r="E23" s="71" t="s">
        <v>159</v>
      </c>
      <c r="F23" s="77"/>
      <c r="G23" s="91"/>
      <c r="H23" s="91"/>
      <c r="I23" s="78">
        <f t="shared" si="1"/>
        <v>0</v>
      </c>
    </row>
    <row r="24" spans="1:9">
      <c r="A24" s="82" t="s">
        <v>184</v>
      </c>
      <c r="B24" s="76"/>
      <c r="C24" s="76"/>
      <c r="D24" s="70">
        <v>3</v>
      </c>
      <c r="E24" s="71" t="s">
        <v>159</v>
      </c>
      <c r="F24" s="77"/>
      <c r="G24" s="91"/>
      <c r="H24" s="91"/>
      <c r="I24" s="78">
        <f t="shared" si="1"/>
        <v>0</v>
      </c>
    </row>
    <row r="25" spans="1:9">
      <c r="A25" s="82" t="s">
        <v>185</v>
      </c>
      <c r="B25" s="76"/>
      <c r="C25" s="76"/>
      <c r="D25" s="70">
        <v>9</v>
      </c>
      <c r="E25" s="71" t="s">
        <v>159</v>
      </c>
      <c r="F25" s="77"/>
      <c r="G25" s="91"/>
      <c r="H25" s="91"/>
      <c r="I25" s="78">
        <f t="shared" si="1"/>
        <v>0</v>
      </c>
    </row>
    <row r="26" spans="1:9">
      <c r="A26" s="82" t="s">
        <v>186</v>
      </c>
      <c r="B26" s="76"/>
      <c r="C26" s="76"/>
      <c r="D26" s="70">
        <v>1</v>
      </c>
      <c r="E26" s="71" t="s">
        <v>159</v>
      </c>
      <c r="F26" s="77"/>
      <c r="G26" s="91"/>
      <c r="H26" s="91"/>
      <c r="I26" s="78">
        <f t="shared" si="1"/>
        <v>0</v>
      </c>
    </row>
    <row r="27" spans="1:9">
      <c r="A27" s="82" t="s">
        <v>187</v>
      </c>
      <c r="B27" s="76"/>
      <c r="C27" s="76"/>
      <c r="D27" s="70">
        <v>25</v>
      </c>
      <c r="E27" s="71" t="s">
        <v>159</v>
      </c>
      <c r="F27" s="77"/>
      <c r="G27" s="91"/>
      <c r="H27" s="91"/>
      <c r="I27" s="78">
        <f t="shared" si="1"/>
        <v>0</v>
      </c>
    </row>
    <row r="28" spans="1:9">
      <c r="A28" s="82" t="s">
        <v>188</v>
      </c>
      <c r="B28" s="76"/>
      <c r="C28" s="76"/>
      <c r="D28" s="70">
        <v>1</v>
      </c>
      <c r="E28" s="71" t="s">
        <v>159</v>
      </c>
      <c r="F28" s="77"/>
      <c r="G28" s="91"/>
      <c r="H28" s="91"/>
      <c r="I28" s="78">
        <f>(D28*F28*G28)+(D28*H28)</f>
        <v>0</v>
      </c>
    </row>
    <row r="29" spans="1:9">
      <c r="A29" s="82" t="s">
        <v>189</v>
      </c>
      <c r="B29" s="76"/>
      <c r="C29" s="76"/>
      <c r="D29" s="70">
        <v>1</v>
      </c>
      <c r="E29" s="71" t="s">
        <v>159</v>
      </c>
      <c r="F29" s="77"/>
      <c r="G29" s="91"/>
      <c r="H29" s="91"/>
      <c r="I29" s="78">
        <f t="shared" ref="I29:I34" si="2">(D29*F29*G29)+(D29*H29)</f>
        <v>0</v>
      </c>
    </row>
    <row r="30" spans="1:9">
      <c r="A30" s="82" t="s">
        <v>190</v>
      </c>
      <c r="B30" s="70" t="s">
        <v>191</v>
      </c>
      <c r="C30" s="70" t="s">
        <v>192</v>
      </c>
      <c r="D30" s="70">
        <v>1</v>
      </c>
      <c r="E30" s="71" t="s">
        <v>159</v>
      </c>
      <c r="F30" s="77"/>
      <c r="G30" s="91"/>
      <c r="H30" s="91"/>
      <c r="I30" s="78">
        <f t="shared" si="2"/>
        <v>0</v>
      </c>
    </row>
    <row r="31" spans="1:9">
      <c r="A31" s="82" t="s">
        <v>193</v>
      </c>
      <c r="B31" s="70" t="s">
        <v>191</v>
      </c>
      <c r="C31" s="70" t="s">
        <v>194</v>
      </c>
      <c r="D31" s="70">
        <v>1</v>
      </c>
      <c r="E31" s="71" t="s">
        <v>159</v>
      </c>
      <c r="F31" s="77"/>
      <c r="G31" s="91"/>
      <c r="H31" s="91"/>
      <c r="I31" s="78">
        <f t="shared" si="2"/>
        <v>0</v>
      </c>
    </row>
    <row r="32" spans="1:9">
      <c r="A32" s="82" t="s">
        <v>195</v>
      </c>
      <c r="B32" s="70" t="s">
        <v>191</v>
      </c>
      <c r="C32" s="76"/>
      <c r="D32" s="70">
        <v>3</v>
      </c>
      <c r="E32" s="71" t="s">
        <v>159</v>
      </c>
      <c r="F32" s="77"/>
      <c r="G32" s="91"/>
      <c r="H32" s="91"/>
      <c r="I32" s="78">
        <f t="shared" si="2"/>
        <v>0</v>
      </c>
    </row>
    <row r="33" spans="1:9">
      <c r="A33" s="82" t="s">
        <v>196</v>
      </c>
      <c r="B33" s="76"/>
      <c r="C33" s="76"/>
      <c r="D33" s="70">
        <v>6</v>
      </c>
      <c r="E33" s="71" t="s">
        <v>159</v>
      </c>
      <c r="F33" s="77"/>
      <c r="G33" s="91"/>
      <c r="H33" s="91"/>
      <c r="I33" s="78">
        <f t="shared" si="2"/>
        <v>0</v>
      </c>
    </row>
    <row r="34" spans="1:9">
      <c r="A34" s="89"/>
      <c r="B34" s="76"/>
      <c r="C34" s="76"/>
      <c r="D34" s="76">
        <v>7</v>
      </c>
      <c r="E34" s="77"/>
      <c r="F34" s="77"/>
      <c r="G34" s="91"/>
      <c r="H34" s="91"/>
      <c r="I34" s="78">
        <f t="shared" si="2"/>
        <v>0</v>
      </c>
    </row>
    <row r="35" spans="1:9">
      <c r="A35" s="64" t="s">
        <v>169</v>
      </c>
      <c r="B35" s="65"/>
      <c r="C35" s="65"/>
      <c r="D35" s="66"/>
      <c r="E35" s="66"/>
      <c r="F35" s="66"/>
      <c r="G35" s="66"/>
      <c r="H35" s="66"/>
      <c r="I35" s="67"/>
    </row>
    <row r="36" spans="1:9">
      <c r="A36" s="82" t="s">
        <v>197</v>
      </c>
      <c r="B36" s="76"/>
      <c r="C36" s="76"/>
      <c r="D36" s="70">
        <v>1</v>
      </c>
      <c r="E36" s="71" t="s">
        <v>159</v>
      </c>
      <c r="F36" s="77"/>
      <c r="G36" s="91"/>
      <c r="H36" s="91"/>
      <c r="I36" s="78">
        <f>(D36*F36*G36)+(D36*H36)</f>
        <v>0</v>
      </c>
    </row>
    <row r="37" spans="1:9">
      <c r="A37" s="82" t="s">
        <v>170</v>
      </c>
      <c r="B37" s="76"/>
      <c r="C37" s="76"/>
      <c r="D37" s="70">
        <v>1</v>
      </c>
      <c r="E37" s="71" t="s">
        <v>159</v>
      </c>
      <c r="F37" s="77"/>
      <c r="G37" s="91"/>
      <c r="H37" s="91"/>
      <c r="I37" s="78">
        <f>(D37*F37*G37)+(D37*H37)</f>
        <v>0</v>
      </c>
    </row>
    <row r="38" spans="1:9">
      <c r="A38" s="89"/>
      <c r="B38" s="76"/>
      <c r="C38" s="76"/>
      <c r="D38" s="76"/>
      <c r="E38" s="77"/>
      <c r="F38" s="77"/>
      <c r="G38" s="91"/>
      <c r="H38" s="91"/>
      <c r="I38" s="78">
        <f>(D38*F38*G38)+(D38*H38)</f>
        <v>0</v>
      </c>
    </row>
    <row r="39" spans="1:9">
      <c r="A39" s="89"/>
      <c r="B39" s="76"/>
      <c r="C39" s="76"/>
      <c r="D39" s="76"/>
      <c r="E39" s="77"/>
      <c r="F39" s="77"/>
      <c r="G39" s="91"/>
      <c r="H39" s="91"/>
      <c r="I39" s="78">
        <f>(D39*F39*G39)+(D39*H39)</f>
        <v>0</v>
      </c>
    </row>
    <row r="40" spans="1:9">
      <c r="A40" s="89"/>
      <c r="B40" s="76"/>
      <c r="C40" s="76"/>
      <c r="D40" s="76"/>
      <c r="E40" s="77"/>
      <c r="F40" s="77"/>
      <c r="G40" s="91"/>
      <c r="H40" s="91"/>
      <c r="I40" s="78">
        <f>(D40*F40*G40)+(D40*H40)</f>
        <v>0</v>
      </c>
    </row>
    <row r="41" spans="1:9">
      <c r="A41" s="83" t="s">
        <v>21</v>
      </c>
      <c r="B41" s="84"/>
      <c r="C41" s="84"/>
      <c r="D41" s="85"/>
      <c r="E41" s="85"/>
      <c r="F41" s="85"/>
      <c r="G41" s="86"/>
      <c r="H41" s="87"/>
      <c r="I41" s="88">
        <f>SUM(I6:I40)</f>
        <v>0</v>
      </c>
    </row>
    <row r="42" spans="1:9">
      <c r="A42" s="8"/>
      <c r="B42" s="8"/>
      <c r="C42" s="8"/>
      <c r="D42" s="8"/>
      <c r="E42" s="8"/>
      <c r="F42" s="8"/>
      <c r="G42" s="8"/>
      <c r="H42" s="8"/>
      <c r="I42" s="8"/>
    </row>
    <row r="43" spans="1:9">
      <c r="A43" s="8" t="s">
        <v>198</v>
      </c>
    </row>
    <row r="49" spans="1:1">
      <c r="A49" t="s">
        <v>12</v>
      </c>
    </row>
  </sheetData>
  <sheetProtection algorithmName="SHA-512" hashValue="0vLyxDR6cmhajvsmcPAFf08WznZxz0r/9mOT3VqsiHW0F2jrarYbtvulYUlowsQtHFBOCt0JggKN3z69vgXqUg==" saltValue="nalTa2bFK1ew9Be5AZzLHg==" spinCount="100000" sheet="1" objects="1" scenarios="1"/>
  <protectedRanges>
    <protectedRange sqref="D34:E34" name="Bereik2"/>
    <protectedRange sqref="B6:C6 F6:H6 A7:H14 B17:C29 F16:H34 C32 B33:C33 A34:C34 A38:A40 B36:C40 D38:E40 F36: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21C67-6FF7-4AEF-A3A5-FB4D5AD250DC}">
  <dimension ref="A1:I56"/>
  <sheetViews>
    <sheetView showGridLines="0" view="pageLayout" topLeftCell="A23"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199</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20.25" customHeight="1">
      <c r="A6" s="82" t="s">
        <v>173</v>
      </c>
      <c r="B6" s="69"/>
      <c r="C6" s="69"/>
      <c r="D6" s="70">
        <v>1</v>
      </c>
      <c r="E6" s="71" t="s">
        <v>159</v>
      </c>
      <c r="F6" s="72"/>
      <c r="G6" s="73"/>
      <c r="H6" s="73"/>
      <c r="I6" s="78">
        <f t="shared" ref="I6:I14" si="0">(D6*F6*G6)+(D6*H6)</f>
        <v>0</v>
      </c>
    </row>
    <row r="7" spans="1:9" ht="11.25" customHeight="1">
      <c r="A7" s="89"/>
      <c r="B7" s="69"/>
      <c r="C7" s="69"/>
      <c r="D7" s="77"/>
      <c r="E7" s="77"/>
      <c r="F7" s="72"/>
      <c r="G7" s="73"/>
      <c r="H7" s="73"/>
      <c r="I7" s="78">
        <f t="shared" si="0"/>
        <v>0</v>
      </c>
    </row>
    <row r="8" spans="1:9" ht="11.85" customHeight="1">
      <c r="A8" s="89"/>
      <c r="B8" s="69"/>
      <c r="C8" s="69"/>
      <c r="D8" s="77"/>
      <c r="E8" s="77"/>
      <c r="F8" s="72"/>
      <c r="G8" s="73"/>
      <c r="H8" s="73"/>
      <c r="I8" s="78">
        <f t="shared" si="0"/>
        <v>0</v>
      </c>
    </row>
    <row r="9" spans="1:9" ht="11.85" customHeight="1">
      <c r="A9" s="89"/>
      <c r="B9" s="69"/>
      <c r="C9" s="69"/>
      <c r="D9" s="77"/>
      <c r="E9" s="77"/>
      <c r="F9" s="72"/>
      <c r="G9" s="73"/>
      <c r="H9" s="73"/>
      <c r="I9" s="78">
        <f t="shared" si="0"/>
        <v>0</v>
      </c>
    </row>
    <row r="10" spans="1:9" ht="11.25" customHeight="1">
      <c r="A10" s="89"/>
      <c r="B10" s="69"/>
      <c r="C10" s="69"/>
      <c r="D10" s="77"/>
      <c r="E10" s="77"/>
      <c r="F10" s="72"/>
      <c r="G10" s="73"/>
      <c r="H10" s="73"/>
      <c r="I10" s="78">
        <f t="shared" si="0"/>
        <v>0</v>
      </c>
    </row>
    <row r="11" spans="1:9" ht="11.85" customHeight="1">
      <c r="A11" s="89"/>
      <c r="B11" s="69"/>
      <c r="C11" s="69"/>
      <c r="D11" s="77"/>
      <c r="E11" s="77"/>
      <c r="F11" s="72"/>
      <c r="G11" s="73"/>
      <c r="H11" s="73"/>
      <c r="I11" s="78">
        <f t="shared" si="0"/>
        <v>0</v>
      </c>
    </row>
    <row r="12" spans="1:9" ht="11.85" customHeight="1">
      <c r="A12" s="89"/>
      <c r="B12" s="69"/>
      <c r="C12" s="69"/>
      <c r="D12" s="77"/>
      <c r="E12" s="77"/>
      <c r="F12" s="72"/>
      <c r="G12" s="73"/>
      <c r="H12" s="73"/>
      <c r="I12" s="78">
        <f t="shared" si="0"/>
        <v>0</v>
      </c>
    </row>
    <row r="13" spans="1:9" ht="11.85" customHeight="1">
      <c r="A13" s="89"/>
      <c r="B13" s="69"/>
      <c r="C13" s="69"/>
      <c r="D13" s="77"/>
      <c r="E13" s="77"/>
      <c r="F13" s="72"/>
      <c r="G13" s="73"/>
      <c r="H13" s="73"/>
      <c r="I13" s="78">
        <f t="shared" si="0"/>
        <v>0</v>
      </c>
    </row>
    <row r="14" spans="1:9" ht="11.85" customHeight="1">
      <c r="A14" s="90"/>
      <c r="B14" s="92"/>
      <c r="C14" s="92"/>
      <c r="D14" s="77"/>
      <c r="E14" s="77"/>
      <c r="F14" s="72"/>
      <c r="G14" s="73"/>
      <c r="H14" s="73"/>
      <c r="I14" s="78">
        <f t="shared" si="0"/>
        <v>0</v>
      </c>
    </row>
    <row r="15" spans="1:9">
      <c r="A15" s="93" t="s">
        <v>160</v>
      </c>
      <c r="B15" s="65"/>
      <c r="C15" s="65"/>
      <c r="D15" s="94"/>
      <c r="E15" s="94"/>
      <c r="F15" s="66"/>
      <c r="G15" s="66"/>
      <c r="H15" s="66"/>
      <c r="I15" s="67"/>
    </row>
    <row r="16" spans="1:9" ht="11.85" customHeight="1">
      <c r="A16" s="82" t="s">
        <v>174</v>
      </c>
      <c r="B16" s="95" t="s">
        <v>175</v>
      </c>
      <c r="C16" s="95" t="s">
        <v>176</v>
      </c>
      <c r="D16" s="70">
        <v>1</v>
      </c>
      <c r="E16" s="71" t="s">
        <v>159</v>
      </c>
      <c r="F16" s="72"/>
      <c r="G16" s="73"/>
      <c r="H16" s="73"/>
      <c r="I16" s="78">
        <f t="shared" ref="I16:I33" si="1">(D16*F16*G16)+(D16*H16)</f>
        <v>0</v>
      </c>
    </row>
    <row r="17" spans="1:9" ht="11.85" customHeight="1">
      <c r="A17" s="82" t="s">
        <v>200</v>
      </c>
      <c r="B17" s="69"/>
      <c r="C17" s="69"/>
      <c r="D17" s="70">
        <v>2</v>
      </c>
      <c r="E17" s="71" t="s">
        <v>159</v>
      </c>
      <c r="F17" s="72"/>
      <c r="G17" s="73"/>
      <c r="H17" s="73"/>
      <c r="I17" s="78">
        <f t="shared" si="1"/>
        <v>0</v>
      </c>
    </row>
    <row r="18" spans="1:9" ht="11.85" customHeight="1">
      <c r="A18" s="82" t="s">
        <v>178</v>
      </c>
      <c r="B18" s="76"/>
      <c r="C18" s="76"/>
      <c r="D18" s="70">
        <v>1</v>
      </c>
      <c r="E18" s="71" t="s">
        <v>159</v>
      </c>
      <c r="F18" s="72"/>
      <c r="G18" s="73"/>
      <c r="H18" s="73"/>
      <c r="I18" s="78">
        <f t="shared" si="1"/>
        <v>0</v>
      </c>
    </row>
    <row r="19" spans="1:9" ht="11.85" customHeight="1">
      <c r="A19" s="82" t="s">
        <v>179</v>
      </c>
      <c r="B19" s="76"/>
      <c r="C19" s="76"/>
      <c r="D19" s="70">
        <v>1</v>
      </c>
      <c r="E19" s="71" t="s">
        <v>159</v>
      </c>
      <c r="F19" s="72"/>
      <c r="G19" s="73"/>
      <c r="H19" s="73"/>
      <c r="I19" s="78">
        <f t="shared" si="1"/>
        <v>0</v>
      </c>
    </row>
    <row r="20" spans="1:9" ht="11.85" customHeight="1">
      <c r="A20" s="82" t="s">
        <v>180</v>
      </c>
      <c r="B20" s="69"/>
      <c r="C20" s="69"/>
      <c r="D20" s="71">
        <v>1</v>
      </c>
      <c r="E20" s="71" t="s">
        <v>159</v>
      </c>
      <c r="F20" s="72"/>
      <c r="G20" s="73"/>
      <c r="H20" s="73"/>
      <c r="I20" s="78">
        <f t="shared" si="1"/>
        <v>0</v>
      </c>
    </row>
    <row r="21" spans="1:9" ht="11.85" customHeight="1">
      <c r="A21" s="82" t="s">
        <v>181</v>
      </c>
      <c r="B21" s="69"/>
      <c r="C21" s="69"/>
      <c r="D21" s="71">
        <v>1</v>
      </c>
      <c r="E21" s="71" t="s">
        <v>159</v>
      </c>
      <c r="F21" s="72"/>
      <c r="G21" s="73"/>
      <c r="H21" s="73"/>
      <c r="I21" s="78">
        <f t="shared" si="1"/>
        <v>0</v>
      </c>
    </row>
    <row r="22" spans="1:9" ht="11.85" customHeight="1">
      <c r="A22" s="82" t="s">
        <v>182</v>
      </c>
      <c r="B22" s="69"/>
      <c r="C22" s="69"/>
      <c r="D22" s="71">
        <v>1</v>
      </c>
      <c r="E22" s="71" t="s">
        <v>159</v>
      </c>
      <c r="F22" s="72"/>
      <c r="G22" s="73"/>
      <c r="H22" s="73"/>
      <c r="I22" s="78">
        <f t="shared" si="1"/>
        <v>0</v>
      </c>
    </row>
    <row r="23" spans="1:9" ht="11.85" customHeight="1">
      <c r="A23" s="82" t="s">
        <v>183</v>
      </c>
      <c r="B23" s="69"/>
      <c r="C23" s="69"/>
      <c r="D23" s="71">
        <v>1</v>
      </c>
      <c r="E23" s="71" t="s">
        <v>159</v>
      </c>
      <c r="F23" s="72"/>
      <c r="G23" s="73"/>
      <c r="H23" s="73"/>
      <c r="I23" s="78">
        <f t="shared" si="1"/>
        <v>0</v>
      </c>
    </row>
    <row r="24" spans="1:9" ht="11.85" customHeight="1">
      <c r="A24" s="82" t="s">
        <v>184</v>
      </c>
      <c r="B24" s="69"/>
      <c r="C24" s="69"/>
      <c r="D24" s="71">
        <v>1</v>
      </c>
      <c r="E24" s="71" t="s">
        <v>159</v>
      </c>
      <c r="F24" s="72"/>
      <c r="G24" s="73"/>
      <c r="H24" s="73"/>
      <c r="I24" s="78">
        <f t="shared" si="1"/>
        <v>0</v>
      </c>
    </row>
    <row r="25" spans="1:9" ht="11.85" customHeight="1">
      <c r="A25" s="82" t="s">
        <v>185</v>
      </c>
      <c r="B25" s="69"/>
      <c r="C25" s="69"/>
      <c r="D25" s="71">
        <v>2</v>
      </c>
      <c r="E25" s="71" t="s">
        <v>159</v>
      </c>
      <c r="F25" s="72"/>
      <c r="G25" s="73"/>
      <c r="H25" s="73"/>
      <c r="I25" s="78">
        <f t="shared" si="1"/>
        <v>0</v>
      </c>
    </row>
    <row r="26" spans="1:9" ht="11.85" customHeight="1">
      <c r="A26" s="82" t="s">
        <v>186</v>
      </c>
      <c r="B26" s="69"/>
      <c r="C26" s="69"/>
      <c r="D26" s="71">
        <v>1</v>
      </c>
      <c r="E26" s="71" t="s">
        <v>159</v>
      </c>
      <c r="F26" s="72"/>
      <c r="G26" s="73"/>
      <c r="H26" s="73"/>
      <c r="I26" s="78">
        <f t="shared" si="1"/>
        <v>0</v>
      </c>
    </row>
    <row r="27" spans="1:9" ht="11.85" customHeight="1">
      <c r="A27" s="82" t="s">
        <v>187</v>
      </c>
      <c r="B27" s="69"/>
      <c r="C27" s="69"/>
      <c r="D27" s="71">
        <v>10</v>
      </c>
      <c r="E27" s="71" t="s">
        <v>159</v>
      </c>
      <c r="F27" s="72"/>
      <c r="G27" s="73"/>
      <c r="H27" s="73"/>
      <c r="I27" s="78">
        <f t="shared" si="1"/>
        <v>0</v>
      </c>
    </row>
    <row r="28" spans="1:9" ht="11.85" customHeight="1">
      <c r="A28" s="82" t="s">
        <v>188</v>
      </c>
      <c r="B28" s="69"/>
      <c r="C28" s="69"/>
      <c r="D28" s="71">
        <v>1</v>
      </c>
      <c r="E28" s="71" t="s">
        <v>159</v>
      </c>
      <c r="F28" s="72"/>
      <c r="G28" s="73"/>
      <c r="H28" s="73"/>
      <c r="I28" s="78">
        <f t="shared" si="1"/>
        <v>0</v>
      </c>
    </row>
    <row r="29" spans="1:9" ht="11.85" customHeight="1">
      <c r="A29" s="82" t="s">
        <v>189</v>
      </c>
      <c r="B29" s="69"/>
      <c r="C29" s="69"/>
      <c r="D29" s="71">
        <v>1</v>
      </c>
      <c r="E29" s="71" t="s">
        <v>159</v>
      </c>
      <c r="F29" s="72"/>
      <c r="G29" s="73"/>
      <c r="H29" s="73"/>
      <c r="I29" s="78">
        <f t="shared" si="1"/>
        <v>0</v>
      </c>
    </row>
    <row r="30" spans="1:9" ht="11.85" customHeight="1">
      <c r="A30" s="82" t="s">
        <v>190</v>
      </c>
      <c r="B30" s="70" t="s">
        <v>191</v>
      </c>
      <c r="C30" s="70" t="s">
        <v>192</v>
      </c>
      <c r="D30" s="71">
        <v>1</v>
      </c>
      <c r="E30" s="71" t="s">
        <v>159</v>
      </c>
      <c r="F30" s="72"/>
      <c r="G30" s="73"/>
      <c r="H30" s="73"/>
      <c r="I30" s="78">
        <f t="shared" si="1"/>
        <v>0</v>
      </c>
    </row>
    <row r="31" spans="1:9" ht="11.85" customHeight="1">
      <c r="A31" s="82" t="s">
        <v>193</v>
      </c>
      <c r="B31" s="70" t="s">
        <v>191</v>
      </c>
      <c r="C31" s="70" t="s">
        <v>194</v>
      </c>
      <c r="D31" s="71">
        <v>1</v>
      </c>
      <c r="E31" s="71" t="s">
        <v>159</v>
      </c>
      <c r="F31" s="72"/>
      <c r="G31" s="73"/>
      <c r="H31" s="73"/>
      <c r="I31" s="78">
        <f t="shared" si="1"/>
        <v>0</v>
      </c>
    </row>
    <row r="32" spans="1:9" ht="11.85" customHeight="1">
      <c r="A32" s="82" t="s">
        <v>195</v>
      </c>
      <c r="B32" s="70" t="s">
        <v>191</v>
      </c>
      <c r="C32" s="69"/>
      <c r="D32" s="71">
        <v>1</v>
      </c>
      <c r="E32" s="71" t="s">
        <v>159</v>
      </c>
      <c r="F32" s="72"/>
      <c r="G32" s="73"/>
      <c r="H32" s="73"/>
      <c r="I32" s="78">
        <f t="shared" ref="I32" si="2">(D32*F32*G32)+(D32*H32)</f>
        <v>0</v>
      </c>
    </row>
    <row r="33" spans="1:9" ht="11.85" customHeight="1">
      <c r="A33" s="82" t="s">
        <v>196</v>
      </c>
      <c r="B33" s="69"/>
      <c r="C33" s="69"/>
      <c r="D33" s="71">
        <v>3</v>
      </c>
      <c r="E33" s="71" t="s">
        <v>159</v>
      </c>
      <c r="F33" s="72"/>
      <c r="G33" s="73"/>
      <c r="H33" s="73"/>
      <c r="I33" s="78">
        <f t="shared" si="1"/>
        <v>0</v>
      </c>
    </row>
    <row r="34" spans="1:9" ht="11.85" customHeight="1">
      <c r="A34" s="89"/>
      <c r="B34" s="69"/>
      <c r="C34" s="69"/>
      <c r="D34" s="76"/>
      <c r="E34" s="76"/>
      <c r="F34" s="72"/>
      <c r="G34" s="73"/>
      <c r="H34" s="73"/>
      <c r="I34" s="78">
        <f t="shared" ref="I34" si="3">(D34*F34*G34)+(D34*H34)</f>
        <v>0</v>
      </c>
    </row>
    <row r="35" spans="1:9">
      <c r="A35" s="93" t="s">
        <v>169</v>
      </c>
      <c r="B35" s="65"/>
      <c r="C35" s="65"/>
      <c r="D35" s="94"/>
      <c r="E35" s="94"/>
      <c r="F35" s="66"/>
      <c r="G35" s="66"/>
      <c r="H35" s="66"/>
      <c r="I35" s="67"/>
    </row>
    <row r="36" spans="1:9" ht="11.85" customHeight="1">
      <c r="A36" s="82" t="s">
        <v>201</v>
      </c>
      <c r="B36" s="69"/>
      <c r="C36" s="69"/>
      <c r="D36" s="70">
        <v>1</v>
      </c>
      <c r="E36" s="71" t="s">
        <v>159</v>
      </c>
      <c r="F36" s="77"/>
      <c r="G36" s="91"/>
      <c r="H36" s="91"/>
      <c r="I36" s="78">
        <f>(D36*F36*G36)+(D36*H36)</f>
        <v>0</v>
      </c>
    </row>
    <row r="37" spans="1:9" ht="11.85" customHeight="1">
      <c r="A37" s="82" t="s">
        <v>170</v>
      </c>
      <c r="B37" s="69"/>
      <c r="C37" s="69"/>
      <c r="D37" s="70">
        <v>1</v>
      </c>
      <c r="E37" s="71" t="s">
        <v>159</v>
      </c>
      <c r="F37" s="77"/>
      <c r="G37" s="91"/>
      <c r="H37" s="91"/>
      <c r="I37" s="78">
        <f>(D37*F37*G37)+(D37*H37)</f>
        <v>0</v>
      </c>
    </row>
    <row r="38" spans="1:9" ht="11.85" customHeight="1">
      <c r="A38" s="89"/>
      <c r="B38" s="69"/>
      <c r="C38" s="69"/>
      <c r="D38" s="76"/>
      <c r="E38" s="77"/>
      <c r="F38" s="77"/>
      <c r="G38" s="91"/>
      <c r="H38" s="91"/>
      <c r="I38" s="78">
        <f>(D38*F38*G38)+(D38*H38)</f>
        <v>0</v>
      </c>
    </row>
    <row r="39" spans="1:9" ht="11.85" customHeight="1">
      <c r="A39" s="89"/>
      <c r="B39" s="69"/>
      <c r="C39" s="69"/>
      <c r="D39" s="76"/>
      <c r="E39" s="77"/>
      <c r="F39" s="77"/>
      <c r="G39" s="91"/>
      <c r="H39" s="91"/>
      <c r="I39" s="78">
        <f>(D39*F39*G39)+(D39*H39)</f>
        <v>0</v>
      </c>
    </row>
    <row r="40" spans="1:9" ht="11.85" customHeight="1">
      <c r="A40" s="89"/>
      <c r="B40" s="69"/>
      <c r="C40" s="69"/>
      <c r="D40" s="76"/>
      <c r="E40" s="77"/>
      <c r="F40" s="77"/>
      <c r="G40" s="91"/>
      <c r="H40" s="91"/>
      <c r="I40" s="78">
        <f>(D40*F40*G40)+(D40*H40)</f>
        <v>0</v>
      </c>
    </row>
    <row r="41" spans="1:9">
      <c r="A41" s="83" t="s">
        <v>21</v>
      </c>
      <c r="B41" s="84"/>
      <c r="C41" s="84"/>
      <c r="D41" s="85"/>
      <c r="E41" s="85"/>
      <c r="F41" s="85"/>
      <c r="G41" s="86"/>
      <c r="H41" s="87"/>
      <c r="I41" s="88">
        <f>SUM(I6:I40)</f>
        <v>0</v>
      </c>
    </row>
    <row r="43" spans="1:9">
      <c r="A43" s="8" t="s">
        <v>198</v>
      </c>
    </row>
    <row r="56" spans="1:1">
      <c r="A56" t="s">
        <v>12</v>
      </c>
    </row>
  </sheetData>
  <sheetProtection algorithmName="SHA-512" hashValue="OYs/yNe/KRFZFwRkWweMOaCr8zlOmqKmlP+DYNXDPG4J6yy46leRXJ+1wog/1TEAcJaCjnKvOB5un6QuACPgVg==" saltValue="Q4kI6uym9Lt8anCQAYosWA==" spinCount="100000" sheet="1" objects="1" scenarios="1"/>
  <protectedRanges>
    <protectedRange sqref="B6:C6 F6:H6 A7:H14 B17:C29 C32 B33:C33 A34:E34 F16:H34 B36:C37 F36:H37 A38: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C8FBD-FA56-4D49-9494-63476640577B}">
  <dimension ref="A1:I57"/>
  <sheetViews>
    <sheetView showGridLines="0" view="pageLayout" topLeftCell="A20"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36</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11.85" customHeight="1">
      <c r="A6" s="68" t="s">
        <v>202</v>
      </c>
      <c r="B6" s="69"/>
      <c r="C6" s="95" t="s">
        <v>203</v>
      </c>
      <c r="D6" s="42">
        <v>1</v>
      </c>
      <c r="E6" s="71" t="s">
        <v>159</v>
      </c>
      <c r="F6" s="72"/>
      <c r="G6" s="73"/>
      <c r="H6" s="73"/>
      <c r="I6" s="96">
        <f>(D6*F6*G6)+(D6*H6)</f>
        <v>0</v>
      </c>
    </row>
    <row r="7" spans="1:9" ht="11.85" customHeight="1">
      <c r="A7" s="75"/>
      <c r="B7" s="76"/>
      <c r="C7" s="76"/>
      <c r="D7" s="77"/>
      <c r="E7" s="77"/>
      <c r="F7" s="72"/>
      <c r="G7" s="73"/>
      <c r="H7" s="73"/>
      <c r="I7" s="96">
        <f t="shared" ref="I7:I14" si="0">(D7*F7*G7)+(D7*H7)</f>
        <v>0</v>
      </c>
    </row>
    <row r="8" spans="1:9" ht="11.85" customHeight="1">
      <c r="A8" s="75"/>
      <c r="B8" s="76"/>
      <c r="C8" s="76"/>
      <c r="D8" s="77"/>
      <c r="E8" s="77"/>
      <c r="F8" s="72"/>
      <c r="G8" s="73"/>
      <c r="H8" s="73"/>
      <c r="I8" s="96">
        <f t="shared" si="0"/>
        <v>0</v>
      </c>
    </row>
    <row r="9" spans="1:9" ht="11.85" customHeight="1">
      <c r="A9" s="75"/>
      <c r="B9" s="76"/>
      <c r="C9" s="76"/>
      <c r="D9" s="77"/>
      <c r="E9" s="77"/>
      <c r="F9" s="72"/>
      <c r="G9" s="73"/>
      <c r="H9" s="73"/>
      <c r="I9" s="96">
        <f t="shared" si="0"/>
        <v>0</v>
      </c>
    </row>
    <row r="10" spans="1:9" ht="11.85" customHeight="1">
      <c r="A10" s="75"/>
      <c r="B10" s="76"/>
      <c r="C10" s="76"/>
      <c r="D10" s="77"/>
      <c r="E10" s="77"/>
      <c r="F10" s="72"/>
      <c r="G10" s="73"/>
      <c r="H10" s="73"/>
      <c r="I10" s="96">
        <f t="shared" si="0"/>
        <v>0</v>
      </c>
    </row>
    <row r="11" spans="1:9" ht="11.85" customHeight="1">
      <c r="A11" s="75"/>
      <c r="B11" s="76"/>
      <c r="C11" s="76"/>
      <c r="D11" s="77"/>
      <c r="E11" s="77"/>
      <c r="F11" s="72"/>
      <c r="G11" s="73"/>
      <c r="H11" s="73"/>
      <c r="I11" s="96">
        <f t="shared" si="0"/>
        <v>0</v>
      </c>
    </row>
    <row r="12" spans="1:9" ht="11.85" customHeight="1">
      <c r="A12" s="75"/>
      <c r="B12" s="76"/>
      <c r="C12" s="76"/>
      <c r="D12" s="77"/>
      <c r="E12" s="77"/>
      <c r="F12" s="72"/>
      <c r="G12" s="73"/>
      <c r="H12" s="73"/>
      <c r="I12" s="96">
        <f t="shared" si="0"/>
        <v>0</v>
      </c>
    </row>
    <row r="13" spans="1:9" ht="11.85" customHeight="1">
      <c r="A13" s="75"/>
      <c r="B13" s="76"/>
      <c r="C13" s="76"/>
      <c r="D13" s="77"/>
      <c r="E13" s="77"/>
      <c r="F13" s="72"/>
      <c r="G13" s="73"/>
      <c r="H13" s="73"/>
      <c r="I13" s="96">
        <f t="shared" si="0"/>
        <v>0</v>
      </c>
    </row>
    <row r="14" spans="1:9" ht="11.85" customHeight="1">
      <c r="A14" s="79"/>
      <c r="B14" s="80"/>
      <c r="C14" s="80"/>
      <c r="D14" s="77"/>
      <c r="E14" s="77"/>
      <c r="F14" s="72"/>
      <c r="G14" s="73"/>
      <c r="H14" s="73"/>
      <c r="I14" s="96">
        <f t="shared" si="0"/>
        <v>0</v>
      </c>
    </row>
    <row r="15" spans="1:9">
      <c r="A15" s="64" t="s">
        <v>160</v>
      </c>
      <c r="B15" s="65"/>
      <c r="C15" s="65"/>
      <c r="D15" s="66"/>
      <c r="E15" s="66"/>
      <c r="F15" s="66"/>
      <c r="G15" s="66"/>
      <c r="H15" s="66"/>
      <c r="I15" s="67"/>
    </row>
    <row r="16" spans="1:9" ht="11.85" customHeight="1">
      <c r="A16" s="97" t="s">
        <v>204</v>
      </c>
      <c r="B16" s="81" t="s">
        <v>205</v>
      </c>
      <c r="C16" s="98" t="s">
        <v>206</v>
      </c>
      <c r="D16" s="70">
        <v>1</v>
      </c>
      <c r="E16" s="71" t="s">
        <v>159</v>
      </c>
      <c r="F16" s="72"/>
      <c r="G16" s="73"/>
      <c r="H16" s="73"/>
      <c r="I16" s="96">
        <f>(D16*F16*G16)+(D16*H16)</f>
        <v>0</v>
      </c>
    </row>
    <row r="17" spans="1:9" ht="11.85" customHeight="1">
      <c r="A17" s="75"/>
      <c r="B17" s="76"/>
      <c r="C17" s="76"/>
      <c r="D17" s="76"/>
      <c r="E17" s="77"/>
      <c r="F17" s="72"/>
      <c r="G17" s="73"/>
      <c r="H17" s="73"/>
      <c r="I17" s="96">
        <f t="shared" ref="I17:I34" si="1">(D17*F17*G17)+(D17*H17)</f>
        <v>0</v>
      </c>
    </row>
    <row r="18" spans="1:9" ht="11.85" customHeight="1">
      <c r="A18" s="75"/>
      <c r="B18" s="76"/>
      <c r="C18" s="76"/>
      <c r="D18" s="76"/>
      <c r="E18" s="77"/>
      <c r="F18" s="72"/>
      <c r="G18" s="73"/>
      <c r="H18" s="73"/>
      <c r="I18" s="96">
        <f t="shared" si="1"/>
        <v>0</v>
      </c>
    </row>
    <row r="19" spans="1:9" ht="11.85" customHeight="1">
      <c r="A19" s="75"/>
      <c r="B19" s="76"/>
      <c r="C19" s="76"/>
      <c r="D19" s="76"/>
      <c r="E19" s="77"/>
      <c r="F19" s="72"/>
      <c r="G19" s="73"/>
      <c r="H19" s="73"/>
      <c r="I19" s="96">
        <f t="shared" si="1"/>
        <v>0</v>
      </c>
    </row>
    <row r="20" spans="1:9" ht="11.85" customHeight="1">
      <c r="A20" s="75"/>
      <c r="B20" s="76"/>
      <c r="C20" s="76"/>
      <c r="D20" s="76"/>
      <c r="E20" s="77"/>
      <c r="F20" s="72"/>
      <c r="G20" s="73"/>
      <c r="H20" s="73"/>
      <c r="I20" s="96">
        <f t="shared" si="1"/>
        <v>0</v>
      </c>
    </row>
    <row r="21" spans="1:9" ht="11.85" customHeight="1">
      <c r="A21" s="75"/>
      <c r="B21" s="76"/>
      <c r="C21" s="76"/>
      <c r="D21" s="76"/>
      <c r="E21" s="77"/>
      <c r="F21" s="72"/>
      <c r="G21" s="73"/>
      <c r="H21" s="73"/>
      <c r="I21" s="96">
        <f t="shared" si="1"/>
        <v>0</v>
      </c>
    </row>
    <row r="22" spans="1:9" ht="11.85" customHeight="1">
      <c r="A22" s="75"/>
      <c r="B22" s="76"/>
      <c r="C22" s="76"/>
      <c r="D22" s="76"/>
      <c r="E22" s="77"/>
      <c r="F22" s="72"/>
      <c r="G22" s="73"/>
      <c r="H22" s="73"/>
      <c r="I22" s="96">
        <f t="shared" si="1"/>
        <v>0</v>
      </c>
    </row>
    <row r="23" spans="1:9" ht="11.85" customHeight="1">
      <c r="A23" s="75"/>
      <c r="B23" s="76"/>
      <c r="C23" s="76"/>
      <c r="D23" s="76"/>
      <c r="E23" s="77"/>
      <c r="F23" s="72"/>
      <c r="G23" s="73"/>
      <c r="H23" s="73"/>
      <c r="I23" s="96">
        <f t="shared" si="1"/>
        <v>0</v>
      </c>
    </row>
    <row r="24" spans="1:9" ht="11.85" customHeight="1">
      <c r="A24" s="75"/>
      <c r="B24" s="76"/>
      <c r="C24" s="76"/>
      <c r="D24" s="76"/>
      <c r="E24" s="77"/>
      <c r="F24" s="72"/>
      <c r="G24" s="73"/>
      <c r="H24" s="73"/>
      <c r="I24" s="96">
        <f t="shared" si="1"/>
        <v>0</v>
      </c>
    </row>
    <row r="25" spans="1:9" ht="11.85" customHeight="1">
      <c r="A25" s="75"/>
      <c r="B25" s="76"/>
      <c r="C25" s="76"/>
      <c r="D25" s="76"/>
      <c r="E25" s="77"/>
      <c r="F25" s="72"/>
      <c r="G25" s="73"/>
      <c r="H25" s="73"/>
      <c r="I25" s="96">
        <f t="shared" si="1"/>
        <v>0</v>
      </c>
    </row>
    <row r="26" spans="1:9" ht="11.85" customHeight="1">
      <c r="A26" s="75"/>
      <c r="B26" s="76"/>
      <c r="C26" s="76"/>
      <c r="D26" s="76"/>
      <c r="E26" s="77"/>
      <c r="F26" s="72"/>
      <c r="G26" s="73"/>
      <c r="H26" s="73"/>
      <c r="I26" s="96">
        <f t="shared" si="1"/>
        <v>0</v>
      </c>
    </row>
    <row r="27" spans="1:9" ht="11.85" customHeight="1">
      <c r="A27" s="75"/>
      <c r="B27" s="76"/>
      <c r="C27" s="76"/>
      <c r="D27" s="76"/>
      <c r="E27" s="77"/>
      <c r="F27" s="72"/>
      <c r="G27" s="73"/>
      <c r="H27" s="73"/>
      <c r="I27" s="96">
        <f t="shared" si="1"/>
        <v>0</v>
      </c>
    </row>
    <row r="28" spans="1:9" ht="11.85" customHeight="1">
      <c r="A28" s="75"/>
      <c r="B28" s="76"/>
      <c r="C28" s="76"/>
      <c r="D28" s="76"/>
      <c r="E28" s="77"/>
      <c r="F28" s="72"/>
      <c r="G28" s="73"/>
      <c r="H28" s="73"/>
      <c r="I28" s="96">
        <f t="shared" si="1"/>
        <v>0</v>
      </c>
    </row>
    <row r="29" spans="1:9" ht="11.85" customHeight="1">
      <c r="A29" s="75"/>
      <c r="B29" s="76"/>
      <c r="C29" s="76"/>
      <c r="D29" s="76"/>
      <c r="E29" s="77"/>
      <c r="F29" s="72"/>
      <c r="G29" s="73"/>
      <c r="H29" s="73"/>
      <c r="I29" s="96">
        <f t="shared" si="1"/>
        <v>0</v>
      </c>
    </row>
    <row r="30" spans="1:9" ht="11.85" customHeight="1">
      <c r="A30" s="75"/>
      <c r="B30" s="76"/>
      <c r="C30" s="76"/>
      <c r="D30" s="76"/>
      <c r="E30" s="77"/>
      <c r="F30" s="72"/>
      <c r="G30" s="73"/>
      <c r="H30" s="73"/>
      <c r="I30" s="96">
        <f t="shared" ref="I30:I31" si="2">(D30*F30*G30)+(D30*H30)</f>
        <v>0</v>
      </c>
    </row>
    <row r="31" spans="1:9" ht="11.85" customHeight="1">
      <c r="A31" s="75"/>
      <c r="B31" s="76"/>
      <c r="C31" s="76"/>
      <c r="D31" s="76"/>
      <c r="E31" s="77"/>
      <c r="F31" s="72"/>
      <c r="G31" s="73"/>
      <c r="H31" s="73"/>
      <c r="I31" s="96">
        <f t="shared" si="2"/>
        <v>0</v>
      </c>
    </row>
    <row r="32" spans="1:9" ht="11.85" customHeight="1">
      <c r="A32" s="75"/>
      <c r="B32" s="76"/>
      <c r="C32" s="76"/>
      <c r="D32" s="76"/>
      <c r="E32" s="77"/>
      <c r="F32" s="72"/>
      <c r="G32" s="73"/>
      <c r="H32" s="73"/>
      <c r="I32" s="96">
        <f t="shared" si="1"/>
        <v>0</v>
      </c>
    </row>
    <row r="33" spans="1:9" ht="11.85" customHeight="1">
      <c r="A33" s="75"/>
      <c r="B33" s="76"/>
      <c r="C33" s="76"/>
      <c r="D33" s="76"/>
      <c r="E33" s="77"/>
      <c r="F33" s="72"/>
      <c r="G33" s="73"/>
      <c r="H33" s="73"/>
      <c r="I33" s="96">
        <f t="shared" si="1"/>
        <v>0</v>
      </c>
    </row>
    <row r="34" spans="1:9" ht="11.85" customHeight="1">
      <c r="A34" s="75"/>
      <c r="B34" s="76"/>
      <c r="C34" s="76"/>
      <c r="D34" s="76"/>
      <c r="E34" s="77"/>
      <c r="F34" s="72"/>
      <c r="G34" s="73"/>
      <c r="H34" s="73"/>
      <c r="I34" s="96">
        <f t="shared" si="1"/>
        <v>0</v>
      </c>
    </row>
    <row r="35" spans="1:9">
      <c r="A35" s="64" t="s">
        <v>169</v>
      </c>
      <c r="B35" s="65"/>
      <c r="C35" s="65"/>
      <c r="D35" s="66"/>
      <c r="E35" s="66"/>
      <c r="F35" s="66"/>
      <c r="G35" s="66"/>
      <c r="H35" s="66"/>
      <c r="I35" s="67"/>
    </row>
    <row r="36" spans="1:9" ht="11.85" customHeight="1">
      <c r="A36" s="82" t="s">
        <v>170</v>
      </c>
      <c r="B36" s="76"/>
      <c r="C36" s="76"/>
      <c r="D36" s="70">
        <v>1</v>
      </c>
      <c r="E36" s="71" t="s">
        <v>159</v>
      </c>
      <c r="F36" s="77"/>
      <c r="G36" s="91"/>
      <c r="H36" s="91"/>
      <c r="I36" s="96">
        <f>(D36*F36*G36)+(D36*H36)</f>
        <v>0</v>
      </c>
    </row>
    <row r="37" spans="1:9" ht="11.85" customHeight="1">
      <c r="A37" s="89"/>
      <c r="B37" s="76"/>
      <c r="C37" s="76"/>
      <c r="D37" s="76"/>
      <c r="E37" s="77"/>
      <c r="F37" s="77"/>
      <c r="G37" s="91"/>
      <c r="H37" s="91"/>
      <c r="I37" s="96">
        <f t="shared" ref="I37:I40" si="3">(D37*F37*G37)+(D37*H37)</f>
        <v>0</v>
      </c>
    </row>
    <row r="38" spans="1:9" ht="11.85" customHeight="1">
      <c r="A38" s="89"/>
      <c r="B38" s="76"/>
      <c r="C38" s="76"/>
      <c r="D38" s="76"/>
      <c r="E38" s="77"/>
      <c r="F38" s="77"/>
      <c r="G38" s="91"/>
      <c r="H38" s="91"/>
      <c r="I38" s="96">
        <f t="shared" si="3"/>
        <v>0</v>
      </c>
    </row>
    <row r="39" spans="1:9" ht="11.85" customHeight="1">
      <c r="A39" s="89"/>
      <c r="B39" s="76"/>
      <c r="C39" s="76"/>
      <c r="D39" s="76"/>
      <c r="E39" s="77"/>
      <c r="F39" s="77"/>
      <c r="G39" s="91"/>
      <c r="H39" s="91"/>
      <c r="I39" s="96">
        <f t="shared" si="3"/>
        <v>0</v>
      </c>
    </row>
    <row r="40" spans="1:9" ht="11.85" customHeight="1">
      <c r="A40" s="89"/>
      <c r="B40" s="76"/>
      <c r="C40" s="76"/>
      <c r="D40" s="76"/>
      <c r="E40" s="77"/>
      <c r="F40" s="77"/>
      <c r="G40" s="91"/>
      <c r="H40" s="91"/>
      <c r="I40" s="96">
        <f t="shared" si="3"/>
        <v>0</v>
      </c>
    </row>
    <row r="41" spans="1:9">
      <c r="A41" s="83" t="s">
        <v>21</v>
      </c>
      <c r="B41" s="84"/>
      <c r="C41" s="84"/>
      <c r="D41" s="85"/>
      <c r="E41" s="85"/>
      <c r="F41" s="85"/>
      <c r="G41" s="86"/>
      <c r="H41" s="87"/>
      <c r="I41" s="88">
        <f>SUM(I6:I40)</f>
        <v>0</v>
      </c>
    </row>
    <row r="43" spans="1:9">
      <c r="A43" s="8" t="s">
        <v>207</v>
      </c>
    </row>
    <row r="57" spans="1:1">
      <c r="A57" t="s">
        <v>12</v>
      </c>
    </row>
  </sheetData>
  <sheetProtection algorithmName="SHA-512" hashValue="8sOaRhv/fSDkDYue7zVv6EIIPZFF3tjKsB6/uRjZwcyIfTI8TE1FHz0DhSi1rUXmtfm7X3vVfgq7nroBe+k4/Q==" saltValue="Eb2m211JNFjiyOg4KSTN4A==" spinCount="100000" sheet="1" objects="1" scenarios="1"/>
  <protectedRanges>
    <protectedRange sqref="B6 F6:H6 A7:H14 F16:H16 A17:H34 B36:C36 F36:H36 A37: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8344-F163-4FBA-9953-E9A4216B2D79}">
  <dimension ref="A1:I56"/>
  <sheetViews>
    <sheetView showGridLines="0" view="pageLayout" topLeftCell="A19"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208</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27" customHeight="1">
      <c r="A6" s="68" t="s">
        <v>209</v>
      </c>
      <c r="B6" s="69"/>
      <c r="C6" s="69"/>
      <c r="D6" s="70">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68" t="s">
        <v>210</v>
      </c>
      <c r="B16" s="81" t="s">
        <v>211</v>
      </c>
      <c r="C16" s="81" t="s">
        <v>212</v>
      </c>
      <c r="D16" s="70">
        <v>1</v>
      </c>
      <c r="E16" s="71" t="s">
        <v>159</v>
      </c>
      <c r="F16" s="72"/>
      <c r="G16" s="73"/>
      <c r="H16" s="73"/>
      <c r="I16" s="78">
        <f>(D16*F16*G16)+(D16*H16)</f>
        <v>0</v>
      </c>
    </row>
    <row r="17" spans="1:9" ht="11.85" customHeight="1">
      <c r="A17" s="68" t="s">
        <v>213</v>
      </c>
      <c r="B17" s="70" t="s">
        <v>191</v>
      </c>
      <c r="C17" s="70" t="s">
        <v>214</v>
      </c>
      <c r="D17" s="70">
        <v>1</v>
      </c>
      <c r="E17" s="71" t="s">
        <v>159</v>
      </c>
      <c r="F17" s="72"/>
      <c r="G17" s="73"/>
      <c r="H17" s="73"/>
      <c r="I17" s="78">
        <f t="shared" ref="I17:I40" si="1">(D17*F17*G17)+(D17*H17)</f>
        <v>0</v>
      </c>
    </row>
    <row r="18" spans="1:9" ht="11.85" customHeight="1">
      <c r="A18" s="68" t="s">
        <v>165</v>
      </c>
      <c r="B18" s="76"/>
      <c r="C18" s="76"/>
      <c r="D18" s="70">
        <v>1</v>
      </c>
      <c r="E18" s="71" t="s">
        <v>159</v>
      </c>
      <c r="F18" s="72"/>
      <c r="G18" s="73"/>
      <c r="H18" s="73"/>
      <c r="I18" s="78">
        <f t="shared" si="1"/>
        <v>0</v>
      </c>
    </row>
    <row r="19" spans="1:9" ht="11.85" customHeight="1">
      <c r="A19" s="68" t="s">
        <v>166</v>
      </c>
      <c r="B19" s="76"/>
      <c r="C19" s="76"/>
      <c r="D19" s="70">
        <v>1</v>
      </c>
      <c r="E19" s="71" t="s">
        <v>159</v>
      </c>
      <c r="F19" s="72"/>
      <c r="G19" s="73"/>
      <c r="H19" s="73"/>
      <c r="I19" s="78">
        <f t="shared" si="1"/>
        <v>0</v>
      </c>
    </row>
    <row r="20" spans="1:9" ht="11.85" customHeight="1">
      <c r="A20" s="68" t="s">
        <v>167</v>
      </c>
      <c r="B20" s="76"/>
      <c r="C20" s="76"/>
      <c r="D20" s="70">
        <v>1</v>
      </c>
      <c r="E20" s="71" t="s">
        <v>159</v>
      </c>
      <c r="F20" s="72"/>
      <c r="G20" s="73"/>
      <c r="H20" s="73"/>
      <c r="I20" s="78">
        <f t="shared" si="1"/>
        <v>0</v>
      </c>
    </row>
    <row r="21" spans="1:9" ht="11.85" customHeight="1">
      <c r="A21" s="68" t="s">
        <v>168</v>
      </c>
      <c r="B21" s="76"/>
      <c r="C21" s="76"/>
      <c r="D21" s="70">
        <v>1</v>
      </c>
      <c r="E21" s="71" t="s">
        <v>164</v>
      </c>
      <c r="F21" s="72"/>
      <c r="G21" s="73"/>
      <c r="H21" s="73"/>
      <c r="I21" s="78">
        <f t="shared" si="1"/>
        <v>0</v>
      </c>
    </row>
    <row r="22" spans="1:9" ht="11.85" customHeight="1">
      <c r="A22" s="75"/>
      <c r="B22" s="76"/>
      <c r="C22" s="76"/>
      <c r="D22" s="76"/>
      <c r="E22" s="77"/>
      <c r="F22" s="72"/>
      <c r="G22" s="73"/>
      <c r="H22" s="73"/>
      <c r="I22" s="78">
        <f t="shared" si="1"/>
        <v>0</v>
      </c>
    </row>
    <row r="23" spans="1:9" ht="11.85" customHeight="1">
      <c r="A23" s="75"/>
      <c r="B23" s="76"/>
      <c r="C23" s="76"/>
      <c r="D23" s="76"/>
      <c r="E23" s="77"/>
      <c r="F23" s="72"/>
      <c r="G23" s="73"/>
      <c r="H23" s="73"/>
      <c r="I23" s="78">
        <f t="shared" si="1"/>
        <v>0</v>
      </c>
    </row>
    <row r="24" spans="1:9" ht="11.85" customHeight="1">
      <c r="A24" s="75"/>
      <c r="B24" s="76"/>
      <c r="C24" s="76"/>
      <c r="D24" s="76"/>
      <c r="E24" s="77"/>
      <c r="F24" s="72"/>
      <c r="G24" s="73"/>
      <c r="H24" s="73"/>
      <c r="I24" s="78">
        <f t="shared" si="1"/>
        <v>0</v>
      </c>
    </row>
    <row r="25" spans="1:9" ht="11.85" customHeight="1">
      <c r="A25" s="75"/>
      <c r="B25" s="76"/>
      <c r="C25" s="76"/>
      <c r="D25" s="76"/>
      <c r="E25" s="77"/>
      <c r="F25" s="72"/>
      <c r="G25" s="73"/>
      <c r="H25" s="73"/>
      <c r="I25" s="78">
        <f t="shared" si="1"/>
        <v>0</v>
      </c>
    </row>
    <row r="26" spans="1:9" ht="11.85" customHeight="1">
      <c r="A26" s="75"/>
      <c r="B26" s="76"/>
      <c r="C26" s="76"/>
      <c r="D26" s="76"/>
      <c r="E26" s="77"/>
      <c r="F26" s="72"/>
      <c r="G26" s="73"/>
      <c r="H26" s="73"/>
      <c r="I26" s="78">
        <f t="shared" si="1"/>
        <v>0</v>
      </c>
    </row>
    <row r="27" spans="1:9" ht="11.85" customHeight="1">
      <c r="A27" s="75"/>
      <c r="B27" s="76"/>
      <c r="C27" s="76"/>
      <c r="D27" s="76"/>
      <c r="E27" s="77"/>
      <c r="F27" s="72"/>
      <c r="G27" s="73"/>
      <c r="H27" s="73"/>
      <c r="I27" s="78">
        <f t="shared" si="1"/>
        <v>0</v>
      </c>
    </row>
    <row r="28" spans="1:9" ht="11.85" customHeight="1">
      <c r="A28" s="75"/>
      <c r="B28" s="76"/>
      <c r="C28" s="76"/>
      <c r="D28" s="76"/>
      <c r="E28" s="77"/>
      <c r="F28" s="72"/>
      <c r="G28" s="73"/>
      <c r="H28" s="73"/>
      <c r="I28" s="78">
        <f t="shared" si="1"/>
        <v>0</v>
      </c>
    </row>
    <row r="29" spans="1:9" ht="11.85" customHeight="1">
      <c r="A29" s="75"/>
      <c r="B29" s="76"/>
      <c r="C29" s="76"/>
      <c r="D29" s="76"/>
      <c r="E29" s="77"/>
      <c r="F29" s="72"/>
      <c r="G29" s="73"/>
      <c r="H29" s="73"/>
      <c r="I29" s="78">
        <f t="shared" si="1"/>
        <v>0</v>
      </c>
    </row>
    <row r="30" spans="1:9" ht="11.85" customHeight="1">
      <c r="A30" s="75"/>
      <c r="B30" s="76"/>
      <c r="C30" s="76"/>
      <c r="D30" s="76"/>
      <c r="E30" s="77"/>
      <c r="F30" s="72"/>
      <c r="G30" s="73"/>
      <c r="H30" s="73"/>
      <c r="I30" s="78">
        <f t="shared" si="1"/>
        <v>0</v>
      </c>
    </row>
    <row r="31" spans="1:9" ht="11.85" customHeight="1">
      <c r="A31" s="75"/>
      <c r="B31" s="76"/>
      <c r="C31" s="76"/>
      <c r="D31" s="76"/>
      <c r="E31" s="77"/>
      <c r="F31" s="72"/>
      <c r="G31" s="73"/>
      <c r="H31" s="73"/>
      <c r="I31" s="78">
        <f t="shared" si="1"/>
        <v>0</v>
      </c>
    </row>
    <row r="32" spans="1:9" ht="11.85" customHeight="1">
      <c r="A32" s="75"/>
      <c r="B32" s="76"/>
      <c r="C32" s="76"/>
      <c r="D32" s="76"/>
      <c r="E32" s="77"/>
      <c r="F32" s="72"/>
      <c r="G32" s="73"/>
      <c r="H32" s="73"/>
      <c r="I32" s="78">
        <f t="shared" si="1"/>
        <v>0</v>
      </c>
    </row>
    <row r="33" spans="1:9" ht="11.85" customHeight="1">
      <c r="A33" s="75"/>
      <c r="B33" s="76"/>
      <c r="C33" s="76"/>
      <c r="D33" s="76"/>
      <c r="E33" s="77"/>
      <c r="F33" s="72"/>
      <c r="G33" s="73"/>
      <c r="H33" s="73"/>
      <c r="I33" s="78">
        <f t="shared" ref="I33" si="2">(D33*F33*G33)+(D33*H33)</f>
        <v>0</v>
      </c>
    </row>
    <row r="34" spans="1:9" ht="11.85" customHeight="1">
      <c r="A34" s="75"/>
      <c r="B34" s="76"/>
      <c r="C34" s="76"/>
      <c r="D34" s="76"/>
      <c r="E34" s="77"/>
      <c r="F34" s="72"/>
      <c r="G34" s="73"/>
      <c r="H34" s="73"/>
      <c r="I34" s="78">
        <f t="shared" si="1"/>
        <v>0</v>
      </c>
    </row>
    <row r="35" spans="1:9">
      <c r="A35" s="64" t="s">
        <v>169</v>
      </c>
      <c r="B35" s="65"/>
      <c r="C35" s="65"/>
      <c r="D35" s="66"/>
      <c r="E35" s="66"/>
      <c r="F35" s="66"/>
      <c r="G35" s="66"/>
      <c r="H35" s="66"/>
      <c r="I35" s="67"/>
    </row>
    <row r="36" spans="1:9" ht="11.85" customHeight="1">
      <c r="A36" s="82" t="s">
        <v>170</v>
      </c>
      <c r="B36" s="76"/>
      <c r="C36" s="76"/>
      <c r="D36" s="70">
        <v>1</v>
      </c>
      <c r="E36" s="71" t="s">
        <v>159</v>
      </c>
      <c r="F36" s="72"/>
      <c r="G36" s="73"/>
      <c r="H36" s="73"/>
      <c r="I36" s="78">
        <f t="shared" si="1"/>
        <v>0</v>
      </c>
    </row>
    <row r="37" spans="1:9" ht="11.85" customHeight="1">
      <c r="A37" s="75"/>
      <c r="B37" s="76"/>
      <c r="C37" s="76"/>
      <c r="D37" s="76"/>
      <c r="E37" s="77"/>
      <c r="F37" s="72"/>
      <c r="G37" s="73"/>
      <c r="H37" s="73"/>
      <c r="I37" s="78">
        <f t="shared" si="1"/>
        <v>0</v>
      </c>
    </row>
    <row r="38" spans="1:9" ht="11.85" customHeight="1">
      <c r="A38" s="75"/>
      <c r="B38" s="76"/>
      <c r="C38" s="76"/>
      <c r="D38" s="76"/>
      <c r="E38" s="77"/>
      <c r="F38" s="72"/>
      <c r="G38" s="73"/>
      <c r="H38" s="73"/>
      <c r="I38" s="78">
        <f t="shared" si="1"/>
        <v>0</v>
      </c>
    </row>
    <row r="39" spans="1:9" ht="11.85" customHeight="1">
      <c r="A39" s="75"/>
      <c r="B39" s="76"/>
      <c r="C39" s="76"/>
      <c r="D39" s="76"/>
      <c r="E39" s="77"/>
      <c r="F39" s="72"/>
      <c r="G39" s="73"/>
      <c r="H39" s="73"/>
      <c r="I39" s="78">
        <f t="shared" si="1"/>
        <v>0</v>
      </c>
    </row>
    <row r="40" spans="1:9" ht="11.85" customHeight="1">
      <c r="A40" s="75"/>
      <c r="B40" s="76"/>
      <c r="C40" s="76"/>
      <c r="D40" s="76"/>
      <c r="E40" s="77"/>
      <c r="F40" s="72"/>
      <c r="G40" s="73"/>
      <c r="H40" s="73"/>
      <c r="I40" s="78">
        <f t="shared" si="1"/>
        <v>0</v>
      </c>
    </row>
    <row r="41" spans="1:9">
      <c r="A41" s="83" t="s">
        <v>21</v>
      </c>
      <c r="B41" s="84"/>
      <c r="C41" s="84"/>
      <c r="D41" s="85"/>
      <c r="E41" s="85"/>
      <c r="F41" s="85"/>
      <c r="G41" s="86"/>
      <c r="H41" s="87"/>
      <c r="I41" s="88">
        <f>SUM(I6:I40)</f>
        <v>0</v>
      </c>
    </row>
    <row r="43" spans="1:9">
      <c r="A43" s="8" t="s">
        <v>207</v>
      </c>
    </row>
    <row r="56" spans="1:1">
      <c r="A56" t="s">
        <v>12</v>
      </c>
    </row>
  </sheetData>
  <sheetProtection algorithmName="SHA-512" hashValue="vQUjWazCUPDyhmF1A0AcMUvTOCTl7GGuvrlkHt1yCXoVIr36fXQ78g7Gmh9oZIoKRJK8S/mWAoCx2VGrFBMS7w==" saltValue="fFBqvbKjyJ2MWKURpjn1qQ==" spinCount="100000" sheet="1" objects="1" scenarios="1"/>
  <protectedRanges>
    <protectedRange sqref="A1 B6:C6 F6:H6 A7:H14 B18:C21 F16:H21 A22:H34 B36:C36 F36:H36 A37: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F1F6-A8F1-4450-A2F5-F1E614C64A10}">
  <dimension ref="A1:I56"/>
  <sheetViews>
    <sheetView showGridLines="0" view="pageLayout" topLeftCell="A23"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38</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25.5" customHeight="1">
      <c r="A6" s="68" t="s">
        <v>215</v>
      </c>
      <c r="B6" s="69"/>
      <c r="C6" s="69"/>
      <c r="D6" s="70">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68" t="s">
        <v>213</v>
      </c>
      <c r="B16" s="70" t="s">
        <v>191</v>
      </c>
      <c r="C16" s="70" t="s">
        <v>214</v>
      </c>
      <c r="D16" s="70">
        <v>1</v>
      </c>
      <c r="E16" s="71" t="s">
        <v>159</v>
      </c>
      <c r="F16" s="72"/>
      <c r="G16" s="73"/>
      <c r="H16" s="73"/>
      <c r="I16" s="78">
        <f>(D16*F16*G16)+(D16*H16)</f>
        <v>0</v>
      </c>
    </row>
    <row r="17" spans="1:9" ht="11.85" customHeight="1">
      <c r="A17" s="68" t="s">
        <v>165</v>
      </c>
      <c r="B17" s="76"/>
      <c r="C17" s="76"/>
      <c r="D17" s="70">
        <v>1</v>
      </c>
      <c r="E17" s="71" t="s">
        <v>159</v>
      </c>
      <c r="F17" s="72"/>
      <c r="G17" s="73"/>
      <c r="H17" s="73"/>
      <c r="I17" s="78">
        <f t="shared" ref="I17:I40" si="1">(D17*F17*G17)+(D17*H17)</f>
        <v>0</v>
      </c>
    </row>
    <row r="18" spans="1:9" ht="11.85" customHeight="1">
      <c r="A18" s="68" t="s">
        <v>166</v>
      </c>
      <c r="B18" s="76"/>
      <c r="C18" s="76"/>
      <c r="D18" s="70">
        <v>1</v>
      </c>
      <c r="E18" s="71" t="s">
        <v>159</v>
      </c>
      <c r="F18" s="72"/>
      <c r="G18" s="73"/>
      <c r="H18" s="73"/>
      <c r="I18" s="78">
        <f t="shared" si="1"/>
        <v>0</v>
      </c>
    </row>
    <row r="19" spans="1:9" ht="11.85" customHeight="1">
      <c r="A19" s="68" t="s">
        <v>167</v>
      </c>
      <c r="B19" s="76"/>
      <c r="C19" s="76"/>
      <c r="D19" s="70">
        <v>1</v>
      </c>
      <c r="E19" s="71" t="s">
        <v>159</v>
      </c>
      <c r="F19" s="72"/>
      <c r="G19" s="73"/>
      <c r="H19" s="73"/>
      <c r="I19" s="78">
        <f t="shared" si="1"/>
        <v>0</v>
      </c>
    </row>
    <row r="20" spans="1:9" ht="11.85" customHeight="1">
      <c r="A20" s="68" t="s">
        <v>168</v>
      </c>
      <c r="B20" s="76"/>
      <c r="C20" s="76"/>
      <c r="D20" s="70">
        <v>1</v>
      </c>
      <c r="E20" s="71" t="s">
        <v>164</v>
      </c>
      <c r="F20" s="72"/>
      <c r="G20" s="73"/>
      <c r="H20" s="73"/>
      <c r="I20" s="78">
        <f t="shared" si="1"/>
        <v>0</v>
      </c>
    </row>
    <row r="21" spans="1:9" ht="11.85" customHeight="1">
      <c r="A21" s="75"/>
      <c r="B21" s="76"/>
      <c r="C21" s="76"/>
      <c r="D21" s="76"/>
      <c r="E21" s="77"/>
      <c r="F21" s="72"/>
      <c r="G21" s="73"/>
      <c r="H21" s="73"/>
      <c r="I21" s="78">
        <f t="shared" si="1"/>
        <v>0</v>
      </c>
    </row>
    <row r="22" spans="1:9" ht="11.85" customHeight="1">
      <c r="A22" s="75"/>
      <c r="B22" s="76"/>
      <c r="C22" s="76"/>
      <c r="D22" s="76"/>
      <c r="E22" s="77"/>
      <c r="F22" s="72"/>
      <c r="G22" s="73"/>
      <c r="H22" s="73"/>
      <c r="I22" s="78">
        <f t="shared" si="1"/>
        <v>0</v>
      </c>
    </row>
    <row r="23" spans="1:9" ht="11.85" customHeight="1">
      <c r="A23" s="75"/>
      <c r="B23" s="76"/>
      <c r="C23" s="76"/>
      <c r="D23" s="76"/>
      <c r="E23" s="77"/>
      <c r="F23" s="72"/>
      <c r="G23" s="73"/>
      <c r="H23" s="73"/>
      <c r="I23" s="78">
        <f t="shared" si="1"/>
        <v>0</v>
      </c>
    </row>
    <row r="24" spans="1:9" ht="11.85" customHeight="1">
      <c r="A24" s="75"/>
      <c r="B24" s="76"/>
      <c r="C24" s="76"/>
      <c r="D24" s="76"/>
      <c r="E24" s="77"/>
      <c r="F24" s="72"/>
      <c r="G24" s="73"/>
      <c r="H24" s="73"/>
      <c r="I24" s="78">
        <f t="shared" si="1"/>
        <v>0</v>
      </c>
    </row>
    <row r="25" spans="1:9" ht="11.85" customHeight="1">
      <c r="A25" s="75"/>
      <c r="B25" s="76"/>
      <c r="C25" s="76"/>
      <c r="D25" s="76"/>
      <c r="E25" s="77"/>
      <c r="F25" s="72"/>
      <c r="G25" s="73"/>
      <c r="H25" s="73"/>
      <c r="I25" s="78">
        <f t="shared" si="1"/>
        <v>0</v>
      </c>
    </row>
    <row r="26" spans="1:9" ht="11.85" customHeight="1">
      <c r="A26" s="75"/>
      <c r="B26" s="76"/>
      <c r="C26" s="76"/>
      <c r="D26" s="76"/>
      <c r="E26" s="77"/>
      <c r="F26" s="72"/>
      <c r="G26" s="73"/>
      <c r="H26" s="73"/>
      <c r="I26" s="78">
        <f t="shared" si="1"/>
        <v>0</v>
      </c>
    </row>
    <row r="27" spans="1:9" ht="11.85" customHeight="1">
      <c r="A27" s="75"/>
      <c r="B27" s="76"/>
      <c r="C27" s="76"/>
      <c r="D27" s="76"/>
      <c r="E27" s="77"/>
      <c r="F27" s="72"/>
      <c r="G27" s="73"/>
      <c r="H27" s="73"/>
      <c r="I27" s="78">
        <f t="shared" si="1"/>
        <v>0</v>
      </c>
    </row>
    <row r="28" spans="1:9" ht="11.85" customHeight="1">
      <c r="A28" s="75"/>
      <c r="B28" s="76"/>
      <c r="C28" s="76"/>
      <c r="D28" s="76"/>
      <c r="E28" s="77"/>
      <c r="F28" s="72"/>
      <c r="G28" s="73"/>
      <c r="H28" s="73"/>
      <c r="I28" s="78">
        <f t="shared" si="1"/>
        <v>0</v>
      </c>
    </row>
    <row r="29" spans="1:9" ht="11.85" customHeight="1">
      <c r="A29" s="75"/>
      <c r="B29" s="76"/>
      <c r="C29" s="76"/>
      <c r="D29" s="76"/>
      <c r="E29" s="77"/>
      <c r="F29" s="72"/>
      <c r="G29" s="73"/>
      <c r="H29" s="73"/>
      <c r="I29" s="78">
        <f t="shared" si="1"/>
        <v>0</v>
      </c>
    </row>
    <row r="30" spans="1:9" ht="11.85" customHeight="1">
      <c r="A30" s="75"/>
      <c r="B30" s="76"/>
      <c r="C30" s="76"/>
      <c r="D30" s="76"/>
      <c r="E30" s="77"/>
      <c r="F30" s="72"/>
      <c r="G30" s="73"/>
      <c r="H30" s="73"/>
      <c r="I30" s="78">
        <f t="shared" si="1"/>
        <v>0</v>
      </c>
    </row>
    <row r="31" spans="1:9" ht="11.85" customHeight="1">
      <c r="A31" s="75"/>
      <c r="B31" s="76"/>
      <c r="C31" s="76"/>
      <c r="D31" s="76"/>
      <c r="E31" s="77"/>
      <c r="F31" s="72"/>
      <c r="G31" s="73"/>
      <c r="H31" s="73"/>
      <c r="I31" s="78">
        <f t="shared" si="1"/>
        <v>0</v>
      </c>
    </row>
    <row r="32" spans="1:9" ht="11.85" customHeight="1">
      <c r="A32" s="75"/>
      <c r="B32" s="76"/>
      <c r="C32" s="76"/>
      <c r="D32" s="76"/>
      <c r="E32" s="77"/>
      <c r="F32" s="72"/>
      <c r="G32" s="73"/>
      <c r="H32" s="73"/>
      <c r="I32" s="78">
        <f t="shared" ref="I32:I33" si="2">(D32*F32*G32)+(D32*H32)</f>
        <v>0</v>
      </c>
    </row>
    <row r="33" spans="1:9" ht="11.85" customHeight="1">
      <c r="A33" s="75"/>
      <c r="B33" s="76"/>
      <c r="C33" s="76"/>
      <c r="D33" s="76"/>
      <c r="E33" s="77"/>
      <c r="F33" s="72"/>
      <c r="G33" s="73"/>
      <c r="H33" s="73"/>
      <c r="I33" s="78">
        <f t="shared" si="2"/>
        <v>0</v>
      </c>
    </row>
    <row r="34" spans="1:9" ht="11.85" customHeight="1">
      <c r="A34" s="75"/>
      <c r="B34" s="76"/>
      <c r="C34" s="76"/>
      <c r="D34" s="76"/>
      <c r="E34" s="77"/>
      <c r="F34" s="72"/>
      <c r="G34" s="73"/>
      <c r="H34" s="73"/>
      <c r="I34" s="78">
        <f t="shared" si="1"/>
        <v>0</v>
      </c>
    </row>
    <row r="35" spans="1:9">
      <c r="A35" s="64" t="s">
        <v>169</v>
      </c>
      <c r="B35" s="65"/>
      <c r="C35" s="65"/>
      <c r="D35" s="66"/>
      <c r="E35" s="66"/>
      <c r="F35" s="66"/>
      <c r="G35" s="66"/>
      <c r="H35" s="66"/>
      <c r="I35" s="67"/>
    </row>
    <row r="36" spans="1:9" ht="11.85" customHeight="1">
      <c r="A36" s="82" t="s">
        <v>170</v>
      </c>
      <c r="B36" s="76"/>
      <c r="C36" s="76"/>
      <c r="D36" s="70">
        <v>1</v>
      </c>
      <c r="E36" s="71" t="s">
        <v>159</v>
      </c>
      <c r="F36" s="72"/>
      <c r="G36" s="73"/>
      <c r="H36" s="73"/>
      <c r="I36" s="78">
        <f t="shared" si="1"/>
        <v>0</v>
      </c>
    </row>
    <row r="37" spans="1:9" ht="11.85" customHeight="1">
      <c r="A37" s="75"/>
      <c r="B37" s="76"/>
      <c r="C37" s="76"/>
      <c r="D37" s="76"/>
      <c r="E37" s="77"/>
      <c r="F37" s="72"/>
      <c r="G37" s="73"/>
      <c r="H37" s="73"/>
      <c r="I37" s="78">
        <f t="shared" si="1"/>
        <v>0</v>
      </c>
    </row>
    <row r="38" spans="1:9" ht="11.85" customHeight="1">
      <c r="A38" s="75"/>
      <c r="B38" s="76"/>
      <c r="C38" s="76"/>
      <c r="D38" s="76"/>
      <c r="E38" s="77"/>
      <c r="F38" s="72"/>
      <c r="G38" s="73"/>
      <c r="H38" s="73"/>
      <c r="I38" s="78">
        <f t="shared" si="1"/>
        <v>0</v>
      </c>
    </row>
    <row r="39" spans="1:9" ht="11.85" customHeight="1">
      <c r="A39" s="75"/>
      <c r="B39" s="76"/>
      <c r="C39" s="76"/>
      <c r="D39" s="76"/>
      <c r="E39" s="77"/>
      <c r="F39" s="72"/>
      <c r="G39" s="73"/>
      <c r="H39" s="73"/>
      <c r="I39" s="78">
        <f t="shared" si="1"/>
        <v>0</v>
      </c>
    </row>
    <row r="40" spans="1:9" ht="11.85" customHeight="1">
      <c r="A40" s="75"/>
      <c r="B40" s="76"/>
      <c r="C40" s="76"/>
      <c r="D40" s="76"/>
      <c r="E40" s="77"/>
      <c r="F40" s="72"/>
      <c r="G40" s="73"/>
      <c r="H40" s="73"/>
      <c r="I40" s="78">
        <f t="shared" si="1"/>
        <v>0</v>
      </c>
    </row>
    <row r="41" spans="1:9">
      <c r="A41" s="83" t="s">
        <v>21</v>
      </c>
      <c r="B41" s="84"/>
      <c r="C41" s="84"/>
      <c r="D41" s="85"/>
      <c r="E41" s="85"/>
      <c r="F41" s="85"/>
      <c r="G41" s="86"/>
      <c r="H41" s="87"/>
      <c r="I41" s="88">
        <f>SUM(I6:I40)</f>
        <v>0</v>
      </c>
    </row>
    <row r="43" spans="1:9">
      <c r="A43" s="8" t="s">
        <v>207</v>
      </c>
    </row>
    <row r="56" spans="1:1">
      <c r="A56" t="s">
        <v>12</v>
      </c>
    </row>
  </sheetData>
  <sheetProtection algorithmName="SHA-512" hashValue="5itg7qcR6VONRyvi5bmaPX1O+HaP38QvN0bsKFM+6bWdzKAnCfvYadQ7nvkAzDyQVHo+gpcb1BPVy4cpB5QYIw==" saltValue="HUrWkNNVM+v1knxSIHltAg==" spinCount="100000" sheet="1" objects="1" scenarios="1"/>
  <protectedRanges>
    <protectedRange sqref="B6:C6 F6:H6 A7:H14 B17:C20 F16:H20 A21:H34 B36:C36 F36:H36 A37: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6FD2-1D2A-4127-AAF0-D4B866AA6C72}">
  <dimension ref="A1:I56"/>
  <sheetViews>
    <sheetView showGridLines="0" view="pageLayout" topLeftCell="A19"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40</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24.75" customHeight="1">
      <c r="A6" s="68" t="s">
        <v>216</v>
      </c>
      <c r="B6" s="70" t="s">
        <v>217</v>
      </c>
      <c r="C6" s="70" t="s">
        <v>218</v>
      </c>
      <c r="D6" s="71">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75"/>
      <c r="B16" s="76"/>
      <c r="C16" s="76"/>
      <c r="D16" s="76"/>
      <c r="E16" s="77"/>
      <c r="F16" s="72"/>
      <c r="G16" s="73"/>
      <c r="H16" s="73"/>
      <c r="I16" s="78">
        <f>(D16*F16*G16)+(D16*H16)</f>
        <v>0</v>
      </c>
    </row>
    <row r="17" spans="1:9" ht="11.85" customHeight="1">
      <c r="A17" s="75"/>
      <c r="B17" s="76"/>
      <c r="C17" s="76"/>
      <c r="D17" s="76"/>
      <c r="E17" s="77"/>
      <c r="F17" s="72"/>
      <c r="G17" s="73"/>
      <c r="H17" s="73"/>
      <c r="I17" s="78">
        <f t="shared" ref="I17:I34" si="1">(D17*F17*G17)+(D17*H17)</f>
        <v>0</v>
      </c>
    </row>
    <row r="18" spans="1:9" ht="11.85" customHeight="1">
      <c r="A18" s="75"/>
      <c r="B18" s="76"/>
      <c r="C18" s="76"/>
      <c r="D18" s="76"/>
      <c r="E18" s="77"/>
      <c r="F18" s="72"/>
      <c r="G18" s="73"/>
      <c r="H18" s="73"/>
      <c r="I18" s="78">
        <f t="shared" si="1"/>
        <v>0</v>
      </c>
    </row>
    <row r="19" spans="1:9" ht="11.85" customHeight="1">
      <c r="A19" s="75"/>
      <c r="B19" s="76"/>
      <c r="C19" s="76"/>
      <c r="D19" s="76"/>
      <c r="E19" s="77"/>
      <c r="F19" s="72"/>
      <c r="G19" s="73"/>
      <c r="H19" s="73"/>
      <c r="I19" s="78">
        <f t="shared" si="1"/>
        <v>0</v>
      </c>
    </row>
    <row r="20" spans="1:9" ht="11.85" customHeight="1">
      <c r="A20" s="75"/>
      <c r="B20" s="76"/>
      <c r="C20" s="76"/>
      <c r="D20" s="76"/>
      <c r="E20" s="77"/>
      <c r="F20" s="72"/>
      <c r="G20" s="73"/>
      <c r="H20" s="73"/>
      <c r="I20" s="78">
        <f t="shared" si="1"/>
        <v>0</v>
      </c>
    </row>
    <row r="21" spans="1:9" ht="11.85" customHeight="1">
      <c r="A21" s="75"/>
      <c r="B21" s="76"/>
      <c r="C21" s="76"/>
      <c r="D21" s="76"/>
      <c r="E21" s="77"/>
      <c r="F21" s="72"/>
      <c r="G21" s="73"/>
      <c r="H21" s="73"/>
      <c r="I21" s="78">
        <f t="shared" si="1"/>
        <v>0</v>
      </c>
    </row>
    <row r="22" spans="1:9" ht="11.85" customHeight="1">
      <c r="A22" s="75"/>
      <c r="B22" s="76"/>
      <c r="C22" s="76"/>
      <c r="D22" s="76"/>
      <c r="E22" s="77"/>
      <c r="F22" s="72"/>
      <c r="G22" s="73"/>
      <c r="H22" s="73"/>
      <c r="I22" s="78">
        <f t="shared" si="1"/>
        <v>0</v>
      </c>
    </row>
    <row r="23" spans="1:9" ht="11.85" customHeight="1">
      <c r="A23" s="75"/>
      <c r="B23" s="76"/>
      <c r="C23" s="76"/>
      <c r="D23" s="76"/>
      <c r="E23" s="77"/>
      <c r="F23" s="72"/>
      <c r="G23" s="73"/>
      <c r="H23" s="73"/>
      <c r="I23" s="78">
        <f t="shared" si="1"/>
        <v>0</v>
      </c>
    </row>
    <row r="24" spans="1:9" ht="11.85" customHeight="1">
      <c r="A24" s="75"/>
      <c r="B24" s="76"/>
      <c r="C24" s="76"/>
      <c r="D24" s="76"/>
      <c r="E24" s="77"/>
      <c r="F24" s="72"/>
      <c r="G24" s="73"/>
      <c r="H24" s="73"/>
      <c r="I24" s="78">
        <f t="shared" si="1"/>
        <v>0</v>
      </c>
    </row>
    <row r="25" spans="1:9" ht="11.85" customHeight="1">
      <c r="A25" s="75"/>
      <c r="B25" s="76"/>
      <c r="C25" s="76"/>
      <c r="D25" s="76"/>
      <c r="E25" s="77"/>
      <c r="F25" s="72"/>
      <c r="G25" s="73"/>
      <c r="H25" s="73"/>
      <c r="I25" s="78">
        <f t="shared" si="1"/>
        <v>0</v>
      </c>
    </row>
    <row r="26" spans="1:9" ht="11.85" customHeight="1">
      <c r="A26" s="75"/>
      <c r="B26" s="76"/>
      <c r="C26" s="76"/>
      <c r="D26" s="76"/>
      <c r="E26" s="77"/>
      <c r="F26" s="72"/>
      <c r="G26" s="73"/>
      <c r="H26" s="73"/>
      <c r="I26" s="78">
        <f t="shared" si="1"/>
        <v>0</v>
      </c>
    </row>
    <row r="27" spans="1:9" ht="11.85" customHeight="1">
      <c r="A27" s="75"/>
      <c r="B27" s="76"/>
      <c r="C27" s="76"/>
      <c r="D27" s="76"/>
      <c r="E27" s="77"/>
      <c r="F27" s="72"/>
      <c r="G27" s="73"/>
      <c r="H27" s="73"/>
      <c r="I27" s="78">
        <f t="shared" si="1"/>
        <v>0</v>
      </c>
    </row>
    <row r="28" spans="1:9" ht="11.85" customHeight="1">
      <c r="A28" s="75"/>
      <c r="B28" s="76"/>
      <c r="C28" s="76"/>
      <c r="D28" s="76"/>
      <c r="E28" s="77"/>
      <c r="F28" s="72"/>
      <c r="G28" s="73"/>
      <c r="H28" s="73"/>
      <c r="I28" s="78">
        <f t="shared" si="1"/>
        <v>0</v>
      </c>
    </row>
    <row r="29" spans="1:9" ht="11.85" customHeight="1">
      <c r="A29" s="75"/>
      <c r="B29" s="76"/>
      <c r="C29" s="76"/>
      <c r="D29" s="76"/>
      <c r="E29" s="77"/>
      <c r="F29" s="72"/>
      <c r="G29" s="73"/>
      <c r="H29" s="73"/>
      <c r="I29" s="78">
        <f t="shared" si="1"/>
        <v>0</v>
      </c>
    </row>
    <row r="30" spans="1:9" ht="11.85" customHeight="1">
      <c r="A30" s="75"/>
      <c r="B30" s="76"/>
      <c r="C30" s="76"/>
      <c r="D30" s="76"/>
      <c r="E30" s="77"/>
      <c r="F30" s="72"/>
      <c r="G30" s="73"/>
      <c r="H30" s="73"/>
      <c r="I30" s="78">
        <f t="shared" ref="I30:I31" si="2">(D30*F30*G30)+(D30*H30)</f>
        <v>0</v>
      </c>
    </row>
    <row r="31" spans="1:9" ht="11.85" customHeight="1">
      <c r="A31" s="75"/>
      <c r="B31" s="76"/>
      <c r="C31" s="76"/>
      <c r="D31" s="76"/>
      <c r="E31" s="77"/>
      <c r="F31" s="72"/>
      <c r="G31" s="73"/>
      <c r="H31" s="73"/>
      <c r="I31" s="78">
        <f t="shared" si="2"/>
        <v>0</v>
      </c>
    </row>
    <row r="32" spans="1:9" ht="11.85" customHeight="1">
      <c r="A32" s="75"/>
      <c r="B32" s="76"/>
      <c r="C32" s="76"/>
      <c r="D32" s="76"/>
      <c r="E32" s="77"/>
      <c r="F32" s="72"/>
      <c r="G32" s="73"/>
      <c r="H32" s="73"/>
      <c r="I32" s="78">
        <f t="shared" si="1"/>
        <v>0</v>
      </c>
    </row>
    <row r="33" spans="1:9" ht="11.85" customHeight="1">
      <c r="A33" s="75"/>
      <c r="B33" s="76"/>
      <c r="C33" s="76"/>
      <c r="D33" s="76"/>
      <c r="E33" s="77"/>
      <c r="F33" s="72"/>
      <c r="G33" s="73"/>
      <c r="H33" s="73"/>
      <c r="I33" s="78">
        <f t="shared" si="1"/>
        <v>0</v>
      </c>
    </row>
    <row r="34" spans="1:9" ht="11.85" customHeight="1">
      <c r="A34" s="75"/>
      <c r="B34" s="76"/>
      <c r="C34" s="76"/>
      <c r="D34" s="76"/>
      <c r="E34" s="77"/>
      <c r="F34" s="72"/>
      <c r="G34" s="73"/>
      <c r="H34" s="73"/>
      <c r="I34" s="78">
        <f t="shared" si="1"/>
        <v>0</v>
      </c>
    </row>
    <row r="35" spans="1:9">
      <c r="A35" s="64" t="s">
        <v>169</v>
      </c>
      <c r="B35" s="65"/>
      <c r="C35" s="65"/>
      <c r="D35" s="66"/>
      <c r="E35" s="66"/>
      <c r="F35" s="66"/>
      <c r="G35" s="66"/>
      <c r="H35" s="66"/>
      <c r="I35" s="67"/>
    </row>
    <row r="36" spans="1:9" ht="11.85" customHeight="1">
      <c r="A36" s="75"/>
      <c r="B36" s="76"/>
      <c r="C36" s="76"/>
      <c r="D36" s="76"/>
      <c r="E36" s="77"/>
      <c r="F36" s="72"/>
      <c r="G36" s="73"/>
      <c r="H36" s="73"/>
      <c r="I36" s="96">
        <f>(D36*F36*G36)+(D36*H36)</f>
        <v>0</v>
      </c>
    </row>
    <row r="37" spans="1:9" ht="11.85" customHeight="1">
      <c r="A37" s="75"/>
      <c r="B37" s="76"/>
      <c r="C37" s="76"/>
      <c r="D37" s="76"/>
      <c r="E37" s="77"/>
      <c r="F37" s="72"/>
      <c r="G37" s="73"/>
      <c r="H37" s="73"/>
      <c r="I37" s="96">
        <f>(D37*F37*G37)+(D37*H37)</f>
        <v>0</v>
      </c>
    </row>
    <row r="38" spans="1:9" ht="11.85" customHeight="1">
      <c r="A38" s="75"/>
      <c r="B38" s="76"/>
      <c r="C38" s="76"/>
      <c r="D38" s="76"/>
      <c r="E38" s="77"/>
      <c r="F38" s="72"/>
      <c r="G38" s="73"/>
      <c r="H38" s="73"/>
      <c r="I38" s="78">
        <f>(D38*F38*G38)+(D38*H38)</f>
        <v>0</v>
      </c>
    </row>
    <row r="39" spans="1:9" ht="11.85" customHeight="1">
      <c r="A39" s="75"/>
      <c r="B39" s="76"/>
      <c r="C39" s="76"/>
      <c r="D39" s="76"/>
      <c r="E39" s="77"/>
      <c r="F39" s="72"/>
      <c r="G39" s="73"/>
      <c r="H39" s="73"/>
      <c r="I39" s="78">
        <f>(D39*F39*G39)+(D39*H39)</f>
        <v>0</v>
      </c>
    </row>
    <row r="40" spans="1:9" ht="11.85" customHeight="1">
      <c r="A40" s="75"/>
      <c r="B40" s="76"/>
      <c r="C40" s="76"/>
      <c r="D40" s="76"/>
      <c r="E40" s="77"/>
      <c r="F40" s="72"/>
      <c r="G40" s="73"/>
      <c r="H40" s="73"/>
      <c r="I40" s="78">
        <f>(D40*F40*G40)+(D40*H40)</f>
        <v>0</v>
      </c>
    </row>
    <row r="41" spans="1:9">
      <c r="A41" s="83" t="s">
        <v>21</v>
      </c>
      <c r="B41" s="84"/>
      <c r="C41" s="84"/>
      <c r="D41" s="85"/>
      <c r="E41" s="85"/>
      <c r="F41" s="85"/>
      <c r="G41" s="86"/>
      <c r="H41" s="87"/>
      <c r="I41" s="88">
        <f>SUM(I6:I40)</f>
        <v>0</v>
      </c>
    </row>
    <row r="43" spans="1:9">
      <c r="A43" s="8" t="s">
        <v>207</v>
      </c>
    </row>
    <row r="56" spans="1:1">
      <c r="A56" t="s">
        <v>12</v>
      </c>
    </row>
  </sheetData>
  <sheetProtection algorithmName="SHA-512" hashValue="HFiiA1rozlKkAucQkbX3PQ41XjD6MDitb8NPjY7glTyCqjfnST7O0PAXhL8lqKsqU1QPR1HUML+QPeuzMtm9CQ==" saltValue="CnKxH31nA+wmO/ge8j9PJg==" spinCount="100000" sheet="1" objects="1" scenarios="1"/>
  <protectedRanges>
    <protectedRange sqref="A1 F6:H6 A7:H14 A16:H34 A36: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FA60-706A-444E-9A8B-CE2A82FD8682}">
  <dimension ref="A1:I55"/>
  <sheetViews>
    <sheetView showGridLines="0" view="pageLayout" topLeftCell="A22"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41</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36">
      <c r="A6" s="68" t="s">
        <v>219</v>
      </c>
      <c r="B6" s="70" t="s">
        <v>217</v>
      </c>
      <c r="C6" s="70" t="s">
        <v>220</v>
      </c>
      <c r="D6" s="71">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75"/>
      <c r="B16" s="76"/>
      <c r="C16" s="76"/>
      <c r="D16" s="77"/>
      <c r="E16" s="77"/>
      <c r="F16" s="72"/>
      <c r="G16" s="73"/>
      <c r="H16" s="73"/>
      <c r="I16" s="78">
        <f>(D16*F16*G16)+(D16*H16)</f>
        <v>0</v>
      </c>
    </row>
    <row r="17" spans="1:9" ht="11.85" customHeight="1">
      <c r="A17" s="75"/>
      <c r="B17" s="76"/>
      <c r="C17" s="76"/>
      <c r="D17" s="77"/>
      <c r="E17" s="77"/>
      <c r="F17" s="72"/>
      <c r="G17" s="73"/>
      <c r="H17" s="73"/>
      <c r="I17" s="78">
        <f t="shared" ref="I17:I34" si="1">(D17*F17*G17)+(D17*H17)</f>
        <v>0</v>
      </c>
    </row>
    <row r="18" spans="1:9" ht="11.85" customHeight="1">
      <c r="A18" s="75"/>
      <c r="B18" s="76"/>
      <c r="C18" s="76"/>
      <c r="D18" s="77"/>
      <c r="E18" s="77"/>
      <c r="F18" s="72"/>
      <c r="G18" s="73"/>
      <c r="H18" s="73"/>
      <c r="I18" s="78">
        <f t="shared" si="1"/>
        <v>0</v>
      </c>
    </row>
    <row r="19" spans="1:9" ht="11.85" customHeight="1">
      <c r="A19" s="75"/>
      <c r="B19" s="76"/>
      <c r="C19" s="76"/>
      <c r="D19" s="77"/>
      <c r="E19" s="77"/>
      <c r="F19" s="72"/>
      <c r="G19" s="73"/>
      <c r="H19" s="73"/>
      <c r="I19" s="78">
        <f t="shared" si="1"/>
        <v>0</v>
      </c>
    </row>
    <row r="20" spans="1:9" ht="11.85" customHeight="1">
      <c r="A20" s="75"/>
      <c r="B20" s="76"/>
      <c r="C20" s="76"/>
      <c r="D20" s="77"/>
      <c r="E20" s="77"/>
      <c r="F20" s="72"/>
      <c r="G20" s="73"/>
      <c r="H20" s="73"/>
      <c r="I20" s="78">
        <f t="shared" si="1"/>
        <v>0</v>
      </c>
    </row>
    <row r="21" spans="1:9" ht="11.85" customHeight="1">
      <c r="A21" s="75"/>
      <c r="B21" s="76"/>
      <c r="C21" s="76"/>
      <c r="D21" s="77"/>
      <c r="E21" s="77"/>
      <c r="F21" s="72"/>
      <c r="G21" s="73"/>
      <c r="H21" s="73"/>
      <c r="I21" s="78">
        <f t="shared" si="1"/>
        <v>0</v>
      </c>
    </row>
    <row r="22" spans="1:9" ht="11.85" customHeight="1">
      <c r="A22" s="75"/>
      <c r="B22" s="76"/>
      <c r="C22" s="76"/>
      <c r="D22" s="77"/>
      <c r="E22" s="77"/>
      <c r="F22" s="72"/>
      <c r="G22" s="73"/>
      <c r="H22" s="73"/>
      <c r="I22" s="78">
        <f t="shared" si="1"/>
        <v>0</v>
      </c>
    </row>
    <row r="23" spans="1:9" ht="11.85" customHeight="1">
      <c r="A23" s="75"/>
      <c r="B23" s="76"/>
      <c r="C23" s="76"/>
      <c r="D23" s="77"/>
      <c r="E23" s="77"/>
      <c r="F23" s="72"/>
      <c r="G23" s="73"/>
      <c r="H23" s="73"/>
      <c r="I23" s="78">
        <f t="shared" si="1"/>
        <v>0</v>
      </c>
    </row>
    <row r="24" spans="1:9" ht="11.85" customHeight="1">
      <c r="A24" s="75"/>
      <c r="B24" s="76"/>
      <c r="C24" s="76"/>
      <c r="D24" s="77"/>
      <c r="E24" s="77"/>
      <c r="F24" s="72"/>
      <c r="G24" s="73"/>
      <c r="H24" s="73"/>
      <c r="I24" s="78">
        <f t="shared" si="1"/>
        <v>0</v>
      </c>
    </row>
    <row r="25" spans="1:9" ht="11.85" customHeight="1">
      <c r="A25" s="75"/>
      <c r="B25" s="76"/>
      <c r="C25" s="76"/>
      <c r="D25" s="77"/>
      <c r="E25" s="77"/>
      <c r="F25" s="72"/>
      <c r="G25" s="73"/>
      <c r="H25" s="73"/>
      <c r="I25" s="78">
        <f t="shared" si="1"/>
        <v>0</v>
      </c>
    </row>
    <row r="26" spans="1:9" ht="11.85" customHeight="1">
      <c r="A26" s="75"/>
      <c r="B26" s="76"/>
      <c r="C26" s="76"/>
      <c r="D26" s="77"/>
      <c r="E26" s="77"/>
      <c r="F26" s="72"/>
      <c r="G26" s="73"/>
      <c r="H26" s="73"/>
      <c r="I26" s="78">
        <f t="shared" ref="I26:I27" si="2">(D26*F26*G26)+(D26*H26)</f>
        <v>0</v>
      </c>
    </row>
    <row r="27" spans="1:9" ht="11.85" customHeight="1">
      <c r="A27" s="75"/>
      <c r="B27" s="76"/>
      <c r="C27" s="76"/>
      <c r="D27" s="77"/>
      <c r="E27" s="77"/>
      <c r="F27" s="72"/>
      <c r="G27" s="73"/>
      <c r="H27" s="73"/>
      <c r="I27" s="78">
        <f t="shared" si="2"/>
        <v>0</v>
      </c>
    </row>
    <row r="28" spans="1:9" ht="11.85" customHeight="1">
      <c r="A28" s="75"/>
      <c r="B28" s="76"/>
      <c r="C28" s="76"/>
      <c r="D28" s="77"/>
      <c r="E28" s="77"/>
      <c r="F28" s="72"/>
      <c r="G28" s="73"/>
      <c r="H28" s="73"/>
      <c r="I28" s="78">
        <f t="shared" si="1"/>
        <v>0</v>
      </c>
    </row>
    <row r="29" spans="1:9" ht="11.85" customHeight="1">
      <c r="A29" s="75"/>
      <c r="B29" s="76"/>
      <c r="C29" s="76"/>
      <c r="D29" s="77"/>
      <c r="E29" s="77"/>
      <c r="F29" s="72"/>
      <c r="G29" s="73"/>
      <c r="H29" s="73"/>
      <c r="I29" s="78">
        <f t="shared" si="1"/>
        <v>0</v>
      </c>
    </row>
    <row r="30" spans="1:9" ht="11.85" customHeight="1">
      <c r="A30" s="75"/>
      <c r="B30" s="76"/>
      <c r="C30" s="76"/>
      <c r="D30" s="77"/>
      <c r="E30" s="77"/>
      <c r="F30" s="72"/>
      <c r="G30" s="73"/>
      <c r="H30" s="73"/>
      <c r="I30" s="78">
        <f t="shared" si="1"/>
        <v>0</v>
      </c>
    </row>
    <row r="31" spans="1:9" ht="11.85" customHeight="1">
      <c r="A31" s="75"/>
      <c r="B31" s="76"/>
      <c r="C31" s="76"/>
      <c r="D31" s="77"/>
      <c r="E31" s="77"/>
      <c r="F31" s="72"/>
      <c r="G31" s="73"/>
      <c r="H31" s="73"/>
      <c r="I31" s="78">
        <f t="shared" si="1"/>
        <v>0</v>
      </c>
    </row>
    <row r="32" spans="1:9" ht="11.85" customHeight="1">
      <c r="A32" s="75"/>
      <c r="B32" s="76"/>
      <c r="C32" s="76"/>
      <c r="D32" s="77"/>
      <c r="E32" s="77"/>
      <c r="F32" s="72"/>
      <c r="G32" s="73"/>
      <c r="H32" s="73"/>
      <c r="I32" s="78">
        <f t="shared" si="1"/>
        <v>0</v>
      </c>
    </row>
    <row r="33" spans="1:9" ht="11.85" customHeight="1">
      <c r="A33" s="75"/>
      <c r="B33" s="76"/>
      <c r="C33" s="76"/>
      <c r="D33" s="77"/>
      <c r="E33" s="77"/>
      <c r="F33" s="72"/>
      <c r="G33" s="73"/>
      <c r="H33" s="73"/>
      <c r="I33" s="78">
        <f t="shared" si="1"/>
        <v>0</v>
      </c>
    </row>
    <row r="34" spans="1:9" ht="11.85" customHeight="1">
      <c r="A34" s="75"/>
      <c r="B34" s="76"/>
      <c r="C34" s="76"/>
      <c r="D34" s="77"/>
      <c r="E34" s="77"/>
      <c r="F34" s="72"/>
      <c r="G34" s="73"/>
      <c r="H34" s="73"/>
      <c r="I34" s="78">
        <f t="shared" si="1"/>
        <v>0</v>
      </c>
    </row>
    <row r="35" spans="1:9">
      <c r="A35" s="64" t="s">
        <v>169</v>
      </c>
      <c r="B35" s="65"/>
      <c r="C35" s="65"/>
      <c r="D35" s="66"/>
      <c r="E35" s="66"/>
      <c r="F35" s="66"/>
      <c r="G35" s="66"/>
      <c r="H35" s="66"/>
      <c r="I35" s="67"/>
    </row>
    <row r="36" spans="1:9" ht="11.85" customHeight="1">
      <c r="A36" s="75"/>
      <c r="B36" s="76"/>
      <c r="C36" s="76"/>
      <c r="D36" s="77"/>
      <c r="E36" s="77"/>
      <c r="F36" s="72"/>
      <c r="G36" s="73"/>
      <c r="H36" s="73"/>
      <c r="I36" s="78">
        <f>(D36*F36*G36)+(D36*H36)</f>
        <v>0</v>
      </c>
    </row>
    <row r="37" spans="1:9" ht="11.85" customHeight="1">
      <c r="A37" s="75"/>
      <c r="B37" s="76"/>
      <c r="C37" s="76"/>
      <c r="D37" s="77"/>
      <c r="E37" s="77"/>
      <c r="F37" s="72"/>
      <c r="G37" s="73"/>
      <c r="H37" s="73"/>
      <c r="I37" s="78">
        <f>(D37*F37*G37)+(D37*H37)</f>
        <v>0</v>
      </c>
    </row>
    <row r="38" spans="1:9" ht="11.85" customHeight="1">
      <c r="A38" s="75"/>
      <c r="B38" s="76"/>
      <c r="C38" s="76"/>
      <c r="D38" s="77"/>
      <c r="E38" s="77"/>
      <c r="F38" s="72"/>
      <c r="G38" s="73"/>
      <c r="H38" s="73"/>
      <c r="I38" s="78">
        <f>(D38*F38*G38)+(D38*H38)</f>
        <v>0</v>
      </c>
    </row>
    <row r="39" spans="1:9" ht="11.85" customHeight="1">
      <c r="A39" s="75"/>
      <c r="B39" s="76"/>
      <c r="C39" s="76"/>
      <c r="D39" s="77"/>
      <c r="E39" s="77"/>
      <c r="F39" s="72"/>
      <c r="G39" s="73"/>
      <c r="H39" s="73"/>
      <c r="I39" s="78">
        <f>(D39*F39*G39)+(D39*H39)</f>
        <v>0</v>
      </c>
    </row>
    <row r="40" spans="1:9" ht="11.85" customHeight="1">
      <c r="A40" s="75"/>
      <c r="B40" s="76"/>
      <c r="C40" s="76"/>
      <c r="D40" s="77"/>
      <c r="E40" s="77"/>
      <c r="F40" s="72"/>
      <c r="G40" s="73"/>
      <c r="H40" s="73"/>
      <c r="I40" s="78">
        <f>(D40*F40*G40)+(D40*H40)</f>
        <v>0</v>
      </c>
    </row>
    <row r="41" spans="1:9">
      <c r="A41" s="83" t="s">
        <v>21</v>
      </c>
      <c r="B41" s="84"/>
      <c r="C41" s="84"/>
      <c r="D41" s="85"/>
      <c r="E41" s="85"/>
      <c r="F41" s="85"/>
      <c r="G41" s="86"/>
      <c r="H41" s="87"/>
      <c r="I41" s="88">
        <f>SUM(I6:I40)</f>
        <v>0</v>
      </c>
    </row>
    <row r="43" spans="1:9">
      <c r="A43" s="8" t="s">
        <v>207</v>
      </c>
    </row>
    <row r="55" spans="1:1">
      <c r="A55" t="s">
        <v>12</v>
      </c>
    </row>
  </sheetData>
  <sheetProtection algorithmName="SHA-512" hashValue="Nl9z5p6zL7p1xfVgUMYEYPgIQRjCmiYNJl03qHen2lVHSYH5fbR8yynnvhR2qi4UaWPome2ww7ppkRlSOPCc4A==" saltValue="XkX4ergu6BWSd8+g3rjv5A==" spinCount="100000" sheet="1" objects="1" scenarios="1"/>
  <protectedRanges>
    <protectedRange sqref="F6:H6 A7:H14 A16:H34 A36: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FF005-2219-486B-954E-98A0342FB279}">
  <dimension ref="A1:I55"/>
  <sheetViews>
    <sheetView showGridLines="0" view="pageLayout" topLeftCell="A18"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221</v>
      </c>
      <c r="B2" s="115" t="s">
        <v>222</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36">
      <c r="A6" s="68" t="s">
        <v>219</v>
      </c>
      <c r="B6" s="70" t="s">
        <v>217</v>
      </c>
      <c r="C6" s="70" t="s">
        <v>220</v>
      </c>
      <c r="D6" s="71">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75"/>
      <c r="B16" s="76"/>
      <c r="C16" s="76"/>
      <c r="D16" s="76"/>
      <c r="E16" s="77"/>
      <c r="F16" s="72"/>
      <c r="G16" s="73"/>
      <c r="H16" s="73"/>
      <c r="I16" s="78">
        <f>(D16*F16*G16)+(D16*H16)</f>
        <v>0</v>
      </c>
    </row>
    <row r="17" spans="1:9" ht="11.85" customHeight="1">
      <c r="A17" s="75"/>
      <c r="B17" s="76"/>
      <c r="C17" s="76"/>
      <c r="D17" s="76"/>
      <c r="E17" s="77"/>
      <c r="F17" s="72"/>
      <c r="G17" s="73"/>
      <c r="H17" s="73"/>
      <c r="I17" s="78">
        <f t="shared" ref="I17:I34" si="1">(D17*F17*G17)+(D17*H17)</f>
        <v>0</v>
      </c>
    </row>
    <row r="18" spans="1:9" ht="11.85" customHeight="1">
      <c r="A18" s="75"/>
      <c r="B18" s="76"/>
      <c r="C18" s="76"/>
      <c r="D18" s="76"/>
      <c r="E18" s="77"/>
      <c r="F18" s="72"/>
      <c r="G18" s="73"/>
      <c r="H18" s="73"/>
      <c r="I18" s="78">
        <f t="shared" si="1"/>
        <v>0</v>
      </c>
    </row>
    <row r="19" spans="1:9" ht="11.85" customHeight="1">
      <c r="A19" s="75"/>
      <c r="B19" s="76"/>
      <c r="C19" s="76"/>
      <c r="D19" s="76"/>
      <c r="E19" s="77"/>
      <c r="F19" s="72"/>
      <c r="G19" s="73"/>
      <c r="H19" s="73"/>
      <c r="I19" s="78">
        <f t="shared" si="1"/>
        <v>0</v>
      </c>
    </row>
    <row r="20" spans="1:9" ht="11.85" customHeight="1">
      <c r="A20" s="75"/>
      <c r="B20" s="76"/>
      <c r="C20" s="76"/>
      <c r="D20" s="76"/>
      <c r="E20" s="77"/>
      <c r="F20" s="72"/>
      <c r="G20" s="73"/>
      <c r="H20" s="73"/>
      <c r="I20" s="78">
        <f t="shared" si="1"/>
        <v>0</v>
      </c>
    </row>
    <row r="21" spans="1:9" ht="11.85" customHeight="1">
      <c r="A21" s="75"/>
      <c r="B21" s="76"/>
      <c r="C21" s="76"/>
      <c r="D21" s="76"/>
      <c r="E21" s="77"/>
      <c r="F21" s="72"/>
      <c r="G21" s="73"/>
      <c r="H21" s="73"/>
      <c r="I21" s="78">
        <f t="shared" si="1"/>
        <v>0</v>
      </c>
    </row>
    <row r="22" spans="1:9" ht="11.85" customHeight="1">
      <c r="A22" s="75"/>
      <c r="B22" s="76"/>
      <c r="C22" s="76"/>
      <c r="D22" s="76"/>
      <c r="E22" s="77"/>
      <c r="F22" s="72"/>
      <c r="G22" s="73"/>
      <c r="H22" s="73"/>
      <c r="I22" s="78">
        <f t="shared" si="1"/>
        <v>0</v>
      </c>
    </row>
    <row r="23" spans="1:9" ht="11.85" customHeight="1">
      <c r="A23" s="75"/>
      <c r="B23" s="76"/>
      <c r="C23" s="76"/>
      <c r="D23" s="76"/>
      <c r="E23" s="77"/>
      <c r="F23" s="72"/>
      <c r="G23" s="73"/>
      <c r="H23" s="73"/>
      <c r="I23" s="78">
        <f t="shared" si="1"/>
        <v>0</v>
      </c>
    </row>
    <row r="24" spans="1:9" ht="11.85" customHeight="1">
      <c r="A24" s="75"/>
      <c r="B24" s="76"/>
      <c r="C24" s="76"/>
      <c r="D24" s="76"/>
      <c r="E24" s="77"/>
      <c r="F24" s="72"/>
      <c r="G24" s="73"/>
      <c r="H24" s="73"/>
      <c r="I24" s="78">
        <f t="shared" ref="I24" si="2">(D24*F24*G24)+(D24*H24)</f>
        <v>0</v>
      </c>
    </row>
    <row r="25" spans="1:9" ht="11.85" customHeight="1">
      <c r="A25" s="75"/>
      <c r="B25" s="76"/>
      <c r="C25" s="76"/>
      <c r="D25" s="76"/>
      <c r="E25" s="77"/>
      <c r="F25" s="72"/>
      <c r="G25" s="73"/>
      <c r="H25" s="73"/>
      <c r="I25" s="78">
        <f>(D25*F25*G25)+(D25*H25)</f>
        <v>0</v>
      </c>
    </row>
    <row r="26" spans="1:9" ht="11.85" customHeight="1">
      <c r="A26" s="75"/>
      <c r="B26" s="76"/>
      <c r="C26" s="76"/>
      <c r="D26" s="76"/>
      <c r="E26" s="77"/>
      <c r="F26" s="72"/>
      <c r="G26" s="73"/>
      <c r="H26" s="73"/>
      <c r="I26" s="78">
        <f t="shared" si="1"/>
        <v>0</v>
      </c>
    </row>
    <row r="27" spans="1:9" ht="11.85" customHeight="1">
      <c r="A27" s="75"/>
      <c r="B27" s="76"/>
      <c r="C27" s="76"/>
      <c r="D27" s="76"/>
      <c r="E27" s="77"/>
      <c r="F27" s="72"/>
      <c r="G27" s="73"/>
      <c r="H27" s="73"/>
      <c r="I27" s="78">
        <f t="shared" si="1"/>
        <v>0</v>
      </c>
    </row>
    <row r="28" spans="1:9" ht="11.85" customHeight="1">
      <c r="A28" s="75"/>
      <c r="B28" s="76"/>
      <c r="C28" s="76"/>
      <c r="D28" s="76"/>
      <c r="E28" s="77"/>
      <c r="F28" s="72"/>
      <c r="G28" s="73"/>
      <c r="H28" s="73"/>
      <c r="I28" s="78">
        <f t="shared" si="1"/>
        <v>0</v>
      </c>
    </row>
    <row r="29" spans="1:9" ht="11.85" customHeight="1">
      <c r="A29" s="75"/>
      <c r="B29" s="76"/>
      <c r="C29" s="76"/>
      <c r="D29" s="76"/>
      <c r="E29" s="77"/>
      <c r="F29" s="72"/>
      <c r="G29" s="73"/>
      <c r="H29" s="73"/>
      <c r="I29" s="78">
        <f t="shared" si="1"/>
        <v>0</v>
      </c>
    </row>
    <row r="30" spans="1:9" ht="11.85" customHeight="1">
      <c r="A30" s="75"/>
      <c r="B30" s="76"/>
      <c r="C30" s="76"/>
      <c r="D30" s="76"/>
      <c r="E30" s="77"/>
      <c r="F30" s="72"/>
      <c r="G30" s="73"/>
      <c r="H30" s="73"/>
      <c r="I30" s="78">
        <f t="shared" si="1"/>
        <v>0</v>
      </c>
    </row>
    <row r="31" spans="1:9" ht="11.85" customHeight="1">
      <c r="A31" s="75"/>
      <c r="B31" s="76"/>
      <c r="C31" s="76"/>
      <c r="D31" s="76"/>
      <c r="E31" s="77"/>
      <c r="F31" s="72"/>
      <c r="G31" s="73"/>
      <c r="H31" s="73"/>
      <c r="I31" s="78">
        <f t="shared" si="1"/>
        <v>0</v>
      </c>
    </row>
    <row r="32" spans="1:9" ht="11.85" customHeight="1">
      <c r="A32" s="75"/>
      <c r="B32" s="76"/>
      <c r="C32" s="76"/>
      <c r="D32" s="76"/>
      <c r="E32" s="77"/>
      <c r="F32" s="72"/>
      <c r="G32" s="73"/>
      <c r="H32" s="73"/>
      <c r="I32" s="78">
        <f t="shared" si="1"/>
        <v>0</v>
      </c>
    </row>
    <row r="33" spans="1:9" ht="11.85" customHeight="1">
      <c r="A33" s="75"/>
      <c r="B33" s="76"/>
      <c r="C33" s="76"/>
      <c r="D33" s="76"/>
      <c r="E33" s="77"/>
      <c r="F33" s="72"/>
      <c r="G33" s="73"/>
      <c r="H33" s="73"/>
      <c r="I33" s="78">
        <f t="shared" si="1"/>
        <v>0</v>
      </c>
    </row>
    <row r="34" spans="1:9" ht="11.85" customHeight="1">
      <c r="A34" s="75"/>
      <c r="B34" s="76"/>
      <c r="C34" s="76"/>
      <c r="D34" s="76"/>
      <c r="E34" s="76"/>
      <c r="F34" s="69"/>
      <c r="G34" s="73"/>
      <c r="H34" s="73"/>
      <c r="I34" s="78">
        <f t="shared" si="1"/>
        <v>0</v>
      </c>
    </row>
    <row r="35" spans="1:9">
      <c r="A35" s="64" t="s">
        <v>169</v>
      </c>
      <c r="B35" s="65"/>
      <c r="C35" s="65"/>
      <c r="D35" s="66"/>
      <c r="E35" s="66"/>
      <c r="F35" s="66"/>
      <c r="G35" s="66"/>
      <c r="H35" s="66"/>
      <c r="I35" s="67"/>
    </row>
    <row r="36" spans="1:9" ht="11.85" customHeight="1">
      <c r="A36" s="75"/>
      <c r="B36" s="76"/>
      <c r="C36" s="76"/>
      <c r="D36" s="76"/>
      <c r="E36" s="77"/>
      <c r="F36" s="72"/>
      <c r="G36" s="73"/>
      <c r="H36" s="73"/>
      <c r="I36" s="78">
        <f>(D36*F36*G36)+(D36*H36)</f>
        <v>0</v>
      </c>
    </row>
    <row r="37" spans="1:9" ht="11.85" customHeight="1">
      <c r="A37" s="75"/>
      <c r="B37" s="76"/>
      <c r="C37" s="76"/>
      <c r="D37" s="76"/>
      <c r="E37" s="77"/>
      <c r="F37" s="72"/>
      <c r="G37" s="73"/>
      <c r="H37" s="73"/>
      <c r="I37" s="78">
        <f>(D37*F37*G37)+(D37*H37)</f>
        <v>0</v>
      </c>
    </row>
    <row r="38" spans="1:9" ht="11.85" customHeight="1">
      <c r="A38" s="75"/>
      <c r="B38" s="76"/>
      <c r="C38" s="76"/>
      <c r="D38" s="76"/>
      <c r="E38" s="77"/>
      <c r="F38" s="72"/>
      <c r="G38" s="73"/>
      <c r="H38" s="73"/>
      <c r="I38" s="78">
        <f>(D38*F38*G38)+(D38*H38)</f>
        <v>0</v>
      </c>
    </row>
    <row r="39" spans="1:9" ht="11.85" customHeight="1">
      <c r="A39" s="75"/>
      <c r="B39" s="76"/>
      <c r="C39" s="76"/>
      <c r="D39" s="76"/>
      <c r="E39" s="77"/>
      <c r="F39" s="72"/>
      <c r="G39" s="73"/>
      <c r="H39" s="73"/>
      <c r="I39" s="78">
        <f>(D39*F39*G39)+(D39*H39)</f>
        <v>0</v>
      </c>
    </row>
    <row r="40" spans="1:9" ht="11.85" customHeight="1">
      <c r="A40" s="75"/>
      <c r="B40" s="76"/>
      <c r="C40" s="76"/>
      <c r="D40" s="76"/>
      <c r="E40" s="77"/>
      <c r="F40" s="72"/>
      <c r="G40" s="73"/>
      <c r="H40" s="73"/>
      <c r="I40" s="78">
        <f>(D40*F40*G40)+(D40*H40)</f>
        <v>0</v>
      </c>
    </row>
    <row r="41" spans="1:9">
      <c r="A41" s="83" t="s">
        <v>21</v>
      </c>
      <c r="B41" s="84"/>
      <c r="C41" s="84"/>
      <c r="D41" s="85"/>
      <c r="E41" s="85"/>
      <c r="F41" s="85"/>
      <c r="G41" s="86"/>
      <c r="H41" s="87"/>
      <c r="I41" s="88">
        <f>SUM(I6:I40)</f>
        <v>0</v>
      </c>
    </row>
    <row r="43" spans="1:9">
      <c r="A43" s="8" t="s">
        <v>207</v>
      </c>
    </row>
    <row r="55" spans="1:1">
      <c r="A55" t="s">
        <v>12</v>
      </c>
    </row>
  </sheetData>
  <sheetProtection algorithmName="SHA-512" hashValue="uE86VJfCSX9rF15e8xBoJdg52Y/HeM945mjhGD18uy9Iumh0GaWStB5iEgkOfXtATHDF75Us9LiB+Er0yEoO3Q==" saltValue="cTQPF2NQgG24ONHG7htc8A==" spinCount="100000" sheet="1" objects="1" scenarios="1"/>
  <protectedRanges>
    <protectedRange sqref="A1 F6:H6 A7:H14 A16:H34 A36: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E2518-2C67-47BB-8126-37CDB1E4E555}">
  <dimension ref="A1:I55"/>
  <sheetViews>
    <sheetView showGridLines="0" view="pageLayout" topLeftCell="A22" zoomScale="75" zoomScaleNormal="75" zoomScalePageLayoutView="75" workbookViewId="0"/>
  </sheetViews>
  <sheetFormatPr defaultRowHeight="15"/>
  <cols>
    <col min="1" max="1" width="31.5703125" customWidth="1"/>
    <col min="2" max="2" width="13.42578125" customWidth="1"/>
    <col min="3" max="3" width="12.85546875" customWidth="1"/>
    <col min="4" max="4" width="6.5703125" customWidth="1"/>
    <col min="5" max="5" width="8.85546875" customWidth="1"/>
    <col min="6" max="6" width="7.5703125" customWidth="1"/>
    <col min="7" max="7" width="9.5703125" customWidth="1"/>
    <col min="8" max="8" width="12.85546875" customWidth="1"/>
    <col min="9" max="9" width="20.140625" customWidth="1"/>
  </cols>
  <sheetData>
    <row r="1" spans="1:9" ht="21">
      <c r="A1" s="14" t="s">
        <v>13</v>
      </c>
      <c r="B1" s="114" t="str">
        <f>Inschrijfstaat!B1</f>
        <v xml:space="preserve">Uw firmanaam
</v>
      </c>
      <c r="C1" s="115"/>
      <c r="D1" s="115"/>
      <c r="E1" s="115"/>
      <c r="F1" s="115"/>
      <c r="G1" s="115"/>
      <c r="H1" s="114"/>
      <c r="I1" s="114"/>
    </row>
    <row r="2" spans="1:9" ht="21" customHeight="1">
      <c r="A2" s="14" t="s">
        <v>22</v>
      </c>
      <c r="B2" s="115" t="s">
        <v>39</v>
      </c>
      <c r="C2" s="115"/>
      <c r="D2" s="115"/>
      <c r="E2" s="115"/>
      <c r="F2" s="115"/>
      <c r="G2" s="115"/>
      <c r="H2" s="115"/>
      <c r="I2" s="115"/>
    </row>
    <row r="4" spans="1:9">
      <c r="A4" s="60" t="s">
        <v>17</v>
      </c>
      <c r="B4" s="61" t="s">
        <v>151</v>
      </c>
      <c r="C4" s="61" t="s">
        <v>152</v>
      </c>
      <c r="D4" s="62" t="s">
        <v>153</v>
      </c>
      <c r="E4" s="62" t="s">
        <v>154</v>
      </c>
      <c r="F4" s="62" t="s">
        <v>155</v>
      </c>
      <c r="G4" s="63" t="s">
        <v>24</v>
      </c>
      <c r="H4" s="63" t="s">
        <v>156</v>
      </c>
      <c r="I4" s="63" t="s">
        <v>21</v>
      </c>
    </row>
    <row r="5" spans="1:9">
      <c r="A5" s="64" t="s">
        <v>157</v>
      </c>
      <c r="B5" s="65"/>
      <c r="C5" s="65"/>
      <c r="D5" s="66"/>
      <c r="E5" s="66"/>
      <c r="F5" s="66"/>
      <c r="G5" s="66"/>
      <c r="H5" s="66"/>
      <c r="I5" s="67"/>
    </row>
    <row r="6" spans="1:9" ht="36">
      <c r="A6" s="68" t="s">
        <v>223</v>
      </c>
      <c r="B6" s="70" t="s">
        <v>217</v>
      </c>
      <c r="C6" s="70" t="s">
        <v>224</v>
      </c>
      <c r="D6" s="71">
        <v>1</v>
      </c>
      <c r="E6" s="71" t="s">
        <v>159</v>
      </c>
      <c r="F6" s="72"/>
      <c r="G6" s="73"/>
      <c r="H6" s="73"/>
      <c r="I6" s="78">
        <f t="shared" ref="I6:I14" si="0">(D6*F6*G6)+(D6*H6)</f>
        <v>0</v>
      </c>
    </row>
    <row r="7" spans="1:9" ht="11.85" customHeight="1">
      <c r="A7" s="75"/>
      <c r="B7" s="76"/>
      <c r="C7" s="76"/>
      <c r="D7" s="77"/>
      <c r="E7" s="77"/>
      <c r="F7" s="72"/>
      <c r="G7" s="73"/>
      <c r="H7" s="73"/>
      <c r="I7" s="78">
        <f t="shared" si="0"/>
        <v>0</v>
      </c>
    </row>
    <row r="8" spans="1:9" ht="11.85" customHeight="1">
      <c r="A8" s="75"/>
      <c r="B8" s="76"/>
      <c r="C8" s="76"/>
      <c r="D8" s="77"/>
      <c r="E8" s="77"/>
      <c r="F8" s="72"/>
      <c r="G8" s="73"/>
      <c r="H8" s="73"/>
      <c r="I8" s="78">
        <f t="shared" si="0"/>
        <v>0</v>
      </c>
    </row>
    <row r="9" spans="1:9" ht="11.85" customHeight="1">
      <c r="A9" s="75"/>
      <c r="B9" s="76"/>
      <c r="C9" s="76"/>
      <c r="D9" s="77"/>
      <c r="E9" s="77"/>
      <c r="F9" s="72"/>
      <c r="G9" s="73"/>
      <c r="H9" s="73"/>
      <c r="I9" s="78">
        <f t="shared" si="0"/>
        <v>0</v>
      </c>
    </row>
    <row r="10" spans="1:9" ht="11.85" customHeight="1">
      <c r="A10" s="75"/>
      <c r="B10" s="76"/>
      <c r="C10" s="76"/>
      <c r="D10" s="77"/>
      <c r="E10" s="77"/>
      <c r="F10" s="72"/>
      <c r="G10" s="73"/>
      <c r="H10" s="73"/>
      <c r="I10" s="78">
        <f t="shared" si="0"/>
        <v>0</v>
      </c>
    </row>
    <row r="11" spans="1:9" ht="11.85" customHeight="1">
      <c r="A11" s="75"/>
      <c r="B11" s="76"/>
      <c r="C11" s="76"/>
      <c r="D11" s="77"/>
      <c r="E11" s="77"/>
      <c r="F11" s="72"/>
      <c r="G11" s="73"/>
      <c r="H11" s="73"/>
      <c r="I11" s="78">
        <f t="shared" si="0"/>
        <v>0</v>
      </c>
    </row>
    <row r="12" spans="1:9" ht="11.85" customHeight="1">
      <c r="A12" s="75"/>
      <c r="B12" s="76"/>
      <c r="C12" s="76"/>
      <c r="D12" s="77"/>
      <c r="E12" s="77"/>
      <c r="F12" s="72"/>
      <c r="G12" s="73"/>
      <c r="H12" s="73"/>
      <c r="I12" s="78">
        <f t="shared" si="0"/>
        <v>0</v>
      </c>
    </row>
    <row r="13" spans="1:9" ht="11.85" customHeight="1">
      <c r="A13" s="75"/>
      <c r="B13" s="76"/>
      <c r="C13" s="76"/>
      <c r="D13" s="77"/>
      <c r="E13" s="77"/>
      <c r="F13" s="72"/>
      <c r="G13" s="73"/>
      <c r="H13" s="73"/>
      <c r="I13" s="78">
        <f t="shared" si="0"/>
        <v>0</v>
      </c>
    </row>
    <row r="14" spans="1:9" ht="11.85" customHeight="1">
      <c r="A14" s="79"/>
      <c r="B14" s="80"/>
      <c r="C14" s="80"/>
      <c r="D14" s="77"/>
      <c r="E14" s="77"/>
      <c r="F14" s="72"/>
      <c r="G14" s="73"/>
      <c r="H14" s="73"/>
      <c r="I14" s="78">
        <f t="shared" si="0"/>
        <v>0</v>
      </c>
    </row>
    <row r="15" spans="1:9">
      <c r="A15" s="64" t="s">
        <v>160</v>
      </c>
      <c r="B15" s="65"/>
      <c r="C15" s="65"/>
      <c r="D15" s="66"/>
      <c r="E15" s="66"/>
      <c r="F15" s="66"/>
      <c r="G15" s="66"/>
      <c r="H15" s="66"/>
      <c r="I15" s="67"/>
    </row>
    <row r="16" spans="1:9" ht="11.85" customHeight="1">
      <c r="A16" s="75"/>
      <c r="B16" s="76"/>
      <c r="C16" s="76"/>
      <c r="D16" s="77"/>
      <c r="E16" s="77"/>
      <c r="F16" s="72"/>
      <c r="G16" s="73"/>
      <c r="H16" s="73"/>
      <c r="I16" s="78">
        <f>(D16*F16*G16)+(D16*H16)</f>
        <v>0</v>
      </c>
    </row>
    <row r="17" spans="1:9" ht="11.85" customHeight="1">
      <c r="A17" s="75"/>
      <c r="B17" s="76"/>
      <c r="C17" s="76"/>
      <c r="D17" s="77"/>
      <c r="E17" s="77"/>
      <c r="F17" s="72"/>
      <c r="G17" s="73"/>
      <c r="H17" s="73"/>
      <c r="I17" s="78">
        <f t="shared" ref="I17:I34" si="1">(D17*F17*G17)+(D17*H17)</f>
        <v>0</v>
      </c>
    </row>
    <row r="18" spans="1:9" ht="11.85" customHeight="1">
      <c r="A18" s="75"/>
      <c r="B18" s="76"/>
      <c r="C18" s="76"/>
      <c r="D18" s="77"/>
      <c r="E18" s="77"/>
      <c r="F18" s="72"/>
      <c r="G18" s="73"/>
      <c r="H18" s="73"/>
      <c r="I18" s="78">
        <f t="shared" si="1"/>
        <v>0</v>
      </c>
    </row>
    <row r="19" spans="1:9" ht="11.85" customHeight="1">
      <c r="A19" s="75"/>
      <c r="B19" s="76"/>
      <c r="C19" s="76"/>
      <c r="D19" s="77"/>
      <c r="E19" s="77"/>
      <c r="F19" s="72"/>
      <c r="G19" s="73"/>
      <c r="H19" s="73"/>
      <c r="I19" s="78">
        <f t="shared" si="1"/>
        <v>0</v>
      </c>
    </row>
    <row r="20" spans="1:9" ht="11.85" customHeight="1">
      <c r="A20" s="75"/>
      <c r="B20" s="76"/>
      <c r="C20" s="76"/>
      <c r="D20" s="77"/>
      <c r="E20" s="77"/>
      <c r="F20" s="72"/>
      <c r="G20" s="73"/>
      <c r="H20" s="73"/>
      <c r="I20" s="78">
        <f t="shared" si="1"/>
        <v>0</v>
      </c>
    </row>
    <row r="21" spans="1:9" ht="11.85" customHeight="1">
      <c r="A21" s="75"/>
      <c r="B21" s="76"/>
      <c r="C21" s="76"/>
      <c r="D21" s="77"/>
      <c r="E21" s="77"/>
      <c r="F21" s="72"/>
      <c r="G21" s="73"/>
      <c r="H21" s="73"/>
      <c r="I21" s="78">
        <f t="shared" si="1"/>
        <v>0</v>
      </c>
    </row>
    <row r="22" spans="1:9" ht="11.85" customHeight="1">
      <c r="A22" s="75"/>
      <c r="B22" s="76"/>
      <c r="C22" s="76"/>
      <c r="D22" s="77"/>
      <c r="E22" s="77"/>
      <c r="F22" s="72"/>
      <c r="G22" s="73"/>
      <c r="H22" s="73"/>
      <c r="I22" s="78">
        <f t="shared" si="1"/>
        <v>0</v>
      </c>
    </row>
    <row r="23" spans="1:9" ht="11.85" customHeight="1">
      <c r="A23" s="75"/>
      <c r="B23" s="76"/>
      <c r="C23" s="76"/>
      <c r="D23" s="77"/>
      <c r="E23" s="77"/>
      <c r="F23" s="72"/>
      <c r="G23" s="73"/>
      <c r="H23" s="73"/>
      <c r="I23" s="78">
        <f t="shared" si="1"/>
        <v>0</v>
      </c>
    </row>
    <row r="24" spans="1:9" ht="11.85" customHeight="1">
      <c r="A24" s="75"/>
      <c r="B24" s="76"/>
      <c r="C24" s="76"/>
      <c r="D24" s="77"/>
      <c r="E24" s="77"/>
      <c r="F24" s="72"/>
      <c r="G24" s="73"/>
      <c r="H24" s="73"/>
      <c r="I24" s="78">
        <f t="shared" si="1"/>
        <v>0</v>
      </c>
    </row>
    <row r="25" spans="1:9" ht="11.85" customHeight="1">
      <c r="A25" s="75"/>
      <c r="B25" s="76"/>
      <c r="C25" s="76"/>
      <c r="D25" s="77"/>
      <c r="E25" s="77"/>
      <c r="F25" s="72"/>
      <c r="G25" s="73"/>
      <c r="H25" s="73"/>
      <c r="I25" s="78">
        <f t="shared" ref="I25:I26" si="2">(D25*F25*G25)+(D25*H25)</f>
        <v>0</v>
      </c>
    </row>
    <row r="26" spans="1:9" ht="11.85" customHeight="1">
      <c r="A26" s="75"/>
      <c r="B26" s="76"/>
      <c r="C26" s="76"/>
      <c r="D26" s="77"/>
      <c r="E26" s="77"/>
      <c r="F26" s="72"/>
      <c r="G26" s="73"/>
      <c r="H26" s="73"/>
      <c r="I26" s="78">
        <f t="shared" si="2"/>
        <v>0</v>
      </c>
    </row>
    <row r="27" spans="1:9" ht="11.85" customHeight="1">
      <c r="A27" s="75"/>
      <c r="B27" s="76"/>
      <c r="C27" s="76"/>
      <c r="D27" s="77"/>
      <c r="E27" s="77"/>
      <c r="F27" s="72"/>
      <c r="G27" s="73"/>
      <c r="H27" s="73"/>
      <c r="I27" s="78">
        <f t="shared" si="1"/>
        <v>0</v>
      </c>
    </row>
    <row r="28" spans="1:9" ht="11.85" customHeight="1">
      <c r="A28" s="75"/>
      <c r="B28" s="76"/>
      <c r="C28" s="76"/>
      <c r="D28" s="77"/>
      <c r="E28" s="77"/>
      <c r="F28" s="72"/>
      <c r="G28" s="73"/>
      <c r="H28" s="73"/>
      <c r="I28" s="78">
        <f t="shared" si="1"/>
        <v>0</v>
      </c>
    </row>
    <row r="29" spans="1:9" ht="11.85" customHeight="1">
      <c r="A29" s="75"/>
      <c r="B29" s="76"/>
      <c r="C29" s="76"/>
      <c r="D29" s="77"/>
      <c r="E29" s="77"/>
      <c r="F29" s="72"/>
      <c r="G29" s="73"/>
      <c r="H29" s="73"/>
      <c r="I29" s="78">
        <f t="shared" si="1"/>
        <v>0</v>
      </c>
    </row>
    <row r="30" spans="1:9" ht="11.85" customHeight="1">
      <c r="A30" s="75"/>
      <c r="B30" s="76"/>
      <c r="C30" s="76"/>
      <c r="D30" s="77"/>
      <c r="E30" s="77"/>
      <c r="F30" s="72"/>
      <c r="G30" s="73"/>
      <c r="H30" s="73"/>
      <c r="I30" s="78">
        <f t="shared" si="1"/>
        <v>0</v>
      </c>
    </row>
    <row r="31" spans="1:9" ht="11.85" customHeight="1">
      <c r="A31" s="75"/>
      <c r="B31" s="76"/>
      <c r="C31" s="76"/>
      <c r="D31" s="77"/>
      <c r="E31" s="77"/>
      <c r="F31" s="72"/>
      <c r="G31" s="73"/>
      <c r="H31" s="73"/>
      <c r="I31" s="78">
        <f t="shared" si="1"/>
        <v>0</v>
      </c>
    </row>
    <row r="32" spans="1:9" ht="11.85" customHeight="1">
      <c r="A32" s="75"/>
      <c r="B32" s="76"/>
      <c r="C32" s="76"/>
      <c r="D32" s="77"/>
      <c r="E32" s="77"/>
      <c r="F32" s="72"/>
      <c r="G32" s="73"/>
      <c r="H32" s="73"/>
      <c r="I32" s="78">
        <f t="shared" si="1"/>
        <v>0</v>
      </c>
    </row>
    <row r="33" spans="1:9" ht="11.85" customHeight="1">
      <c r="A33" s="75"/>
      <c r="B33" s="76"/>
      <c r="C33" s="76"/>
      <c r="D33" s="77"/>
      <c r="E33" s="77"/>
      <c r="F33" s="72"/>
      <c r="G33" s="73"/>
      <c r="H33" s="73"/>
      <c r="I33" s="78">
        <f t="shared" si="1"/>
        <v>0</v>
      </c>
    </row>
    <row r="34" spans="1:9" ht="11.85" customHeight="1">
      <c r="A34" s="75"/>
      <c r="B34" s="76"/>
      <c r="C34" s="76"/>
      <c r="D34" s="77"/>
      <c r="E34" s="77"/>
      <c r="F34" s="72"/>
      <c r="G34" s="73"/>
      <c r="H34" s="73"/>
      <c r="I34" s="78">
        <f t="shared" si="1"/>
        <v>0</v>
      </c>
    </row>
    <row r="35" spans="1:9">
      <c r="A35" s="64" t="s">
        <v>169</v>
      </c>
      <c r="B35" s="65"/>
      <c r="C35" s="65"/>
      <c r="D35" s="66"/>
      <c r="E35" s="66"/>
      <c r="F35" s="66"/>
      <c r="G35" s="66"/>
      <c r="H35" s="66"/>
      <c r="I35" s="67"/>
    </row>
    <row r="36" spans="1:9" ht="11.85" customHeight="1">
      <c r="A36" s="75"/>
      <c r="B36" s="76"/>
      <c r="C36" s="76"/>
      <c r="D36" s="76"/>
      <c r="E36" s="77"/>
      <c r="F36" s="72"/>
      <c r="G36" s="73"/>
      <c r="H36" s="73"/>
      <c r="I36" s="78">
        <f>(D36*F36*G36)+(D36*H36)</f>
        <v>0</v>
      </c>
    </row>
    <row r="37" spans="1:9" ht="11.85" customHeight="1">
      <c r="A37" s="75"/>
      <c r="B37" s="76"/>
      <c r="C37" s="76"/>
      <c r="D37" s="76"/>
      <c r="E37" s="77"/>
      <c r="F37" s="72"/>
      <c r="G37" s="73"/>
      <c r="H37" s="73"/>
      <c r="I37" s="78">
        <f>(D37*F37*G37)+(D37*H37)</f>
        <v>0</v>
      </c>
    </row>
    <row r="38" spans="1:9" ht="11.85" customHeight="1">
      <c r="A38" s="75"/>
      <c r="B38" s="76"/>
      <c r="C38" s="76"/>
      <c r="D38" s="76"/>
      <c r="E38" s="77"/>
      <c r="F38" s="72"/>
      <c r="G38" s="73"/>
      <c r="H38" s="73"/>
      <c r="I38" s="78">
        <f>(D38*F38*G38)+(D38*H38)</f>
        <v>0</v>
      </c>
    </row>
    <row r="39" spans="1:9" ht="11.85" customHeight="1">
      <c r="A39" s="75"/>
      <c r="B39" s="76"/>
      <c r="C39" s="76"/>
      <c r="D39" s="76"/>
      <c r="E39" s="77"/>
      <c r="F39" s="72"/>
      <c r="G39" s="73"/>
      <c r="H39" s="73"/>
      <c r="I39" s="78">
        <f>(D39*F39*G39)+(D39*H39)</f>
        <v>0</v>
      </c>
    </row>
    <row r="40" spans="1:9" ht="11.85" customHeight="1">
      <c r="A40" s="75"/>
      <c r="B40" s="76"/>
      <c r="C40" s="76"/>
      <c r="D40" s="76"/>
      <c r="E40" s="77"/>
      <c r="F40" s="72"/>
      <c r="G40" s="73"/>
      <c r="H40" s="73"/>
      <c r="I40" s="78">
        <f>(D40*F40*G40)+(D40*H40)</f>
        <v>0</v>
      </c>
    </row>
    <row r="41" spans="1:9">
      <c r="A41" s="83" t="s">
        <v>21</v>
      </c>
      <c r="B41" s="84"/>
      <c r="C41" s="84"/>
      <c r="D41" s="85"/>
      <c r="E41" s="85"/>
      <c r="F41" s="85"/>
      <c r="G41" s="86"/>
      <c r="H41" s="87"/>
      <c r="I41" s="88">
        <f>SUM(I6:I40)</f>
        <v>0</v>
      </c>
    </row>
    <row r="43" spans="1:9">
      <c r="A43" s="8" t="s">
        <v>207</v>
      </c>
      <c r="B43" s="8"/>
      <c r="C43" s="8"/>
      <c r="D43" s="8"/>
      <c r="E43" s="8"/>
      <c r="F43" s="8"/>
      <c r="G43" s="8"/>
      <c r="H43" s="8"/>
      <c r="I43" s="8"/>
    </row>
    <row r="44" spans="1:9">
      <c r="A44" s="8"/>
      <c r="B44" s="8"/>
      <c r="C44" s="8"/>
      <c r="D44" s="8"/>
      <c r="E44" s="8"/>
      <c r="F44" s="8"/>
      <c r="G44" s="8"/>
      <c r="H44" s="8"/>
      <c r="I44" s="8"/>
    </row>
    <row r="55" spans="1:1">
      <c r="A55" t="s">
        <v>12</v>
      </c>
    </row>
  </sheetData>
  <sheetProtection algorithmName="SHA-512" hashValue="fvxADaov33yn8sz+RHvCaKgJQni1zf5u1ixO9hy7C7Eh5HqtQ0EuoymDDpvEEslKDAEjeWXUGEcPuLH6JEhstQ==" saltValue="3oXk6Zg3EAUlJHhz8uRlrw==" spinCount="100000" sheet="1" objects="1" scenarios="1"/>
  <protectedRanges>
    <protectedRange sqref="F6:H6 A7:H14 A16:H34 A36:H40" name="Bereik1"/>
  </protectedRanges>
  <mergeCells count="2">
    <mergeCell ref="B1:I1"/>
    <mergeCell ref="B2:I2"/>
  </mergeCells>
  <pageMargins left="0.70866141732283472" right="0.70866141732283472" top="0.74803149606299213" bottom="0.74803149606299213" header="0.31496062992125984" footer="0.31496062992125984"/>
  <pageSetup paperSize="8" orientation="landscape" horizontalDpi="300" verticalDpi="300" r:id="rId1"/>
  <headerFooter>
    <oddFooter xml:space="preserve">&amp;C&amp;A&amp;R&amp;P van &amp;N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3317872B6982418E7D0FD36F709C77" ma:contentTypeVersion="2" ma:contentTypeDescription="Een nieuw document maken." ma:contentTypeScope="" ma:versionID="568255654e753ab6de3d6839fd92a06d">
  <xsd:schema xmlns:xsd="http://www.w3.org/2001/XMLSchema" xmlns:xs="http://www.w3.org/2001/XMLSchema" xmlns:p="http://schemas.microsoft.com/office/2006/metadata/properties" xmlns:ns2="e32650e0-414b-4a80-a2b3-f0d288800612" targetNamespace="http://schemas.microsoft.com/office/2006/metadata/properties" ma:root="true" ma:fieldsID="e36245d9c719e63643104e8130b1046b" ns2:_="">
    <xsd:import namespace="e32650e0-414b-4a80-a2b3-f0d28880061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2650e0-414b-4a80-a2b3-f0d288800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C8AB5B-66A2-4A60-8E5F-40440257C9EB}"/>
</file>

<file path=customXml/itemProps2.xml><?xml version="1.0" encoding="utf-8"?>
<ds:datastoreItem xmlns:ds="http://schemas.openxmlformats.org/officeDocument/2006/customXml" ds:itemID="{F40A441F-E4AF-4372-93E0-7D2ABECFF0B4}"/>
</file>

<file path=customXml/itemProps3.xml><?xml version="1.0" encoding="utf-8"?>
<ds:datastoreItem xmlns:ds="http://schemas.openxmlformats.org/officeDocument/2006/customXml" ds:itemID="{1C81930F-A6DD-4C56-B9B6-24A91740DB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Aal | Security Adviesgroep</dc:creator>
  <cp:keywords/>
  <dc:description/>
  <cp:lastModifiedBy>Peter Stroo | Security Adviesgroep</cp:lastModifiedBy>
  <cp:revision/>
  <dcterms:created xsi:type="dcterms:W3CDTF">2023-02-22T03:55:44Z</dcterms:created>
  <dcterms:modified xsi:type="dcterms:W3CDTF">2023-03-17T15:01:56Z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0x0101004A3317872B6982418E7D0FD36F709C77</vt:lpwstr>
  </property>
</Properties>
</file>