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ichtingtechnotrend-my.sharepoint.com/personal/cloud_jma_nl/Documents/Bestanden/Project/Loon op Zand/2023 EA Milieustraat/03 Nota van Inlichtingen/"/>
    </mc:Choice>
  </mc:AlternateContent>
  <bookViews>
    <workbookView xWindow="0" yWindow="0" windowWidth="9980" windowHeight="5570"/>
  </bookViews>
  <sheets>
    <sheet name="Perceel 1" sheetId="1" r:id="rId1"/>
  </sheets>
  <calcPr calcId="162913"/>
</workbook>
</file>

<file path=xl/calcChain.xml><?xml version="1.0" encoding="utf-8"?>
<calcChain xmlns="http://schemas.openxmlformats.org/spreadsheetml/2006/main">
  <c r="D21" i="1" l="1"/>
  <c r="D16" i="1"/>
  <c r="D78" i="1"/>
  <c r="D76" i="1"/>
  <c r="D75" i="1"/>
  <c r="D77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37" i="1"/>
  <c r="D79" i="1" l="1"/>
  <c r="D51" i="1"/>
  <c r="D12" i="1" l="1"/>
  <c r="D34" i="1" l="1"/>
  <c r="D54" i="1"/>
  <c r="D49" i="1"/>
  <c r="D44" i="1"/>
  <c r="D43" i="1"/>
  <c r="D53" i="1"/>
  <c r="D42" i="1"/>
  <c r="D26" i="1" l="1"/>
  <c r="D27" i="1" l="1"/>
  <c r="D25" i="1"/>
  <c r="D24" i="1"/>
  <c r="D28" i="1" l="1"/>
  <c r="D30" i="1" s="1"/>
  <c r="D48" i="1"/>
  <c r="D41" i="1"/>
  <c r="D45" i="1"/>
  <c r="D46" i="1"/>
  <c r="D47" i="1"/>
  <c r="D52" i="1"/>
  <c r="D50" i="1"/>
  <c r="D38" i="1"/>
  <c r="D40" i="1"/>
  <c r="D39" i="1"/>
  <c r="D36" i="1"/>
  <c r="D35" i="1"/>
  <c r="D55" i="1" l="1"/>
  <c r="D83" i="1" s="1"/>
</calcChain>
</file>

<file path=xl/sharedStrings.xml><?xml version="1.0" encoding="utf-8"?>
<sst xmlns="http://schemas.openxmlformats.org/spreadsheetml/2006/main" count="121" uniqueCount="84">
  <si>
    <t>Bijlage 3: Inschrijvingstabel</t>
  </si>
  <si>
    <t>Beheer milieustraat, transport en verwerking afvalstromen</t>
  </si>
  <si>
    <t>Alleen de gele vakken invullen</t>
  </si>
  <si>
    <t>Inschrijfprijs beheer</t>
  </si>
  <si>
    <t xml:space="preserve">Personeelskosten </t>
  </si>
  <si>
    <t>Bezetting</t>
  </si>
  <si>
    <t>Aantal</t>
  </si>
  <si>
    <t>Vast bedrag per jaar</t>
  </si>
  <si>
    <t>Personeelskosten op rustige openingsdagen als di en wo, telt voor 50% mee</t>
  </si>
  <si>
    <t>3 personen, rustige bezetting</t>
  </si>
  <si>
    <t>52 weken</t>
  </si>
  <si>
    <t>Personeelskosten op drukke openingsdagen  als vr en za, telt voor 50% mee</t>
  </si>
  <si>
    <t>4 personen, drukke bezetting</t>
  </si>
  <si>
    <t>Totale personeelskosten</t>
  </si>
  <si>
    <t>Containerkosten</t>
  </si>
  <si>
    <t>Inzamelmiddelen</t>
  </si>
  <si>
    <t>Totale containerkosten</t>
  </si>
  <si>
    <r>
      <t>*</t>
    </r>
    <r>
      <rPr>
        <i/>
        <sz val="9"/>
        <color indexed="8"/>
        <rFont val="Verdana"/>
        <family val="2"/>
      </rPr>
      <t xml:space="preserve">uitgezonderd containers afvalstromen met gemeentelijk contract </t>
    </r>
  </si>
  <si>
    <t>Onderhoudskosten</t>
  </si>
  <si>
    <t>Jaarlijkse onderhoudskosten gehele milieustraat</t>
  </si>
  <si>
    <t>Totale onderhoudskosten</t>
  </si>
  <si>
    <t>Optionele aanvullingen op huidige beheer milieustraat</t>
  </si>
  <si>
    <t>uren per jaar (indicatief)*</t>
  </si>
  <si>
    <t>kosten per uur</t>
  </si>
  <si>
    <t>Kosten per jaar</t>
  </si>
  <si>
    <t>Kosten extra poortcontrole, acceptant (€/uur)</t>
  </si>
  <si>
    <t>Kosten extra toezicht op het bordes, medewerker bordes (€/uur)</t>
  </si>
  <si>
    <t>Kosten extra toezicht op het terrein, coördinator (€/uur)</t>
  </si>
  <si>
    <t>Kosten beleidsondersteuning, advisering rondom pilotprojecten (€/uur)</t>
  </si>
  <si>
    <t>Totale optionele beheerkosten</t>
  </si>
  <si>
    <t>*hoeveelheden zijn indicatief, er kunnen geen rechten aan ontleend worden.</t>
  </si>
  <si>
    <t>Totale beheerkosten</t>
  </si>
  <si>
    <t>Inschrijfprijs transport</t>
  </si>
  <si>
    <t>Transportkosten van de afvalstoffen</t>
  </si>
  <si>
    <t>ton per jaar (indicatief)*</t>
  </si>
  <si>
    <t>prijs per ton</t>
  </si>
  <si>
    <t>Afgewerkte olie</t>
  </si>
  <si>
    <t>Asbest</t>
  </si>
  <si>
    <t>Bont papier</t>
  </si>
  <si>
    <t>nee</t>
  </si>
  <si>
    <t>ja, trede 1</t>
  </si>
  <si>
    <t>B Hout</t>
  </si>
  <si>
    <t>ja, trede 2</t>
  </si>
  <si>
    <t>C Hout</t>
  </si>
  <si>
    <t>ja, trede 3</t>
  </si>
  <si>
    <t>Frituurvet</t>
  </si>
  <si>
    <t>ja, trede 4</t>
  </si>
  <si>
    <t>Gasbeton</t>
  </si>
  <si>
    <t>ja, trede 5</t>
  </si>
  <si>
    <t>Gemengd puin</t>
  </si>
  <si>
    <t>Gipsafval</t>
  </si>
  <si>
    <t>Grof Tuinafval</t>
  </si>
  <si>
    <t>Grond/Zand</t>
  </si>
  <si>
    <t>Harde Kunststoffen</t>
  </si>
  <si>
    <t>Matrassen en/of bankstellen</t>
  </si>
  <si>
    <t>Oud ijzer</t>
  </si>
  <si>
    <t>Piepschuim/Eps</t>
  </si>
  <si>
    <t>PMD</t>
  </si>
  <si>
    <t>Restafval (Grof Ha)</t>
  </si>
  <si>
    <t>Vertrouwelijk papier</t>
  </si>
  <si>
    <t>Vlakglas</t>
  </si>
  <si>
    <t>Totale transportkosten</t>
  </si>
  <si>
    <t xml:space="preserve"> </t>
  </si>
  <si>
    <t>Inschrijfprijs verwerking</t>
  </si>
  <si>
    <t>Verwerkingskosten van de afvalstoffen</t>
  </si>
  <si>
    <t>ja</t>
  </si>
  <si>
    <t>Totale verwerkingskosten</t>
  </si>
  <si>
    <t>**per stuk</t>
  </si>
  <si>
    <t>Totale inschrijfsom beheer, transport en verwerking (kosten/jaar)</t>
  </si>
  <si>
    <t>Gunningscriterium Maatschappelijk Verantwoord Ondernemen*</t>
  </si>
  <si>
    <t>Antwoord (keuzemenu)</t>
  </si>
  <si>
    <t>Beschikt uw onderneming over een geldig certificaat voor een milieumanagemenstsysteem (ISO 14001)?</t>
  </si>
  <si>
    <t>Beschikt uw onderneming over een geldig certificaat voor de MVO prestatieladder (trede 1 t/m 5)?</t>
  </si>
  <si>
    <r>
      <t>Beschikt uw onderneming over een geldig certificaat voor de CO</t>
    </r>
    <r>
      <rPr>
        <vertAlign val="subscript"/>
        <sz val="9"/>
        <color indexed="8"/>
        <rFont val="Verdana"/>
        <family val="2"/>
      </rPr>
      <t>2</t>
    </r>
    <r>
      <rPr>
        <sz val="9"/>
        <color indexed="8"/>
        <rFont val="Verdana"/>
        <family val="2"/>
      </rPr>
      <t xml:space="preserve"> prestatieladder (trede 1 t/m 5)?</t>
    </r>
  </si>
  <si>
    <t>*U dient bij inschrijving de certificaten of bewijsmiddelen voor gelijkwaardigheid in te dienen. Indien deze ontbreken is uw fictieve korting 0.</t>
  </si>
  <si>
    <t>Aldus naar waarheid opgemaakt te ................... op …................. 2023</t>
  </si>
  <si>
    <t>Naam inschrijver:</t>
  </si>
  <si>
    <t>Naam:</t>
  </si>
  <si>
    <t>Functie:</t>
  </si>
  <si>
    <t>Handtekening:</t>
  </si>
  <si>
    <t>Autobanden</t>
  </si>
  <si>
    <t>Dakleer</t>
  </si>
  <si>
    <t>Jaarlijkse kosten ter beschikking stellen inzamelmiddelen</t>
  </si>
  <si>
    <t>Totaal containerhuur*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</si>
</sst>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€&quot;\ #,##0.00"/>
    <numFmt numFmtId="165" formatCode="&quot;€&quot;\ #,##0.00_-"/>
  </numFmts>
  <fonts count="20" x14ac:knownFonts="1">
    <font>
      <sz val="11"/>
      <color theme="1"/>
      <name val="Calibri"/>
      <family val="2"/>
      <scheme val="minor"/>
    </font>
    <font>
      <b/>
      <sz val="12"/>
      <color indexed="8"/>
      <name val="Verdana"/>
      <family val="2"/>
    </font>
    <font>
      <b/>
      <sz val="16"/>
      <color indexed="8"/>
      <name val="Verdana"/>
      <family val="2"/>
    </font>
    <font>
      <b/>
      <sz val="10"/>
      <color indexed="8"/>
      <name val="Verdana"/>
      <family val="2"/>
    </font>
    <font>
      <b/>
      <sz val="9"/>
      <color indexed="8"/>
      <name val="Verdana"/>
      <family val="2"/>
    </font>
    <font>
      <b/>
      <sz val="11"/>
      <color indexed="8"/>
      <name val="Verdana"/>
      <family val="2"/>
    </font>
    <font>
      <sz val="10"/>
      <color indexed="8"/>
      <name val="Verdana"/>
      <family val="2"/>
    </font>
    <font>
      <sz val="9"/>
      <color indexed="8"/>
      <name val="Verdana"/>
      <family val="2"/>
    </font>
    <font>
      <i/>
      <sz val="9"/>
      <color indexed="8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9"/>
      <color theme="1"/>
      <name val="Verdana"/>
      <family val="2"/>
    </font>
    <font>
      <sz val="9"/>
      <color rgb="FFFF0000"/>
      <name val="Verdana"/>
      <family val="2"/>
    </font>
    <font>
      <sz val="11"/>
      <color theme="1"/>
      <name val="Verdana"/>
      <family val="2"/>
    </font>
    <font>
      <b/>
      <sz val="9"/>
      <color theme="1"/>
      <name val="Verdana"/>
      <family val="2"/>
    </font>
    <font>
      <sz val="11"/>
      <color rgb="FFFF0000"/>
      <name val="Verdana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vertAlign val="subscript"/>
      <sz val="9"/>
      <color indexed="8"/>
      <name val="Verdana"/>
      <family val="2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/>
    <xf numFmtId="164" fontId="4" fillId="0" borderId="0" xfId="0" applyNumberFormat="1" applyFont="1" applyAlignment="1">
      <alignment wrapText="1"/>
    </xf>
    <xf numFmtId="0" fontId="5" fillId="0" borderId="0" xfId="0" applyFont="1"/>
    <xf numFmtId="1" fontId="5" fillId="0" borderId="0" xfId="0" applyNumberFormat="1" applyFont="1" applyAlignment="1">
      <alignment horizontal="center"/>
    </xf>
    <xf numFmtId="0" fontId="7" fillId="0" borderId="0" xfId="0" applyFont="1"/>
    <xf numFmtId="164" fontId="7" fillId="0" borderId="0" xfId="0" applyNumberFormat="1" applyFont="1"/>
    <xf numFmtId="0" fontId="7" fillId="0" borderId="2" xfId="0" applyFont="1" applyBorder="1" applyAlignment="1">
      <alignment vertical="center"/>
    </xf>
    <xf numFmtId="0" fontId="7" fillId="0" borderId="1" xfId="0" applyFont="1" applyBorder="1" applyAlignment="1">
      <alignment vertical="top"/>
    </xf>
    <xf numFmtId="0" fontId="5" fillId="4" borderId="10" xfId="0" applyFont="1" applyFill="1" applyBorder="1" applyAlignment="1">
      <alignment vertical="top"/>
    </xf>
    <xf numFmtId="0" fontId="5" fillId="4" borderId="15" xfId="0" applyFont="1" applyFill="1" applyBorder="1" applyAlignment="1">
      <alignment vertical="top"/>
    </xf>
    <xf numFmtId="0" fontId="4" fillId="0" borderId="0" xfId="0" applyFont="1" applyAlignment="1">
      <alignment horizontal="left"/>
    </xf>
    <xf numFmtId="164" fontId="9" fillId="0" borderId="0" xfId="0" applyNumberFormat="1" applyFont="1"/>
    <xf numFmtId="164" fontId="4" fillId="0" borderId="0" xfId="0" applyNumberFormat="1" applyFont="1"/>
    <xf numFmtId="0" fontId="8" fillId="0" borderId="0" xfId="0" applyFont="1"/>
    <xf numFmtId="3" fontId="9" fillId="0" borderId="0" xfId="0" applyNumberFormat="1" applyFont="1"/>
    <xf numFmtId="164" fontId="10" fillId="0" borderId="0" xfId="0" applyNumberFormat="1" applyFont="1" applyAlignment="1">
      <alignment horizontal="right"/>
    </xf>
    <xf numFmtId="0" fontId="5" fillId="4" borderId="17" xfId="0" applyFont="1" applyFill="1" applyBorder="1" applyAlignment="1">
      <alignment vertical="top"/>
    </xf>
    <xf numFmtId="0" fontId="5" fillId="4" borderId="14" xfId="0" applyFont="1" applyFill="1" applyBorder="1" applyAlignment="1">
      <alignment vertical="top"/>
    </xf>
    <xf numFmtId="0" fontId="4" fillId="0" borderId="0" xfId="0" applyFont="1" applyAlignment="1">
      <alignment wrapText="1"/>
    </xf>
    <xf numFmtId="3" fontId="7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1" fontId="5" fillId="4" borderId="9" xfId="0" applyNumberFormat="1" applyFont="1" applyFill="1" applyBorder="1" applyAlignment="1">
      <alignment horizontal="center"/>
    </xf>
    <xf numFmtId="1" fontId="5" fillId="4" borderId="16" xfId="0" applyNumberFormat="1" applyFont="1" applyFill="1" applyBorder="1" applyAlignment="1">
      <alignment horizontal="center"/>
    </xf>
    <xf numFmtId="164" fontId="5" fillId="4" borderId="12" xfId="0" applyNumberFormat="1" applyFont="1" applyFill="1" applyBorder="1" applyAlignment="1">
      <alignment horizontal="right"/>
    </xf>
    <xf numFmtId="9" fontId="7" fillId="0" borderId="0" xfId="0" applyNumberFormat="1" applyFont="1"/>
    <xf numFmtId="0" fontId="7" fillId="0" borderId="0" xfId="0" applyFont="1" applyAlignment="1">
      <alignment wrapText="1"/>
    </xf>
    <xf numFmtId="3" fontId="7" fillId="0" borderId="0" xfId="0" applyNumberFormat="1" applyFont="1" applyAlignment="1">
      <alignment horizontal="left"/>
    </xf>
    <xf numFmtId="1" fontId="5" fillId="4" borderId="12" xfId="0" applyNumberFormat="1" applyFont="1" applyFill="1" applyBorder="1" applyAlignment="1">
      <alignment horizontal="center"/>
    </xf>
    <xf numFmtId="1" fontId="5" fillId="4" borderId="13" xfId="0" applyNumberFormat="1" applyFont="1" applyFill="1" applyBorder="1" applyAlignment="1">
      <alignment horizontal="center"/>
    </xf>
    <xf numFmtId="0" fontId="7" fillId="0" borderId="8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164" fontId="4" fillId="0" borderId="20" xfId="0" applyNumberFormat="1" applyFont="1" applyBorder="1" applyAlignment="1">
      <alignment horizontal="center"/>
    </xf>
    <xf numFmtId="3" fontId="4" fillId="0" borderId="21" xfId="0" applyNumberFormat="1" applyFont="1" applyBorder="1" applyAlignment="1">
      <alignment horizontal="center"/>
    </xf>
    <xf numFmtId="164" fontId="4" fillId="0" borderId="16" xfId="0" applyNumberFormat="1" applyFont="1" applyBorder="1" applyAlignment="1">
      <alignment horizontal="center" wrapText="1"/>
    </xf>
    <xf numFmtId="0" fontId="3" fillId="0" borderId="21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7" fillId="0" borderId="0" xfId="0" applyFont="1" applyAlignment="1">
      <alignment horizontal="center"/>
    </xf>
    <xf numFmtId="0" fontId="14" fillId="6" borderId="19" xfId="0" applyFont="1" applyFill="1" applyBorder="1" applyAlignment="1">
      <alignment horizontal="left" wrapText="1"/>
    </xf>
    <xf numFmtId="0" fontId="14" fillId="6" borderId="4" xfId="0" applyFont="1" applyFill="1" applyBorder="1" applyAlignment="1">
      <alignment vertical="center" wrapText="1"/>
    </xf>
    <xf numFmtId="0" fontId="7" fillId="3" borderId="6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13" fillId="0" borderId="0" xfId="0" applyFont="1" applyAlignment="1">
      <alignment wrapText="1"/>
    </xf>
    <xf numFmtId="0" fontId="13" fillId="0" borderId="0" xfId="0" applyFont="1"/>
    <xf numFmtId="0" fontId="6" fillId="0" borderId="27" xfId="0" applyFont="1" applyBorder="1" applyAlignment="1">
      <alignment wrapText="1"/>
    </xf>
    <xf numFmtId="3" fontId="7" fillId="0" borderId="27" xfId="0" applyNumberFormat="1" applyFont="1" applyBorder="1" applyAlignment="1">
      <alignment horizontal="center"/>
    </xf>
    <xf numFmtId="0" fontId="3" fillId="0" borderId="27" xfId="0" applyFont="1" applyBorder="1" applyAlignment="1">
      <alignment wrapText="1"/>
    </xf>
    <xf numFmtId="3" fontId="4" fillId="0" borderId="27" xfId="0" applyNumberFormat="1" applyFont="1" applyBorder="1" applyAlignment="1">
      <alignment horizontal="center"/>
    </xf>
    <xf numFmtId="164" fontId="4" fillId="0" borderId="27" xfId="0" applyNumberFormat="1" applyFont="1" applyBorder="1" applyAlignment="1">
      <alignment horizontal="center"/>
    </xf>
    <xf numFmtId="164" fontId="4" fillId="0" borderId="27" xfId="0" applyNumberFormat="1" applyFont="1" applyBorder="1" applyAlignment="1">
      <alignment horizontal="center" wrapText="1"/>
    </xf>
    <xf numFmtId="164" fontId="7" fillId="0" borderId="27" xfId="0" applyNumberFormat="1" applyFont="1" applyBorder="1" applyAlignment="1">
      <alignment horizontal="center"/>
    </xf>
    <xf numFmtId="0" fontId="4" fillId="0" borderId="10" xfId="0" applyFont="1" applyBorder="1" applyAlignment="1">
      <alignment wrapText="1"/>
    </xf>
    <xf numFmtId="3" fontId="14" fillId="0" borderId="21" xfId="0" applyNumberFormat="1" applyFont="1" applyBorder="1" applyAlignment="1">
      <alignment horizontal="center"/>
    </xf>
    <xf numFmtId="164" fontId="4" fillId="0" borderId="16" xfId="0" applyNumberFormat="1" applyFont="1" applyBorder="1" applyAlignment="1">
      <alignment horizontal="center"/>
    </xf>
    <xf numFmtId="0" fontId="3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164" fontId="9" fillId="0" borderId="23" xfId="0" applyNumberFormat="1" applyFont="1" applyBorder="1"/>
    <xf numFmtId="164" fontId="4" fillId="0" borderId="24" xfId="0" applyNumberFormat="1" applyFont="1" applyBorder="1"/>
    <xf numFmtId="3" fontId="7" fillId="2" borderId="27" xfId="0" applyNumberFormat="1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5" fillId="0" borderId="0" xfId="0" applyFont="1"/>
    <xf numFmtId="0" fontId="17" fillId="0" borderId="22" xfId="0" applyFont="1" applyBorder="1"/>
    <xf numFmtId="0" fontId="13" fillId="0" borderId="23" xfId="0" applyFont="1" applyBorder="1"/>
    <xf numFmtId="164" fontId="17" fillId="0" borderId="24" xfId="0" applyNumberFormat="1" applyFont="1" applyBorder="1"/>
    <xf numFmtId="0" fontId="17" fillId="0" borderId="25" xfId="0" applyFont="1" applyBorder="1"/>
    <xf numFmtId="164" fontId="17" fillId="0" borderId="26" xfId="0" applyNumberFormat="1" applyFont="1" applyBorder="1"/>
    <xf numFmtId="165" fontId="12" fillId="0" borderId="0" xfId="0" applyNumberFormat="1" applyFont="1" applyAlignment="1">
      <alignment horizontal="center"/>
    </xf>
    <xf numFmtId="0" fontId="17" fillId="0" borderId="17" xfId="0" applyFont="1" applyBorder="1"/>
    <xf numFmtId="0" fontId="13" fillId="0" borderId="14" xfId="0" applyFont="1" applyBorder="1"/>
    <xf numFmtId="164" fontId="17" fillId="0" borderId="18" xfId="0" applyNumberFormat="1" applyFont="1" applyBorder="1"/>
    <xf numFmtId="165" fontId="4" fillId="2" borderId="20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quotePrefix="1"/>
    <xf numFmtId="0" fontId="16" fillId="0" borderId="27" xfId="0" applyFont="1" applyBorder="1" applyAlignment="1">
      <alignment horizontal="left" vertical="center" wrapText="1"/>
    </xf>
    <xf numFmtId="0" fontId="11" fillId="0" borderId="0" xfId="0" quotePrefix="1" applyFont="1"/>
    <xf numFmtId="0" fontId="11" fillId="0" borderId="0" xfId="0" applyFont="1" applyAlignment="1">
      <alignment horizontal="center"/>
    </xf>
    <xf numFmtId="0" fontId="13" fillId="0" borderId="0" xfId="0" applyFont="1" applyProtection="1">
      <protection locked="0"/>
    </xf>
    <xf numFmtId="165" fontId="7" fillId="3" borderId="27" xfId="0" applyNumberFormat="1" applyFont="1" applyFill="1" applyBorder="1" applyAlignment="1" applyProtection="1">
      <alignment horizontal="center"/>
      <protection locked="0"/>
    </xf>
    <xf numFmtId="49" fontId="7" fillId="5" borderId="11" xfId="0" applyNumberFormat="1" applyFont="1" applyFill="1" applyBorder="1" applyAlignment="1" applyProtection="1">
      <alignment horizontal="center"/>
      <protection locked="0"/>
    </xf>
    <xf numFmtId="0" fontId="7" fillId="3" borderId="3" xfId="0" applyFont="1" applyFill="1" applyBorder="1" applyAlignment="1" applyProtection="1">
      <alignment horizontal="left" vertical="center"/>
      <protection locked="0"/>
    </xf>
    <xf numFmtId="0" fontId="7" fillId="0" borderId="7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3" borderId="6" xfId="0" applyFont="1" applyFill="1" applyBorder="1" applyAlignment="1" applyProtection="1">
      <alignment horizontal="left" vertical="center"/>
      <protection locked="0"/>
    </xf>
    <xf numFmtId="0" fontId="7" fillId="3" borderId="8" xfId="0" applyFont="1" applyFill="1" applyBorder="1" applyAlignment="1" applyProtection="1">
      <alignment horizontal="left" vertical="center"/>
      <protection locked="0"/>
    </xf>
    <xf numFmtId="0" fontId="7" fillId="3" borderId="7" xfId="0" applyFont="1" applyFill="1" applyBorder="1" applyAlignment="1" applyProtection="1">
      <alignment horizontal="left" vertical="center"/>
      <protection locked="0"/>
    </xf>
    <xf numFmtId="0" fontId="7" fillId="3" borderId="5" xfId="0" applyFont="1" applyFill="1" applyBorder="1" applyAlignment="1" applyProtection="1">
      <alignment horizontal="left" vertical="center"/>
      <protection locked="0"/>
    </xf>
    <xf numFmtId="0" fontId="8" fillId="0" borderId="0" xfId="0" applyFont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465666</xdr:colOff>
      <xdr:row>0</xdr:row>
      <xdr:rowOff>50801</xdr:rowOff>
    </xdr:from>
    <xdr:to>
      <xdr:col>3</xdr:col>
      <xdr:colOff>1521176</xdr:colOff>
      <xdr:row>6</xdr:row>
      <xdr:rowOff>28222</xdr:rowOff>
    </xdr:to>
    <xdr:pic>
      <xdr:nvPicPr>
        <xdr:cNvPr id="4" name="Afbeelding 3" descr="C:\Users\petra\AppData\Local\Microsoft\Windows\INetCache\Content.Outlook\9PT2IG7Z\2022_gemeentewapen_schild___tekst_1000x500_LR_72dpi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8388" y="50801"/>
          <a:ext cx="2600677" cy="11698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tabSelected="1" zoomScale="90" zoomScaleNormal="90" workbookViewId="0">
      <selection activeCell="C27" sqref="C27"/>
    </sheetView>
  </sheetViews>
  <sheetFormatPr defaultColWidth="9.1796875" defaultRowHeight="13.5" x14ac:dyDescent="0.25"/>
  <cols>
    <col min="1" max="1" width="91.7265625" style="46" customWidth="1"/>
    <col min="2" max="2" width="27.26953125" style="46" customWidth="1"/>
    <col min="3" max="3" width="22.1796875" style="46" customWidth="1"/>
    <col min="4" max="4" width="25.81640625" style="46" customWidth="1"/>
    <col min="5" max="5" width="9.1796875" style="62"/>
    <col min="6" max="16" width="9.1796875" style="46"/>
    <col min="17" max="17" width="9.1796875" style="46" customWidth="1"/>
    <col min="18" max="18" width="8.54296875" style="46" customWidth="1"/>
    <col min="19" max="19" width="16.453125" style="46" hidden="1" customWidth="1"/>
    <col min="20" max="20" width="9.1796875" style="46" customWidth="1"/>
    <col min="21" max="16384" width="9.1796875" style="46"/>
  </cols>
  <sheetData>
    <row r="1" spans="1:7" ht="19.5" x14ac:dyDescent="0.35">
      <c r="A1" s="1"/>
      <c r="B1" s="1"/>
      <c r="C1" s="2"/>
    </row>
    <row r="2" spans="1:7" ht="19.5" x14ac:dyDescent="0.35">
      <c r="A2" s="1" t="s">
        <v>0</v>
      </c>
      <c r="B2" s="1"/>
      <c r="C2" s="2"/>
    </row>
    <row r="3" spans="1:7" ht="14" x14ac:dyDescent="0.3">
      <c r="A3" s="3" t="s">
        <v>1</v>
      </c>
      <c r="B3" s="3"/>
      <c r="C3" s="4"/>
      <c r="E3" s="63"/>
    </row>
    <row r="4" spans="1:7" ht="14" x14ac:dyDescent="0.3">
      <c r="B4" s="3"/>
      <c r="E4" s="63"/>
    </row>
    <row r="5" spans="1:7" ht="14" x14ac:dyDescent="0.3">
      <c r="A5" s="3" t="s">
        <v>2</v>
      </c>
      <c r="B5" s="5"/>
      <c r="C5" s="6"/>
    </row>
    <row r="6" spans="1:7" x14ac:dyDescent="0.25">
      <c r="A6" s="5"/>
      <c r="B6" s="5"/>
      <c r="C6" s="6"/>
      <c r="G6" s="64"/>
    </row>
    <row r="7" spans="1:7" ht="14" thickBot="1" x14ac:dyDescent="0.3">
      <c r="A7" s="5"/>
      <c r="B7" s="5"/>
      <c r="C7" s="6"/>
      <c r="G7" s="64"/>
    </row>
    <row r="8" spans="1:7" x14ac:dyDescent="0.25">
      <c r="A8" s="11" t="s">
        <v>3</v>
      </c>
      <c r="B8" s="12"/>
      <c r="C8" s="24"/>
      <c r="D8" s="25"/>
      <c r="G8" s="64"/>
    </row>
    <row r="9" spans="1:7" ht="14" x14ac:dyDescent="0.3">
      <c r="A9" s="49" t="s">
        <v>4</v>
      </c>
      <c r="B9" s="50" t="s">
        <v>5</v>
      </c>
      <c r="C9" s="51" t="s">
        <v>6</v>
      </c>
      <c r="D9" s="52" t="s">
        <v>7</v>
      </c>
      <c r="G9" s="64"/>
    </row>
    <row r="10" spans="1:7" ht="19.5" customHeight="1" x14ac:dyDescent="0.3">
      <c r="A10" s="47" t="s">
        <v>8</v>
      </c>
      <c r="B10" s="48" t="s">
        <v>9</v>
      </c>
      <c r="C10" s="48" t="s">
        <v>10</v>
      </c>
      <c r="D10" s="83">
        <v>0</v>
      </c>
      <c r="G10" s="64"/>
    </row>
    <row r="11" spans="1:7" ht="19.5" customHeight="1" x14ac:dyDescent="0.3">
      <c r="A11" s="47" t="s">
        <v>11</v>
      </c>
      <c r="B11" s="48" t="s">
        <v>12</v>
      </c>
      <c r="C11" s="48" t="s">
        <v>10</v>
      </c>
      <c r="D11" s="83">
        <v>0</v>
      </c>
      <c r="G11" s="64"/>
    </row>
    <row r="12" spans="1:7" ht="14.5" thickBot="1" x14ac:dyDescent="0.35">
      <c r="A12" s="65" t="s">
        <v>13</v>
      </c>
      <c r="B12" s="66"/>
      <c r="C12" s="66"/>
      <c r="D12" s="67">
        <f>SUM(D10:D11)/2</f>
        <v>0</v>
      </c>
    </row>
    <row r="13" spans="1:7" ht="14.5" thickBot="1" x14ac:dyDescent="0.35">
      <c r="A13" s="68"/>
      <c r="D13" s="69"/>
    </row>
    <row r="14" spans="1:7" ht="14" x14ac:dyDescent="0.3">
      <c r="A14" s="38" t="s">
        <v>14</v>
      </c>
      <c r="B14" s="36" t="s">
        <v>15</v>
      </c>
      <c r="C14" s="35" t="s">
        <v>6</v>
      </c>
      <c r="D14" s="37" t="s">
        <v>7</v>
      </c>
      <c r="G14" s="64"/>
    </row>
    <row r="15" spans="1:7" ht="14" x14ac:dyDescent="0.3">
      <c r="A15" s="47" t="s">
        <v>82</v>
      </c>
      <c r="B15" s="48" t="s">
        <v>83</v>
      </c>
      <c r="C15" s="48" t="s">
        <v>10</v>
      </c>
      <c r="D15" s="83">
        <v>0</v>
      </c>
      <c r="G15" s="64"/>
    </row>
    <row r="16" spans="1:7" ht="14.5" thickBot="1" x14ac:dyDescent="0.35">
      <c r="A16" s="65" t="s">
        <v>16</v>
      </c>
      <c r="B16" s="66"/>
      <c r="C16" s="66"/>
      <c r="D16" s="67">
        <f>SUM(D15:D15)</f>
        <v>0</v>
      </c>
    </row>
    <row r="17" spans="1:7" x14ac:dyDescent="0.25">
      <c r="A17" s="28" t="s">
        <v>17</v>
      </c>
      <c r="B17" s="29"/>
      <c r="C17" s="22"/>
      <c r="D17" s="70"/>
      <c r="G17" s="64"/>
    </row>
    <row r="18" spans="1:7" ht="14.5" thickBot="1" x14ac:dyDescent="0.35">
      <c r="A18" s="68"/>
      <c r="D18" s="69"/>
    </row>
    <row r="19" spans="1:7" ht="14" x14ac:dyDescent="0.3">
      <c r="A19" s="38" t="s">
        <v>18</v>
      </c>
      <c r="B19" s="36"/>
      <c r="C19" s="35" t="s">
        <v>6</v>
      </c>
      <c r="D19" s="37" t="s">
        <v>7</v>
      </c>
      <c r="G19" s="64"/>
    </row>
    <row r="20" spans="1:7" ht="14" x14ac:dyDescent="0.3">
      <c r="A20" s="47" t="s">
        <v>19</v>
      </c>
      <c r="B20" s="48"/>
      <c r="C20" s="48" t="s">
        <v>10</v>
      </c>
      <c r="D20" s="83">
        <v>0</v>
      </c>
      <c r="G20" s="64"/>
    </row>
    <row r="21" spans="1:7" ht="14.5" thickBot="1" x14ac:dyDescent="0.35">
      <c r="A21" s="65" t="s">
        <v>20</v>
      </c>
      <c r="B21" s="66"/>
      <c r="C21" s="66"/>
      <c r="D21" s="67">
        <f>SUM(D20:D20)</f>
        <v>0</v>
      </c>
    </row>
    <row r="22" spans="1:7" ht="14" thickBot="1" x14ac:dyDescent="0.3">
      <c r="A22" s="28"/>
      <c r="B22" s="29"/>
      <c r="C22" s="22"/>
      <c r="D22" s="70"/>
      <c r="G22" s="64"/>
    </row>
    <row r="23" spans="1:7" ht="14" x14ac:dyDescent="0.3">
      <c r="A23" s="38" t="s">
        <v>21</v>
      </c>
      <c r="B23" s="36" t="s">
        <v>22</v>
      </c>
      <c r="C23" s="36" t="s">
        <v>23</v>
      </c>
      <c r="D23" s="37" t="s">
        <v>24</v>
      </c>
      <c r="G23" s="64"/>
    </row>
    <row r="24" spans="1:7" ht="14" x14ac:dyDescent="0.3">
      <c r="A24" s="47" t="s">
        <v>25</v>
      </c>
      <c r="B24" s="48">
        <v>20</v>
      </c>
      <c r="C24" s="83">
        <v>0</v>
      </c>
      <c r="D24" s="53">
        <f t="shared" ref="D24:D27" si="0">SUM(B24*C24)</f>
        <v>0</v>
      </c>
      <c r="G24" s="64"/>
    </row>
    <row r="25" spans="1:7" ht="14" x14ac:dyDescent="0.3">
      <c r="A25" s="47" t="s">
        <v>26</v>
      </c>
      <c r="B25" s="48">
        <v>20</v>
      </c>
      <c r="C25" s="83">
        <v>0</v>
      </c>
      <c r="D25" s="53">
        <f t="shared" si="0"/>
        <v>0</v>
      </c>
      <c r="G25" s="64"/>
    </row>
    <row r="26" spans="1:7" ht="14" x14ac:dyDescent="0.3">
      <c r="A26" s="47" t="s">
        <v>27</v>
      </c>
      <c r="B26" s="48">
        <v>20</v>
      </c>
      <c r="C26" s="83">
        <v>0</v>
      </c>
      <c r="D26" s="53">
        <f t="shared" si="0"/>
        <v>0</v>
      </c>
      <c r="G26" s="64"/>
    </row>
    <row r="27" spans="1:7" ht="14" x14ac:dyDescent="0.3">
      <c r="A27" s="47" t="s">
        <v>28</v>
      </c>
      <c r="B27" s="48">
        <v>20</v>
      </c>
      <c r="C27" s="83">
        <v>0</v>
      </c>
      <c r="D27" s="53">
        <f t="shared" si="0"/>
        <v>0</v>
      </c>
      <c r="G27" s="64"/>
    </row>
    <row r="28" spans="1:7" ht="14.5" thickBot="1" x14ac:dyDescent="0.35">
      <c r="A28" s="65" t="s">
        <v>29</v>
      </c>
      <c r="B28" s="66"/>
      <c r="C28" s="66"/>
      <c r="D28" s="67">
        <f>SUM(D24:D27)</f>
        <v>0</v>
      </c>
      <c r="G28" s="64"/>
    </row>
    <row r="29" spans="1:7" ht="14" thickBot="1" x14ac:dyDescent="0.3">
      <c r="A29" s="16" t="s">
        <v>30</v>
      </c>
      <c r="B29" s="29"/>
      <c r="C29" s="22"/>
      <c r="D29" s="70"/>
      <c r="G29" s="64"/>
    </row>
    <row r="30" spans="1:7" ht="14.5" thickBot="1" x14ac:dyDescent="0.35">
      <c r="A30" s="71" t="s">
        <v>31</v>
      </c>
      <c r="B30" s="72"/>
      <c r="C30" s="72"/>
      <c r="D30" s="73">
        <f>SUM(D12+D16+D21+D28)</f>
        <v>0</v>
      </c>
      <c r="G30" s="64"/>
    </row>
    <row r="31" spans="1:7" ht="14" thickBot="1" x14ac:dyDescent="0.3">
      <c r="A31" s="28"/>
      <c r="B31" s="29"/>
      <c r="C31" s="22"/>
      <c r="D31" s="70"/>
      <c r="G31" s="64"/>
    </row>
    <row r="32" spans="1:7" ht="14" thickBot="1" x14ac:dyDescent="0.3">
      <c r="A32" s="19" t="s">
        <v>32</v>
      </c>
      <c r="B32" s="20"/>
      <c r="C32" s="30"/>
      <c r="D32" s="31"/>
      <c r="G32" s="64"/>
    </row>
    <row r="33" spans="1:20" ht="14.5" x14ac:dyDescent="0.35">
      <c r="A33" s="54" t="s">
        <v>33</v>
      </c>
      <c r="B33" s="55" t="s">
        <v>34</v>
      </c>
      <c r="C33" s="74" t="s">
        <v>35</v>
      </c>
      <c r="D33" s="56" t="s">
        <v>24</v>
      </c>
      <c r="S33" s="75"/>
      <c r="T33" s="76"/>
    </row>
    <row r="34" spans="1:20" ht="14.5" x14ac:dyDescent="0.35">
      <c r="A34" s="47" t="s">
        <v>36</v>
      </c>
      <c r="B34" s="61">
        <v>5</v>
      </c>
      <c r="C34" s="83">
        <v>0</v>
      </c>
      <c r="D34" s="53">
        <f t="shared" ref="D34" si="1">SUM(B34*C34)</f>
        <v>0</v>
      </c>
      <c r="S34"/>
      <c r="T34" s="77"/>
    </row>
    <row r="35" spans="1:20" ht="14.5" x14ac:dyDescent="0.35">
      <c r="A35" s="47" t="s">
        <v>37</v>
      </c>
      <c r="B35" s="61">
        <v>18</v>
      </c>
      <c r="C35" s="83">
        <v>0</v>
      </c>
      <c r="D35" s="53">
        <f t="shared" ref="D35:D40" si="2">SUM(B35*C35)</f>
        <v>0</v>
      </c>
      <c r="E35" s="46"/>
      <c r="S35" s="75"/>
      <c r="T35"/>
    </row>
    <row r="36" spans="1:20" ht="14" x14ac:dyDescent="0.3">
      <c r="A36" s="47" t="s">
        <v>80</v>
      </c>
      <c r="B36" s="61">
        <v>9</v>
      </c>
      <c r="C36" s="83">
        <v>0</v>
      </c>
      <c r="D36" s="53">
        <f t="shared" si="2"/>
        <v>0</v>
      </c>
    </row>
    <row r="37" spans="1:20" ht="14.5" x14ac:dyDescent="0.35">
      <c r="A37" s="47" t="s">
        <v>38</v>
      </c>
      <c r="B37" s="61">
        <v>102</v>
      </c>
      <c r="C37" s="83">
        <v>0</v>
      </c>
      <c r="D37" s="53">
        <f t="shared" ref="D37" si="3">SUM(B37*C37)</f>
        <v>0</v>
      </c>
      <c r="S37" s="75" t="s">
        <v>39</v>
      </c>
      <c r="T37" s="77"/>
    </row>
    <row r="38" spans="1:20" ht="14.5" x14ac:dyDescent="0.35">
      <c r="A38" s="47" t="s">
        <v>81</v>
      </c>
      <c r="B38" s="61">
        <v>33</v>
      </c>
      <c r="C38" s="83">
        <v>0</v>
      </c>
      <c r="D38" s="53">
        <f>SUM(B38*C38)</f>
        <v>0</v>
      </c>
      <c r="S38" s="78" t="s">
        <v>40</v>
      </c>
      <c r="T38" s="40"/>
    </row>
    <row r="39" spans="1:20" ht="14.5" x14ac:dyDescent="0.35">
      <c r="A39" s="47" t="s">
        <v>41</v>
      </c>
      <c r="B39" s="61">
        <v>703</v>
      </c>
      <c r="C39" s="83">
        <v>0</v>
      </c>
      <c r="D39" s="53">
        <f t="shared" si="2"/>
        <v>0</v>
      </c>
      <c r="S39" s="7" t="s">
        <v>42</v>
      </c>
      <c r="T39" s="77"/>
    </row>
    <row r="40" spans="1:20" ht="14" x14ac:dyDescent="0.3">
      <c r="A40" s="47" t="s">
        <v>43</v>
      </c>
      <c r="B40" s="61">
        <v>57</v>
      </c>
      <c r="C40" s="83">
        <v>0</v>
      </c>
      <c r="D40" s="53">
        <f t="shared" si="2"/>
        <v>0</v>
      </c>
      <c r="S40" s="7" t="s">
        <v>44</v>
      </c>
      <c r="T40" s="40"/>
    </row>
    <row r="41" spans="1:20" ht="14.5" x14ac:dyDescent="0.35">
      <c r="A41" s="47" t="s">
        <v>45</v>
      </c>
      <c r="B41" s="61">
        <v>2</v>
      </c>
      <c r="C41" s="83">
        <v>0</v>
      </c>
      <c r="D41" s="53">
        <f>SUM(B41*C41)</f>
        <v>0</v>
      </c>
      <c r="S41" s="78" t="s">
        <v>46</v>
      </c>
      <c r="T41" s="77"/>
    </row>
    <row r="42" spans="1:20" ht="14.5" x14ac:dyDescent="0.35">
      <c r="A42" s="47" t="s">
        <v>47</v>
      </c>
      <c r="B42" s="61">
        <v>17</v>
      </c>
      <c r="C42" s="83">
        <v>0</v>
      </c>
      <c r="D42" s="53">
        <f>SUM(B42*C42)</f>
        <v>0</v>
      </c>
      <c r="S42" s="78" t="s">
        <v>48</v>
      </c>
      <c r="T42" s="77"/>
    </row>
    <row r="43" spans="1:20" ht="14" x14ac:dyDescent="0.3">
      <c r="A43" s="47" t="s">
        <v>49</v>
      </c>
      <c r="B43" s="61">
        <v>918</v>
      </c>
      <c r="C43" s="83">
        <v>0</v>
      </c>
      <c r="D43" s="53">
        <f t="shared" ref="D43:D47" si="4">SUM(B43*C43)</f>
        <v>0</v>
      </c>
      <c r="S43" s="7"/>
      <c r="T43" s="7"/>
    </row>
    <row r="44" spans="1:20" ht="14" x14ac:dyDescent="0.3">
      <c r="A44" s="47" t="s">
        <v>50</v>
      </c>
      <c r="B44" s="61">
        <v>43</v>
      </c>
      <c r="C44" s="83">
        <v>0</v>
      </c>
      <c r="D44" s="53">
        <f t="shared" si="4"/>
        <v>0</v>
      </c>
      <c r="T44" s="7"/>
    </row>
    <row r="45" spans="1:20" ht="14" x14ac:dyDescent="0.3">
      <c r="A45" s="47" t="s">
        <v>51</v>
      </c>
      <c r="B45" s="61">
        <v>823</v>
      </c>
      <c r="C45" s="83">
        <v>0</v>
      </c>
      <c r="D45" s="53">
        <f t="shared" si="4"/>
        <v>0</v>
      </c>
      <c r="S45" s="7"/>
      <c r="T45" s="7"/>
    </row>
    <row r="46" spans="1:20" ht="14" x14ac:dyDescent="0.3">
      <c r="A46" s="47" t="s">
        <v>52</v>
      </c>
      <c r="B46" s="61">
        <v>258</v>
      </c>
      <c r="C46" s="83">
        <v>0</v>
      </c>
      <c r="D46" s="53">
        <f t="shared" si="4"/>
        <v>0</v>
      </c>
      <c r="S46" s="7"/>
      <c r="T46" s="7"/>
    </row>
    <row r="47" spans="1:20" ht="14" x14ac:dyDescent="0.3">
      <c r="A47" s="47" t="s">
        <v>53</v>
      </c>
      <c r="B47" s="61">
        <v>54</v>
      </c>
      <c r="C47" s="83">
        <v>0</v>
      </c>
      <c r="D47" s="53">
        <f t="shared" si="4"/>
        <v>0</v>
      </c>
      <c r="S47" s="7"/>
      <c r="T47" s="7"/>
    </row>
    <row r="48" spans="1:20" ht="14" x14ac:dyDescent="0.3">
      <c r="A48" s="47" t="s">
        <v>54</v>
      </c>
      <c r="B48" s="61">
        <v>33</v>
      </c>
      <c r="C48" s="83">
        <v>0</v>
      </c>
      <c r="D48" s="53">
        <f>SUM(B48*C48)</f>
        <v>0</v>
      </c>
      <c r="S48" s="7"/>
      <c r="T48" s="7"/>
    </row>
    <row r="49" spans="1:20" ht="14" x14ac:dyDescent="0.3">
      <c r="A49" s="47" t="s">
        <v>55</v>
      </c>
      <c r="B49" s="61">
        <v>83</v>
      </c>
      <c r="C49" s="83">
        <v>0</v>
      </c>
      <c r="D49" s="53">
        <f>SUM(B49*C49)</f>
        <v>0</v>
      </c>
      <c r="S49" s="7"/>
      <c r="T49" s="7"/>
    </row>
    <row r="50" spans="1:20" x14ac:dyDescent="0.25">
      <c r="A50" s="79" t="s">
        <v>56</v>
      </c>
      <c r="B50" s="61">
        <v>2</v>
      </c>
      <c r="C50" s="83">
        <v>0</v>
      </c>
      <c r="D50" s="53">
        <f t="shared" ref="D50:D52" si="5">SUM(B50*C50)</f>
        <v>0</v>
      </c>
    </row>
    <row r="51" spans="1:20" x14ac:dyDescent="0.25">
      <c r="A51" s="79" t="s">
        <v>57</v>
      </c>
      <c r="B51" s="61">
        <v>13</v>
      </c>
      <c r="C51" s="83">
        <v>0</v>
      </c>
      <c r="D51" s="53">
        <f>SUM(B51*C51)</f>
        <v>0</v>
      </c>
    </row>
    <row r="52" spans="1:20" x14ac:dyDescent="0.25">
      <c r="A52" s="79" t="s">
        <v>58</v>
      </c>
      <c r="B52" s="61">
        <v>723</v>
      </c>
      <c r="C52" s="83">
        <v>0</v>
      </c>
      <c r="D52" s="53">
        <f t="shared" si="5"/>
        <v>0</v>
      </c>
    </row>
    <row r="53" spans="1:20" ht="14" x14ac:dyDescent="0.3">
      <c r="A53" s="47" t="s">
        <v>59</v>
      </c>
      <c r="B53" s="61">
        <v>5</v>
      </c>
      <c r="C53" s="83">
        <v>0</v>
      </c>
      <c r="D53" s="53">
        <f>SUM(B53*C53)</f>
        <v>0</v>
      </c>
      <c r="S53" s="7"/>
      <c r="T53" s="7"/>
    </row>
    <row r="54" spans="1:20" x14ac:dyDescent="0.25">
      <c r="A54" s="79" t="s">
        <v>60</v>
      </c>
      <c r="B54" s="61">
        <v>26</v>
      </c>
      <c r="C54" s="83">
        <v>0</v>
      </c>
      <c r="D54" s="53">
        <f t="shared" ref="D54" si="6">SUM(B54*C54)</f>
        <v>0</v>
      </c>
    </row>
    <row r="55" spans="1:20" ht="14.5" thickBot="1" x14ac:dyDescent="0.35">
      <c r="A55" s="57" t="s">
        <v>61</v>
      </c>
      <c r="B55" s="58"/>
      <c r="C55" s="59"/>
      <c r="D55" s="60">
        <f>SUM(D34:D54)</f>
        <v>0</v>
      </c>
      <c r="S55" s="7"/>
      <c r="T55" s="7"/>
    </row>
    <row r="56" spans="1:20" x14ac:dyDescent="0.25">
      <c r="A56" s="16" t="s">
        <v>30</v>
      </c>
      <c r="B56" s="13"/>
      <c r="C56" s="14"/>
      <c r="D56" s="15"/>
      <c r="F56" s="46" t="s">
        <v>62</v>
      </c>
      <c r="S56" s="27"/>
      <c r="T56" s="7"/>
    </row>
    <row r="57" spans="1:20" ht="14" thickBot="1" x14ac:dyDescent="0.3">
      <c r="B57" s="17"/>
      <c r="C57" s="18"/>
      <c r="D57" s="18"/>
      <c r="S57" s="27"/>
      <c r="T57" s="7"/>
    </row>
    <row r="58" spans="1:20" ht="14" thickBot="1" x14ac:dyDescent="0.3">
      <c r="A58" s="19" t="s">
        <v>63</v>
      </c>
      <c r="B58" s="20"/>
      <c r="C58" s="24"/>
      <c r="D58" s="25"/>
      <c r="I58" s="46" t="s">
        <v>62</v>
      </c>
      <c r="S58" s="27"/>
      <c r="T58" s="7"/>
    </row>
    <row r="59" spans="1:20" x14ac:dyDescent="0.25">
      <c r="A59" s="54" t="s">
        <v>64</v>
      </c>
      <c r="B59" s="55" t="s">
        <v>34</v>
      </c>
      <c r="C59" s="74" t="s">
        <v>35</v>
      </c>
      <c r="D59" s="56" t="s">
        <v>24</v>
      </c>
    </row>
    <row r="60" spans="1:20" ht="14.5" x14ac:dyDescent="0.35">
      <c r="A60" s="47" t="s">
        <v>36</v>
      </c>
      <c r="B60" s="61">
        <v>5</v>
      </c>
      <c r="C60" s="83">
        <v>0</v>
      </c>
      <c r="D60" s="53">
        <f t="shared" ref="D60:D62" si="7">SUM(B60*C60)</f>
        <v>0</v>
      </c>
      <c r="S60" s="75" t="s">
        <v>39</v>
      </c>
      <c r="T60" s="77"/>
    </row>
    <row r="61" spans="1:20" ht="14.5" x14ac:dyDescent="0.35">
      <c r="A61" s="47" t="s">
        <v>37</v>
      </c>
      <c r="B61" s="61">
        <v>18</v>
      </c>
      <c r="C61" s="83">
        <v>0</v>
      </c>
      <c r="D61" s="53">
        <f t="shared" si="7"/>
        <v>0</v>
      </c>
      <c r="E61" s="46"/>
      <c r="S61" t="s">
        <v>65</v>
      </c>
      <c r="T61" s="77"/>
    </row>
    <row r="62" spans="1:20" ht="14" x14ac:dyDescent="0.3">
      <c r="A62" s="47" t="s">
        <v>80</v>
      </c>
      <c r="B62" s="61">
        <v>9</v>
      </c>
      <c r="C62" s="83">
        <v>0</v>
      </c>
      <c r="D62" s="53">
        <f t="shared" si="7"/>
        <v>0</v>
      </c>
      <c r="S62" s="7"/>
      <c r="T62" s="40"/>
    </row>
    <row r="63" spans="1:20" ht="14.5" x14ac:dyDescent="0.35">
      <c r="A63" s="47" t="s">
        <v>81</v>
      </c>
      <c r="B63" s="61">
        <v>33</v>
      </c>
      <c r="C63" s="83">
        <v>0</v>
      </c>
      <c r="D63" s="53">
        <f>SUM(B63*C63)</f>
        <v>0</v>
      </c>
      <c r="S63" s="78"/>
      <c r="T63" s="77"/>
    </row>
    <row r="64" spans="1:20" ht="14" x14ac:dyDescent="0.3">
      <c r="A64" s="47" t="s">
        <v>41</v>
      </c>
      <c r="B64" s="61">
        <v>703</v>
      </c>
      <c r="C64" s="83">
        <v>0</v>
      </c>
      <c r="D64" s="53">
        <f t="shared" ref="D64:D65" si="8">SUM(B64*C64)</f>
        <v>0</v>
      </c>
      <c r="S64" s="7"/>
      <c r="T64" s="40"/>
    </row>
    <row r="65" spans="1:20" ht="14.5" x14ac:dyDescent="0.35">
      <c r="A65" s="47" t="s">
        <v>43</v>
      </c>
      <c r="B65" s="61">
        <v>57</v>
      </c>
      <c r="C65" s="83">
        <v>0</v>
      </c>
      <c r="D65" s="53">
        <f t="shared" si="8"/>
        <v>0</v>
      </c>
      <c r="S65" s="78"/>
      <c r="T65" s="77"/>
    </row>
    <row r="66" spans="1:20" ht="14.5" x14ac:dyDescent="0.35">
      <c r="A66" s="47" t="s">
        <v>45</v>
      </c>
      <c r="B66" s="61">
        <v>2</v>
      </c>
      <c r="C66" s="83">
        <v>0</v>
      </c>
      <c r="D66" s="53">
        <f>SUM(B66*C66)</f>
        <v>0</v>
      </c>
      <c r="S66" s="78"/>
      <c r="T66" s="77"/>
    </row>
    <row r="67" spans="1:20" ht="14.5" x14ac:dyDescent="0.35">
      <c r="A67" s="47" t="s">
        <v>47</v>
      </c>
      <c r="B67" s="61">
        <v>17</v>
      </c>
      <c r="C67" s="83">
        <v>0</v>
      </c>
      <c r="D67" s="53">
        <f>SUM(B67*C67)</f>
        <v>0</v>
      </c>
      <c r="S67" s="78"/>
      <c r="T67" s="77"/>
    </row>
    <row r="68" spans="1:20" ht="14" x14ac:dyDescent="0.3">
      <c r="A68" s="47" t="s">
        <v>49</v>
      </c>
      <c r="B68" s="61">
        <v>918</v>
      </c>
      <c r="C68" s="83">
        <v>0</v>
      </c>
      <c r="D68" s="53">
        <f t="shared" ref="D68:D72" si="9">SUM(B68*C68)</f>
        <v>0</v>
      </c>
      <c r="S68" s="7"/>
      <c r="T68" s="7"/>
    </row>
    <row r="69" spans="1:20" ht="14" x14ac:dyDescent="0.3">
      <c r="A69" s="47" t="s">
        <v>50</v>
      </c>
      <c r="B69" s="61">
        <v>43</v>
      </c>
      <c r="C69" s="83">
        <v>0</v>
      </c>
      <c r="D69" s="53">
        <f t="shared" si="9"/>
        <v>0</v>
      </c>
      <c r="S69" s="7"/>
      <c r="T69" s="7"/>
    </row>
    <row r="70" spans="1:20" ht="14" x14ac:dyDescent="0.3">
      <c r="A70" s="47" t="s">
        <v>51</v>
      </c>
      <c r="B70" s="61">
        <v>823</v>
      </c>
      <c r="C70" s="83">
        <v>0</v>
      </c>
      <c r="D70" s="53">
        <f t="shared" si="9"/>
        <v>0</v>
      </c>
      <c r="S70" s="7"/>
      <c r="T70" s="7"/>
    </row>
    <row r="71" spans="1:20" ht="14" x14ac:dyDescent="0.3">
      <c r="A71" s="47" t="s">
        <v>52</v>
      </c>
      <c r="B71" s="61">
        <v>258</v>
      </c>
      <c r="C71" s="83">
        <v>0</v>
      </c>
      <c r="D71" s="53">
        <f t="shared" si="9"/>
        <v>0</v>
      </c>
      <c r="S71" s="7"/>
      <c r="T71" s="7"/>
    </row>
    <row r="72" spans="1:20" ht="14" x14ac:dyDescent="0.3">
      <c r="A72" s="47" t="s">
        <v>53</v>
      </c>
      <c r="B72" s="61">
        <v>54</v>
      </c>
      <c r="C72" s="83">
        <v>0</v>
      </c>
      <c r="D72" s="53">
        <f t="shared" si="9"/>
        <v>0</v>
      </c>
      <c r="S72" s="7"/>
      <c r="T72" s="7"/>
    </row>
    <row r="73" spans="1:20" ht="14" x14ac:dyDescent="0.3">
      <c r="A73" s="47" t="s">
        <v>54</v>
      </c>
      <c r="B73" s="61">
        <v>33</v>
      </c>
      <c r="C73" s="83">
        <v>0</v>
      </c>
      <c r="D73" s="53">
        <f>SUM(B73*C73)</f>
        <v>0</v>
      </c>
      <c r="S73" s="7"/>
      <c r="T73" s="7"/>
    </row>
    <row r="74" spans="1:20" ht="14" x14ac:dyDescent="0.3">
      <c r="A74" s="47" t="s">
        <v>55</v>
      </c>
      <c r="B74" s="61">
        <v>83</v>
      </c>
      <c r="C74" s="83">
        <v>0</v>
      </c>
      <c r="D74" s="53">
        <f>SUM(B74*C74)</f>
        <v>0</v>
      </c>
      <c r="S74" s="7"/>
      <c r="T74" s="7"/>
    </row>
    <row r="75" spans="1:20" x14ac:dyDescent="0.25">
      <c r="A75" s="79" t="s">
        <v>56</v>
      </c>
      <c r="B75" s="61">
        <v>2</v>
      </c>
      <c r="C75" s="83">
        <v>0</v>
      </c>
      <c r="D75" s="53">
        <f t="shared" ref="D75" si="10">SUM(B75*C75)</f>
        <v>0</v>
      </c>
    </row>
    <row r="76" spans="1:20" x14ac:dyDescent="0.25">
      <c r="A76" s="79" t="s">
        <v>58</v>
      </c>
      <c r="B76" s="61">
        <v>723</v>
      </c>
      <c r="C76" s="83">
        <v>0</v>
      </c>
      <c r="D76" s="53">
        <f t="shared" ref="D76:D78" si="11">SUM(B76*C76)</f>
        <v>0</v>
      </c>
    </row>
    <row r="77" spans="1:20" ht="14" x14ac:dyDescent="0.3">
      <c r="A77" s="47" t="s">
        <v>59</v>
      </c>
      <c r="B77" s="61">
        <v>5</v>
      </c>
      <c r="C77" s="83">
        <v>0</v>
      </c>
      <c r="D77" s="53">
        <f>SUM(B77*C77)</f>
        <v>0</v>
      </c>
      <c r="S77" s="7"/>
      <c r="T77" s="7"/>
    </row>
    <row r="78" spans="1:20" x14ac:dyDescent="0.25">
      <c r="A78" s="79" t="s">
        <v>60</v>
      </c>
      <c r="B78" s="61">
        <v>26</v>
      </c>
      <c r="C78" s="83">
        <v>0</v>
      </c>
      <c r="D78" s="53">
        <f t="shared" si="11"/>
        <v>0</v>
      </c>
    </row>
    <row r="79" spans="1:20" ht="14.5" thickBot="1" x14ac:dyDescent="0.35">
      <c r="A79" s="57" t="s">
        <v>66</v>
      </c>
      <c r="B79" s="58"/>
      <c r="C79" s="59"/>
      <c r="D79" s="60">
        <f>SUM(D60:D78)</f>
        <v>0</v>
      </c>
    </row>
    <row r="80" spans="1:20" x14ac:dyDescent="0.25">
      <c r="A80" s="16" t="s">
        <v>30</v>
      </c>
      <c r="B80" s="22"/>
      <c r="C80" s="23"/>
      <c r="D80" s="15"/>
    </row>
    <row r="81" spans="1:20" x14ac:dyDescent="0.25">
      <c r="A81" s="16" t="s">
        <v>67</v>
      </c>
      <c r="B81" s="22"/>
      <c r="C81" s="23"/>
      <c r="D81" s="15"/>
    </row>
    <row r="82" spans="1:20" ht="14" thickBot="1" x14ac:dyDescent="0.3">
      <c r="A82" s="21"/>
      <c r="B82" s="22"/>
      <c r="C82" s="23"/>
      <c r="D82" s="15"/>
    </row>
    <row r="83" spans="1:20" ht="14" thickBot="1" x14ac:dyDescent="0.3">
      <c r="A83" s="19" t="s">
        <v>68</v>
      </c>
      <c r="B83" s="20"/>
      <c r="C83" s="20"/>
      <c r="D83" s="26">
        <f>D30+D55+D79</f>
        <v>0</v>
      </c>
    </row>
    <row r="84" spans="1:20" x14ac:dyDescent="0.25">
      <c r="A84" s="7"/>
      <c r="B84" s="7"/>
      <c r="C84" s="8"/>
      <c r="D84" s="8"/>
      <c r="R84" s="62"/>
      <c r="S84" s="62"/>
      <c r="T84" s="62"/>
    </row>
    <row r="85" spans="1:20" ht="14" thickBot="1" x14ac:dyDescent="0.3">
      <c r="A85" s="7"/>
      <c r="B85" s="7"/>
      <c r="C85" s="8"/>
      <c r="D85" s="8"/>
      <c r="H85" s="82"/>
      <c r="R85" s="62"/>
      <c r="S85" s="62"/>
      <c r="T85" s="62"/>
    </row>
    <row r="86" spans="1:20" ht="15" customHeight="1" x14ac:dyDescent="0.25">
      <c r="A86" s="41" t="s">
        <v>69</v>
      </c>
      <c r="B86" s="42" t="s">
        <v>70</v>
      </c>
      <c r="D86" s="62"/>
      <c r="R86" s="62"/>
      <c r="S86" s="62"/>
      <c r="T86" s="62"/>
    </row>
    <row r="87" spans="1:20" x14ac:dyDescent="0.25">
      <c r="A87" s="39" t="s">
        <v>71</v>
      </c>
      <c r="B87" s="84" t="s">
        <v>39</v>
      </c>
      <c r="R87" s="62"/>
      <c r="S87" s="62"/>
      <c r="T87" s="62"/>
    </row>
    <row r="88" spans="1:20" x14ac:dyDescent="0.25">
      <c r="A88" s="39" t="s">
        <v>72</v>
      </c>
      <c r="B88" s="84" t="s">
        <v>39</v>
      </c>
      <c r="R88" s="62"/>
      <c r="S88" s="62"/>
      <c r="T88" s="62"/>
    </row>
    <row r="89" spans="1:20" ht="14" x14ac:dyDescent="0.3">
      <c r="A89" s="39" t="s">
        <v>73</v>
      </c>
      <c r="B89" s="84" t="s">
        <v>39</v>
      </c>
      <c r="R89" s="62"/>
      <c r="S89" s="62"/>
      <c r="T89" s="62"/>
    </row>
    <row r="90" spans="1:20" x14ac:dyDescent="0.25">
      <c r="A90" s="92" t="s">
        <v>74</v>
      </c>
      <c r="B90" s="92"/>
      <c r="C90" s="92"/>
      <c r="D90" s="92"/>
      <c r="R90" s="62"/>
      <c r="S90" s="62"/>
      <c r="T90" s="62"/>
    </row>
    <row r="91" spans="1:20" x14ac:dyDescent="0.25">
      <c r="A91" s="7"/>
      <c r="B91" s="7"/>
      <c r="C91" s="8"/>
      <c r="D91" s="8"/>
      <c r="R91" s="62"/>
      <c r="S91" s="62"/>
      <c r="T91" s="62"/>
    </row>
    <row r="92" spans="1:20" ht="14" thickBot="1" x14ac:dyDescent="0.3">
      <c r="A92" s="7"/>
      <c r="B92" s="7"/>
      <c r="C92" s="8"/>
      <c r="D92" s="8"/>
      <c r="R92" s="80"/>
      <c r="S92" s="81"/>
      <c r="T92" s="62"/>
    </row>
    <row r="93" spans="1:20" x14ac:dyDescent="0.25">
      <c r="A93" s="85" t="s">
        <v>75</v>
      </c>
      <c r="B93" s="88"/>
      <c r="C93" s="43"/>
      <c r="D93" s="44"/>
      <c r="R93" s="80"/>
      <c r="S93" s="81"/>
      <c r="T93" s="62"/>
    </row>
    <row r="94" spans="1:20" x14ac:dyDescent="0.25">
      <c r="A94" s="9"/>
      <c r="B94" s="32"/>
      <c r="C94" s="33"/>
      <c r="D94" s="34"/>
      <c r="R94" s="62"/>
      <c r="S94" s="62"/>
      <c r="T94" s="62"/>
    </row>
    <row r="95" spans="1:20" x14ac:dyDescent="0.25">
      <c r="A95" s="9" t="s">
        <v>76</v>
      </c>
      <c r="B95" s="89"/>
      <c r="C95" s="90"/>
      <c r="D95" s="91"/>
      <c r="R95" s="62"/>
      <c r="S95" s="62"/>
      <c r="T95" s="62"/>
    </row>
    <row r="96" spans="1:20" x14ac:dyDescent="0.25">
      <c r="A96" s="9"/>
      <c r="B96" s="32"/>
      <c r="C96" s="86"/>
      <c r="D96" s="87"/>
      <c r="R96" s="62"/>
      <c r="S96" s="62"/>
      <c r="T96" s="62"/>
    </row>
    <row r="97" spans="1:4" x14ac:dyDescent="0.25">
      <c r="A97" s="9" t="s">
        <v>77</v>
      </c>
      <c r="B97" s="89"/>
      <c r="C97" s="90"/>
      <c r="D97" s="91"/>
    </row>
    <row r="98" spans="1:4" x14ac:dyDescent="0.25">
      <c r="A98" s="9"/>
      <c r="B98" s="32"/>
      <c r="C98" s="33"/>
      <c r="D98" s="34"/>
    </row>
    <row r="99" spans="1:4" x14ac:dyDescent="0.25">
      <c r="A99" s="9" t="s">
        <v>78</v>
      </c>
      <c r="B99" s="89"/>
      <c r="C99" s="90"/>
      <c r="D99" s="91"/>
    </row>
    <row r="100" spans="1:4" x14ac:dyDescent="0.25">
      <c r="A100" s="9"/>
      <c r="B100" s="32"/>
      <c r="C100" s="33"/>
      <c r="D100" s="34"/>
    </row>
    <row r="101" spans="1:4" ht="14" thickBot="1" x14ac:dyDescent="0.3">
      <c r="A101" s="10" t="s">
        <v>79</v>
      </c>
      <c r="B101" s="89"/>
      <c r="C101" s="90"/>
      <c r="D101" s="91"/>
    </row>
    <row r="102" spans="1:4" x14ac:dyDescent="0.25">
      <c r="B102" s="45"/>
    </row>
    <row r="103" spans="1:4" x14ac:dyDescent="0.25">
      <c r="B103" s="45"/>
    </row>
    <row r="104" spans="1:4" x14ac:dyDescent="0.25">
      <c r="B104" s="45"/>
    </row>
  </sheetData>
  <sheetProtection algorithmName="SHA-512" hashValue="zq9ue6IZlrsRfbseOH6Dl2Olu50O7GSicWLeQTkslGFyLwAZowTyXSkoWLDE3vgseHjWbRNtEdiLlCSdqvHycg==" saltValue="rmII24ss+B2G3zmooKTxOg==" spinCount="100000" sheet="1" objects="1" scenarios="1" selectLockedCells="1"/>
  <protectedRanges>
    <protectedRange sqref="B101 A93 B95 B97 B99 D17 C24:C27 D29 D22 D31 C34:C54 C60:C78" name="Bereik1"/>
    <protectedRange sqref="D10:D11 D20 D15" name="Bereik1_1"/>
    <protectedRange sqref="B87:B89" name="Bereik1_2"/>
  </protectedRanges>
  <sortState ref="H1:H22">
    <sortCondition ref="H1"/>
  </sortState>
  <mergeCells count="5">
    <mergeCell ref="B101:D101"/>
    <mergeCell ref="B95:D95"/>
    <mergeCell ref="B97:D97"/>
    <mergeCell ref="B99:D99"/>
    <mergeCell ref="A90:D90"/>
  </mergeCells>
  <dataValidations count="4">
    <dataValidation type="list" allowBlank="1" showInputMessage="1" showErrorMessage="1" sqref="R92:R93">
      <formula1>$S$41:$S$41</formula1>
    </dataValidation>
    <dataValidation type="list" allowBlank="1" showInputMessage="1" showErrorMessage="1" sqref="B87">
      <formula1>$S$60:$S$61</formula1>
    </dataValidation>
    <dataValidation type="list" allowBlank="1" showInputMessage="1" showErrorMessage="1" sqref="S41:S42 S63 S38 S65:S67 S60 S37 S33">
      <formula1>$S$25:$S$25</formula1>
    </dataValidation>
    <dataValidation type="list" allowBlank="1" showInputMessage="1" showErrorMessage="1" sqref="B88:B89">
      <formula1>$S$37:$S$42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11998B696518499D1D15CEF33FD7C6" ma:contentTypeVersion="11" ma:contentTypeDescription="Een nieuw document maken." ma:contentTypeScope="" ma:versionID="3d6e3a5f3353f4c45194e6cc12909a14">
  <xsd:schema xmlns:xsd="http://www.w3.org/2001/XMLSchema" xmlns:xs="http://www.w3.org/2001/XMLSchema" xmlns:p="http://schemas.microsoft.com/office/2006/metadata/properties" xmlns:ns3="7e386485-a582-4911-a43c-ade3deae96f6" xmlns:ns4="c3b418de-604d-4a00-9fe5-b5216ffe245c" targetNamespace="http://schemas.microsoft.com/office/2006/metadata/properties" ma:root="true" ma:fieldsID="93ee5a3c93fbe4d2199bb4152e2a7d30" ns3:_="" ns4:_="">
    <xsd:import namespace="7e386485-a582-4911-a43c-ade3deae96f6"/>
    <xsd:import namespace="c3b418de-604d-4a00-9fe5-b5216ffe245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386485-a582-4911-a43c-ade3deae96f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b418de-604d-4a00-9fe5-b5216ffe24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F4A7B2-4800-44B4-9895-28CD4B80740B}">
  <ds:schemaRefs>
    <ds:schemaRef ds:uri="7e386485-a582-4911-a43c-ade3deae96f6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c3b418de-604d-4a00-9fe5-b5216ffe245c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AE454AB-7518-48B6-B5B2-E64149DF6E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386485-a582-4911-a43c-ade3deae96f6"/>
    <ds:schemaRef ds:uri="c3b418de-604d-4a00-9fe5-b5216ffe24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7B0C13-E3A3-4C24-9BE7-A09720796C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 Schyns</dc:creator>
  <cp:keywords/>
  <dc:description/>
  <cp:lastModifiedBy>Petra Kerste</cp:lastModifiedBy>
  <cp:revision/>
  <dcterms:created xsi:type="dcterms:W3CDTF">2017-08-31T09:31:14Z</dcterms:created>
  <dcterms:modified xsi:type="dcterms:W3CDTF">2023-04-19T14:00:54Z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0x010100C111998B696518499D1D15CEF33FD7C6</vt:lpwstr>
  </property>
</Properties>
</file>