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seaport.sharepoint.com/sites/11/inkopenenaanbestedingen/Dossiers/Elektrische objecten - onderhoud/3. Publicatie/"/>
    </mc:Choice>
  </mc:AlternateContent>
  <xr:revisionPtr revIDLastSave="286" documentId="8_{24329BFF-5912-43D0-93D3-AF83B3A45345}" xr6:coauthVersionLast="47" xr6:coauthVersionMax="47" xr10:uidLastSave="{98780646-B3C1-4678-8FF9-5AD6481160B0}"/>
  <bookViews>
    <workbookView xWindow="-120" yWindow="-120" windowWidth="29040" windowHeight="17640" xr2:uid="{A66109C7-DAB0-44FD-8035-4EB4126250D4}"/>
  </bookViews>
  <sheets>
    <sheet name="NorthSeaPort" sheetId="1" r:id="rId1"/>
    <sheet name="Valuepark" sheetId="2" r:id="rId2"/>
  </sheets>
  <definedNames>
    <definedName name="_Hlk135209839" localSheetId="0">NorthSeaPort!$A$9</definedName>
    <definedName name="_xlnm.Print_Area" localSheetId="0">NorthSeaPort!$A$1:$F$112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77" i="2"/>
  <c r="F73" i="2"/>
  <c r="F79" i="2" s="1"/>
  <c r="F72" i="2"/>
  <c r="F63" i="2"/>
  <c r="F62" i="2"/>
  <c r="F65" i="2" s="1"/>
  <c r="F67" i="2" s="1"/>
  <c r="F61" i="2"/>
  <c r="F56" i="2"/>
  <c r="F55" i="2"/>
  <c r="F54" i="2"/>
  <c r="F52" i="2"/>
  <c r="F51" i="2"/>
  <c r="F50" i="2"/>
  <c r="F48" i="2"/>
  <c r="F47" i="2"/>
  <c r="F46" i="2"/>
  <c r="F44" i="2"/>
  <c r="F43" i="2"/>
  <c r="F31" i="2"/>
  <c r="F30" i="2"/>
  <c r="F27" i="2"/>
  <c r="F25" i="2"/>
  <c r="F22" i="2"/>
  <c r="F21" i="2"/>
  <c r="F20" i="2"/>
  <c r="F18" i="2"/>
  <c r="F17" i="2"/>
  <c r="F15" i="2"/>
  <c r="F14" i="2"/>
  <c r="F12" i="2"/>
  <c r="F10" i="2"/>
  <c r="F32" i="2"/>
  <c r="F33" i="2" s="1"/>
  <c r="F12" i="1"/>
  <c r="F108" i="1"/>
  <c r="F104" i="1"/>
  <c r="F103" i="1"/>
  <c r="F102" i="1"/>
  <c r="F94" i="1"/>
  <c r="F93" i="1"/>
  <c r="F92" i="1"/>
  <c r="F89" i="1"/>
  <c r="F88" i="1"/>
  <c r="F86" i="1"/>
  <c r="F81" i="1"/>
  <c r="F82" i="1" s="1"/>
  <c r="F79" i="1"/>
  <c r="F78" i="1"/>
  <c r="F77" i="1"/>
  <c r="F76" i="1"/>
  <c r="F74" i="1"/>
  <c r="F73" i="1"/>
  <c r="F72" i="1"/>
  <c r="F71" i="1"/>
  <c r="F69" i="1"/>
  <c r="F68" i="1"/>
  <c r="F67" i="1"/>
  <c r="F66" i="1"/>
  <c r="F64" i="1"/>
  <c r="F63" i="1"/>
  <c r="F52" i="1"/>
  <c r="F51" i="1"/>
  <c r="F50" i="1"/>
  <c r="F48" i="1"/>
  <c r="F46" i="1"/>
  <c r="F45" i="1"/>
  <c r="F44" i="1"/>
  <c r="F43" i="1"/>
  <c r="F41" i="1"/>
  <c r="F37" i="1"/>
  <c r="F36" i="1"/>
  <c r="F35" i="1"/>
  <c r="F34" i="1"/>
  <c r="F33" i="1"/>
  <c r="F31" i="1"/>
  <c r="F30" i="1"/>
  <c r="F29" i="1"/>
  <c r="F27" i="1"/>
  <c r="F25" i="1"/>
  <c r="F24" i="1"/>
  <c r="F23" i="1"/>
  <c r="F22" i="1"/>
  <c r="F21" i="1"/>
  <c r="F19" i="1"/>
  <c r="F18" i="1"/>
  <c r="F17" i="1"/>
  <c r="F16" i="1"/>
  <c r="F14" i="1"/>
  <c r="F13" i="1"/>
  <c r="F59" i="2"/>
  <c r="F58" i="2"/>
  <c r="F35" i="2" l="1"/>
  <c r="F37" i="2" s="1"/>
  <c r="F81" i="2" s="1"/>
  <c r="F95" i="1"/>
  <c r="F97" i="1" s="1"/>
  <c r="F110" i="1"/>
  <c r="F55" i="1"/>
  <c r="F57" i="1" s="1"/>
  <c r="F112" i="1" l="1"/>
</calcChain>
</file>

<file path=xl/sharedStrings.xml><?xml version="1.0" encoding="utf-8"?>
<sst xmlns="http://schemas.openxmlformats.org/spreadsheetml/2006/main" count="296" uniqueCount="111">
  <si>
    <t>INSCHRIJFSTAAT / STAAT VAN VERREKENPRIJZEN</t>
  </si>
  <si>
    <t xml:space="preserve">Behoort bij: NorthSeaPort341 </t>
  </si>
  <si>
    <t>Inschrijfstaat t.b.v. North Sea Port</t>
  </si>
  <si>
    <t>Postnr.</t>
  </si>
  <si>
    <t>Omschrijving</t>
  </si>
  <si>
    <t>Eenheid</t>
  </si>
  <si>
    <t>Hoev./jaar</t>
  </si>
  <si>
    <t>Prijs per eenheid €</t>
  </si>
  <si>
    <t>Totaal €</t>
  </si>
  <si>
    <t>INSPECTIES EN ONDERHOUD</t>
  </si>
  <si>
    <t>Periodieke inspecties/onderhoud objecten (zie bijlage 1 t/m 3)</t>
  </si>
  <si>
    <t>Kasten</t>
  </si>
  <si>
    <t>Meterkasten / besturingskasten</t>
  </si>
  <si>
    <t>keer</t>
  </si>
  <si>
    <t>Verlichting</t>
  </si>
  <si>
    <t>Bermverlichting, Bordverlichting, Straatverlichting en (Openbare) Verlichting, incl. check status mast en armatuur.</t>
  </si>
  <si>
    <t>Verlichting Remstoelen Zevenaarhaven</t>
  </si>
  <si>
    <t>Havenlichten en lichtlijnen</t>
  </si>
  <si>
    <t>Pompinspecties</t>
  </si>
  <si>
    <t>Routinematige inspectie DWA pompen</t>
  </si>
  <si>
    <t>Grondige inspectie DWA pompen</t>
  </si>
  <si>
    <t>Routinematige inspectie DWA pompen San Marinoweg</t>
  </si>
  <si>
    <t>Grondige inspectie HWA pompen Luxemburgweg</t>
  </si>
  <si>
    <t>Kathodische bescherming</t>
  </si>
  <si>
    <t>Inspectie KB Kaloothaven kade B</t>
  </si>
  <si>
    <t>Jaarlijks onderhoud KB Kaloothaven kade B</t>
  </si>
  <si>
    <t>Inspectie KB Sloekade</t>
  </si>
  <si>
    <t>Jaarlijks onderhoud KB Sloekade</t>
  </si>
  <si>
    <t>Monitoring KB (Sloekade/Kalootkade). 1 x per week inloggen</t>
  </si>
  <si>
    <t>EUR</t>
  </si>
  <si>
    <t>Walstroomkasten</t>
  </si>
  <si>
    <t>Inspectie / onderhoud Walstroomkasten</t>
  </si>
  <si>
    <t>VRI spoorovergang</t>
  </si>
  <si>
    <t>VRI spoorovergang met lampen</t>
  </si>
  <si>
    <t>VRI spoorovergang met assentellers</t>
  </si>
  <si>
    <t>VRI spoorovergang met assentellers en slagbomen</t>
  </si>
  <si>
    <t>Overige objecten</t>
  </si>
  <si>
    <t>Soort “Anders” in objectenlijst</t>
  </si>
  <si>
    <t>Inspectie / onderhoud Quick Release Hook Vlissingen</t>
  </si>
  <si>
    <t>VRI weg</t>
  </si>
  <si>
    <t>Watertappunten</t>
  </si>
  <si>
    <t>Aarding LNG bunkeren</t>
  </si>
  <si>
    <t>Bijkomende werken / kosten</t>
  </si>
  <si>
    <t>Afgesloten terreinen</t>
  </si>
  <si>
    <t>Kosten t.b.v. betreden afgesloten terreinen</t>
  </si>
  <si>
    <t>Rapportage</t>
  </si>
  <si>
    <t>Rapportage inspecties / onderhoud</t>
  </si>
  <si>
    <t>Rapportage beschikbaarheid objecten</t>
  </si>
  <si>
    <t>Voorstel tot verbeteringen en innovatie</t>
  </si>
  <si>
    <t>Life Time Cycle rapportage</t>
  </si>
  <si>
    <t>Documentbeheer</t>
  </si>
  <si>
    <t>Actueel houden Assetlijst elektrische objecten</t>
  </si>
  <si>
    <t>Correctief onderhoud (Indicatieve Hoeveelheden)</t>
  </si>
  <si>
    <t>Materiaalkosten correctief onderhoud</t>
  </si>
  <si>
    <t>Elektromonteur/Elektrotechnicus incl. serviceauto</t>
  </si>
  <si>
    <t>uur</t>
  </si>
  <si>
    <t>Hoogwerker tot 12 meter inclusief chauffeur</t>
  </si>
  <si>
    <t>TOTAAL HFDST 1 (INSPECTIES) PER JAAR</t>
  </si>
  <si>
    <t>Aantal jaar</t>
  </si>
  <si>
    <t>SUBTOTAAL HFDST 1 VOOR 3 JAAR</t>
  </si>
  <si>
    <t>STORINGEN EN MOBILISATIE (indicatieve hoeveelh.)</t>
  </si>
  <si>
    <t>Storingen en mobilisatie</t>
  </si>
  <si>
    <t>Service- en storingswachtdienst</t>
  </si>
  <si>
    <t>Week</t>
  </si>
  <si>
    <t>Registratie en afhandeling storing</t>
  </si>
  <si>
    <t>Normale werkdag (ma. t/m vr.) 07.00 – 18.00</t>
  </si>
  <si>
    <t>Mobilisatiekosten boven de Westerschelde</t>
  </si>
  <si>
    <t>Mobilisatiekosten onder de Westerschelde</t>
  </si>
  <si>
    <t>Avond en nacht (ma. t/m vr.) 00.00 – 07.00 en 18.00 – 24.00 en zaterdagen</t>
  </si>
  <si>
    <t>Zon- en feestdagen</t>
  </si>
  <si>
    <t>Levering materialen</t>
  </si>
  <si>
    <t>Leverantie materiaal</t>
  </si>
  <si>
    <t>%</t>
  </si>
  <si>
    <t>MONITORING</t>
  </si>
  <si>
    <t>Monitoring pompinstallaties</t>
  </si>
  <si>
    <t>Monitoring Aquaview++ systeem</t>
  </si>
  <si>
    <t xml:space="preserve">Monitoring Kathodische bescherming </t>
  </si>
  <si>
    <t>Monitoring Kathodische bescherming Kaloot Kade B</t>
  </si>
  <si>
    <t>Monitoring Kathodische bescherming Sloekade</t>
  </si>
  <si>
    <t>Overige werkzaamheden / regie werkzaamheden</t>
  </si>
  <si>
    <t>Tekenaar</t>
  </si>
  <si>
    <t>Werkvoorbereider</t>
  </si>
  <si>
    <t>Landmeter t.b.v. WIBON verplichting</t>
  </si>
  <si>
    <t>TOTAAL HFDST 2 T/M 4 per jaar</t>
  </si>
  <si>
    <t>SUBTOTAAL HFDST 2 T/M 4 VOOR 3 JAAR</t>
  </si>
  <si>
    <t>NEN INSPECTIES</t>
  </si>
  <si>
    <t>Inspecties ten behoeve van NEN3140</t>
  </si>
  <si>
    <t>Keuringen NEN 3140 2024 conform bijlage 7</t>
  </si>
  <si>
    <t>Keuringen NEN 3140 2025 conform bijlage 7</t>
  </si>
  <si>
    <t>Keuringen NEN 3140 2026 conform bijlage 7</t>
  </si>
  <si>
    <t>ATEX inspecties</t>
  </si>
  <si>
    <t>Inspecties objecten in gebied met explosiegevaar</t>
  </si>
  <si>
    <t>ATEX inspecties 2024 conform bijlage 8</t>
  </si>
  <si>
    <t>TOTAAL HFDST 5 T/M 6</t>
  </si>
  <si>
    <t>TOTAAL VAN DE INSCHRIJVING H1 T/M H6</t>
  </si>
  <si>
    <t>Inschrijfstaat t.b.v. Valuepark Terneuzen</t>
  </si>
  <si>
    <t>Postnummer</t>
  </si>
  <si>
    <t>Bermverlichting, Bordverlichting, Straatverlichting en (Openbare) Verlichting</t>
  </si>
  <si>
    <t>Pompinspecties Maintenance Valuepark</t>
  </si>
  <si>
    <t>VRI spoorovergang met slagbomen</t>
  </si>
  <si>
    <t>Soort “Anders” in objectenlijst (asfaltverwarming oprit)</t>
  </si>
  <si>
    <t>Inspectie / onderhoud Quick Release Hook Terneuzen</t>
  </si>
  <si>
    <t>Bijkomende werken</t>
  </si>
  <si>
    <t>Rapportage inspecties</t>
  </si>
  <si>
    <t>Registratie storing</t>
  </si>
  <si>
    <t>Mobilisatiekosten</t>
  </si>
  <si>
    <t>TOTAAL HFDST 2 EN 3 per jaar</t>
  </si>
  <si>
    <t>SUBTOTAAL HFDST 2 T/M 3 VOOR 3 JAAR</t>
  </si>
  <si>
    <t>TOTAAL HFDST 4 T/M 5</t>
  </si>
  <si>
    <t>TOTAAL VAN DE INSCHRIJVING H1 T/M H5</t>
  </si>
  <si>
    <t>Toeslag winstpercentage inkoopprijs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</si>
</sst>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2" borderId="2" xfId="0" applyFont="1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164" fontId="5" fillId="0" borderId="4" xfId="0" applyNumberFormat="1" applyFont="1" applyBorder="1" applyAlignment="1">
      <alignment vertical="center" wrapText="1"/>
    </xf>
    <xf numFmtId="164" fontId="6" fillId="0" borderId="4" xfId="0" applyNumberFormat="1" applyFont="1" applyBorder="1" applyAlignment="1">
      <alignment vertical="center" wrapText="1"/>
    </xf>
    <xf numFmtId="164" fontId="7" fillId="0" borderId="4" xfId="0" applyNumberFormat="1" applyFont="1" applyBorder="1" applyAlignment="1">
      <alignment vertical="center" wrapText="1"/>
    </xf>
    <xf numFmtId="164" fontId="7" fillId="0" borderId="6" xfId="0" applyNumberFormat="1" applyFont="1" applyBorder="1" applyAlignment="1">
      <alignment vertical="center" wrapText="1"/>
    </xf>
    <xf numFmtId="164" fontId="6" fillId="0" borderId="6" xfId="0" applyNumberFormat="1" applyFont="1" applyBorder="1" applyAlignment="1">
      <alignment vertical="center" wrapText="1"/>
    </xf>
    <xf numFmtId="164" fontId="0" fillId="0" borderId="0" xfId="0" applyNumberFormat="1"/>
    <xf numFmtId="164" fontId="5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0" fillId="0" borderId="0" xfId="0" applyNumberFormat="1" applyAlignment="1">
      <alignment horizontal="right"/>
    </xf>
    <xf numFmtId="0" fontId="4" fillId="2" borderId="2" xfId="0" applyFont="1" applyFill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7" fillId="3" borderId="4" xfId="0" applyNumberFormat="1" applyFont="1" applyFill="1" applyBorder="1" applyAlignment="1" applyProtection="1">
      <alignment vertical="center" wrapText="1"/>
      <protection locked="0"/>
    </xf>
    <xf numFmtId="10" fontId="7" fillId="3" borderId="4" xfId="0" applyNumberFormat="1" applyFont="1" applyFill="1" applyBorder="1" applyAlignment="1" applyProtection="1">
      <alignment vertical="center" wrapText="1"/>
      <protection locked="0"/>
    </xf>
    <xf numFmtId="164" fontId="6" fillId="3" borderId="4" xfId="0" applyNumberFormat="1" applyFont="1" applyFill="1" applyBorder="1" applyAlignment="1" applyProtection="1">
      <alignment vertical="center" wrapText="1"/>
      <protection locked="0"/>
    </xf>
    <xf numFmtId="0" fontId="7" fillId="0" borderId="17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164" fontId="7" fillId="3" borderId="11" xfId="0" applyNumberFormat="1" applyFont="1" applyFill="1" applyBorder="1" applyAlignment="1" applyProtection="1">
      <alignment vertical="center" wrapText="1"/>
      <protection locked="0"/>
    </xf>
    <xf numFmtId="164" fontId="7" fillId="0" borderId="11" xfId="0" applyNumberFormat="1" applyFont="1" applyBorder="1" applyAlignment="1">
      <alignment horizontal="right" vertical="center" wrapText="1"/>
    </xf>
    <xf numFmtId="164" fontId="7" fillId="0" borderId="11" xfId="0" applyNumberFormat="1" applyFont="1" applyBorder="1" applyAlignment="1">
      <alignment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9" xfId="0" applyFont="1" applyBorder="1" applyAlignment="1">
      <alignment vertical="center" wrapText="1"/>
    </xf>
    <xf numFmtId="164" fontId="7" fillId="0" borderId="19" xfId="0" applyNumberFormat="1" applyFont="1" applyBorder="1" applyAlignment="1">
      <alignment vertical="center" wrapText="1"/>
    </xf>
    <xf numFmtId="164" fontId="7" fillId="0" borderId="1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A151C-3849-44DA-AE2D-CBCF314E7787}">
  <dimension ref="A2:F187"/>
  <sheetViews>
    <sheetView tabSelected="1" zoomScaleNormal="100" zoomScaleSheetLayoutView="100" workbookViewId="0">
      <selection activeCell="H21" sqref="H21"/>
    </sheetView>
  </sheetViews>
  <sheetFormatPr defaultRowHeight="15" x14ac:dyDescent="0.25"/>
  <cols>
    <col min="1" max="1" width="8.85546875" style="26"/>
    <col min="2" max="2" width="42.28515625" customWidth="1"/>
    <col min="5" max="6" width="13.28515625" customWidth="1"/>
  </cols>
  <sheetData>
    <row r="2" spans="1:6" x14ac:dyDescent="0.25">
      <c r="A2" s="17" t="s">
        <v>0</v>
      </c>
    </row>
    <row r="3" spans="1:6" x14ac:dyDescent="0.25">
      <c r="A3" s="18" t="s">
        <v>1</v>
      </c>
    </row>
    <row r="4" spans="1:6" x14ac:dyDescent="0.25">
      <c r="A4" s="19"/>
    </row>
    <row r="5" spans="1:6" ht="15.75" thickBot="1" x14ac:dyDescent="0.3">
      <c r="A5" s="20" t="s">
        <v>2</v>
      </c>
    </row>
    <row r="6" spans="1:6" ht="23.25" thickBot="1" x14ac:dyDescent="0.3">
      <c r="A6" s="21" t="s">
        <v>96</v>
      </c>
      <c r="B6" s="1" t="s">
        <v>4</v>
      </c>
      <c r="C6" s="1" t="s">
        <v>5</v>
      </c>
      <c r="D6" s="1" t="s">
        <v>6</v>
      </c>
      <c r="E6" s="1" t="s">
        <v>7</v>
      </c>
      <c r="F6" s="38" t="s">
        <v>8</v>
      </c>
    </row>
    <row r="7" spans="1:6" ht="15.75" thickBot="1" x14ac:dyDescent="0.3">
      <c r="A7" s="22">
        <v>1</v>
      </c>
      <c r="B7" s="2" t="s">
        <v>9</v>
      </c>
      <c r="C7" s="2"/>
      <c r="D7" s="2"/>
      <c r="E7" s="10"/>
      <c r="F7" s="32"/>
    </row>
    <row r="8" spans="1:6" ht="26.25" thickBot="1" x14ac:dyDescent="0.3">
      <c r="A8" s="22">
        <v>11</v>
      </c>
      <c r="B8" s="2" t="s">
        <v>10</v>
      </c>
      <c r="C8" s="2"/>
      <c r="D8" s="2"/>
      <c r="E8" s="10"/>
      <c r="F8" s="32"/>
    </row>
    <row r="9" spans="1:6" ht="15.75" thickBot="1" x14ac:dyDescent="0.3">
      <c r="A9" s="23">
        <v>111</v>
      </c>
      <c r="B9" s="3" t="s">
        <v>11</v>
      </c>
      <c r="C9" s="3"/>
      <c r="D9" s="3"/>
      <c r="E9" s="11"/>
      <c r="F9" s="33"/>
    </row>
    <row r="10" spans="1:6" ht="15.75" thickBot="1" x14ac:dyDescent="0.3">
      <c r="A10" s="24">
        <v>111010</v>
      </c>
      <c r="B10" s="4" t="s">
        <v>12</v>
      </c>
      <c r="C10" s="4" t="s">
        <v>13</v>
      </c>
      <c r="D10" s="4">
        <v>1</v>
      </c>
      <c r="E10" s="40"/>
      <c r="F10" s="34">
        <f>D10*E10</f>
        <v>0</v>
      </c>
    </row>
    <row r="11" spans="1:6" ht="15.75" thickBot="1" x14ac:dyDescent="0.3">
      <c r="A11" s="23">
        <v>112</v>
      </c>
      <c r="B11" s="3" t="s">
        <v>14</v>
      </c>
      <c r="C11" s="3"/>
      <c r="D11" s="3"/>
      <c r="E11" s="11"/>
      <c r="F11" s="33"/>
    </row>
    <row r="12" spans="1:6" ht="25.9" customHeight="1" thickBot="1" x14ac:dyDescent="0.3">
      <c r="A12" s="24">
        <v>112010</v>
      </c>
      <c r="B12" s="4" t="s">
        <v>15</v>
      </c>
      <c r="C12" s="4" t="s">
        <v>13</v>
      </c>
      <c r="D12" s="4">
        <v>1</v>
      </c>
      <c r="E12" s="40"/>
      <c r="F12" s="34">
        <f t="shared" ref="F12:F14" si="0">D12*E12</f>
        <v>0</v>
      </c>
    </row>
    <row r="13" spans="1:6" ht="15.75" thickBot="1" x14ac:dyDescent="0.3">
      <c r="A13" s="24">
        <v>112020</v>
      </c>
      <c r="B13" s="4" t="s">
        <v>16</v>
      </c>
      <c r="C13" s="4" t="s">
        <v>13</v>
      </c>
      <c r="D13" s="4">
        <v>1</v>
      </c>
      <c r="E13" s="40"/>
      <c r="F13" s="34">
        <f t="shared" si="0"/>
        <v>0</v>
      </c>
    </row>
    <row r="14" spans="1:6" ht="15.75" thickBot="1" x14ac:dyDescent="0.3">
      <c r="A14" s="24">
        <v>112030</v>
      </c>
      <c r="B14" s="4" t="s">
        <v>17</v>
      </c>
      <c r="C14" s="4" t="s">
        <v>13</v>
      </c>
      <c r="D14" s="4">
        <v>4</v>
      </c>
      <c r="E14" s="40"/>
      <c r="F14" s="34">
        <f t="shared" si="0"/>
        <v>0</v>
      </c>
    </row>
    <row r="15" spans="1:6" ht="15.75" thickBot="1" x14ac:dyDescent="0.3">
      <c r="A15" s="23">
        <v>113</v>
      </c>
      <c r="B15" s="3" t="s">
        <v>18</v>
      </c>
      <c r="C15" s="3"/>
      <c r="D15" s="3"/>
      <c r="E15" s="11"/>
      <c r="F15" s="33"/>
    </row>
    <row r="16" spans="1:6" ht="15.75" thickBot="1" x14ac:dyDescent="0.3">
      <c r="A16" s="24">
        <v>113010</v>
      </c>
      <c r="B16" s="4" t="s">
        <v>19</v>
      </c>
      <c r="C16" s="4" t="s">
        <v>13</v>
      </c>
      <c r="D16" s="4">
        <v>1</v>
      </c>
      <c r="E16" s="40"/>
      <c r="F16" s="34">
        <f t="shared" ref="F16:F19" si="1">D16*E16</f>
        <v>0</v>
      </c>
    </row>
    <row r="17" spans="1:6" ht="15.75" thickBot="1" x14ac:dyDescent="0.3">
      <c r="A17" s="24">
        <v>113020</v>
      </c>
      <c r="B17" s="4" t="s">
        <v>20</v>
      </c>
      <c r="C17" s="4" t="s">
        <v>13</v>
      </c>
      <c r="D17" s="4">
        <v>1</v>
      </c>
      <c r="E17" s="40"/>
      <c r="F17" s="34">
        <f t="shared" si="1"/>
        <v>0</v>
      </c>
    </row>
    <row r="18" spans="1:6" ht="24.75" thickBot="1" x14ac:dyDescent="0.3">
      <c r="A18" s="24">
        <v>113030</v>
      </c>
      <c r="B18" s="4" t="s">
        <v>21</v>
      </c>
      <c r="C18" s="4" t="s">
        <v>13</v>
      </c>
      <c r="D18" s="4">
        <v>2</v>
      </c>
      <c r="E18" s="40"/>
      <c r="F18" s="34">
        <f t="shared" si="1"/>
        <v>0</v>
      </c>
    </row>
    <row r="19" spans="1:6" ht="15.75" thickBot="1" x14ac:dyDescent="0.3">
      <c r="A19" s="24">
        <v>113040</v>
      </c>
      <c r="B19" s="4" t="s">
        <v>22</v>
      </c>
      <c r="C19" s="4" t="s">
        <v>13</v>
      </c>
      <c r="D19" s="4">
        <v>2</v>
      </c>
      <c r="E19" s="40"/>
      <c r="F19" s="34">
        <f t="shared" si="1"/>
        <v>0</v>
      </c>
    </row>
    <row r="20" spans="1:6" ht="15.75" thickBot="1" x14ac:dyDescent="0.3">
      <c r="A20" s="23">
        <v>114</v>
      </c>
      <c r="B20" s="3" t="s">
        <v>23</v>
      </c>
      <c r="C20" s="3"/>
      <c r="D20" s="3"/>
      <c r="E20" s="11"/>
      <c r="F20" s="33"/>
    </row>
    <row r="21" spans="1:6" ht="15.75" thickBot="1" x14ac:dyDescent="0.3">
      <c r="A21" s="24">
        <v>114010</v>
      </c>
      <c r="B21" s="4" t="s">
        <v>24</v>
      </c>
      <c r="C21" s="4" t="s">
        <v>13</v>
      </c>
      <c r="D21" s="4">
        <v>1</v>
      </c>
      <c r="E21" s="40"/>
      <c r="F21" s="34">
        <f t="shared" ref="F21:F25" si="2">D21*E21</f>
        <v>0</v>
      </c>
    </row>
    <row r="22" spans="1:6" ht="15.75" thickBot="1" x14ac:dyDescent="0.3">
      <c r="A22" s="24">
        <v>114020</v>
      </c>
      <c r="B22" s="4" t="s">
        <v>25</v>
      </c>
      <c r="C22" s="4" t="s">
        <v>13</v>
      </c>
      <c r="D22" s="4">
        <v>1</v>
      </c>
      <c r="E22" s="40"/>
      <c r="F22" s="34">
        <f t="shared" si="2"/>
        <v>0</v>
      </c>
    </row>
    <row r="23" spans="1:6" ht="15.75" thickBot="1" x14ac:dyDescent="0.3">
      <c r="A23" s="24">
        <v>114030</v>
      </c>
      <c r="B23" s="4" t="s">
        <v>26</v>
      </c>
      <c r="C23" s="4" t="s">
        <v>13</v>
      </c>
      <c r="D23" s="4">
        <v>1</v>
      </c>
      <c r="E23" s="40"/>
      <c r="F23" s="34">
        <f t="shared" si="2"/>
        <v>0</v>
      </c>
    </row>
    <row r="24" spans="1:6" ht="15.75" thickBot="1" x14ac:dyDescent="0.3">
      <c r="A24" s="24">
        <v>114040</v>
      </c>
      <c r="B24" s="4" t="s">
        <v>27</v>
      </c>
      <c r="C24" s="4" t="s">
        <v>13</v>
      </c>
      <c r="D24" s="4">
        <v>1</v>
      </c>
      <c r="E24" s="40"/>
      <c r="F24" s="34">
        <f t="shared" si="2"/>
        <v>0</v>
      </c>
    </row>
    <row r="25" spans="1:6" ht="24.75" thickBot="1" x14ac:dyDescent="0.3">
      <c r="A25" s="24">
        <v>114050</v>
      </c>
      <c r="B25" s="4" t="s">
        <v>28</v>
      </c>
      <c r="C25" s="4" t="s">
        <v>29</v>
      </c>
      <c r="D25" s="4">
        <v>1</v>
      </c>
      <c r="E25" s="40"/>
      <c r="F25" s="34">
        <f t="shared" si="2"/>
        <v>0</v>
      </c>
    </row>
    <row r="26" spans="1:6" ht="15.75" thickBot="1" x14ac:dyDescent="0.3">
      <c r="A26" s="23">
        <v>115</v>
      </c>
      <c r="B26" s="3" t="s">
        <v>30</v>
      </c>
      <c r="C26" s="3"/>
      <c r="D26" s="3"/>
      <c r="E26" s="11"/>
      <c r="F26" s="33"/>
    </row>
    <row r="27" spans="1:6" ht="15.75" thickBot="1" x14ac:dyDescent="0.3">
      <c r="A27" s="24">
        <v>115010</v>
      </c>
      <c r="B27" s="4" t="s">
        <v>31</v>
      </c>
      <c r="C27" s="4" t="s">
        <v>13</v>
      </c>
      <c r="D27" s="4">
        <v>2</v>
      </c>
      <c r="E27" s="40"/>
      <c r="F27" s="34">
        <f>D27*E27</f>
        <v>0</v>
      </c>
    </row>
    <row r="28" spans="1:6" ht="15.75" thickBot="1" x14ac:dyDescent="0.3">
      <c r="A28" s="23">
        <v>116</v>
      </c>
      <c r="B28" s="3" t="s">
        <v>32</v>
      </c>
      <c r="C28" s="3"/>
      <c r="D28" s="3"/>
      <c r="E28" s="11"/>
      <c r="F28" s="33"/>
    </row>
    <row r="29" spans="1:6" ht="15.75" thickBot="1" x14ac:dyDescent="0.3">
      <c r="A29" s="24">
        <v>116010</v>
      </c>
      <c r="B29" s="4" t="s">
        <v>33</v>
      </c>
      <c r="C29" s="4" t="s">
        <v>13</v>
      </c>
      <c r="D29" s="4">
        <v>2</v>
      </c>
      <c r="E29" s="40"/>
      <c r="F29" s="34">
        <f t="shared" ref="F29:F31" si="3">D29*E29</f>
        <v>0</v>
      </c>
    </row>
    <row r="30" spans="1:6" ht="15.75" thickBot="1" x14ac:dyDescent="0.3">
      <c r="A30" s="24">
        <v>116020</v>
      </c>
      <c r="B30" s="4" t="s">
        <v>34</v>
      </c>
      <c r="C30" s="4" t="s">
        <v>13</v>
      </c>
      <c r="D30" s="4">
        <v>2</v>
      </c>
      <c r="E30" s="40"/>
      <c r="F30" s="34">
        <f t="shared" si="3"/>
        <v>0</v>
      </c>
    </row>
    <row r="31" spans="1:6" ht="15.75" thickBot="1" x14ac:dyDescent="0.3">
      <c r="A31" s="24">
        <v>116030</v>
      </c>
      <c r="B31" s="4" t="s">
        <v>35</v>
      </c>
      <c r="C31" s="4" t="s">
        <v>13</v>
      </c>
      <c r="D31" s="4">
        <v>2</v>
      </c>
      <c r="E31" s="40"/>
      <c r="F31" s="34">
        <f t="shared" si="3"/>
        <v>0</v>
      </c>
    </row>
    <row r="32" spans="1:6" ht="15.75" thickBot="1" x14ac:dyDescent="0.3">
      <c r="A32" s="23">
        <v>117</v>
      </c>
      <c r="B32" s="3" t="s">
        <v>36</v>
      </c>
      <c r="C32" s="3"/>
      <c r="D32" s="3"/>
      <c r="E32" s="11"/>
      <c r="F32" s="33"/>
    </row>
    <row r="33" spans="1:6" ht="15.75" thickBot="1" x14ac:dyDescent="0.3">
      <c r="A33" s="24">
        <v>117010</v>
      </c>
      <c r="B33" s="4" t="s">
        <v>37</v>
      </c>
      <c r="C33" s="4" t="s">
        <v>13</v>
      </c>
      <c r="D33" s="4">
        <v>2</v>
      </c>
      <c r="E33" s="40"/>
      <c r="F33" s="34">
        <f t="shared" ref="F33:F37" si="4">D33*E33</f>
        <v>0</v>
      </c>
    </row>
    <row r="34" spans="1:6" ht="24.75" thickBot="1" x14ac:dyDescent="0.3">
      <c r="A34" s="24">
        <v>117020</v>
      </c>
      <c r="B34" s="4" t="s">
        <v>38</v>
      </c>
      <c r="C34" s="4" t="s">
        <v>13</v>
      </c>
      <c r="D34" s="4">
        <v>4</v>
      </c>
      <c r="E34" s="40"/>
      <c r="F34" s="34">
        <f t="shared" si="4"/>
        <v>0</v>
      </c>
    </row>
    <row r="35" spans="1:6" ht="15.75" thickBot="1" x14ac:dyDescent="0.3">
      <c r="A35" s="24">
        <v>117030</v>
      </c>
      <c r="B35" s="4" t="s">
        <v>39</v>
      </c>
      <c r="C35" s="4" t="s">
        <v>13</v>
      </c>
      <c r="D35" s="4">
        <v>2</v>
      </c>
      <c r="E35" s="40"/>
      <c r="F35" s="34">
        <f t="shared" si="4"/>
        <v>0</v>
      </c>
    </row>
    <row r="36" spans="1:6" ht="15.75" thickBot="1" x14ac:dyDescent="0.3">
      <c r="A36" s="24">
        <v>117040</v>
      </c>
      <c r="B36" s="4" t="s">
        <v>40</v>
      </c>
      <c r="C36" s="4" t="s">
        <v>13</v>
      </c>
      <c r="D36" s="4">
        <v>2</v>
      </c>
      <c r="E36" s="40"/>
      <c r="F36" s="34">
        <f t="shared" si="4"/>
        <v>0</v>
      </c>
    </row>
    <row r="37" spans="1:6" ht="15.75" thickBot="1" x14ac:dyDescent="0.3">
      <c r="A37" s="24">
        <v>117050</v>
      </c>
      <c r="B37" s="4" t="s">
        <v>41</v>
      </c>
      <c r="C37" s="4" t="s">
        <v>13</v>
      </c>
      <c r="D37" s="4">
        <v>1</v>
      </c>
      <c r="E37" s="40"/>
      <c r="F37" s="34">
        <f t="shared" si="4"/>
        <v>0</v>
      </c>
    </row>
    <row r="38" spans="1:6" ht="15.75" thickBot="1" x14ac:dyDescent="0.3">
      <c r="A38" s="24"/>
      <c r="B38" s="4"/>
      <c r="C38" s="4"/>
      <c r="D38" s="4"/>
      <c r="E38" s="12"/>
      <c r="F38" s="34"/>
    </row>
    <row r="39" spans="1:6" ht="15.75" thickBot="1" x14ac:dyDescent="0.3">
      <c r="A39" s="23">
        <v>12</v>
      </c>
      <c r="B39" s="3" t="s">
        <v>42</v>
      </c>
      <c r="C39" s="3"/>
      <c r="D39" s="3"/>
      <c r="E39" s="11"/>
      <c r="F39" s="33"/>
    </row>
    <row r="40" spans="1:6" ht="15.75" thickBot="1" x14ac:dyDescent="0.3">
      <c r="A40" s="23">
        <v>121</v>
      </c>
      <c r="B40" s="3" t="s">
        <v>43</v>
      </c>
      <c r="C40" s="3"/>
      <c r="D40" s="3"/>
      <c r="E40" s="11"/>
      <c r="F40" s="33"/>
    </row>
    <row r="41" spans="1:6" ht="15.75" thickBot="1" x14ac:dyDescent="0.3">
      <c r="A41" s="24">
        <v>121010</v>
      </c>
      <c r="B41" s="4" t="s">
        <v>44</v>
      </c>
      <c r="C41" s="4" t="s">
        <v>29</v>
      </c>
      <c r="D41" s="4">
        <v>1</v>
      </c>
      <c r="E41" s="40"/>
      <c r="F41" s="34">
        <f>D41*E41</f>
        <v>0</v>
      </c>
    </row>
    <row r="42" spans="1:6" ht="15.75" thickBot="1" x14ac:dyDescent="0.3">
      <c r="A42" s="23">
        <v>122</v>
      </c>
      <c r="B42" s="3" t="s">
        <v>45</v>
      </c>
      <c r="C42" s="3"/>
      <c r="D42" s="3"/>
      <c r="E42" s="11"/>
      <c r="F42" s="33"/>
    </row>
    <row r="43" spans="1:6" ht="15.75" thickBot="1" x14ac:dyDescent="0.3">
      <c r="A43" s="24">
        <v>122010</v>
      </c>
      <c r="B43" s="4" t="s">
        <v>46</v>
      </c>
      <c r="C43" s="4" t="s">
        <v>13</v>
      </c>
      <c r="D43" s="4">
        <v>4</v>
      </c>
      <c r="E43" s="40"/>
      <c r="F43" s="34">
        <f t="shared" ref="F43:F46" si="5">D43*E43</f>
        <v>0</v>
      </c>
    </row>
    <row r="44" spans="1:6" ht="15.75" thickBot="1" x14ac:dyDescent="0.3">
      <c r="A44" s="24">
        <v>122020</v>
      </c>
      <c r="B44" s="4" t="s">
        <v>47</v>
      </c>
      <c r="C44" s="4" t="s">
        <v>13</v>
      </c>
      <c r="D44" s="4">
        <v>1</v>
      </c>
      <c r="E44" s="40"/>
      <c r="F44" s="34">
        <f t="shared" si="5"/>
        <v>0</v>
      </c>
    </row>
    <row r="45" spans="1:6" ht="15.75" thickBot="1" x14ac:dyDescent="0.3">
      <c r="A45" s="24">
        <v>122030</v>
      </c>
      <c r="B45" s="4" t="s">
        <v>48</v>
      </c>
      <c r="C45" s="4" t="s">
        <v>13</v>
      </c>
      <c r="D45" s="4">
        <v>1</v>
      </c>
      <c r="E45" s="40"/>
      <c r="F45" s="34">
        <f t="shared" si="5"/>
        <v>0</v>
      </c>
    </row>
    <row r="46" spans="1:6" ht="15.75" thickBot="1" x14ac:dyDescent="0.3">
      <c r="A46" s="24">
        <v>122040</v>
      </c>
      <c r="B46" s="4" t="s">
        <v>49</v>
      </c>
      <c r="C46" s="4" t="s">
        <v>13</v>
      </c>
      <c r="D46" s="4">
        <v>1</v>
      </c>
      <c r="E46" s="40"/>
      <c r="F46" s="34">
        <f t="shared" si="5"/>
        <v>0</v>
      </c>
    </row>
    <row r="47" spans="1:6" ht="15.75" thickBot="1" x14ac:dyDescent="0.3">
      <c r="A47" s="23">
        <v>123</v>
      </c>
      <c r="B47" s="3" t="s">
        <v>50</v>
      </c>
      <c r="C47" s="3"/>
      <c r="D47" s="3"/>
      <c r="E47" s="11"/>
      <c r="F47" s="33"/>
    </row>
    <row r="48" spans="1:6" ht="15.75" thickBot="1" x14ac:dyDescent="0.3">
      <c r="A48" s="24">
        <v>123010</v>
      </c>
      <c r="B48" s="4" t="s">
        <v>51</v>
      </c>
      <c r="C48" s="4" t="s">
        <v>29</v>
      </c>
      <c r="D48" s="4">
        <v>1</v>
      </c>
      <c r="E48" s="40"/>
      <c r="F48" s="34">
        <f>D48*E48</f>
        <v>0</v>
      </c>
    </row>
    <row r="49" spans="1:6" ht="15.75" thickBot="1" x14ac:dyDescent="0.3">
      <c r="A49" s="23">
        <v>124</v>
      </c>
      <c r="B49" s="3" t="s">
        <v>52</v>
      </c>
      <c r="C49" s="3"/>
      <c r="D49" s="3"/>
      <c r="E49" s="11"/>
      <c r="F49" s="33"/>
    </row>
    <row r="50" spans="1:6" ht="15.75" thickBot="1" x14ac:dyDescent="0.3">
      <c r="A50" s="24">
        <v>124010</v>
      </c>
      <c r="B50" s="4" t="s">
        <v>54</v>
      </c>
      <c r="C50" s="4" t="s">
        <v>55</v>
      </c>
      <c r="D50" s="4">
        <v>1000</v>
      </c>
      <c r="E50" s="40"/>
      <c r="F50" s="34">
        <f t="shared" ref="F50:F52" si="6">D50*E50</f>
        <v>0</v>
      </c>
    </row>
    <row r="51" spans="1:6" ht="15.75" thickBot="1" x14ac:dyDescent="0.3">
      <c r="A51" s="24">
        <v>124020</v>
      </c>
      <c r="B51" s="4" t="s">
        <v>56</v>
      </c>
      <c r="C51" s="4" t="s">
        <v>55</v>
      </c>
      <c r="D51" s="4">
        <v>50</v>
      </c>
      <c r="E51" s="40"/>
      <c r="F51" s="34">
        <f t="shared" si="6"/>
        <v>0</v>
      </c>
    </row>
    <row r="52" spans="1:6" ht="15.75" thickBot="1" x14ac:dyDescent="0.3">
      <c r="A52" s="24">
        <v>124030</v>
      </c>
      <c r="B52" s="4" t="s">
        <v>53</v>
      </c>
      <c r="C52" s="4" t="s">
        <v>29</v>
      </c>
      <c r="D52" s="4">
        <v>1</v>
      </c>
      <c r="E52" s="12">
        <v>75000</v>
      </c>
      <c r="F52" s="34">
        <f t="shared" si="6"/>
        <v>75000</v>
      </c>
    </row>
    <row r="53" spans="1:6" ht="15.75" thickBot="1" x14ac:dyDescent="0.3">
      <c r="A53" s="24">
        <v>124040</v>
      </c>
      <c r="B53" s="4" t="s">
        <v>110</v>
      </c>
      <c r="C53" s="4" t="s">
        <v>72</v>
      </c>
      <c r="D53" s="41"/>
      <c r="E53" s="12"/>
      <c r="F53" s="34"/>
    </row>
    <row r="54" spans="1:6" ht="15.75" thickBot="1" x14ac:dyDescent="0.3">
      <c r="A54" s="25"/>
      <c r="B54" s="5"/>
      <c r="C54" s="5"/>
      <c r="D54" s="5"/>
      <c r="E54" s="13"/>
      <c r="F54" s="35"/>
    </row>
    <row r="55" spans="1:6" ht="16.5" thickTop="1" thickBot="1" x14ac:dyDescent="0.3">
      <c r="A55" s="62" t="s">
        <v>57</v>
      </c>
      <c r="B55" s="63"/>
      <c r="C55" s="3"/>
      <c r="D55" s="3"/>
      <c r="E55" s="11"/>
      <c r="F55" s="33">
        <f>SUM(F7:F54)</f>
        <v>75000</v>
      </c>
    </row>
    <row r="56" spans="1:6" ht="15.75" thickBot="1" x14ac:dyDescent="0.3">
      <c r="A56" s="68" t="s">
        <v>58</v>
      </c>
      <c r="B56" s="69"/>
      <c r="C56" s="3"/>
      <c r="D56" s="3">
        <v>3</v>
      </c>
      <c r="E56" s="11"/>
      <c r="F56" s="33"/>
    </row>
    <row r="57" spans="1:6" ht="15.75" thickBot="1" x14ac:dyDescent="0.3">
      <c r="A57" s="66" t="s">
        <v>59</v>
      </c>
      <c r="B57" s="67"/>
      <c r="C57" s="6"/>
      <c r="D57" s="6"/>
      <c r="E57" s="14"/>
      <c r="F57" s="36">
        <f>F55*D56</f>
        <v>225000</v>
      </c>
    </row>
    <row r="58" spans="1:6" ht="16.5" thickTop="1" thickBot="1" x14ac:dyDescent="0.3">
      <c r="E58" s="15"/>
      <c r="F58" s="37"/>
    </row>
    <row r="59" spans="1:6" ht="23.25" thickBot="1" x14ac:dyDescent="0.3">
      <c r="A59" s="21" t="s">
        <v>3</v>
      </c>
      <c r="B59" s="1" t="s">
        <v>4</v>
      </c>
      <c r="C59" s="1" t="s">
        <v>5</v>
      </c>
      <c r="D59" s="1" t="s">
        <v>6</v>
      </c>
      <c r="E59" s="1" t="s">
        <v>7</v>
      </c>
      <c r="F59" s="38" t="s">
        <v>8</v>
      </c>
    </row>
    <row r="60" spans="1:6" ht="15.75" thickBot="1" x14ac:dyDescent="0.3">
      <c r="A60" s="27">
        <v>2</v>
      </c>
      <c r="B60" s="8" t="s">
        <v>60</v>
      </c>
      <c r="C60" s="8"/>
      <c r="D60" s="8"/>
      <c r="E60" s="16"/>
      <c r="F60" s="39"/>
    </row>
    <row r="61" spans="1:6" ht="15.75" thickBot="1" x14ac:dyDescent="0.3">
      <c r="A61" s="22">
        <v>21</v>
      </c>
      <c r="B61" s="2" t="s">
        <v>61</v>
      </c>
      <c r="C61" s="3"/>
      <c r="D61" s="3"/>
      <c r="E61" s="11"/>
      <c r="F61" s="33"/>
    </row>
    <row r="62" spans="1:6" ht="15.75" thickBot="1" x14ac:dyDescent="0.3">
      <c r="A62" s="23">
        <v>211</v>
      </c>
      <c r="B62" s="3" t="s">
        <v>62</v>
      </c>
      <c r="C62" s="4"/>
      <c r="D62" s="4"/>
      <c r="E62" s="12"/>
      <c r="F62" s="34"/>
    </row>
    <row r="63" spans="1:6" ht="15.75" thickBot="1" x14ac:dyDescent="0.3">
      <c r="A63" s="24">
        <v>211010</v>
      </c>
      <c r="B63" s="4" t="s">
        <v>62</v>
      </c>
      <c r="C63" s="4" t="s">
        <v>63</v>
      </c>
      <c r="D63" s="4">
        <v>52</v>
      </c>
      <c r="E63" s="40"/>
      <c r="F63" s="34">
        <f t="shared" ref="F63:F64" si="7">D63*E63</f>
        <v>0</v>
      </c>
    </row>
    <row r="64" spans="1:6" ht="15.75" thickBot="1" x14ac:dyDescent="0.3">
      <c r="A64" s="24">
        <v>211020</v>
      </c>
      <c r="B64" s="4" t="s">
        <v>64</v>
      </c>
      <c r="C64" s="4" t="s">
        <v>13</v>
      </c>
      <c r="D64" s="4">
        <v>120</v>
      </c>
      <c r="E64" s="40"/>
      <c r="F64" s="34">
        <f t="shared" si="7"/>
        <v>0</v>
      </c>
    </row>
    <row r="65" spans="1:6" ht="15.75" thickBot="1" x14ac:dyDescent="0.3">
      <c r="A65" s="23">
        <v>212</v>
      </c>
      <c r="B65" s="3" t="s">
        <v>65</v>
      </c>
      <c r="C65" s="3"/>
      <c r="D65" s="3"/>
      <c r="E65" s="11"/>
      <c r="F65" s="33"/>
    </row>
    <row r="66" spans="1:6" ht="15.75" thickBot="1" x14ac:dyDescent="0.3">
      <c r="A66" s="24">
        <v>212010</v>
      </c>
      <c r="B66" s="4" t="s">
        <v>54</v>
      </c>
      <c r="C66" s="4" t="s">
        <v>55</v>
      </c>
      <c r="D66" s="4">
        <v>400</v>
      </c>
      <c r="E66" s="40"/>
      <c r="F66" s="34">
        <f t="shared" ref="F66:F69" si="8">D66*E66</f>
        <v>0</v>
      </c>
    </row>
    <row r="67" spans="1:6" ht="15.75" thickBot="1" x14ac:dyDescent="0.3">
      <c r="A67" s="24">
        <v>212020</v>
      </c>
      <c r="B67" s="4" t="s">
        <v>56</v>
      </c>
      <c r="C67" s="4" t="s">
        <v>55</v>
      </c>
      <c r="D67" s="4">
        <v>40</v>
      </c>
      <c r="E67" s="40"/>
      <c r="F67" s="34">
        <f t="shared" si="8"/>
        <v>0</v>
      </c>
    </row>
    <row r="68" spans="1:6" ht="15.75" thickBot="1" x14ac:dyDescent="0.3">
      <c r="A68" s="24">
        <v>212030</v>
      </c>
      <c r="B68" s="4" t="s">
        <v>66</v>
      </c>
      <c r="C68" s="4" t="s">
        <v>13</v>
      </c>
      <c r="D68" s="4">
        <v>50</v>
      </c>
      <c r="E68" s="40"/>
      <c r="F68" s="34">
        <f t="shared" si="8"/>
        <v>0</v>
      </c>
    </row>
    <row r="69" spans="1:6" ht="15.75" thickBot="1" x14ac:dyDescent="0.3">
      <c r="A69" s="24">
        <v>212040</v>
      </c>
      <c r="B69" s="4" t="s">
        <v>67</v>
      </c>
      <c r="C69" s="4" t="s">
        <v>13</v>
      </c>
      <c r="D69" s="4">
        <v>50</v>
      </c>
      <c r="E69" s="40"/>
      <c r="F69" s="34">
        <f t="shared" si="8"/>
        <v>0</v>
      </c>
    </row>
    <row r="70" spans="1:6" ht="24.75" thickBot="1" x14ac:dyDescent="0.3">
      <c r="A70" s="23">
        <v>213</v>
      </c>
      <c r="B70" s="3" t="s">
        <v>68</v>
      </c>
      <c r="C70" s="3"/>
      <c r="D70" s="3"/>
      <c r="E70" s="11"/>
      <c r="F70" s="33"/>
    </row>
    <row r="71" spans="1:6" ht="15.75" thickBot="1" x14ac:dyDescent="0.3">
      <c r="A71" s="24">
        <v>213010</v>
      </c>
      <c r="B71" s="4" t="s">
        <v>54</v>
      </c>
      <c r="C71" s="4" t="s">
        <v>55</v>
      </c>
      <c r="D71" s="4">
        <v>80</v>
      </c>
      <c r="E71" s="40"/>
      <c r="F71" s="34">
        <f t="shared" ref="F71:F74" si="9">D71*E71</f>
        <v>0</v>
      </c>
    </row>
    <row r="72" spans="1:6" ht="15.75" thickBot="1" x14ac:dyDescent="0.3">
      <c r="A72" s="24">
        <v>213020</v>
      </c>
      <c r="B72" s="4" t="s">
        <v>56</v>
      </c>
      <c r="C72" s="4" t="s">
        <v>55</v>
      </c>
      <c r="D72" s="4">
        <v>8</v>
      </c>
      <c r="E72" s="40"/>
      <c r="F72" s="34">
        <f t="shared" si="9"/>
        <v>0</v>
      </c>
    </row>
    <row r="73" spans="1:6" ht="15.75" thickBot="1" x14ac:dyDescent="0.3">
      <c r="A73" s="24">
        <v>213030</v>
      </c>
      <c r="B73" s="4" t="s">
        <v>66</v>
      </c>
      <c r="C73" s="4" t="s">
        <v>13</v>
      </c>
      <c r="D73" s="4">
        <v>10</v>
      </c>
      <c r="E73" s="40"/>
      <c r="F73" s="34">
        <f t="shared" si="9"/>
        <v>0</v>
      </c>
    </row>
    <row r="74" spans="1:6" ht="15.75" thickBot="1" x14ac:dyDescent="0.3">
      <c r="A74" s="24">
        <v>213040</v>
      </c>
      <c r="B74" s="4" t="s">
        <v>67</v>
      </c>
      <c r="C74" s="4" t="s">
        <v>13</v>
      </c>
      <c r="D74" s="4">
        <v>10</v>
      </c>
      <c r="E74" s="40"/>
      <c r="F74" s="34">
        <f t="shared" si="9"/>
        <v>0</v>
      </c>
    </row>
    <row r="75" spans="1:6" ht="15.75" thickBot="1" x14ac:dyDescent="0.3">
      <c r="A75" s="23">
        <v>214</v>
      </c>
      <c r="B75" s="3" t="s">
        <v>69</v>
      </c>
      <c r="C75" s="3"/>
      <c r="D75" s="3"/>
      <c r="E75" s="11"/>
      <c r="F75" s="33"/>
    </row>
    <row r="76" spans="1:6" ht="15.75" thickBot="1" x14ac:dyDescent="0.3">
      <c r="A76" s="24">
        <v>214010</v>
      </c>
      <c r="B76" s="4" t="s">
        <v>54</v>
      </c>
      <c r="C76" s="4" t="s">
        <v>55</v>
      </c>
      <c r="D76" s="4">
        <v>20</v>
      </c>
      <c r="E76" s="40"/>
      <c r="F76" s="34">
        <f t="shared" ref="F76:F81" si="10">D76*E76</f>
        <v>0</v>
      </c>
    </row>
    <row r="77" spans="1:6" ht="15.75" thickBot="1" x14ac:dyDescent="0.3">
      <c r="A77" s="24">
        <v>212020</v>
      </c>
      <c r="B77" s="4" t="s">
        <v>56</v>
      </c>
      <c r="C77" s="4" t="s">
        <v>55</v>
      </c>
      <c r="D77" s="4">
        <v>4</v>
      </c>
      <c r="E77" s="40"/>
      <c r="F77" s="34">
        <f t="shared" si="10"/>
        <v>0</v>
      </c>
    </row>
    <row r="78" spans="1:6" ht="15.75" thickBot="1" x14ac:dyDescent="0.3">
      <c r="A78" s="24">
        <v>214030</v>
      </c>
      <c r="B78" s="4" t="s">
        <v>66</v>
      </c>
      <c r="C78" s="4" t="s">
        <v>13</v>
      </c>
      <c r="D78" s="4">
        <v>2</v>
      </c>
      <c r="E78" s="40"/>
      <c r="F78" s="34">
        <f t="shared" si="10"/>
        <v>0</v>
      </c>
    </row>
    <row r="79" spans="1:6" ht="15.75" thickBot="1" x14ac:dyDescent="0.3">
      <c r="A79" s="24">
        <v>214040</v>
      </c>
      <c r="B79" s="4" t="s">
        <v>67</v>
      </c>
      <c r="C79" s="4" t="s">
        <v>13</v>
      </c>
      <c r="D79" s="4">
        <v>2</v>
      </c>
      <c r="E79" s="40"/>
      <c r="F79" s="34">
        <f t="shared" si="10"/>
        <v>0</v>
      </c>
    </row>
    <row r="80" spans="1:6" ht="15.75" thickBot="1" x14ac:dyDescent="0.3">
      <c r="A80" s="23">
        <v>22</v>
      </c>
      <c r="B80" s="3" t="s">
        <v>70</v>
      </c>
      <c r="C80" s="3"/>
      <c r="D80" s="3"/>
      <c r="E80" s="11"/>
      <c r="F80" s="33"/>
    </row>
    <row r="81" spans="1:6" ht="15.75" thickBot="1" x14ac:dyDescent="0.3">
      <c r="A81" s="24">
        <v>220010</v>
      </c>
      <c r="B81" s="4" t="s">
        <v>71</v>
      </c>
      <c r="C81" s="4" t="s">
        <v>29</v>
      </c>
      <c r="D81" s="4">
        <v>1</v>
      </c>
      <c r="E81" s="12">
        <v>20000</v>
      </c>
      <c r="F81" s="34">
        <f t="shared" si="10"/>
        <v>20000</v>
      </c>
    </row>
    <row r="82" spans="1:6" ht="15.75" thickBot="1" x14ac:dyDescent="0.3">
      <c r="A82" s="24">
        <v>220020</v>
      </c>
      <c r="B82" s="4" t="s">
        <v>110</v>
      </c>
      <c r="C82" s="4" t="s">
        <v>72</v>
      </c>
      <c r="D82" s="41"/>
      <c r="E82" s="12"/>
      <c r="F82" s="34">
        <f>-(F81*D82)</f>
        <v>0</v>
      </c>
    </row>
    <row r="83" spans="1:6" ht="15.75" thickBot="1" x14ac:dyDescent="0.3">
      <c r="A83" s="24"/>
      <c r="B83" s="4"/>
      <c r="C83" s="4"/>
      <c r="D83" s="4"/>
      <c r="E83" s="12"/>
      <c r="F83" s="34"/>
    </row>
    <row r="84" spans="1:6" ht="15.75" thickBot="1" x14ac:dyDescent="0.3">
      <c r="A84" s="23">
        <v>3</v>
      </c>
      <c r="B84" s="3" t="s">
        <v>73</v>
      </c>
      <c r="C84" s="3"/>
      <c r="D84" s="3"/>
      <c r="E84" s="11"/>
      <c r="F84" s="33"/>
    </row>
    <row r="85" spans="1:6" ht="15.75" thickBot="1" x14ac:dyDescent="0.3">
      <c r="A85" s="23">
        <v>31</v>
      </c>
      <c r="B85" s="3" t="s">
        <v>74</v>
      </c>
      <c r="C85" s="3"/>
      <c r="D85" s="3"/>
      <c r="E85" s="11"/>
      <c r="F85" s="33"/>
    </row>
    <row r="86" spans="1:6" ht="15.75" thickBot="1" x14ac:dyDescent="0.3">
      <c r="A86" s="24">
        <v>310010</v>
      </c>
      <c r="B86" s="4" t="s">
        <v>75</v>
      </c>
      <c r="C86" s="4" t="s">
        <v>29</v>
      </c>
      <c r="D86" s="4">
        <v>1</v>
      </c>
      <c r="E86" s="40"/>
      <c r="F86" s="34">
        <f t="shared" ref="F86" si="11">D86*E86</f>
        <v>0</v>
      </c>
    </row>
    <row r="87" spans="1:6" ht="15.75" thickBot="1" x14ac:dyDescent="0.3">
      <c r="A87" s="23">
        <v>32</v>
      </c>
      <c r="B87" s="3" t="s">
        <v>76</v>
      </c>
      <c r="C87" s="4"/>
      <c r="D87" s="4"/>
      <c r="E87" s="12"/>
      <c r="F87" s="34"/>
    </row>
    <row r="88" spans="1:6" ht="15.75" thickBot="1" x14ac:dyDescent="0.3">
      <c r="A88" s="24">
        <v>320010</v>
      </c>
      <c r="B88" s="4" t="s">
        <v>77</v>
      </c>
      <c r="C88" s="4" t="s">
        <v>29</v>
      </c>
      <c r="D88" s="4">
        <v>1</v>
      </c>
      <c r="E88" s="42"/>
      <c r="F88" s="34">
        <f t="shared" ref="F88:F89" si="12">D88*E88</f>
        <v>0</v>
      </c>
    </row>
    <row r="89" spans="1:6" ht="15.75" thickBot="1" x14ac:dyDescent="0.3">
      <c r="A89" s="24">
        <v>320020</v>
      </c>
      <c r="B89" s="4" t="s">
        <v>78</v>
      </c>
      <c r="C89" s="4" t="s">
        <v>29</v>
      </c>
      <c r="D89" s="4">
        <v>1</v>
      </c>
      <c r="E89" s="42"/>
      <c r="F89" s="34">
        <f t="shared" si="12"/>
        <v>0</v>
      </c>
    </row>
    <row r="90" spans="1:6" ht="15.75" thickBot="1" x14ac:dyDescent="0.3">
      <c r="A90" s="23"/>
      <c r="B90" s="3"/>
      <c r="C90" s="3"/>
      <c r="D90" s="3"/>
      <c r="E90" s="11"/>
      <c r="F90" s="33"/>
    </row>
    <row r="91" spans="1:6" ht="15.75" thickBot="1" x14ac:dyDescent="0.3">
      <c r="A91" s="23">
        <v>4</v>
      </c>
      <c r="B91" s="3" t="s">
        <v>79</v>
      </c>
      <c r="C91" s="4"/>
      <c r="D91" s="4"/>
      <c r="E91" s="12"/>
      <c r="F91" s="34"/>
    </row>
    <row r="92" spans="1:6" ht="15.75" thickBot="1" x14ac:dyDescent="0.3">
      <c r="A92" s="24">
        <v>400010</v>
      </c>
      <c r="B92" s="4" t="s">
        <v>80</v>
      </c>
      <c r="C92" s="4" t="s">
        <v>55</v>
      </c>
      <c r="D92" s="4">
        <v>80</v>
      </c>
      <c r="E92" s="40"/>
      <c r="F92" s="34">
        <f t="shared" ref="F92:F94" si="13">D92*E92</f>
        <v>0</v>
      </c>
    </row>
    <row r="93" spans="1:6" ht="15.75" thickBot="1" x14ac:dyDescent="0.3">
      <c r="A93" s="24">
        <v>400020</v>
      </c>
      <c r="B93" s="4" t="s">
        <v>81</v>
      </c>
      <c r="C93" s="4" t="s">
        <v>55</v>
      </c>
      <c r="D93" s="4">
        <v>160</v>
      </c>
      <c r="E93" s="42"/>
      <c r="F93" s="34">
        <f t="shared" si="13"/>
        <v>0</v>
      </c>
    </row>
    <row r="94" spans="1:6" ht="15.75" thickBot="1" x14ac:dyDescent="0.3">
      <c r="A94" s="43">
        <v>400040</v>
      </c>
      <c r="B94" s="44" t="s">
        <v>82</v>
      </c>
      <c r="C94" s="44" t="s">
        <v>55</v>
      </c>
      <c r="D94" s="44">
        <v>24</v>
      </c>
      <c r="E94" s="45"/>
      <c r="F94" s="46">
        <f t="shared" si="13"/>
        <v>0</v>
      </c>
    </row>
    <row r="95" spans="1:6" ht="24" customHeight="1" thickTop="1" thickBot="1" x14ac:dyDescent="0.3">
      <c r="A95" s="70" t="s">
        <v>83</v>
      </c>
      <c r="B95" s="71"/>
      <c r="C95" s="3"/>
      <c r="D95" s="3"/>
      <c r="E95" s="11"/>
      <c r="F95" s="33">
        <f>SUM(F63:F94)</f>
        <v>20000</v>
      </c>
    </row>
    <row r="96" spans="1:6" ht="15.75" thickBot="1" x14ac:dyDescent="0.3">
      <c r="A96" s="68" t="s">
        <v>58</v>
      </c>
      <c r="B96" s="69"/>
      <c r="C96" s="3">
        <v>3</v>
      </c>
      <c r="D96" s="4"/>
      <c r="E96" s="12"/>
      <c r="F96" s="34"/>
    </row>
    <row r="97" spans="1:6" ht="24" customHeight="1" thickBot="1" x14ac:dyDescent="0.3">
      <c r="A97" s="66" t="s">
        <v>84</v>
      </c>
      <c r="B97" s="67"/>
      <c r="C97" s="44"/>
      <c r="D97" s="44"/>
      <c r="E97" s="47"/>
      <c r="F97" s="46">
        <f>F95*C96</f>
        <v>60000</v>
      </c>
    </row>
    <row r="98" spans="1:6" ht="16.5" thickTop="1" thickBot="1" x14ac:dyDescent="0.3">
      <c r="A98" s="57"/>
      <c r="B98" s="58"/>
      <c r="C98" s="58"/>
      <c r="D98" s="58"/>
      <c r="E98" s="59"/>
      <c r="F98" s="60"/>
    </row>
    <row r="99" spans="1:6" ht="23.25" thickBot="1" x14ac:dyDescent="0.3">
      <c r="A99" s="21" t="s">
        <v>3</v>
      </c>
      <c r="B99" s="1" t="s">
        <v>4</v>
      </c>
      <c r="C99" s="1" t="s">
        <v>5</v>
      </c>
      <c r="D99" s="1" t="s">
        <v>6</v>
      </c>
      <c r="E99" s="1" t="s">
        <v>7</v>
      </c>
      <c r="F99" s="38" t="s">
        <v>8</v>
      </c>
    </row>
    <row r="100" spans="1:6" ht="15.75" thickBot="1" x14ac:dyDescent="0.3">
      <c r="A100" s="23">
        <v>5</v>
      </c>
      <c r="B100" s="3" t="s">
        <v>85</v>
      </c>
      <c r="C100" s="3"/>
      <c r="D100" s="3"/>
      <c r="E100" s="11"/>
      <c r="F100" s="33"/>
    </row>
    <row r="101" spans="1:6" ht="15.75" thickBot="1" x14ac:dyDescent="0.3">
      <c r="A101" s="23">
        <v>51</v>
      </c>
      <c r="B101" s="3" t="s">
        <v>86</v>
      </c>
      <c r="C101" s="4"/>
      <c r="D101" s="4"/>
      <c r="E101" s="12"/>
      <c r="F101" s="34"/>
    </row>
    <row r="102" spans="1:6" ht="15.75" thickBot="1" x14ac:dyDescent="0.3">
      <c r="A102" s="24">
        <v>510010</v>
      </c>
      <c r="B102" s="4" t="s">
        <v>87</v>
      </c>
      <c r="C102" s="4" t="s">
        <v>29</v>
      </c>
      <c r="D102" s="4">
        <v>1</v>
      </c>
      <c r="E102" s="40"/>
      <c r="F102" s="34">
        <f t="shared" ref="F102:F104" si="14">D102*E102</f>
        <v>0</v>
      </c>
    </row>
    <row r="103" spans="1:6" ht="15.75" thickBot="1" x14ac:dyDescent="0.3">
      <c r="A103" s="24">
        <v>510020</v>
      </c>
      <c r="B103" s="4" t="s">
        <v>88</v>
      </c>
      <c r="C103" s="4" t="s">
        <v>29</v>
      </c>
      <c r="D103" s="4">
        <v>1</v>
      </c>
      <c r="E103" s="40"/>
      <c r="F103" s="34">
        <f t="shared" si="14"/>
        <v>0</v>
      </c>
    </row>
    <row r="104" spans="1:6" ht="15.75" thickBot="1" x14ac:dyDescent="0.3">
      <c r="A104" s="24">
        <v>510030</v>
      </c>
      <c r="B104" s="4" t="s">
        <v>89</v>
      </c>
      <c r="C104" s="4" t="s">
        <v>29</v>
      </c>
      <c r="D104" s="4">
        <v>1</v>
      </c>
      <c r="E104" s="42"/>
      <c r="F104" s="34">
        <f t="shared" si="14"/>
        <v>0</v>
      </c>
    </row>
    <row r="105" spans="1:6" ht="15.75" thickBot="1" x14ac:dyDescent="0.3">
      <c r="A105" s="23"/>
      <c r="B105" s="3"/>
      <c r="C105" s="3"/>
      <c r="D105" s="3"/>
      <c r="E105" s="11"/>
      <c r="F105" s="33"/>
    </row>
    <row r="106" spans="1:6" ht="15.75" thickBot="1" x14ac:dyDescent="0.3">
      <c r="A106" s="23">
        <v>6</v>
      </c>
      <c r="B106" s="3" t="s">
        <v>90</v>
      </c>
      <c r="C106" s="3"/>
      <c r="D106" s="3"/>
      <c r="E106" s="11"/>
      <c r="F106" s="33"/>
    </row>
    <row r="107" spans="1:6" ht="15.75" thickBot="1" x14ac:dyDescent="0.3">
      <c r="A107" s="23">
        <v>61</v>
      </c>
      <c r="B107" s="3" t="s">
        <v>91</v>
      </c>
      <c r="C107" s="4"/>
      <c r="D107" s="4"/>
      <c r="E107" s="12"/>
      <c r="F107" s="34"/>
    </row>
    <row r="108" spans="1:6" ht="15.75" thickBot="1" x14ac:dyDescent="0.3">
      <c r="A108" s="24">
        <v>610010</v>
      </c>
      <c r="B108" s="4" t="s">
        <v>92</v>
      </c>
      <c r="C108" s="4" t="s">
        <v>29</v>
      </c>
      <c r="D108" s="4">
        <v>1</v>
      </c>
      <c r="E108" s="40"/>
      <c r="F108" s="34">
        <f t="shared" ref="F108" si="15">D108*E108</f>
        <v>0</v>
      </c>
    </row>
    <row r="109" spans="1:6" ht="15.75" thickBot="1" x14ac:dyDescent="0.3">
      <c r="A109" s="25"/>
      <c r="B109" s="5"/>
      <c r="C109" s="5"/>
      <c r="D109" s="5"/>
      <c r="E109" s="13"/>
      <c r="F109" s="35"/>
    </row>
    <row r="110" spans="1:6" ht="16.5" thickTop="1" thickBot="1" x14ac:dyDescent="0.3">
      <c r="A110" s="62" t="s">
        <v>93</v>
      </c>
      <c r="B110" s="63"/>
      <c r="C110" s="4"/>
      <c r="D110" s="4"/>
      <c r="E110" s="12"/>
      <c r="F110" s="34">
        <f>SUM(F102:F108)</f>
        <v>0</v>
      </c>
    </row>
    <row r="111" spans="1:6" ht="15.75" thickBot="1" x14ac:dyDescent="0.3">
      <c r="A111" s="28"/>
      <c r="B111" s="6"/>
      <c r="C111" s="6"/>
      <c r="D111" s="6"/>
      <c r="E111" s="14"/>
      <c r="F111" s="48"/>
    </row>
    <row r="112" spans="1:6" ht="16.5" thickTop="1" thickBot="1" x14ac:dyDescent="0.3">
      <c r="A112" s="64" t="s">
        <v>94</v>
      </c>
      <c r="B112" s="65"/>
      <c r="C112" s="6"/>
      <c r="D112" s="6"/>
      <c r="E112" s="14"/>
      <c r="F112" s="49">
        <f>F57+F97+F110</f>
        <v>285000</v>
      </c>
    </row>
    <row r="113" spans="1:1" ht="15.75" thickTop="1" x14ac:dyDescent="0.25">
      <c r="A113" s="20"/>
    </row>
    <row r="115" spans="1:1" x14ac:dyDescent="0.25">
      <c r="A115" s="20"/>
    </row>
    <row r="140" ht="24" customHeight="1" x14ac:dyDescent="0.25"/>
    <row r="142" ht="24" customHeight="1" x14ac:dyDescent="0.25"/>
    <row r="169" ht="24" customHeight="1" x14ac:dyDescent="0.25"/>
    <row r="171" ht="24" customHeight="1" x14ac:dyDescent="0.25"/>
    <row r="185" spans="1:1" ht="24" customHeight="1" x14ac:dyDescent="0.25"/>
    <row r="187" spans="1:1" x14ac:dyDescent="0.25">
      <c r="A187" s="19"/>
    </row>
  </sheetData>
  <sheetProtection sheet="1" objects="1" scenarios="1"/>
  <mergeCells count="8">
    <mergeCell ref="A110:B110"/>
    <mergeCell ref="A112:B112"/>
    <mergeCell ref="A97:B97"/>
    <mergeCell ref="A55:B55"/>
    <mergeCell ref="A56:B56"/>
    <mergeCell ref="A57:B57"/>
    <mergeCell ref="A95:B95"/>
    <mergeCell ref="A96:B96"/>
  </mergeCells>
  <pageMargins left="0.7" right="0.7" top="0.75" bottom="0.75" header="0.3" footer="0.3"/>
  <pageSetup paperSize="9" scale="82" orientation="portrait" r:id="rId1"/>
  <rowBreaks count="1" manualBreakCount="1">
    <brk id="5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0228-AF7E-4C2A-8432-8A18F709B77A}">
  <dimension ref="A2:F82"/>
  <sheetViews>
    <sheetView zoomScaleNormal="100" zoomScaleSheetLayoutView="115" workbookViewId="0">
      <selection activeCell="F14" sqref="F14"/>
    </sheetView>
  </sheetViews>
  <sheetFormatPr defaultRowHeight="15" x14ac:dyDescent="0.25"/>
  <cols>
    <col min="1" max="1" width="8.85546875" style="26"/>
    <col min="2" max="2" width="42.28515625" customWidth="1"/>
    <col min="4" max="4" width="8.85546875" customWidth="1"/>
    <col min="5" max="6" width="13.28515625" customWidth="1"/>
  </cols>
  <sheetData>
    <row r="2" spans="1:6" x14ac:dyDescent="0.25">
      <c r="A2" s="17" t="s">
        <v>0</v>
      </c>
    </row>
    <row r="3" spans="1:6" x14ac:dyDescent="0.25">
      <c r="A3" s="18" t="s">
        <v>1</v>
      </c>
    </row>
    <row r="4" spans="1:6" x14ac:dyDescent="0.25">
      <c r="A4" s="18"/>
    </row>
    <row r="5" spans="1:6" ht="15.75" thickBot="1" x14ac:dyDescent="0.3">
      <c r="A5" s="20" t="s">
        <v>95</v>
      </c>
    </row>
    <row r="6" spans="1:6" ht="23.25" thickBot="1" x14ac:dyDescent="0.3">
      <c r="A6" s="21" t="s">
        <v>96</v>
      </c>
      <c r="B6" s="1" t="s">
        <v>4</v>
      </c>
      <c r="C6" s="1" t="s">
        <v>5</v>
      </c>
      <c r="D6" s="1" t="s">
        <v>6</v>
      </c>
      <c r="E6" s="1" t="s">
        <v>7</v>
      </c>
      <c r="F6" s="38" t="s">
        <v>8</v>
      </c>
    </row>
    <row r="7" spans="1:6" ht="15" customHeight="1" thickBot="1" x14ac:dyDescent="0.3">
      <c r="A7" s="22">
        <v>1</v>
      </c>
      <c r="B7" s="2" t="s">
        <v>9</v>
      </c>
      <c r="C7" s="2"/>
      <c r="D7" s="2"/>
      <c r="E7" s="2"/>
      <c r="F7" s="50"/>
    </row>
    <row r="8" spans="1:6" ht="26.25" thickBot="1" x14ac:dyDescent="0.3">
      <c r="A8" s="22">
        <v>11</v>
      </c>
      <c r="B8" s="2" t="s">
        <v>10</v>
      </c>
      <c r="C8" s="2"/>
      <c r="D8" s="2"/>
      <c r="E8" s="2"/>
      <c r="F8" s="50"/>
    </row>
    <row r="9" spans="1:6" ht="15" customHeight="1" thickBot="1" x14ac:dyDescent="0.3">
      <c r="A9" s="23">
        <v>111</v>
      </c>
      <c r="B9" s="3" t="s">
        <v>11</v>
      </c>
      <c r="C9" s="2"/>
      <c r="D9" s="2"/>
      <c r="E9" s="2"/>
      <c r="F9" s="50"/>
    </row>
    <row r="10" spans="1:6" ht="15" customHeight="1" thickBot="1" x14ac:dyDescent="0.3">
      <c r="A10" s="24">
        <v>111010</v>
      </c>
      <c r="B10" s="4" t="s">
        <v>12</v>
      </c>
      <c r="C10" s="4" t="s">
        <v>13</v>
      </c>
      <c r="D10" s="4">
        <v>1</v>
      </c>
      <c r="E10" s="40"/>
      <c r="F10" s="34">
        <f>D10*E10</f>
        <v>0</v>
      </c>
    </row>
    <row r="11" spans="1:6" ht="15" customHeight="1" thickBot="1" x14ac:dyDescent="0.3">
      <c r="A11" s="23">
        <v>112</v>
      </c>
      <c r="B11" s="3" t="s">
        <v>14</v>
      </c>
      <c r="C11" s="3"/>
      <c r="D11" s="3"/>
      <c r="E11" s="3"/>
      <c r="F11" s="51"/>
    </row>
    <row r="12" spans="1:6" ht="24.75" thickBot="1" x14ac:dyDescent="0.3">
      <c r="A12" s="24">
        <v>112010</v>
      </c>
      <c r="B12" s="4" t="s">
        <v>97</v>
      </c>
      <c r="C12" s="4" t="s">
        <v>13</v>
      </c>
      <c r="D12" s="4">
        <v>2</v>
      </c>
      <c r="E12" s="40"/>
      <c r="F12" s="34">
        <f>D12*E12</f>
        <v>0</v>
      </c>
    </row>
    <row r="13" spans="1:6" ht="15" customHeight="1" thickBot="1" x14ac:dyDescent="0.3">
      <c r="A13" s="23">
        <v>114</v>
      </c>
      <c r="B13" s="3" t="s">
        <v>98</v>
      </c>
      <c r="C13" s="3"/>
      <c r="D13" s="3"/>
      <c r="E13" s="3"/>
      <c r="F13" s="51"/>
    </row>
    <row r="14" spans="1:6" ht="15" customHeight="1" thickBot="1" x14ac:dyDescent="0.3">
      <c r="A14" s="24">
        <v>114010</v>
      </c>
      <c r="B14" s="4" t="s">
        <v>19</v>
      </c>
      <c r="C14" s="4" t="s">
        <v>13</v>
      </c>
      <c r="D14" s="4">
        <v>1</v>
      </c>
      <c r="E14" s="40"/>
      <c r="F14" s="34">
        <f t="shared" ref="F14:F15" si="0">D14*E14</f>
        <v>0</v>
      </c>
    </row>
    <row r="15" spans="1:6" ht="15" customHeight="1" thickBot="1" x14ac:dyDescent="0.3">
      <c r="A15" s="24">
        <v>114020</v>
      </c>
      <c r="B15" s="4" t="s">
        <v>20</v>
      </c>
      <c r="C15" s="4" t="s">
        <v>13</v>
      </c>
      <c r="D15" s="4">
        <v>1</v>
      </c>
      <c r="E15" s="40"/>
      <c r="F15" s="34">
        <f t="shared" si="0"/>
        <v>0</v>
      </c>
    </row>
    <row r="16" spans="1:6" ht="15" customHeight="1" thickBot="1" x14ac:dyDescent="0.3">
      <c r="A16" s="23">
        <v>115</v>
      </c>
      <c r="B16" s="3" t="s">
        <v>32</v>
      </c>
      <c r="C16" s="4"/>
      <c r="D16" s="4"/>
      <c r="E16" s="4"/>
      <c r="F16" s="52"/>
    </row>
    <row r="17" spans="1:6" ht="15" customHeight="1" thickBot="1" x14ac:dyDescent="0.3">
      <c r="A17" s="24">
        <v>115010</v>
      </c>
      <c r="B17" s="4" t="s">
        <v>33</v>
      </c>
      <c r="C17" s="4" t="s">
        <v>13</v>
      </c>
      <c r="D17" s="4">
        <v>2</v>
      </c>
      <c r="E17" s="40"/>
      <c r="F17" s="34">
        <f t="shared" ref="F17:F18" si="1">D17*E17</f>
        <v>0</v>
      </c>
    </row>
    <row r="18" spans="1:6" ht="15" customHeight="1" thickBot="1" x14ac:dyDescent="0.3">
      <c r="A18" s="24">
        <v>115020</v>
      </c>
      <c r="B18" s="4" t="s">
        <v>99</v>
      </c>
      <c r="C18" s="4" t="s">
        <v>13</v>
      </c>
      <c r="D18" s="4">
        <v>2</v>
      </c>
      <c r="E18" s="40"/>
      <c r="F18" s="34">
        <f t="shared" si="1"/>
        <v>0</v>
      </c>
    </row>
    <row r="19" spans="1:6" ht="15" customHeight="1" thickBot="1" x14ac:dyDescent="0.3">
      <c r="A19" s="23">
        <v>116</v>
      </c>
      <c r="B19" s="3" t="s">
        <v>36</v>
      </c>
      <c r="C19" s="3"/>
      <c r="D19" s="3"/>
      <c r="E19" s="3"/>
      <c r="F19" s="51"/>
    </row>
    <row r="20" spans="1:6" ht="15" customHeight="1" thickBot="1" x14ac:dyDescent="0.3">
      <c r="A20" s="24">
        <v>116010</v>
      </c>
      <c r="B20" s="4" t="s">
        <v>100</v>
      </c>
      <c r="C20" s="4" t="s">
        <v>13</v>
      </c>
      <c r="D20" s="4">
        <v>2</v>
      </c>
      <c r="E20" s="40"/>
      <c r="F20" s="34">
        <f t="shared" ref="F20:F22" si="2">D20*E20</f>
        <v>0</v>
      </c>
    </row>
    <row r="21" spans="1:6" ht="15" customHeight="1" thickBot="1" x14ac:dyDescent="0.3">
      <c r="A21" s="24">
        <v>116020</v>
      </c>
      <c r="B21" s="4" t="s">
        <v>101</v>
      </c>
      <c r="C21" s="4" t="s">
        <v>13</v>
      </c>
      <c r="D21" s="4">
        <v>4</v>
      </c>
      <c r="E21" s="40"/>
      <c r="F21" s="34">
        <f t="shared" si="2"/>
        <v>0</v>
      </c>
    </row>
    <row r="22" spans="1:6" ht="15" customHeight="1" thickBot="1" x14ac:dyDescent="0.3">
      <c r="A22" s="24">
        <v>116030</v>
      </c>
      <c r="B22" s="4" t="s">
        <v>39</v>
      </c>
      <c r="C22" s="4" t="s">
        <v>13</v>
      </c>
      <c r="D22" s="4">
        <v>2</v>
      </c>
      <c r="E22" s="40"/>
      <c r="F22" s="34">
        <f t="shared" si="2"/>
        <v>0</v>
      </c>
    </row>
    <row r="23" spans="1:6" ht="15" customHeight="1" thickBot="1" x14ac:dyDescent="0.3">
      <c r="A23" s="23">
        <v>12</v>
      </c>
      <c r="B23" s="3" t="s">
        <v>102</v>
      </c>
      <c r="C23" s="3"/>
      <c r="D23" s="3"/>
      <c r="E23" s="3"/>
      <c r="F23" s="51"/>
    </row>
    <row r="24" spans="1:6" ht="15" customHeight="1" thickBot="1" x14ac:dyDescent="0.3">
      <c r="A24" s="23">
        <v>1210</v>
      </c>
      <c r="B24" s="3" t="s">
        <v>43</v>
      </c>
      <c r="C24" s="3"/>
      <c r="D24" s="3"/>
      <c r="E24" s="3"/>
      <c r="F24" s="51"/>
    </row>
    <row r="25" spans="1:6" ht="15" customHeight="1" thickBot="1" x14ac:dyDescent="0.3">
      <c r="A25" s="24">
        <v>121010</v>
      </c>
      <c r="B25" s="4" t="s">
        <v>44</v>
      </c>
      <c r="C25" s="4" t="s">
        <v>29</v>
      </c>
      <c r="D25" s="4">
        <v>1</v>
      </c>
      <c r="E25" s="40"/>
      <c r="F25" s="34">
        <f>D25*E25</f>
        <v>0</v>
      </c>
    </row>
    <row r="26" spans="1:6" ht="15" customHeight="1" thickBot="1" x14ac:dyDescent="0.3">
      <c r="A26" s="23">
        <v>122</v>
      </c>
      <c r="B26" s="3" t="s">
        <v>45</v>
      </c>
      <c r="C26" s="3"/>
      <c r="D26" s="3"/>
      <c r="E26" s="3"/>
      <c r="F26" s="51"/>
    </row>
    <row r="27" spans="1:6" ht="15" customHeight="1" thickBot="1" x14ac:dyDescent="0.3">
      <c r="A27" s="24">
        <v>122010</v>
      </c>
      <c r="B27" s="4" t="s">
        <v>103</v>
      </c>
      <c r="C27" s="4" t="s">
        <v>13</v>
      </c>
      <c r="D27" s="4">
        <v>4</v>
      </c>
      <c r="E27" s="40"/>
      <c r="F27" s="34">
        <f>D27*E27</f>
        <v>0</v>
      </c>
    </row>
    <row r="28" spans="1:6" ht="15.75" thickBot="1" x14ac:dyDescent="0.3">
      <c r="A28" s="24"/>
      <c r="B28" s="4"/>
      <c r="C28" s="4"/>
      <c r="D28" s="4"/>
      <c r="E28" s="4"/>
      <c r="F28" s="52"/>
    </row>
    <row r="29" spans="1:6" ht="15.75" thickBot="1" x14ac:dyDescent="0.3">
      <c r="A29" s="23">
        <v>123</v>
      </c>
      <c r="B29" s="3" t="s">
        <v>52</v>
      </c>
      <c r="C29" s="3"/>
      <c r="D29" s="3"/>
      <c r="E29" s="11"/>
      <c r="F29" s="33"/>
    </row>
    <row r="30" spans="1:6" ht="15.75" thickBot="1" x14ac:dyDescent="0.3">
      <c r="A30" s="24">
        <v>123010</v>
      </c>
      <c r="B30" s="4" t="s">
        <v>54</v>
      </c>
      <c r="C30" s="4" t="s">
        <v>55</v>
      </c>
      <c r="D30" s="4">
        <v>50</v>
      </c>
      <c r="E30" s="40"/>
      <c r="F30" s="34">
        <f t="shared" ref="F30:F31" si="3">D30*E30</f>
        <v>0</v>
      </c>
    </row>
    <row r="31" spans="1:6" ht="15.75" thickBot="1" x14ac:dyDescent="0.3">
      <c r="A31" s="24">
        <v>123020</v>
      </c>
      <c r="B31" s="4" t="s">
        <v>56</v>
      </c>
      <c r="C31" s="4" t="s">
        <v>55</v>
      </c>
      <c r="D31" s="4">
        <v>8</v>
      </c>
      <c r="E31" s="40"/>
      <c r="F31" s="34">
        <f t="shared" si="3"/>
        <v>0</v>
      </c>
    </row>
    <row r="32" spans="1:6" ht="15.75" thickBot="1" x14ac:dyDescent="0.3">
      <c r="A32" s="24">
        <v>123030</v>
      </c>
      <c r="B32" s="4" t="s">
        <v>53</v>
      </c>
      <c r="C32" s="4" t="s">
        <v>29</v>
      </c>
      <c r="D32" s="4">
        <v>1</v>
      </c>
      <c r="E32" s="12">
        <v>10000</v>
      </c>
      <c r="F32" s="34">
        <f t="shared" ref="F32" si="4">D32*E32</f>
        <v>10000</v>
      </c>
    </row>
    <row r="33" spans="1:6" ht="15.75" thickBot="1" x14ac:dyDescent="0.3">
      <c r="A33" s="24">
        <v>123040</v>
      </c>
      <c r="B33" s="4" t="s">
        <v>110</v>
      </c>
      <c r="C33" s="4" t="s">
        <v>72</v>
      </c>
      <c r="D33" s="41"/>
      <c r="E33" s="12"/>
      <c r="F33" s="34">
        <f>D33*F32</f>
        <v>0</v>
      </c>
    </row>
    <row r="34" spans="1:6" ht="15.75" thickBot="1" x14ac:dyDescent="0.3">
      <c r="A34" s="25"/>
      <c r="B34" s="5"/>
      <c r="C34" s="5"/>
      <c r="D34" s="5"/>
      <c r="E34" s="13"/>
      <c r="F34" s="35"/>
    </row>
    <row r="35" spans="1:6" ht="16.5" thickTop="1" thickBot="1" x14ac:dyDescent="0.3">
      <c r="A35" s="68" t="s">
        <v>57</v>
      </c>
      <c r="B35" s="69"/>
      <c r="C35" s="3"/>
      <c r="D35" s="3"/>
      <c r="E35" s="3"/>
      <c r="F35" s="33">
        <f>SUM(F10:F33)</f>
        <v>10000</v>
      </c>
    </row>
    <row r="36" spans="1:6" ht="15.75" thickBot="1" x14ac:dyDescent="0.3">
      <c r="A36" s="68" t="s">
        <v>58</v>
      </c>
      <c r="B36" s="69"/>
      <c r="C36" s="3"/>
      <c r="D36" s="3">
        <v>3</v>
      </c>
      <c r="E36" s="3"/>
      <c r="F36" s="51"/>
    </row>
    <row r="37" spans="1:6" ht="15.75" thickBot="1" x14ac:dyDescent="0.3">
      <c r="A37" s="66" t="s">
        <v>59</v>
      </c>
      <c r="B37" s="67"/>
      <c r="C37" s="6"/>
      <c r="D37" s="6"/>
      <c r="E37" s="6"/>
      <c r="F37" s="36">
        <f>F35*D36</f>
        <v>30000</v>
      </c>
    </row>
    <row r="38" spans="1:6" ht="16.5" thickTop="1" thickBot="1" x14ac:dyDescent="0.3">
      <c r="A38" s="24"/>
      <c r="B38" s="4"/>
      <c r="C38" s="4"/>
      <c r="D38" s="4"/>
      <c r="E38" s="4"/>
      <c r="F38" s="52"/>
    </row>
    <row r="39" spans="1:6" ht="23.25" thickBot="1" x14ac:dyDescent="0.3">
      <c r="A39" s="21" t="s">
        <v>96</v>
      </c>
      <c r="B39" s="1" t="s">
        <v>4</v>
      </c>
      <c r="C39" s="1" t="s">
        <v>5</v>
      </c>
      <c r="D39" s="1" t="s">
        <v>6</v>
      </c>
      <c r="E39" s="1" t="s">
        <v>7</v>
      </c>
      <c r="F39" s="38" t="s">
        <v>8</v>
      </c>
    </row>
    <row r="40" spans="1:6" ht="15" customHeight="1" thickBot="1" x14ac:dyDescent="0.3">
      <c r="A40" s="22">
        <v>2</v>
      </c>
      <c r="B40" s="2" t="s">
        <v>60</v>
      </c>
      <c r="C40" s="2"/>
      <c r="D40" s="2"/>
      <c r="E40" s="2"/>
      <c r="F40" s="50"/>
    </row>
    <row r="41" spans="1:6" ht="15" customHeight="1" thickBot="1" x14ac:dyDescent="0.3">
      <c r="A41" s="22">
        <v>21</v>
      </c>
      <c r="B41" s="2" t="s">
        <v>61</v>
      </c>
      <c r="C41" s="3"/>
      <c r="D41" s="3"/>
      <c r="E41" s="3"/>
      <c r="F41" s="51"/>
    </row>
    <row r="42" spans="1:6" ht="15" customHeight="1" thickBot="1" x14ac:dyDescent="0.3">
      <c r="A42" s="23">
        <v>211</v>
      </c>
      <c r="B42" s="3" t="s">
        <v>62</v>
      </c>
      <c r="C42" s="4"/>
      <c r="D42" s="4"/>
      <c r="E42" s="4"/>
      <c r="F42" s="52"/>
    </row>
    <row r="43" spans="1:6" ht="15" customHeight="1" thickBot="1" x14ac:dyDescent="0.3">
      <c r="A43" s="24">
        <v>211010</v>
      </c>
      <c r="B43" s="4" t="s">
        <v>62</v>
      </c>
      <c r="C43" s="4" t="s">
        <v>63</v>
      </c>
      <c r="D43" s="4">
        <v>52</v>
      </c>
      <c r="E43" s="40"/>
      <c r="F43" s="34">
        <f t="shared" ref="F43:F44" si="5">D43*E43</f>
        <v>0</v>
      </c>
    </row>
    <row r="44" spans="1:6" ht="15" customHeight="1" thickBot="1" x14ac:dyDescent="0.3">
      <c r="A44" s="24">
        <v>211020</v>
      </c>
      <c r="B44" s="4" t="s">
        <v>104</v>
      </c>
      <c r="C44" s="4" t="s">
        <v>13</v>
      </c>
      <c r="D44" s="4">
        <v>20</v>
      </c>
      <c r="E44" s="40"/>
      <c r="F44" s="34">
        <f t="shared" si="5"/>
        <v>0</v>
      </c>
    </row>
    <row r="45" spans="1:6" ht="15" customHeight="1" thickBot="1" x14ac:dyDescent="0.3">
      <c r="A45" s="23">
        <v>212</v>
      </c>
      <c r="B45" s="3" t="s">
        <v>65</v>
      </c>
      <c r="C45" s="3"/>
      <c r="D45" s="3"/>
      <c r="E45" s="3"/>
      <c r="F45" s="51"/>
    </row>
    <row r="46" spans="1:6" ht="15" customHeight="1" thickBot="1" x14ac:dyDescent="0.3">
      <c r="A46" s="24">
        <v>212010</v>
      </c>
      <c r="B46" s="4" t="s">
        <v>54</v>
      </c>
      <c r="C46" s="4" t="s">
        <v>55</v>
      </c>
      <c r="D46" s="4">
        <v>125</v>
      </c>
      <c r="E46" s="40"/>
      <c r="F46" s="34">
        <f t="shared" ref="F46:F48" si="6">D46*E46</f>
        <v>0</v>
      </c>
    </row>
    <row r="47" spans="1:6" ht="15" customHeight="1" thickBot="1" x14ac:dyDescent="0.3">
      <c r="A47" s="24">
        <v>212020</v>
      </c>
      <c r="B47" s="4" t="s">
        <v>56</v>
      </c>
      <c r="C47" s="4" t="s">
        <v>55</v>
      </c>
      <c r="D47" s="4">
        <v>4</v>
      </c>
      <c r="E47" s="40"/>
      <c r="F47" s="34">
        <f t="shared" si="6"/>
        <v>0</v>
      </c>
    </row>
    <row r="48" spans="1:6" ht="15" customHeight="1" thickBot="1" x14ac:dyDescent="0.3">
      <c r="A48" s="24">
        <v>212030</v>
      </c>
      <c r="B48" s="4" t="s">
        <v>105</v>
      </c>
      <c r="C48" s="4" t="s">
        <v>13</v>
      </c>
      <c r="D48" s="4">
        <v>15</v>
      </c>
      <c r="E48" s="40"/>
      <c r="F48" s="34">
        <f t="shared" si="6"/>
        <v>0</v>
      </c>
    </row>
    <row r="49" spans="1:6" ht="24.75" thickBot="1" x14ac:dyDescent="0.3">
      <c r="A49" s="23">
        <v>213</v>
      </c>
      <c r="B49" s="3" t="s">
        <v>68</v>
      </c>
      <c r="C49" s="3"/>
      <c r="D49" s="3"/>
      <c r="E49" s="3"/>
      <c r="F49" s="51"/>
    </row>
    <row r="50" spans="1:6" ht="15" customHeight="1" thickBot="1" x14ac:dyDescent="0.3">
      <c r="A50" s="24">
        <v>213010</v>
      </c>
      <c r="B50" s="4" t="s">
        <v>54</v>
      </c>
      <c r="C50" s="4" t="s">
        <v>55</v>
      </c>
      <c r="D50" s="4">
        <v>12</v>
      </c>
      <c r="E50" s="40"/>
      <c r="F50" s="34">
        <f t="shared" ref="F50:F52" si="7">D50*E50</f>
        <v>0</v>
      </c>
    </row>
    <row r="51" spans="1:6" ht="15" customHeight="1" thickBot="1" x14ac:dyDescent="0.3">
      <c r="A51" s="24">
        <v>213020</v>
      </c>
      <c r="B51" s="4" t="s">
        <v>56</v>
      </c>
      <c r="C51" s="4" t="s">
        <v>55</v>
      </c>
      <c r="D51" s="4">
        <v>4</v>
      </c>
      <c r="E51" s="40"/>
      <c r="F51" s="34">
        <f t="shared" si="7"/>
        <v>0</v>
      </c>
    </row>
    <row r="52" spans="1:6" ht="15" customHeight="1" thickBot="1" x14ac:dyDescent="0.3">
      <c r="A52" s="24">
        <v>213030</v>
      </c>
      <c r="B52" s="4" t="s">
        <v>105</v>
      </c>
      <c r="C52" s="4" t="s">
        <v>13</v>
      </c>
      <c r="D52" s="4">
        <v>3</v>
      </c>
      <c r="E52" s="40"/>
      <c r="F52" s="34">
        <f t="shared" si="7"/>
        <v>0</v>
      </c>
    </row>
    <row r="53" spans="1:6" ht="15" customHeight="1" thickBot="1" x14ac:dyDescent="0.3">
      <c r="A53" s="23">
        <v>214</v>
      </c>
      <c r="B53" s="3" t="s">
        <v>69</v>
      </c>
      <c r="C53" s="3"/>
      <c r="D53" s="3"/>
      <c r="E53" s="3"/>
      <c r="F53" s="51"/>
    </row>
    <row r="54" spans="1:6" ht="15" customHeight="1" thickBot="1" x14ac:dyDescent="0.3">
      <c r="A54" s="24">
        <v>214010</v>
      </c>
      <c r="B54" s="4" t="s">
        <v>54</v>
      </c>
      <c r="C54" s="4" t="s">
        <v>55</v>
      </c>
      <c r="D54" s="4">
        <v>4</v>
      </c>
      <c r="E54" s="40"/>
      <c r="F54" s="34">
        <f t="shared" ref="F54:F56" si="8">D54*E54</f>
        <v>0</v>
      </c>
    </row>
    <row r="55" spans="1:6" ht="15" customHeight="1" thickBot="1" x14ac:dyDescent="0.3">
      <c r="A55" s="24">
        <v>212020</v>
      </c>
      <c r="B55" s="4" t="s">
        <v>56</v>
      </c>
      <c r="C55" s="4" t="s">
        <v>55</v>
      </c>
      <c r="D55" s="4">
        <v>3</v>
      </c>
      <c r="E55" s="40"/>
      <c r="F55" s="34">
        <f t="shared" si="8"/>
        <v>0</v>
      </c>
    </row>
    <row r="56" spans="1:6" ht="15" customHeight="1" thickBot="1" x14ac:dyDescent="0.3">
      <c r="A56" s="24">
        <v>214030</v>
      </c>
      <c r="B56" s="4" t="s">
        <v>105</v>
      </c>
      <c r="C56" s="4" t="s">
        <v>13</v>
      </c>
      <c r="D56" s="4">
        <v>2</v>
      </c>
      <c r="E56" s="40"/>
      <c r="F56" s="34">
        <f t="shared" si="8"/>
        <v>0</v>
      </c>
    </row>
    <row r="57" spans="1:6" ht="15" customHeight="1" thickBot="1" x14ac:dyDescent="0.3">
      <c r="A57" s="23">
        <v>22</v>
      </c>
      <c r="B57" s="3" t="s">
        <v>70</v>
      </c>
      <c r="C57" s="3"/>
      <c r="D57" s="3"/>
      <c r="E57" s="3"/>
      <c r="F57" s="51"/>
    </row>
    <row r="58" spans="1:6" ht="15" customHeight="1" thickBot="1" x14ac:dyDescent="0.3">
      <c r="A58" s="24">
        <v>220010</v>
      </c>
      <c r="B58" s="4" t="s">
        <v>71</v>
      </c>
      <c r="C58" s="4" t="s">
        <v>29</v>
      </c>
      <c r="D58" s="4">
        <v>1</v>
      </c>
      <c r="E58" s="4">
        <v>6000</v>
      </c>
      <c r="F58" s="52">
        <f>D58*E58</f>
        <v>6000</v>
      </c>
    </row>
    <row r="59" spans="1:6" ht="15" customHeight="1" thickBot="1" x14ac:dyDescent="0.3">
      <c r="A59" s="24">
        <v>220020</v>
      </c>
      <c r="B59" s="4" t="s">
        <v>110</v>
      </c>
      <c r="C59" s="4" t="s">
        <v>72</v>
      </c>
      <c r="D59" s="41"/>
      <c r="E59" s="4"/>
      <c r="F59" s="52">
        <f>D59*E58</f>
        <v>0</v>
      </c>
    </row>
    <row r="60" spans="1:6" ht="15" customHeight="1" thickBot="1" x14ac:dyDescent="0.3">
      <c r="A60" s="23">
        <v>3</v>
      </c>
      <c r="B60" s="3" t="s">
        <v>79</v>
      </c>
      <c r="C60" s="4"/>
      <c r="D60" s="4"/>
      <c r="E60" s="4"/>
      <c r="F60" s="52"/>
    </row>
    <row r="61" spans="1:6" ht="15" customHeight="1" thickBot="1" x14ac:dyDescent="0.3">
      <c r="A61" s="24">
        <v>300010</v>
      </c>
      <c r="B61" s="4" t="s">
        <v>80</v>
      </c>
      <c r="C61" s="4" t="s">
        <v>55</v>
      </c>
      <c r="D61" s="4">
        <v>16</v>
      </c>
      <c r="E61" s="40"/>
      <c r="F61" s="34">
        <f t="shared" ref="F61:F63" si="9">D61*E61</f>
        <v>0</v>
      </c>
    </row>
    <row r="62" spans="1:6" ht="15" customHeight="1" thickBot="1" x14ac:dyDescent="0.3">
      <c r="A62" s="24">
        <v>300020</v>
      </c>
      <c r="B62" s="4" t="s">
        <v>81</v>
      </c>
      <c r="C62" s="4" t="s">
        <v>55</v>
      </c>
      <c r="D62" s="4">
        <v>32</v>
      </c>
      <c r="E62" s="40"/>
      <c r="F62" s="34">
        <f t="shared" si="9"/>
        <v>0</v>
      </c>
    </row>
    <row r="63" spans="1:6" ht="15" customHeight="1" thickBot="1" x14ac:dyDescent="0.3">
      <c r="A63" s="24">
        <v>300040</v>
      </c>
      <c r="B63" s="4" t="s">
        <v>82</v>
      </c>
      <c r="C63" s="4" t="s">
        <v>55</v>
      </c>
      <c r="D63" s="4">
        <v>8</v>
      </c>
      <c r="E63" s="40"/>
      <c r="F63" s="34">
        <f t="shared" si="9"/>
        <v>0</v>
      </c>
    </row>
    <row r="64" spans="1:6" ht="15.75" thickBot="1" x14ac:dyDescent="0.3">
      <c r="A64" s="30"/>
      <c r="B64" s="31"/>
      <c r="C64" s="31"/>
      <c r="D64" s="31"/>
      <c r="E64" s="31"/>
      <c r="F64" s="56"/>
    </row>
    <row r="65" spans="1:6" ht="16.5" thickTop="1" thickBot="1" x14ac:dyDescent="0.3">
      <c r="A65" s="62" t="s">
        <v>106</v>
      </c>
      <c r="B65" s="63"/>
      <c r="C65" s="9" t="s">
        <v>29</v>
      </c>
      <c r="D65" s="9"/>
      <c r="E65" s="9"/>
      <c r="F65" s="61">
        <f>SUM(F43:F63)</f>
        <v>6000</v>
      </c>
    </row>
    <row r="66" spans="1:6" ht="15.75" thickBot="1" x14ac:dyDescent="0.3">
      <c r="A66" s="68" t="s">
        <v>58</v>
      </c>
      <c r="B66" s="69"/>
      <c r="C66" s="3"/>
      <c r="D66" s="3">
        <v>3</v>
      </c>
      <c r="E66" s="3"/>
      <c r="F66" s="51"/>
    </row>
    <row r="67" spans="1:6" ht="15.75" thickBot="1" x14ac:dyDescent="0.3">
      <c r="A67" s="66" t="s">
        <v>107</v>
      </c>
      <c r="B67" s="67"/>
      <c r="C67" s="6" t="s">
        <v>29</v>
      </c>
      <c r="D67" s="6"/>
      <c r="E67" s="6"/>
      <c r="F67" s="36">
        <f>F65*D66</f>
        <v>18000</v>
      </c>
    </row>
    <row r="68" spans="1:6" ht="16.5" thickTop="1" thickBot="1" x14ac:dyDescent="0.3">
      <c r="F68" s="54"/>
    </row>
    <row r="69" spans="1:6" ht="23.25" thickBot="1" x14ac:dyDescent="0.3">
      <c r="A69" s="21" t="s">
        <v>96</v>
      </c>
      <c r="B69" s="1" t="s">
        <v>4</v>
      </c>
      <c r="C69" s="1" t="s">
        <v>5</v>
      </c>
      <c r="D69" s="1" t="s">
        <v>6</v>
      </c>
      <c r="E69" s="1" t="s">
        <v>7</v>
      </c>
      <c r="F69" s="38" t="s">
        <v>8</v>
      </c>
    </row>
    <row r="70" spans="1:6" ht="15" customHeight="1" thickBot="1" x14ac:dyDescent="0.3">
      <c r="A70" s="29">
        <v>4</v>
      </c>
      <c r="B70" s="7" t="s">
        <v>85</v>
      </c>
      <c r="C70" s="7"/>
      <c r="D70" s="7"/>
      <c r="E70" s="7"/>
      <c r="F70" s="55"/>
    </row>
    <row r="71" spans="1:6" ht="15" customHeight="1" thickBot="1" x14ac:dyDescent="0.3">
      <c r="A71" s="23">
        <v>41</v>
      </c>
      <c r="B71" s="3" t="s">
        <v>86</v>
      </c>
      <c r="C71" s="3"/>
      <c r="D71" s="3"/>
      <c r="E71" s="3"/>
      <c r="F71" s="51"/>
    </row>
    <row r="72" spans="1:6" ht="15" customHeight="1" thickBot="1" x14ac:dyDescent="0.3">
      <c r="A72" s="24">
        <v>410010</v>
      </c>
      <c r="B72" s="4" t="s">
        <v>87</v>
      </c>
      <c r="C72" s="4" t="s">
        <v>29</v>
      </c>
      <c r="D72" s="4">
        <v>1</v>
      </c>
      <c r="E72" s="40"/>
      <c r="F72" s="34">
        <f t="shared" ref="F72:F73" si="10">D72*E72</f>
        <v>0</v>
      </c>
    </row>
    <row r="73" spans="1:6" ht="15" customHeight="1" thickBot="1" x14ac:dyDescent="0.3">
      <c r="A73" s="24">
        <v>410020</v>
      </c>
      <c r="B73" s="4" t="s">
        <v>89</v>
      </c>
      <c r="C73" s="4" t="s">
        <v>29</v>
      </c>
      <c r="D73" s="4">
        <v>1</v>
      </c>
      <c r="E73" s="40"/>
      <c r="F73" s="34">
        <f t="shared" si="10"/>
        <v>0</v>
      </c>
    </row>
    <row r="74" spans="1:6" ht="15" customHeight="1" thickBot="1" x14ac:dyDescent="0.3">
      <c r="A74" s="24"/>
      <c r="B74" s="4"/>
      <c r="C74" s="4"/>
      <c r="D74" s="4"/>
      <c r="E74" s="4"/>
      <c r="F74" s="52"/>
    </row>
    <row r="75" spans="1:6" ht="15" customHeight="1" thickBot="1" x14ac:dyDescent="0.3">
      <c r="A75" s="23">
        <v>5</v>
      </c>
      <c r="B75" s="3" t="s">
        <v>90</v>
      </c>
      <c r="C75" s="3"/>
      <c r="D75" s="3"/>
      <c r="E75" s="3"/>
      <c r="F75" s="51"/>
    </row>
    <row r="76" spans="1:6" ht="15" customHeight="1" thickBot="1" x14ac:dyDescent="0.3">
      <c r="A76" s="23">
        <v>51</v>
      </c>
      <c r="B76" s="3" t="s">
        <v>91</v>
      </c>
      <c r="C76" s="3"/>
      <c r="D76" s="3"/>
      <c r="E76" s="3"/>
      <c r="F76" s="51"/>
    </row>
    <row r="77" spans="1:6" ht="15" customHeight="1" thickBot="1" x14ac:dyDescent="0.3">
      <c r="A77" s="24">
        <v>510010</v>
      </c>
      <c r="B77" s="4" t="s">
        <v>92</v>
      </c>
      <c r="C77" s="4" t="s">
        <v>29</v>
      </c>
      <c r="D77" s="4">
        <v>1</v>
      </c>
      <c r="E77" s="40"/>
      <c r="F77" s="34">
        <f>D77*E77</f>
        <v>0</v>
      </c>
    </row>
    <row r="78" spans="1:6" ht="15.75" thickBot="1" x14ac:dyDescent="0.3">
      <c r="A78" s="30"/>
      <c r="B78" s="31"/>
      <c r="C78" s="31"/>
      <c r="D78" s="31"/>
      <c r="E78" s="31"/>
      <c r="F78" s="56"/>
    </row>
    <row r="79" spans="1:6" ht="16.5" thickTop="1" thickBot="1" x14ac:dyDescent="0.3">
      <c r="A79" s="62" t="s">
        <v>108</v>
      </c>
      <c r="B79" s="63"/>
      <c r="C79" s="9"/>
      <c r="D79" s="9"/>
      <c r="E79" s="9"/>
      <c r="F79" s="61">
        <f>SUM(F72:F77)</f>
        <v>0</v>
      </c>
    </row>
    <row r="80" spans="1:6" ht="15.75" thickBot="1" x14ac:dyDescent="0.3">
      <c r="A80" s="66"/>
      <c r="B80" s="67"/>
      <c r="C80" s="6"/>
      <c r="D80" s="6"/>
      <c r="E80" s="6"/>
      <c r="F80" s="53"/>
    </row>
    <row r="81" spans="1:6" ht="16.5" thickTop="1" thickBot="1" x14ac:dyDescent="0.3">
      <c r="A81" s="64" t="s">
        <v>109</v>
      </c>
      <c r="B81" s="65"/>
      <c r="C81" s="6"/>
      <c r="D81" s="6"/>
      <c r="E81" s="6"/>
      <c r="F81" s="36">
        <f>F79+F67+F37</f>
        <v>48000</v>
      </c>
    </row>
    <row r="82" spans="1:6" ht="15.75" thickTop="1" x14ac:dyDescent="0.25"/>
  </sheetData>
  <sheetProtection sheet="1" objects="1" scenarios="1"/>
  <mergeCells count="9">
    <mergeCell ref="A67:B67"/>
    <mergeCell ref="A79:B79"/>
    <mergeCell ref="A80:B80"/>
    <mergeCell ref="A81:B81"/>
    <mergeCell ref="A35:B35"/>
    <mergeCell ref="A36:B36"/>
    <mergeCell ref="A37:B37"/>
    <mergeCell ref="A65:B65"/>
    <mergeCell ref="A66:B66"/>
  </mergeCells>
  <pageMargins left="0.7" right="0.7" top="0.75" bottom="0.75" header="0.3" footer="0.3"/>
  <pageSetup paperSize="9" scale="91" orientation="portrait" r:id="rId1"/>
  <rowBreaks count="1" manualBreakCount="1">
    <brk id="3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b369a4bf4f44fac8e73ddcf81e9adaf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ff4b6697-907b-4192-945f-6506e343ceeb</TermId>
        </TermInfo>
      </Terms>
    </kb369a4bf4f44fac8e73ddcf81e9adaf>
    <efd4eb6a83394a84a647d114291f6a09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Personeels-, Juridische Zaken en Inkoop:Inkoop</TermName>
          <TermId xmlns="http://schemas.microsoft.com/office/infopath/2007/PartnerControls">2b34075f-f61f-48e2-805f-2055b2e45be0</TermId>
        </TermInfo>
      </Terms>
    </efd4eb6a83394a84a647d114291f6a09>
    <TaxCatchAll xmlns="1ad32357-9c45-4569-8a1e-d5bfcae727a5">
      <Value>5</Value>
      <Value>25</Value>
      <Value>3</Value>
      <Value>1</Value>
      <Value>21</Value>
    </TaxCatchAll>
    <Behandelaar xmlns="1ad32357-9c45-4569-8a1e-d5bfcae727a5">
      <UserInfo>
        <DisplayName/>
        <AccountId xsi:nil="true"/>
        <AccountType/>
      </UserInfo>
    </Behandelaar>
    <la897257d5384715aa2586952fc98118 xmlns="1ad32357-9c45-4569-8a1e-d5bfcae727a5">
      <Terms xmlns="http://schemas.microsoft.com/office/infopath/2007/PartnerControls"/>
    </la897257d5384715aa2586952fc98118>
    <EdocsNR xmlns="1ad32357-9c45-4569-8a1e-d5bfcae727a5" xsi:nil="true"/>
    <h37c1d73b31e4fe691b1c32eed38e5a0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North Sea Port</TermName>
          <TermId xmlns="http://schemas.microsoft.com/office/infopath/2007/PartnerControls">76433ad4-c593-4dab-8fec-0c602b0c3fdc</TermId>
        </TermInfo>
      </Terms>
    </h37c1d73b31e4fe691b1c32eed38e5a0>
    <Document_x0020_beschrijving xmlns="1ad32357-9c45-4569-8a1e-d5bfcae727a5" xsi:nil="true"/>
    <g2079540a2634d468506fb574848cd79 xmlns="1ad32357-9c45-4569-8a1e-d5bfcae727a5">
      <Terms xmlns="http://schemas.microsoft.com/office/infopath/2007/PartnerControls"/>
    </g2079540a2634d468506fb574848cd79>
    <Startdatum xmlns="1ad32357-9c45-4569-8a1e-d5bfcae727a5">2023-04-19T20:00:00+00:00</Startdatum>
    <Nummer xmlns="1ad32357-9c45-4569-8a1e-d5bfcae727a5">202301711</Nummer>
    <DocumentSetDescription xmlns="http://schemas.microsoft.com/sharepoint/v3">Europese aanbesteding voor een raamovereenkomst voor onderhoud aan elektrische objecten (buiten)</DocumentSetDescription>
    <Archiefbewaartermijn xmlns="1ad32357-9c45-4569-8a1e-d5bfcae727a5" xsi:nil="true"/>
    <Archiefclassificatiecode xmlns="1ad32357-9c45-4569-8a1e-d5bfcae727a5" xsi:nil="true"/>
    <Einddatum_x0020_archiefbewaring xmlns="1ad32357-9c45-4569-8a1e-d5bfcae727a5" xsi:nil="true"/>
    <Vernietigingsdatum xmlns="1ad32357-9c45-4569-8a1e-d5bfcae727a5" xsi:nil="true"/>
    <TitelDMSDocumentSet xmlns="1ad32357-9c45-4569-8a1e-d5bfcae727a5">Elektrische objecten - onderhoud</TitelDMSDocumentSet>
    <Eigenaar xmlns="1ad32357-9c45-4569-8a1e-d5bfcae727a5">
      <UserInfo>
        <DisplayName>Nico Zoutenbier</DisplayName>
        <AccountId>232</AccountId>
        <AccountType/>
      </UserInfo>
    </Eigenaar>
    <f35d5244d0624483899a5e3d52ced60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</TermName>
          <TermId xmlns="http://schemas.microsoft.com/office/infopath/2007/PartnerControls">47dbb4f2-f6ae-4e74-b645-ac493e78be42</TermId>
        </TermInfo>
      </Terms>
    </f35d5244d0624483899a5e3d52ced60a>
    <UitgebreideNaamDMSDocumentSet xmlns="1ad32357-9c45-4569-8a1e-d5bfcae727a5">Europese aanbesteding voor een raamovereenkomst voor onderhoud aan elektrische objecten (buiten)</UitgebreideNaamDMSDocumentSet>
    <fd57521d4bf44624a44754731af98f3a xmlns="1ad32357-9c45-4569-8a1e-d5bfcae727a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Inkoop:Inkopen en aanbestedingen</TermName>
          <TermId xmlns="http://schemas.microsoft.com/office/infopath/2007/PartnerControls">57740040-b486-4602-b2be-75995d4e1ee5</TermId>
        </TermInfo>
      </Terms>
    </fd57521d4bf44624a44754731af98f3a>
    <Relatie xmlns="1ad32357-9c45-4569-8a1e-d5bfcae727a5" xsi:nil="true"/>
    <PostverwerkingUitleg xmlns="1ad32357-9c45-4569-8a1e-d5bfcae727a5" xsi:nil="true"/>
    <ArchiefBewaringEinddatum xmlns="1ad32357-9c45-4569-8a1e-d5bfcae727a5" xsi:nil="true"/>
    <g61bfbc496834d3e94a9a2c6c40275b8 xmlns="1ad32357-9c45-4569-8a1e-d5bfcae727a5">
      <Terms xmlns="http://schemas.microsoft.com/office/infopath/2007/PartnerControls"/>
    </g61bfbc496834d3e94a9a2c6c40275b8>
    <Archiefdatum xmlns="1ad32357-9c45-4569-8a1e-d5bfcae727a5" xsi:nil="true"/>
    <k1f5d60101a3443c89891712ceb728b4 xmlns="1ad32357-9c45-4569-8a1e-d5bfcae727a5">
      <Terms xmlns="http://schemas.microsoft.com/office/infopath/2007/PartnerControls"/>
    </k1f5d60101a3443c89891712ceb728b4>
    <_dlc_DocId xmlns="9773abc2-1dbc-42e1-a3f1-e4e4bee5aad5">0011-149990536-1239</_dlc_DocId>
    <_dlc_DocIdUrl xmlns="9773abc2-1dbc-42e1-a3f1-e4e4bee5aad5">
      <Url>https://northseaport.sharepoint.com/sites/11/inkopenenaanbestedingen/_layouts/15/DocIdRedir.aspx?ID=0011-149990536-1239</Url>
      <Description>0011-149990536-1239</Description>
    </_dlc_DocIdUrl>
    <_dlc_DocIdPersistId xmlns="9773abc2-1dbc-42e1-a3f1-e4e4bee5aad5">false</_dlc_DocIdPersistI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MS document" ma:contentTypeID="0x0101004209B36D11EE4245BF761615E55FEC5C00EBFD0DC1D5415D4DA0431AE97BD6B946" ma:contentTypeVersion="13896" ma:contentTypeDescription="" ma:contentTypeScope="" ma:versionID="14957d292b607959c18ccc55264f6567">
  <xsd:schema xmlns:xsd="http://www.w3.org/2001/XMLSchema" xmlns:xs="http://www.w3.org/2001/XMLSchema" xmlns:p="http://schemas.microsoft.com/office/2006/metadata/properties" xmlns:ns1="http://schemas.microsoft.com/sharepoint/v3" xmlns:ns2="1ad32357-9c45-4569-8a1e-d5bfcae727a5" xmlns:ns3="9773abc2-1dbc-42e1-a3f1-e4e4bee5aad5" targetNamespace="http://schemas.microsoft.com/office/2006/metadata/properties" ma:root="true" ma:fieldsID="0a386fb326aaa4e7f1e74e0deb178292" ns1:_="" ns2:_="" ns3:_="">
    <xsd:import namespace="http://schemas.microsoft.com/sharepoint/v3"/>
    <xsd:import namespace="1ad32357-9c45-4569-8a1e-d5bfcae727a5"/>
    <xsd:import namespace="9773abc2-1dbc-42e1-a3f1-e4e4bee5aad5"/>
    <xsd:element name="properties">
      <xsd:complexType>
        <xsd:sequence>
          <xsd:element name="documentManagement">
            <xsd:complexType>
              <xsd:all>
                <xsd:element ref="ns2:Relatie" minOccurs="0"/>
                <xsd:element ref="ns2:Behandelaar" minOccurs="0"/>
                <xsd:element ref="ns2:g61bfbc496834d3e94a9a2c6c40275b8" minOccurs="0"/>
                <xsd:element ref="ns2:TaxCatchAll" minOccurs="0"/>
                <xsd:element ref="ns2:TaxCatchAllLabel" minOccurs="0"/>
                <xsd:element ref="ns2:Document_x0020_beschrijving" minOccurs="0"/>
                <xsd:element ref="ns2:EdocsNR" minOccurs="0"/>
                <xsd:element ref="ns2:g2079540a2634d468506fb574848cd79" minOccurs="0"/>
                <xsd:element ref="ns2:PostverwerkingUitleg" minOccurs="0"/>
                <xsd:element ref="ns2:h37c1d73b31e4fe691b1c32eed38e5a0" minOccurs="0"/>
                <xsd:element ref="ns2:kb369a4bf4f44fac8e73ddcf81e9adaf" minOccurs="0"/>
                <xsd:element ref="ns2:Eigenaar" minOccurs="0"/>
                <xsd:element ref="ns2:k1f5d60101a3443c89891712ceb728b4" minOccurs="0"/>
                <xsd:element ref="ns2:Archiefbewaartermijn" minOccurs="0"/>
                <xsd:element ref="ns2:Startdatum" minOccurs="0"/>
                <xsd:element ref="ns2:Vernietigingsdatum" minOccurs="0"/>
                <xsd:element ref="ns2:Nummer" minOccurs="0"/>
                <xsd:element ref="ns2:efd4eb6a83394a84a647d114291f6a09" minOccurs="0"/>
                <xsd:element ref="ns1:DocumentSetDescription" minOccurs="0"/>
                <xsd:element ref="ns2:Archiefclassificatiecode" minOccurs="0"/>
                <xsd:element ref="ns2:f35d5244d0624483899a5e3d52ced60a" minOccurs="0"/>
                <xsd:element ref="ns2:Einddatum_x0020_archiefbewaring" minOccurs="0"/>
                <xsd:element ref="ns2:ArchiefBewaringEinddatum" minOccurs="0"/>
                <xsd:element ref="ns2:TitelDMSDocumentSet" minOccurs="0"/>
                <xsd:element ref="ns2:UitgebreideNaamDMSDocumentSet" minOccurs="0"/>
                <xsd:element ref="ns2:la897257d5384715aa2586952fc98118" minOccurs="0"/>
                <xsd:element ref="ns2:fd57521d4bf44624a44754731af98f3a" minOccurs="0"/>
                <xsd:element ref="ns2:Archiefdatum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32357-9c45-4569-8a1e-d5bfcae727a5" elementFormDefault="qualified">
    <xsd:import namespace="http://schemas.microsoft.com/office/2006/documentManagement/types"/>
    <xsd:import namespace="http://schemas.microsoft.com/office/infopath/2007/PartnerControls"/>
    <xsd:element name="Relatie" ma:index="3" nillable="true" ma:displayName="Relatie" ma:internalName="Relatie">
      <xsd:simpleType>
        <xsd:restriction base="dms:Text">
          <xsd:maxLength value="255"/>
        </xsd:restriction>
      </xsd:simpleType>
    </xsd:element>
    <xsd:element name="Behandelaar" ma:index="4" nillable="true" ma:displayName="Behandelaar" ma:list="UserInfo" ma:SharePointGroup="0" ma:internalName="Behandelaa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61bfbc496834d3e94a9a2c6c40275b8" ma:index="9" nillable="true" ma:taxonomy="true" ma:internalName="g61bfbc496834d3e94a9a2c6c40275b8" ma:taxonomyFieldName="Documenttype" ma:displayName="Documenttype" ma:default="" ma:fieldId="{061bfbc4-9683-4d3e-94a9-a2c6c40275b8}" ma:sspId="fdf52543-49f2-4967-8849-6981bf75243e" ma:termSetId="c061bec1-7833-4177-90c4-b593a77276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951f7f9f-ce93-4710-9128-db11f8a68154}" ma:internalName="TaxCatchAll" ma:showField="CatchAllData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951f7f9f-ce93-4710-9128-db11f8a68154}" ma:internalName="TaxCatchAllLabel" ma:readOnly="true" ma:showField="CatchAllDataLabel" ma:web="9773abc2-1dbc-42e1-a3f1-e4e4bee5aa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_x0020_beschrijving" ma:index="14" nillable="true" ma:displayName="Document beschrijving" ma:internalName="Document_x0020_beschrijving" ma:readOnly="false">
      <xsd:simpleType>
        <xsd:restriction base="dms:Note">
          <xsd:maxLength value="255"/>
        </xsd:restriction>
      </xsd:simpleType>
    </xsd:element>
    <xsd:element name="EdocsNR" ma:index="15" nillable="true" ma:displayName="Edocs nummer" ma:internalName="EdocsNR" ma:readOnly="false">
      <xsd:simpleType>
        <xsd:restriction base="dms:Text">
          <xsd:maxLength value="255"/>
        </xsd:restriction>
      </xsd:simpleType>
    </xsd:element>
    <xsd:element name="g2079540a2634d468506fb574848cd79" ma:index="16" nillable="true" ma:taxonomy="true" ma:internalName="g2079540a2634d468506fb574848cd79" ma:taxonomyFieldName="Postverwerking" ma:displayName="Postverwerking" ma:default="" ma:fieldId="{02079540-a263-4d46-8506-fb574848cd79}" ma:sspId="fdf52543-49f2-4967-8849-6981bf75243e" ma:termSetId="8926110f-39a5-4078-b434-72e2cda6606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verwerkingUitleg" ma:index="18" nillable="true" ma:displayName="Postverwerking uitleg" ma:internalName="PostverwerkingUitleg" ma:readOnly="false">
      <xsd:simpleType>
        <xsd:restriction base="dms:Note"/>
      </xsd:simpleType>
    </xsd:element>
    <xsd:element name="h37c1d73b31e4fe691b1c32eed38e5a0" ma:index="19" nillable="true" ma:taxonomy="true" ma:internalName="h37c1d73b31e4fe691b1c32eed38e5a0" ma:taxonomyFieldName="Archiefvormer" ma:displayName="Archiefvormer" ma:readOnly="false" ma:default="" ma:fieldId="{137c1d73-b31e-4fe6-91b1-c32eed38e5a0}" ma:sspId="fdf52543-49f2-4967-8849-6981bf75243e" ma:termSetId="6c787471-d7f1-4f9c-94a3-e69ed037a8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369a4bf4f44fac8e73ddcf81e9adaf" ma:index="21" nillable="true" ma:taxonomy="true" ma:internalName="kb369a4bf4f44fac8e73ddcf81e9adaf" ma:taxonomyFieldName="Status" ma:displayName="Status" ma:readOnly="false" ma:default="1;#Actief|ff4b6697-907b-4192-945f-6506e343ceeb" ma:fieldId="{4b369a4b-f4f4-4fac-8e73-ddcf81e9adaf}" ma:sspId="fdf52543-49f2-4967-8849-6981bf75243e" ma:termSetId="032851e2-e14c-4b34-b0ab-83ec2fabd6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genaar" ma:index="23" nillable="true" ma:displayName="Eigenaar" ma:list="UserInfo" ma:SharePointGroup="0" ma:internalName="Eigenaa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1f5d60101a3443c89891712ceb728b4" ma:index="24" nillable="true" ma:taxonomy="true" ma:internalName="k1f5d60101a3443c89891712ceb728b4" ma:taxonomyFieldName="Klantnaam" ma:displayName="Klantnaam" ma:default="" ma:fieldId="{41f5d601-01a3-443c-8989-1712ceb728b4}" ma:taxonomyMulti="true" ma:sspId="fdf52543-49f2-4967-8849-6981bf75243e" ma:termSetId="2ea5722f-780f-4f98-8da5-757b51150f7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bewaartermijn" ma:index="26" nillable="true" ma:displayName="Archiefbewaartermijn" ma:format="Dropdown" ma:internalName="Archiefbewaartermijn">
      <xsd:simpleType>
        <xsd:restriction base="dms:Choice">
          <xsd:enumeration value="1"/>
          <xsd:enumeration value="2"/>
          <xsd:enumeration value="5"/>
          <xsd:enumeration value="7"/>
          <xsd:enumeration value="10"/>
          <xsd:enumeration value="15"/>
          <xsd:enumeration value="25"/>
          <xsd:enumeration value="1000"/>
        </xsd:restriction>
      </xsd:simpleType>
    </xsd:element>
    <xsd:element name="Startdatum" ma:index="27" nillable="true" ma:displayName="Startdatum" ma:default="[today]" ma:format="DateOnly" ma:internalName="Startdatum" ma:readOnly="false">
      <xsd:simpleType>
        <xsd:restriction base="dms:DateTime"/>
      </xsd:simpleType>
    </xsd:element>
    <xsd:element name="Vernietigingsdatum" ma:index="28" nillable="true" ma:displayName="Vernietigingsdatum" ma:format="DateOnly" ma:internalName="Vernietigingsdatum" ma:readOnly="false">
      <xsd:simpleType>
        <xsd:restriction base="dms:DateTime"/>
      </xsd:simpleType>
    </xsd:element>
    <xsd:element name="Nummer" ma:index="29" nillable="true" ma:displayName="Nummer" ma:indexed="true" ma:internalName="Nummer" ma:readOnly="false">
      <xsd:simpleType>
        <xsd:restriction base="dms:Text">
          <xsd:maxLength value="255"/>
        </xsd:restriction>
      </xsd:simpleType>
    </xsd:element>
    <xsd:element name="efd4eb6a83394a84a647d114291f6a09" ma:index="30" nillable="true" ma:taxonomy="true" ma:internalName="efd4eb6a83394a84a647d114291f6a09" ma:taxonomyFieldName="Afdeling" ma:displayName="Afdeling" ma:readOnly="false" ma:default="" ma:fieldId="{efd4eb6a-8339-4a84-a647-d114291f6a09}" ma:taxonomyMulti="true" ma:sspId="fdf52543-49f2-4967-8849-6981bf75243e" ma:termSetId="6657a68e-5cc7-40f4-b8a9-3215eeee43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classificatiecode" ma:index="33" nillable="true" ma:displayName="Archiefclassificatiecode" ma:internalName="Archiefclassificatiecode" ma:readOnly="false">
      <xsd:simpleType>
        <xsd:restriction base="dms:Text">
          <xsd:maxLength value="255"/>
        </xsd:restriction>
      </xsd:simpleType>
    </xsd:element>
    <xsd:element name="f35d5244d0624483899a5e3d52ced60a" ma:index="34" nillable="true" ma:taxonomy="true" ma:internalName="f35d5244d0624483899a5e3d52ced60a" ma:taxonomyFieldName="Classificatie" ma:displayName="Classificatie" ma:readOnly="false" ma:default="" ma:fieldId="{f35d5244-d062-4483-899a-5e3d52ced60a}" ma:sspId="fdf52543-49f2-4967-8849-6981bf75243e" ma:termSetId="e2d93262-cf58-4a03-afdb-a29f2c1edf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inddatum_x0020_archiefbewaring" ma:index="35" nillable="true" ma:displayName="EinddatumArchiefbewaring" ma:format="DateOnly" ma:internalName="Einddatum_x0020_archiefbewaring">
      <xsd:simpleType>
        <xsd:restriction base="dms:DateTime"/>
      </xsd:simpleType>
    </xsd:element>
    <xsd:element name="ArchiefBewaringEinddatum" ma:index="37" nillable="true" ma:displayName="ArchiefBewaringEinddatum" ma:format="DateOnly" ma:internalName="ArchiefBewaringEinddatum">
      <xsd:simpleType>
        <xsd:restriction base="dms:DateTime"/>
      </xsd:simpleType>
    </xsd:element>
    <xsd:element name="TitelDMSDocumentSet" ma:index="38" nillable="true" ma:displayName="Titel DMS DocumentSet" ma:indexed="true" ma:internalName="TitelDMSDocumentSet" ma:readOnly="false">
      <xsd:simpleType>
        <xsd:restriction base="dms:Text">
          <xsd:maxLength value="255"/>
        </xsd:restriction>
      </xsd:simpleType>
    </xsd:element>
    <xsd:element name="UitgebreideNaamDMSDocumentSet" ma:index="39" nillable="true" ma:displayName="Uitgebreide Naam (DMS document set)" ma:internalName="UitgebreideNaamDMSDocumentSet">
      <xsd:simpleType>
        <xsd:restriction base="dms:Text">
          <xsd:maxLength value="255"/>
        </xsd:restriction>
      </xsd:simpleType>
    </xsd:element>
    <xsd:element name="la897257d5384715aa2586952fc98118" ma:index="40" nillable="true" ma:taxonomy="true" ma:internalName="la897257d5384715aa2586952fc98118" ma:taxonomyFieldName="GeografischeZone" ma:displayName="Geografische zone" ma:readOnly="false" ma:default="" ma:fieldId="{5a897257-d538-4715-aa25-86952fc98118}" ma:sspId="fdf52543-49f2-4967-8849-6981bf75243e" ma:termSetId="48da3f4d-88e3-40f0-97e6-e97fad1f27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d57521d4bf44624a44754731af98f3a" ma:index="42" nillable="true" ma:taxonomy="true" ma:internalName="fd57521d4bf44624a44754731af98f3a" ma:taxonomyFieldName="Proces" ma:displayName="Proces" ma:readOnly="false" ma:default="" ma:fieldId="{fd57521d-4bf4-4624-a447-54731af98f3a}" ma:taxonomyMulti="true" ma:sspId="fdf52543-49f2-4967-8849-6981bf75243e" ma:termSetId="82e05d25-ef06-47dc-af50-e74fb47d2b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rchiefdatum" ma:index="44" nillable="true" ma:displayName="Archiefdatum" ma:format="DateOnly" ma:internalName="Archiefdatum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73abc2-1dbc-42e1-a3f1-e4e4bee5aad5" elementFormDefault="qualified">
    <xsd:import namespace="http://schemas.microsoft.com/office/2006/documentManagement/types"/>
    <xsd:import namespace="http://schemas.microsoft.com/office/infopath/2007/PartnerControls"/>
    <xsd:element name="_dlc_DocId" ma:index="4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4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4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fdf52543-49f2-4967-8849-6981bf75243e" ContentTypeId="0x0101004209B36D11EE4245BF761615E55FEC5C" PreviousValue="false"/>
</file>

<file path=customXml/itemProps1.xml><?xml version="1.0" encoding="utf-8"?>
<ds:datastoreItem xmlns:ds="http://schemas.openxmlformats.org/officeDocument/2006/customXml" ds:itemID="{FFCDECA7-847A-4494-A7F7-B598A85A1F6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E7D8CB64-2C0B-4CDA-80A1-688C0EF4F1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BA0C76-BA24-4DC3-A6CB-F7FDDDD14A1E}">
  <ds:schemaRefs>
    <ds:schemaRef ds:uri="http://purl.org/dc/elements/1.1/"/>
    <ds:schemaRef ds:uri="9773abc2-1dbc-42e1-a3f1-e4e4bee5aad5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1ad32357-9c45-4569-8a1e-d5bfcae727a5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9BA5C9B2-F43F-4D84-B5C8-AB30975BA0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d32357-9c45-4569-8a1e-d5bfcae727a5"/>
    <ds:schemaRef ds:uri="9773abc2-1dbc-42e1-a3f1-e4e4bee5a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EE0E497-C145-45A2-A727-6EBAD02C71F9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NorthSeaPort</vt:lpstr>
      <vt:lpstr>Valuepark</vt:lpstr>
      <vt:lpstr>NorthSeaPort!_Hlk135209839</vt:lpstr>
      <vt:lpstr>NorthSeaPort!Afdrukbereik</vt:lpstr>
    </vt:vector>
  </TitlesOfParts>
  <Company>North Sea 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Bas de Pagter</dc:creator>
  <cp:lastModifiedBy>Marleen de Ruiter</cp:lastModifiedBy>
  <cp:lastPrinted>2023-06-26T14:02:17Z</cp:lastPrinted>
  <dcterms:created xsi:type="dcterms:W3CDTF">2023-05-24T13:28:03Z</dcterms:created>
  <dcterms:modified xsi:type="dcterms:W3CDTF">2023-06-26T14:35:59Z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0x0101004209B36D11EE4245BF761615E55FEC5C00EBFD0DC1D5415D4DA0431AE97BD6B946</vt:lpwstr>
  </property>
  <property fmtid="{D5CDD505-2E9C-101B-9397-08002B2CF9AE}" pid="3" name="Classificatie">
    <vt:lpwstr>5</vt:lpwstr>
  </property>
  <property fmtid="{D5CDD505-2E9C-101B-9397-08002B2CF9AE}" pid="4" name="Afdeling">
    <vt:lpwstr>21;#Personeels-, Juridische Zaken en Inkoop:Inkoop|2b34075f-f61f-48e2-805f-2055b2e45be0</vt:lpwstr>
  </property>
  <property fmtid="{D5CDD505-2E9C-101B-9397-08002B2CF9AE}" pid="5" name="Klantnaam">
    <vt:lpwstr/>
  </property>
  <property fmtid="{D5CDD505-2E9C-101B-9397-08002B2CF9AE}" pid="6" name="Status">
    <vt:lpwstr>1</vt:lpwstr>
  </property>
  <property fmtid="{D5CDD505-2E9C-101B-9397-08002B2CF9AE}" pid="7" name="Proces">
    <vt:lpwstr>3;#Inkoop:Inkopen en aanbestedingen|57740040-b486-4602-b2be-75995d4e1ee5</vt:lpwstr>
  </property>
  <property fmtid="{D5CDD505-2E9C-101B-9397-08002B2CF9AE}" pid="8" name="Archiefvormer">
    <vt:lpwstr>25</vt:lpwstr>
  </property>
  <property fmtid="{D5CDD505-2E9C-101B-9397-08002B2CF9AE}" pid="9" name="_dlc_DocIdItemGuid">
    <vt:lpwstr>79b2c5bc-c8b2-4040-87e7-4d984dfa4277</vt:lpwstr>
  </property>
  <property fmtid="{D5CDD505-2E9C-101B-9397-08002B2CF9AE}" pid="10" name="MediaServiceImageTags">
    <vt:lpwstr/>
  </property>
  <property fmtid="{D5CDD505-2E9C-101B-9397-08002B2CF9AE}" pid="11" name="Postverwerking">
    <vt:lpwstr/>
  </property>
  <property fmtid="{D5CDD505-2E9C-101B-9397-08002B2CF9AE}" pid="12" name="Documenttype">
    <vt:lpwstr/>
  </property>
  <property fmtid="{D5CDD505-2E9C-101B-9397-08002B2CF9AE}" pid="13" name="_docset_NoMedatataSyncRequired">
    <vt:lpwstr>False</vt:lpwstr>
  </property>
  <property fmtid="{D5CDD505-2E9C-101B-9397-08002B2CF9AE}" pid="14" name="Order">
    <vt:r8>1396500</vt:r8>
  </property>
  <property fmtid="{D5CDD505-2E9C-101B-9397-08002B2CF9AE}" pid="15" name="Lean">
    <vt:bool>false</vt:bool>
  </property>
  <property fmtid="{D5CDD505-2E9C-101B-9397-08002B2CF9AE}" pid="16" name="xd_ProgID">
    <vt:lpwstr/>
  </property>
  <property fmtid="{D5CDD505-2E9C-101B-9397-08002B2CF9AE}" pid="17" name="ComplianceAssetId">
    <vt:lpwstr/>
  </property>
  <property fmtid="{D5CDD505-2E9C-101B-9397-08002B2CF9AE}" pid="18" name="TemplateUrl">
    <vt:lpwstr/>
  </property>
  <property fmtid="{D5CDD505-2E9C-101B-9397-08002B2CF9AE}" pid="19" name="IconOverlay">
    <vt:lpwstr/>
  </property>
  <property fmtid="{D5CDD505-2E9C-101B-9397-08002B2CF9AE}" pid="20" name="_ExtendedDescription">
    <vt:lpwstr/>
  </property>
  <property fmtid="{D5CDD505-2E9C-101B-9397-08002B2CF9AE}" pid="21" name="CRM_ID">
    <vt:lpwstr/>
  </property>
  <property fmtid="{D5CDD505-2E9C-101B-9397-08002B2CF9AE}" pid="22" name="TriggerFlowInfo">
    <vt:lpwstr/>
  </property>
  <property fmtid="{D5CDD505-2E9C-101B-9397-08002B2CF9AE}" pid="23" name="URL">
    <vt:lpwstr/>
  </property>
  <property fmtid="{D5CDD505-2E9C-101B-9397-08002B2CF9AE}" pid="24" name="xd_Signature">
    <vt:bool>false</vt:bool>
  </property>
  <property fmtid="{D5CDD505-2E9C-101B-9397-08002B2CF9AE}" pid="25" name="SharedWithUsers">
    <vt:lpwstr/>
  </property>
  <property fmtid="{D5CDD505-2E9C-101B-9397-08002B2CF9AE}" pid="26" name="CRM_URL">
    <vt:lpwstr/>
  </property>
</Properties>
</file>