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2 Aanbestedingen\SWF 22110 Inkoop Oekraïne\Beveiliging\2. Aanbestedingsdocumenten\Definitief\Bijlagen\"/>
    </mc:Choice>
  </mc:AlternateContent>
  <xr:revisionPtr revIDLastSave="0" documentId="13_ncr:1_{6FE8EE10-3C4E-422F-939A-F399CFB046E9}" xr6:coauthVersionLast="36" xr6:coauthVersionMax="36" xr10:uidLastSave="{00000000-0000-0000-0000-000000000000}"/>
  <bookViews>
    <workbookView xWindow="0" yWindow="0" windowWidth="23040" windowHeight="10716" tabRatio="741" xr2:uid="{E46FA3AE-B853-4376-B0A1-9E0219E8EA2F}"/>
  </bookViews>
  <sheets>
    <sheet name="INSTRUCTIE" sheetId="14" r:id="rId1"/>
    <sheet name="Perceel 1 &gt;&gt;&gt;" sheetId="13" r:id="rId2"/>
    <sheet name="Amicitia" sheetId="4" r:id="rId3"/>
    <sheet name="Nij Ylostins" sheetId="5" r:id="rId4"/>
    <sheet name="Totaal Perceel 1" sheetId="7" r:id="rId5"/>
    <sheet name="Perceel 2 &gt;&gt;&gt;" sheetId="12" r:id="rId6"/>
    <sheet name="Wymerts" sheetId="9" r:id="rId7"/>
    <sheet name="It Soal" sheetId="3" r:id="rId8"/>
    <sheet name="Galamadammen" sheetId="10" r:id="rId9"/>
    <sheet name="De Stadsboerderij" sheetId="11" r:id="rId10"/>
    <sheet name="Totaal Perceel 2" sheetId="8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0" l="1"/>
  <c r="I14" i="10" s="1"/>
  <c r="G13" i="10"/>
  <c r="I13" i="10" s="1"/>
  <c r="G12" i="10"/>
  <c r="I12" i="10" s="1"/>
  <c r="G11" i="10"/>
  <c r="I11" i="10" s="1"/>
  <c r="G10" i="10"/>
  <c r="I10" i="10" s="1"/>
  <c r="G9" i="10"/>
  <c r="I9" i="10" s="1"/>
  <c r="G8" i="10"/>
  <c r="I8" i="10" s="1"/>
  <c r="G7" i="10"/>
  <c r="I7" i="10" s="1"/>
  <c r="G15" i="3"/>
  <c r="I15" i="3" s="1"/>
  <c r="G14" i="3"/>
  <c r="I14" i="3" s="1"/>
  <c r="G13" i="3"/>
  <c r="I13" i="3" s="1"/>
  <c r="G12" i="3"/>
  <c r="I12" i="3" s="1"/>
  <c r="G11" i="3"/>
  <c r="I11" i="3" s="1"/>
  <c r="G10" i="3"/>
  <c r="I10" i="3" s="1"/>
  <c r="G9" i="3"/>
  <c r="I9" i="3" s="1"/>
  <c r="G8" i="3"/>
  <c r="I8" i="3" s="1"/>
  <c r="G7" i="3"/>
  <c r="I7" i="3" s="1"/>
  <c r="I15" i="9"/>
  <c r="G15" i="9"/>
  <c r="H15" i="9" s="1"/>
  <c r="G14" i="9"/>
  <c r="H14" i="9" s="1"/>
  <c r="G13" i="9"/>
  <c r="H13" i="9" s="1"/>
  <c r="G12" i="9"/>
  <c r="H12" i="9" s="1"/>
  <c r="G11" i="9"/>
  <c r="H11" i="9" s="1"/>
  <c r="G10" i="9"/>
  <c r="H10" i="9" s="1"/>
  <c r="G9" i="9"/>
  <c r="H9" i="9" s="1"/>
  <c r="G8" i="9"/>
  <c r="H8" i="9" s="1"/>
  <c r="G7" i="9"/>
  <c r="H7" i="9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I12" i="5" l="1"/>
  <c r="I9" i="9"/>
  <c r="I12" i="9"/>
  <c r="I15" i="5"/>
  <c r="I9" i="5"/>
  <c r="I16" i="10"/>
  <c r="C8" i="8" s="1"/>
  <c r="I17" i="3"/>
  <c r="C7" i="8" s="1"/>
  <c r="I8" i="5"/>
  <c r="I11" i="5"/>
  <c r="I14" i="5"/>
  <c r="I10" i="5"/>
  <c r="I13" i="5"/>
  <c r="H7" i="10"/>
  <c r="H8" i="10"/>
  <c r="H9" i="10"/>
  <c r="H10" i="10"/>
  <c r="H11" i="10"/>
  <c r="H12" i="10"/>
  <c r="H13" i="10"/>
  <c r="H14" i="10"/>
  <c r="H7" i="3"/>
  <c r="H8" i="3"/>
  <c r="H9" i="3"/>
  <c r="H10" i="3"/>
  <c r="H11" i="3"/>
  <c r="H12" i="3"/>
  <c r="H13" i="3"/>
  <c r="H14" i="3"/>
  <c r="H15" i="3"/>
  <c r="I8" i="9"/>
  <c r="I11" i="9"/>
  <c r="I14" i="9"/>
  <c r="I10" i="9"/>
  <c r="I13" i="9"/>
  <c r="I7" i="9"/>
  <c r="I7" i="5"/>
  <c r="I17" i="9" l="1"/>
  <c r="C6" i="8" s="1"/>
  <c r="C11" i="8" s="1"/>
  <c r="I17" i="5"/>
  <c r="C7" i="7" s="1"/>
  <c r="C9" i="7" l="1"/>
</calcChain>
</file>

<file path=xl/sharedStrings.xml><?xml version="1.0" encoding="utf-8"?>
<sst xmlns="http://schemas.openxmlformats.org/spreadsheetml/2006/main" count="217" uniqueCount="90">
  <si>
    <t>Aantal beveiligers</t>
  </si>
  <si>
    <t>Nacht</t>
  </si>
  <si>
    <t>Dagdeel</t>
  </si>
  <si>
    <t>Overdag</t>
  </si>
  <si>
    <t>Weekend</t>
  </si>
  <si>
    <t>Feestdag</t>
  </si>
  <si>
    <t>Namiddag en avond</t>
  </si>
  <si>
    <t>Totale kosten gerekend over (ca) 3 maanden:</t>
  </si>
  <si>
    <t>I</t>
  </si>
  <si>
    <t>II</t>
  </si>
  <si>
    <t>III</t>
  </si>
  <si>
    <t>VI</t>
  </si>
  <si>
    <t>VII</t>
  </si>
  <si>
    <t>Prijsformulier aanbesteding Beveiliging</t>
  </si>
  <si>
    <t>maandag t/m vrijdag  21.30 uur- 08.00 uur</t>
  </si>
  <si>
    <t>zaterdag en zondag 08.00 - 12.00 uur</t>
  </si>
  <si>
    <t>zaterdag en zondag 12.00 - 20.00 uur</t>
  </si>
  <si>
    <t>zaterdag en zondag 20.00 uur - 08.00 uur</t>
  </si>
  <si>
    <t>08.00 - 12.00 uur</t>
  </si>
  <si>
    <t>12.00 - 20.00 uur</t>
  </si>
  <si>
    <t>20.00 uur - 8.00 uur</t>
  </si>
  <si>
    <t>Galamadammen</t>
  </si>
  <si>
    <t>Aantal uren per dagdeel per beveiliger</t>
  </si>
  <si>
    <t>Totaal aantal uren per dagdeel</t>
  </si>
  <si>
    <t>Wymerts</t>
  </si>
  <si>
    <t>maandag t/m vrijdag 08.00 - 16.00 uur</t>
  </si>
  <si>
    <t>maandag t/m vrijdag 16.00 - 24.00 uur</t>
  </si>
  <si>
    <t>maandag t/m vrijdag  24.00 uur- 08.00 uur</t>
  </si>
  <si>
    <t>zaterdag en zondag 08.00 - 16.00 uur</t>
  </si>
  <si>
    <t>zaterdag en zondag 16.00 - 24.00 uur</t>
  </si>
  <si>
    <t>zaterdag en zondag 24.00 uur - 08.00 uur</t>
  </si>
  <si>
    <t>08.00 - 16.00 uur</t>
  </si>
  <si>
    <t>16.00 - 24.00 uur</t>
  </si>
  <si>
    <t>24.00 uur - 8.00 uur</t>
  </si>
  <si>
    <t>Nij Ylostins</t>
  </si>
  <si>
    <r>
      <t xml:space="preserve">Tijdsframe
</t>
    </r>
    <r>
      <rPr>
        <b/>
        <sz val="11"/>
        <color rgb="FFFF0000"/>
        <rFont val="Calibri"/>
        <family val="2"/>
        <scheme val="minor"/>
      </rPr>
      <t xml:space="preserve">
</t>
    </r>
  </si>
  <si>
    <t>VIII</t>
  </si>
  <si>
    <t xml:space="preserve">Totale kosten 3 maanden
(= VII * aantal dagen (afgerond op 91):
64 werkdagen, 
26 weekenddagen,
1 feestdagen) </t>
  </si>
  <si>
    <t>Totale kosten per  dagdeel
(= III * VI)</t>
  </si>
  <si>
    <t>Amicitia</t>
  </si>
  <si>
    <t>It Soal</t>
  </si>
  <si>
    <t>IX</t>
  </si>
  <si>
    <t>X</t>
  </si>
  <si>
    <t>De Stadsboerderij</t>
  </si>
  <si>
    <t>it Soal</t>
  </si>
  <si>
    <t>maandag t/m vrijdag 08.00 - 21:30</t>
  </si>
  <si>
    <t>in te vullen door Inschrijver</t>
  </si>
  <si>
    <t>in te vullen door SWF</t>
  </si>
  <si>
    <t>maandag t/m vrijdag 07.00 - 15.00 uur</t>
  </si>
  <si>
    <t>maandag t/m vrijdag 15.00 - 23.00 uur</t>
  </si>
  <si>
    <t>maandag t/m vrijdag  23.00 uur- 07.00 uur</t>
  </si>
  <si>
    <t>zaterdag en zondag 07.00 - 15.00 uur</t>
  </si>
  <si>
    <t>zaterdag en zondag 15.00 - 23.00 uur</t>
  </si>
  <si>
    <t>zaterdag en zondag 23.00 uur - 07.00 uur</t>
  </si>
  <si>
    <t>07.00 - 15.00 uur</t>
  </si>
  <si>
    <t>15.00 - 23.00 uur</t>
  </si>
  <si>
    <t>23.00 uur - 07.00 uur</t>
  </si>
  <si>
    <t xml:space="preserve">Tijdsframe
</t>
  </si>
  <si>
    <t>N.v.t.</t>
  </si>
  <si>
    <t>Totaalbedrag PRIJS</t>
  </si>
  <si>
    <t>Opvanglocatie</t>
  </si>
  <si>
    <t>Offertebedrag</t>
  </si>
  <si>
    <t>PRIJS perceel 2</t>
  </si>
  <si>
    <t>PRIJS perceel 1</t>
  </si>
  <si>
    <t xml:space="preserve">
</t>
  </si>
  <si>
    <r>
      <t xml:space="preserve">Aantal uren per dagdeel per beveiliger
</t>
    </r>
    <r>
      <rPr>
        <sz val="11"/>
        <color rgb="FF0070C0"/>
        <rFont val="Calibri"/>
        <family val="2"/>
        <scheme val="minor"/>
      </rPr>
      <t>Zie ook Toelichting dagdeel-uren</t>
    </r>
  </si>
  <si>
    <r>
      <rPr>
        <sz val="11"/>
        <color rgb="FF0070C0"/>
        <rFont val="Calibri"/>
        <family val="2"/>
        <scheme val="minor"/>
      </rPr>
      <t>Toelichting dagdeel-uren:</t>
    </r>
    <r>
      <rPr>
        <sz val="11"/>
        <color theme="1"/>
        <rFont val="Calibri"/>
        <family val="2"/>
        <scheme val="minor"/>
      </rPr>
      <t xml:space="preserve"> De lange diensten (&gt; 8 uur) kunnen worden ingevuld door meerdere personen. Gaat erom dat de op deze tijden de hoeveelheid beveiligers aanwezig zijn. Hoe de diensten precies worden in gevuld is aan de Opdrachtnemer</t>
    </r>
  </si>
  <si>
    <r>
      <rPr>
        <b/>
        <sz val="11"/>
        <color theme="1"/>
        <rFont val="Calibri"/>
        <family val="2"/>
        <scheme val="minor"/>
      </rPr>
      <t>Toelichting en Specificatie Overige bijkomende kosten voor 3 maanden:</t>
    </r>
    <r>
      <rPr>
        <sz val="11"/>
        <color theme="1"/>
        <rFont val="Calibri"/>
        <family val="2"/>
        <scheme val="minor"/>
      </rPr>
      <t xml:space="preserve">
geef een beschrijving waarvoor deze kosten worden gemaakt en waarom dit nodig is 
én specificeer het bedrag zoals geoffreerd: </t>
    </r>
    <r>
      <rPr>
        <sz val="11"/>
        <color rgb="FF0070C0"/>
        <rFont val="Calibri"/>
        <family val="2"/>
        <scheme val="minor"/>
      </rPr>
      <t>(ga met Alt + Enter naar volgende regel in deze cel)</t>
    </r>
  </si>
  <si>
    <t>INSTRUCTIE</t>
  </si>
  <si>
    <t>als u ook een vergoeding voor bijkomende kosten wenst te factureren, dan kunt u op basis van 3 maanden uw offertebedrag daarvoor invullen;</t>
  </si>
  <si>
    <t>indien u bijkomende kosten offreert, dan dient u ook een toelichting te geven waarvoor dit is en dient u het bedrag te specificeren;</t>
  </si>
  <si>
    <t>dit is een van de bijlagen (naast o.a. de beantwoording van de kwaliteitsvragen) die onderdeel dienen uit te maken van uw Inschrijving.</t>
  </si>
  <si>
    <t>dan dient u onder tabblad Nij Ylostins de gevraagde uurtarieven per dagdeel in te vullen;</t>
  </si>
  <si>
    <t xml:space="preserve">Na invulling van de gevraagde gegevens dient u (uw definitieve versie van) het Prijsblad op te slaan (als excelbestand); </t>
  </si>
  <si>
    <t xml:space="preserve">Als u inschrijft voor alleen perceel 1: </t>
  </si>
  <si>
    <t>als bestandsnaam gebruiken a.u.b.: Prijsblad perceel [nr] [naam van uw bedrijf];</t>
  </si>
  <si>
    <t xml:space="preserve">Als u inschrijft voor alleen perceel 2: </t>
  </si>
  <si>
    <t>dan dient u onder de tabbladen Wymerts, It Soal en Galamadammen de gevraagde uurtarieven per dagdeel in te vullen;</t>
  </si>
  <si>
    <t xml:space="preserve">Als u inschrijft voor beide percelen: </t>
  </si>
  <si>
    <t>de tabbladen van perceel 2 dient u niet in te vullen, desgewenst kunt u deze verwijderen;</t>
  </si>
  <si>
    <t>de tabbladen van perceel 1 dient u niet in te vullen, desgewenst kunt u deze verwijderen;</t>
  </si>
  <si>
    <t>dan dient u onder de tabbladen Nij Ylostins, Wymerts, It Soal en Galamadammen de gevraagde uurtarieven per dagdeel in te vullen;</t>
  </si>
  <si>
    <t>als bestandsnaam gebruiken a.u.b.: Prijsblad percelen 1 en 2 [naam van uw bedrijf];</t>
  </si>
  <si>
    <t>Uurtarief incl. toeslagen en excl. BTW</t>
  </si>
  <si>
    <t>Overige bijkomende kosten voor 3 maanden (excl. BTW)</t>
  </si>
  <si>
    <t>Overdag geen beveiliging</t>
  </si>
  <si>
    <t>Voor de opvanglocaties Amicitia en de Stadsboerderij geldt dat u op afroep beveiligers inzet. Hiervoor hoeven geen tarieven te worden geoffreerd, maar gelden de tarieven van de dichtstbijzijnde opvanglocatie binnen het betreffende perceel.</t>
  </si>
  <si>
    <t>Voor perceel 1 geldt dat planbare inzet voor Amicitia wordt gefactureerd voor het tarief zoals geoffreerd voor Nij Ylostins. Planbare inzet is inzet die minimaal 24 uur voorafgaand daaraan is aangevraagd.</t>
  </si>
  <si>
    <t>Bij niet-planbare inzet (bij dreigende escalatie, escalatie, calamiteit) dient binnen 60 minuten een beveiliger ter plaatse te kunnen zijn; hiervoor geldt 150% van het geldende tarief van Nij Ylostins + reiskosten ad € 0,35 per km (maximaal 65 km enkele reisafstand).</t>
  </si>
  <si>
    <t>Voor perceel 2 geldt een vergelijkbare regeling, waarbij voor de Stadsboerderij inzet die minimaal 24 uur voorafgaand daaraan is aangevraagd de tarieven van Galamadammen gelden.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</si>
</sst>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rgb="FF202124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4" fontId="0" fillId="0" borderId="1" xfId="0" applyNumberFormat="1" applyBorder="1" applyAlignment="1">
      <alignment wrapText="1"/>
    </xf>
    <xf numFmtId="44" fontId="0" fillId="0" borderId="1" xfId="0" applyNumberFormat="1" applyBorder="1"/>
    <xf numFmtId="0" fontId="2" fillId="0" borderId="0" xfId="0" applyFont="1"/>
    <xf numFmtId="0" fontId="0" fillId="3" borderId="1" xfId="0" applyFill="1" applyBorder="1" applyAlignment="1">
      <alignment horizontal="center" wrapText="1"/>
    </xf>
    <xf numFmtId="2" fontId="0" fillId="3" borderId="1" xfId="0" applyNumberFormat="1" applyFill="1" applyBorder="1" applyAlignment="1">
      <alignment horizontal="right" wrapText="1"/>
    </xf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0" borderId="0" xfId="0" applyFont="1"/>
    <xf numFmtId="0" fontId="0" fillId="2" borderId="0" xfId="0" applyFill="1"/>
    <xf numFmtId="0" fontId="0" fillId="3" borderId="1" xfId="0" applyFill="1" applyBorder="1"/>
    <xf numFmtId="0" fontId="4" fillId="0" borderId="1" xfId="0" applyFont="1" applyBorder="1" applyAlignment="1">
      <alignment wrapText="1"/>
    </xf>
    <xf numFmtId="2" fontId="0" fillId="2" borderId="1" xfId="0" applyNumberFormat="1" applyFill="1" applyBorder="1" applyAlignment="1">
      <alignment horizontal="right" wrapText="1"/>
    </xf>
    <xf numFmtId="44" fontId="0" fillId="0" borderId="0" xfId="0" applyNumberFormat="1"/>
    <xf numFmtId="0" fontId="4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5" borderId="0" xfId="0" applyFont="1" applyFill="1"/>
    <xf numFmtId="0" fontId="1" fillId="2" borderId="1" xfId="0" applyFont="1" applyFill="1" applyBorder="1" applyAlignment="1">
      <alignment vertical="center" wrapText="1"/>
    </xf>
    <xf numFmtId="44" fontId="1" fillId="2" borderId="1" xfId="0" applyNumberFormat="1" applyFont="1" applyFill="1" applyBorder="1"/>
    <xf numFmtId="0" fontId="1" fillId="0" borderId="1" xfId="0" applyFont="1" applyBorder="1"/>
    <xf numFmtId="44" fontId="1" fillId="0" borderId="1" xfId="0" applyNumberFormat="1" applyFont="1" applyBorder="1"/>
    <xf numFmtId="0" fontId="0" fillId="0" borderId="1" xfId="0" applyBorder="1"/>
    <xf numFmtId="0" fontId="1" fillId="6" borderId="1" xfId="0" applyFont="1" applyFill="1" applyBorder="1"/>
    <xf numFmtId="0" fontId="5" fillId="0" borderId="0" xfId="0" applyFont="1"/>
    <xf numFmtId="0" fontId="0" fillId="7" borderId="1" xfId="0" applyFill="1" applyBorder="1"/>
    <xf numFmtId="44" fontId="0" fillId="7" borderId="1" xfId="0" applyNumberFormat="1" applyFill="1" applyBorder="1" applyAlignment="1">
      <alignment wrapText="1"/>
    </xf>
    <xf numFmtId="44" fontId="0" fillId="7" borderId="1" xfId="0" applyNumberFormat="1" applyFill="1" applyBorder="1" applyAlignment="1">
      <alignment vertical="center"/>
    </xf>
    <xf numFmtId="0" fontId="0" fillId="2" borderId="1" xfId="0" applyFill="1" applyBorder="1"/>
    <xf numFmtId="0" fontId="0" fillId="8" borderId="1" xfId="0" applyFill="1" applyBorder="1"/>
    <xf numFmtId="44" fontId="0" fillId="8" borderId="1" xfId="0" applyNumberFormat="1" applyFill="1" applyBorder="1" applyAlignment="1">
      <alignment wrapText="1"/>
    </xf>
    <xf numFmtId="44" fontId="0" fillId="8" borderId="1" xfId="0" applyNumberFormat="1" applyFill="1" applyBorder="1" applyAlignment="1">
      <alignment vertical="center"/>
    </xf>
    <xf numFmtId="0" fontId="7" fillId="0" borderId="0" xfId="0" applyFont="1"/>
    <xf numFmtId="0" fontId="1" fillId="0" borderId="1" xfId="0" applyFont="1" applyBorder="1" applyAlignment="1">
      <alignment horizontal="right" wrapText="1"/>
    </xf>
    <xf numFmtId="0" fontId="0" fillId="7" borderId="2" xfId="0" applyFill="1" applyBorder="1" applyAlignment="1">
      <alignment vertical="top" wrapText="1"/>
    </xf>
    <xf numFmtId="0" fontId="0" fillId="7" borderId="3" xfId="0" applyFill="1" applyBorder="1" applyAlignment="1">
      <alignment vertical="top" wrapText="1"/>
    </xf>
    <xf numFmtId="0" fontId="0" fillId="7" borderId="3" xfId="0" applyFill="1" applyBorder="1" applyAlignment="1">
      <alignment vertical="top"/>
    </xf>
    <xf numFmtId="0" fontId="0" fillId="7" borderId="4" xfId="0" applyFill="1" applyBorder="1" applyAlignment="1">
      <alignment vertical="top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8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DAD5-7650-449B-9D68-FD605238259D}">
  <dimension ref="B1:B27"/>
  <sheetViews>
    <sheetView tabSelected="1" workbookViewId="0">
      <selection activeCell="B20" sqref="B20"/>
    </sheetView>
  </sheetViews>
  <sheetFormatPr defaultRowHeight="14.4" x14ac:dyDescent="0.3"/>
  <cols>
    <col min="2" max="2" width="122.33203125" bestFit="1" customWidth="1"/>
  </cols>
  <sheetData>
    <row r="1" spans="2:2" ht="18" x14ac:dyDescent="0.35">
      <c r="B1" s="35" t="s">
        <v>68</v>
      </c>
    </row>
    <row r="2" spans="2:2" ht="10.199999999999999" customHeight="1" x14ac:dyDescent="0.3"/>
    <row r="3" spans="2:2" x14ac:dyDescent="0.3">
      <c r="B3" s="11" t="s">
        <v>74</v>
      </c>
    </row>
    <row r="4" spans="2:2" s="6" customFormat="1" x14ac:dyDescent="0.3">
      <c r="B4" s="6" t="s">
        <v>72</v>
      </c>
    </row>
    <row r="5" spans="2:2" x14ac:dyDescent="0.3">
      <c r="B5" t="s">
        <v>69</v>
      </c>
    </row>
    <row r="6" spans="2:2" x14ac:dyDescent="0.3">
      <c r="B6" t="s">
        <v>70</v>
      </c>
    </row>
    <row r="7" spans="2:2" s="6" customFormat="1" x14ac:dyDescent="0.3">
      <c r="B7" s="6" t="s">
        <v>79</v>
      </c>
    </row>
    <row r="8" spans="2:2" x14ac:dyDescent="0.3">
      <c r="B8" t="s">
        <v>73</v>
      </c>
    </row>
    <row r="9" spans="2:2" s="6" customFormat="1" x14ac:dyDescent="0.3">
      <c r="B9" s="6" t="s">
        <v>75</v>
      </c>
    </row>
    <row r="10" spans="2:2" x14ac:dyDescent="0.3">
      <c r="B10" t="s">
        <v>71</v>
      </c>
    </row>
    <row r="11" spans="2:2" ht="9.6" customHeight="1" x14ac:dyDescent="0.3"/>
    <row r="12" spans="2:2" x14ac:dyDescent="0.3">
      <c r="B12" s="11" t="s">
        <v>76</v>
      </c>
    </row>
    <row r="13" spans="2:2" x14ac:dyDescent="0.3">
      <c r="B13" s="6" t="s">
        <v>77</v>
      </c>
    </row>
    <row r="14" spans="2:2" x14ac:dyDescent="0.3">
      <c r="B14" s="6" t="s">
        <v>69</v>
      </c>
    </row>
    <row r="15" spans="2:2" x14ac:dyDescent="0.3">
      <c r="B15" s="6" t="s">
        <v>70</v>
      </c>
    </row>
    <row r="16" spans="2:2" s="6" customFormat="1" x14ac:dyDescent="0.3">
      <c r="B16" s="6" t="s">
        <v>80</v>
      </c>
    </row>
    <row r="17" spans="2:2" x14ac:dyDescent="0.3">
      <c r="B17" s="6" t="s">
        <v>73</v>
      </c>
    </row>
    <row r="18" spans="2:2" x14ac:dyDescent="0.3">
      <c r="B18" s="6" t="s">
        <v>75</v>
      </c>
    </row>
    <row r="19" spans="2:2" x14ac:dyDescent="0.3">
      <c r="B19" s="6" t="s">
        <v>71</v>
      </c>
    </row>
    <row r="20" spans="2:2" ht="10.199999999999999" customHeight="1" x14ac:dyDescent="0.3"/>
    <row r="21" spans="2:2" x14ac:dyDescent="0.3">
      <c r="B21" s="11" t="s">
        <v>78</v>
      </c>
    </row>
    <row r="22" spans="2:2" x14ac:dyDescent="0.3">
      <c r="B22" s="6" t="s">
        <v>81</v>
      </c>
    </row>
    <row r="23" spans="2:2" x14ac:dyDescent="0.3">
      <c r="B23" s="6" t="s">
        <v>69</v>
      </c>
    </row>
    <row r="24" spans="2:2" x14ac:dyDescent="0.3">
      <c r="B24" s="6" t="s">
        <v>70</v>
      </c>
    </row>
    <row r="25" spans="2:2" x14ac:dyDescent="0.3">
      <c r="B25" s="6" t="s">
        <v>73</v>
      </c>
    </row>
    <row r="26" spans="2:2" x14ac:dyDescent="0.3">
      <c r="B26" s="6" t="s">
        <v>82</v>
      </c>
    </row>
    <row r="27" spans="2:2" x14ac:dyDescent="0.3">
      <c r="B27" s="6" t="s">
        <v>71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D15A-F7BF-4C17-9824-A4911855E4B1}">
  <dimension ref="B2:C8"/>
  <sheetViews>
    <sheetView workbookViewId="0">
      <selection activeCell="C8" sqref="C8"/>
    </sheetView>
  </sheetViews>
  <sheetFormatPr defaultColWidth="8.88671875" defaultRowHeight="14.4" x14ac:dyDescent="0.3"/>
  <cols>
    <col min="1" max="1" width="2.44140625" style="6" customWidth="1"/>
    <col min="2" max="2" width="18.88671875" style="6" bestFit="1" customWidth="1"/>
    <col min="3" max="3" width="124.77734375" style="6" customWidth="1"/>
    <col min="4" max="4" width="14.44140625" style="6" customWidth="1"/>
    <col min="5" max="5" width="10.88671875" style="6" customWidth="1"/>
    <col min="6" max="6" width="13.5546875" style="6" customWidth="1"/>
    <col min="7" max="7" width="10.6640625" style="6" customWidth="1"/>
    <col min="8" max="8" width="10.5546875" style="6" bestFit="1" customWidth="1"/>
    <col min="9" max="9" width="23.33203125" style="6" customWidth="1"/>
    <col min="10" max="10" width="2.6640625" style="6" customWidth="1"/>
    <col min="11" max="11" width="25.6640625" style="6" customWidth="1"/>
    <col min="12" max="16384" width="8.88671875" style="6"/>
  </cols>
  <sheetData>
    <row r="2" spans="2:3" x14ac:dyDescent="0.3">
      <c r="B2" s="11" t="s">
        <v>13</v>
      </c>
    </row>
    <row r="3" spans="2:3" x14ac:dyDescent="0.3">
      <c r="B3" s="20" t="s">
        <v>21</v>
      </c>
    </row>
    <row r="5" spans="2:3" ht="48" customHeight="1" x14ac:dyDescent="0.3">
      <c r="C5" s="49" t="s">
        <v>86</v>
      </c>
    </row>
    <row r="6" spans="2:3" ht="28.8" x14ac:dyDescent="0.3">
      <c r="C6" s="49" t="s">
        <v>87</v>
      </c>
    </row>
    <row r="7" spans="2:3" ht="31.8" customHeight="1" x14ac:dyDescent="0.3">
      <c r="C7" s="49" t="s">
        <v>88</v>
      </c>
    </row>
    <row r="8" spans="2:3" ht="28.8" x14ac:dyDescent="0.3">
      <c r="C8" s="49" t="s">
        <v>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B5F37-973A-4944-ABA0-839E8474777F}">
  <sheetPr>
    <tabColor rgb="FFFFFF00"/>
  </sheetPr>
  <dimension ref="B2:C11"/>
  <sheetViews>
    <sheetView workbookViewId="0">
      <selection activeCell="B2" sqref="B2"/>
    </sheetView>
  </sheetViews>
  <sheetFormatPr defaultColWidth="8.88671875" defaultRowHeight="14.4" x14ac:dyDescent="0.3"/>
  <cols>
    <col min="1" max="1" width="8.88671875" style="6"/>
    <col min="2" max="2" width="24.33203125" style="6" customWidth="1"/>
    <col min="3" max="3" width="25" style="6" customWidth="1"/>
    <col min="4" max="16384" width="8.88671875" style="6"/>
  </cols>
  <sheetData>
    <row r="2" spans="2:3" ht="21" x14ac:dyDescent="0.4">
      <c r="B2" s="27" t="s">
        <v>62</v>
      </c>
    </row>
    <row r="5" spans="2:3" x14ac:dyDescent="0.3">
      <c r="B5" s="26" t="s">
        <v>60</v>
      </c>
      <c r="C5" s="26" t="s">
        <v>61</v>
      </c>
    </row>
    <row r="6" spans="2:3" x14ac:dyDescent="0.3">
      <c r="B6" s="25" t="s">
        <v>24</v>
      </c>
      <c r="C6" s="2">
        <f>Wymerts!$I$17</f>
        <v>0</v>
      </c>
    </row>
    <row r="7" spans="2:3" x14ac:dyDescent="0.3">
      <c r="B7" s="25" t="s">
        <v>44</v>
      </c>
      <c r="C7" s="2">
        <f>'It Soal'!$I$17</f>
        <v>0</v>
      </c>
    </row>
    <row r="8" spans="2:3" x14ac:dyDescent="0.3">
      <c r="B8" s="25" t="s">
        <v>21</v>
      </c>
      <c r="C8" s="2">
        <f>Galamadammen!$I$16</f>
        <v>0</v>
      </c>
    </row>
    <row r="9" spans="2:3" x14ac:dyDescent="0.3">
      <c r="B9" s="25" t="s">
        <v>43</v>
      </c>
      <c r="C9" s="2" t="s">
        <v>58</v>
      </c>
    </row>
    <row r="11" spans="2:3" x14ac:dyDescent="0.3">
      <c r="B11" s="23" t="s">
        <v>59</v>
      </c>
      <c r="C11" s="24">
        <f>SUM(C6:C8)</f>
        <v>0</v>
      </c>
    </row>
  </sheetData>
  <sheetProtection algorithmName="SHA-512" hashValue="prVWcUwiPWJDzL4ECN1gWMQhv/b/bQ7LNAJYUgfeTRvk8sJk8fl+katmdtKG62Z1LVx/E2Xh6k6UdHz83+uYEw==" saltValue="i+6uoTdLUkS6YeTP6zh7T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CFA18-AC84-4BDA-B55E-B7010FA3F9FA}">
  <sheetPr>
    <tabColor theme="5" tint="0.39997558519241921"/>
  </sheetPr>
  <dimension ref="A1"/>
  <sheetViews>
    <sheetView workbookViewId="0">
      <selection activeCell="J33" sqref="J33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B5E0D-15A5-4EEF-B7BC-C22C5FA63F05}">
  <sheetPr>
    <tabColor theme="9" tint="0.39997558519241921"/>
  </sheetPr>
  <dimension ref="B2:C8"/>
  <sheetViews>
    <sheetView workbookViewId="0">
      <selection sqref="A1:XFD1048576"/>
    </sheetView>
  </sheetViews>
  <sheetFormatPr defaultColWidth="8.88671875" defaultRowHeight="14.4" x14ac:dyDescent="0.3"/>
  <cols>
    <col min="1" max="1" width="2.44140625" style="6" customWidth="1"/>
    <col min="2" max="2" width="18.88671875" style="6" bestFit="1" customWidth="1"/>
    <col min="3" max="3" width="124.77734375" style="6" customWidth="1"/>
    <col min="4" max="4" width="14.44140625" style="6" customWidth="1"/>
    <col min="5" max="5" width="10.88671875" style="6" customWidth="1"/>
    <col min="6" max="6" width="13.5546875" style="6" customWidth="1"/>
    <col min="7" max="7" width="10.6640625" style="6" customWidth="1"/>
    <col min="8" max="8" width="10.5546875" style="6" bestFit="1" customWidth="1"/>
    <col min="9" max="9" width="23.33203125" style="6" customWidth="1"/>
    <col min="10" max="10" width="2.6640625" style="6" customWidth="1"/>
    <col min="11" max="11" width="25.6640625" style="6" customWidth="1"/>
    <col min="12" max="16384" width="8.88671875" style="6"/>
  </cols>
  <sheetData>
    <row r="2" spans="2:3" x14ac:dyDescent="0.3">
      <c r="B2" s="11" t="s">
        <v>13</v>
      </c>
    </row>
    <row r="3" spans="2:3" x14ac:dyDescent="0.3">
      <c r="B3" s="20" t="s">
        <v>39</v>
      </c>
    </row>
    <row r="5" spans="2:3" ht="48" customHeight="1" x14ac:dyDescent="0.3">
      <c r="C5" s="49" t="s">
        <v>86</v>
      </c>
    </row>
    <row r="6" spans="2:3" ht="28.8" x14ac:dyDescent="0.3">
      <c r="C6" s="49" t="s">
        <v>87</v>
      </c>
    </row>
    <row r="7" spans="2:3" ht="31.8" customHeight="1" x14ac:dyDescent="0.3">
      <c r="C7" s="49" t="s">
        <v>88</v>
      </c>
    </row>
    <row r="8" spans="2:3" ht="28.8" x14ac:dyDescent="0.3">
      <c r="C8" s="49" t="s">
        <v>89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FB70-A1FA-4C71-9E66-8CB98BC12D91}">
  <sheetPr>
    <tabColor theme="9" tint="0.39997558519241921"/>
  </sheetPr>
  <dimension ref="B2:I20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7" sqref="D7"/>
    </sheetView>
  </sheetViews>
  <sheetFormatPr defaultColWidth="8.88671875" defaultRowHeight="14.4" x14ac:dyDescent="0.3"/>
  <cols>
    <col min="1" max="1" width="2.44140625" style="6" customWidth="1"/>
    <col min="2" max="2" width="18.88671875" style="6" bestFit="1" customWidth="1"/>
    <col min="3" max="3" width="38.33203125" style="6" customWidth="1"/>
    <col min="4" max="4" width="14.44140625" style="6" customWidth="1"/>
    <col min="5" max="5" width="10.88671875" style="6" customWidth="1"/>
    <col min="6" max="6" width="13.5546875" style="6" customWidth="1"/>
    <col min="7" max="7" width="10.6640625" style="6" customWidth="1"/>
    <col min="8" max="8" width="10.5546875" style="6" bestFit="1" customWidth="1"/>
    <col min="9" max="9" width="23.33203125" style="6" customWidth="1"/>
    <col min="10" max="10" width="2.6640625" style="6" customWidth="1"/>
    <col min="11" max="11" width="25.6640625" style="6" customWidth="1"/>
    <col min="12" max="16384" width="8.88671875" style="6"/>
  </cols>
  <sheetData>
    <row r="2" spans="2:9" x14ac:dyDescent="0.3">
      <c r="B2" s="11" t="s">
        <v>13</v>
      </c>
      <c r="F2" s="13"/>
      <c r="G2" s="6" t="s">
        <v>46</v>
      </c>
    </row>
    <row r="3" spans="2:9" x14ac:dyDescent="0.3">
      <c r="B3" s="20" t="s">
        <v>34</v>
      </c>
      <c r="F3" s="32"/>
      <c r="G3" s="6" t="s">
        <v>47</v>
      </c>
    </row>
    <row r="4" spans="2:9" x14ac:dyDescent="0.3">
      <c r="F4" s="12"/>
    </row>
    <row r="5" spans="2:9" x14ac:dyDescent="0.3">
      <c r="B5" s="18" t="s">
        <v>8</v>
      </c>
      <c r="C5" s="18" t="s">
        <v>9</v>
      </c>
      <c r="D5" s="18" t="s">
        <v>10</v>
      </c>
      <c r="E5" s="18" t="s">
        <v>11</v>
      </c>
      <c r="F5" s="19" t="s">
        <v>12</v>
      </c>
      <c r="G5" s="18" t="s">
        <v>36</v>
      </c>
      <c r="H5" s="18" t="s">
        <v>41</v>
      </c>
      <c r="I5" s="18" t="s">
        <v>42</v>
      </c>
    </row>
    <row r="6" spans="2:9" ht="86.4" x14ac:dyDescent="0.3">
      <c r="B6" s="8" t="s">
        <v>2</v>
      </c>
      <c r="C6" s="8" t="s">
        <v>35</v>
      </c>
      <c r="D6" s="8" t="s">
        <v>22</v>
      </c>
      <c r="E6" s="8" t="s">
        <v>0</v>
      </c>
      <c r="F6" s="8" t="s">
        <v>83</v>
      </c>
      <c r="G6" s="8" t="s">
        <v>23</v>
      </c>
      <c r="H6" s="8" t="s">
        <v>38</v>
      </c>
      <c r="I6" s="9" t="s">
        <v>37</v>
      </c>
    </row>
    <row r="7" spans="2:9" x14ac:dyDescent="0.3">
      <c r="B7" s="7" t="s">
        <v>3</v>
      </c>
      <c r="C7" s="14" t="s">
        <v>48</v>
      </c>
      <c r="D7" s="17">
        <v>8</v>
      </c>
      <c r="E7" s="17">
        <v>2</v>
      </c>
      <c r="F7" s="33"/>
      <c r="G7" s="15">
        <f>D7*E7</f>
        <v>16</v>
      </c>
      <c r="H7" s="1">
        <f t="shared" ref="H7:H15" si="0">F7*G7</f>
        <v>0</v>
      </c>
      <c r="I7" s="2">
        <f>F7*G7*64</f>
        <v>0</v>
      </c>
    </row>
    <row r="8" spans="2:9" x14ac:dyDescent="0.3">
      <c r="B8" s="7" t="s">
        <v>6</v>
      </c>
      <c r="C8" s="14" t="s">
        <v>49</v>
      </c>
      <c r="D8" s="17">
        <v>8</v>
      </c>
      <c r="E8" s="17">
        <v>2</v>
      </c>
      <c r="F8" s="33"/>
      <c r="G8" s="15">
        <f t="shared" ref="G8:G15" si="1">D8*E8</f>
        <v>16</v>
      </c>
      <c r="H8" s="1">
        <f t="shared" si="0"/>
        <v>0</v>
      </c>
      <c r="I8" s="2">
        <f>F8*G8*64</f>
        <v>0</v>
      </c>
    </row>
    <row r="9" spans="2:9" x14ac:dyDescent="0.3">
      <c r="B9" s="7" t="s">
        <v>1</v>
      </c>
      <c r="C9" s="14" t="s">
        <v>50</v>
      </c>
      <c r="D9" s="17">
        <v>8</v>
      </c>
      <c r="E9" s="17">
        <v>1</v>
      </c>
      <c r="F9" s="33"/>
      <c r="G9" s="15">
        <f t="shared" si="1"/>
        <v>8</v>
      </c>
      <c r="H9" s="1">
        <f t="shared" si="0"/>
        <v>0</v>
      </c>
      <c r="I9" s="2">
        <f>F9*G9*64</f>
        <v>0</v>
      </c>
    </row>
    <row r="10" spans="2:9" x14ac:dyDescent="0.3">
      <c r="B10" s="7" t="s">
        <v>4</v>
      </c>
      <c r="C10" s="14" t="s">
        <v>51</v>
      </c>
      <c r="D10" s="17">
        <v>8</v>
      </c>
      <c r="E10" s="17">
        <v>2</v>
      </c>
      <c r="F10" s="33"/>
      <c r="G10" s="15">
        <f t="shared" si="1"/>
        <v>16</v>
      </c>
      <c r="H10" s="1">
        <f t="shared" si="0"/>
        <v>0</v>
      </c>
      <c r="I10" s="2">
        <f>F10*G10*26</f>
        <v>0</v>
      </c>
    </row>
    <row r="11" spans="2:9" x14ac:dyDescent="0.3">
      <c r="B11" s="7" t="s">
        <v>4</v>
      </c>
      <c r="C11" s="14" t="s">
        <v>52</v>
      </c>
      <c r="D11" s="17">
        <v>8</v>
      </c>
      <c r="E11" s="17">
        <v>2</v>
      </c>
      <c r="F11" s="33"/>
      <c r="G11" s="15">
        <f t="shared" si="1"/>
        <v>16</v>
      </c>
      <c r="H11" s="1">
        <f t="shared" si="0"/>
        <v>0</v>
      </c>
      <c r="I11" s="2">
        <f>F11*G11*26</f>
        <v>0</v>
      </c>
    </row>
    <row r="12" spans="2:9" x14ac:dyDescent="0.3">
      <c r="B12" s="7" t="s">
        <v>4</v>
      </c>
      <c r="C12" s="14" t="s">
        <v>53</v>
      </c>
      <c r="D12" s="17">
        <v>8</v>
      </c>
      <c r="E12" s="17">
        <v>1</v>
      </c>
      <c r="F12" s="33"/>
      <c r="G12" s="15">
        <f t="shared" si="1"/>
        <v>8</v>
      </c>
      <c r="H12" s="1">
        <f t="shared" si="0"/>
        <v>0</v>
      </c>
      <c r="I12" s="2">
        <f>F12*G12*26</f>
        <v>0</v>
      </c>
    </row>
    <row r="13" spans="2:9" x14ac:dyDescent="0.3">
      <c r="B13" s="7" t="s">
        <v>5</v>
      </c>
      <c r="C13" s="14" t="s">
        <v>54</v>
      </c>
      <c r="D13" s="17">
        <v>8</v>
      </c>
      <c r="E13" s="17">
        <v>2</v>
      </c>
      <c r="F13" s="33"/>
      <c r="G13" s="15">
        <f t="shared" si="1"/>
        <v>16</v>
      </c>
      <c r="H13" s="1">
        <f t="shared" si="0"/>
        <v>0</v>
      </c>
      <c r="I13" s="2">
        <f>F13*G13</f>
        <v>0</v>
      </c>
    </row>
    <row r="14" spans="2:9" x14ac:dyDescent="0.3">
      <c r="B14" s="7" t="s">
        <v>5</v>
      </c>
      <c r="C14" s="14" t="s">
        <v>55</v>
      </c>
      <c r="D14" s="17">
        <v>8</v>
      </c>
      <c r="E14" s="17">
        <v>2</v>
      </c>
      <c r="F14" s="33"/>
      <c r="G14" s="15">
        <f t="shared" si="1"/>
        <v>16</v>
      </c>
      <c r="H14" s="1">
        <f t="shared" si="0"/>
        <v>0</v>
      </c>
      <c r="I14" s="2">
        <f>F14*G14</f>
        <v>0</v>
      </c>
    </row>
    <row r="15" spans="2:9" x14ac:dyDescent="0.3">
      <c r="B15" s="7" t="s">
        <v>5</v>
      </c>
      <c r="C15" s="14" t="s">
        <v>56</v>
      </c>
      <c r="D15" s="17">
        <v>8</v>
      </c>
      <c r="E15" s="17">
        <v>1</v>
      </c>
      <c r="F15" s="33"/>
      <c r="G15" s="15">
        <f t="shared" si="1"/>
        <v>8</v>
      </c>
      <c r="H15" s="1">
        <f t="shared" si="0"/>
        <v>0</v>
      </c>
      <c r="I15" s="2">
        <f>F15*G15</f>
        <v>0</v>
      </c>
    </row>
    <row r="16" spans="2:9" ht="24.6" customHeight="1" x14ac:dyDescent="0.3">
      <c r="B16" s="7"/>
      <c r="C16" s="41" t="s">
        <v>84</v>
      </c>
      <c r="D16" s="42"/>
      <c r="E16" s="42"/>
      <c r="F16" s="42"/>
      <c r="G16" s="42"/>
      <c r="H16" s="43"/>
      <c r="I16" s="34"/>
    </row>
    <row r="17" spans="2:9" ht="25.2" customHeight="1" x14ac:dyDescent="0.3">
      <c r="B17" s="10"/>
      <c r="C17" s="36" t="s">
        <v>7</v>
      </c>
      <c r="D17" s="36"/>
      <c r="E17" s="36"/>
      <c r="F17" s="36"/>
      <c r="G17" s="36"/>
      <c r="H17" s="36"/>
      <c r="I17" s="22">
        <f>SUM(I7:I16)</f>
        <v>0</v>
      </c>
    </row>
    <row r="18" spans="2:9" ht="180" customHeight="1" x14ac:dyDescent="0.3">
      <c r="C18" s="37" t="s">
        <v>67</v>
      </c>
      <c r="D18" s="38"/>
      <c r="E18" s="38"/>
      <c r="F18" s="39"/>
      <c r="G18" s="39"/>
      <c r="H18" s="39"/>
      <c r="I18" s="40"/>
    </row>
    <row r="20" spans="2:9" ht="44.4" x14ac:dyDescent="0.7">
      <c r="I20" s="3"/>
    </row>
  </sheetData>
  <mergeCells count="3">
    <mergeCell ref="C17:H17"/>
    <mergeCell ref="C18:I18"/>
    <mergeCell ref="C16:H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31CD6-0BB4-4038-BEB0-5C122C8713C6}">
  <sheetPr>
    <tabColor rgb="FFFFFF00"/>
  </sheetPr>
  <dimension ref="B1:C9"/>
  <sheetViews>
    <sheetView workbookViewId="0">
      <selection activeCell="B3" sqref="B3"/>
    </sheetView>
  </sheetViews>
  <sheetFormatPr defaultRowHeight="14.4" x14ac:dyDescent="0.3"/>
  <cols>
    <col min="2" max="2" width="24.33203125" customWidth="1"/>
    <col min="3" max="3" width="25" customWidth="1"/>
  </cols>
  <sheetData>
    <row r="1" spans="2:3" s="6" customFormat="1" x14ac:dyDescent="0.3"/>
    <row r="2" spans="2:3" s="6" customFormat="1" ht="21" x14ac:dyDescent="0.4">
      <c r="B2" s="27" t="s">
        <v>63</v>
      </c>
    </row>
    <row r="5" spans="2:3" x14ac:dyDescent="0.3">
      <c r="B5" s="26" t="s">
        <v>60</v>
      </c>
      <c r="C5" s="26" t="s">
        <v>61</v>
      </c>
    </row>
    <row r="6" spans="2:3" x14ac:dyDescent="0.3">
      <c r="B6" t="s">
        <v>39</v>
      </c>
      <c r="C6" s="16" t="s">
        <v>58</v>
      </c>
    </row>
    <row r="7" spans="2:3" x14ac:dyDescent="0.3">
      <c r="B7" t="s">
        <v>34</v>
      </c>
      <c r="C7" s="16">
        <f>'Nij Ylostins'!$I$17</f>
        <v>0</v>
      </c>
    </row>
    <row r="8" spans="2:3" x14ac:dyDescent="0.3">
      <c r="B8" s="6"/>
      <c r="C8" s="6"/>
    </row>
    <row r="9" spans="2:3" x14ac:dyDescent="0.3">
      <c r="B9" s="23" t="s">
        <v>59</v>
      </c>
      <c r="C9" s="24">
        <f>SUM(C6:C7)</f>
        <v>0</v>
      </c>
    </row>
  </sheetData>
  <sheetProtection algorithmName="SHA-512" hashValue="na+3lXFJf3LExK93ibhhELJrBW+XTipKAgCEPMXhToS64yLjJ4RuQ4CxuOuzGjBj9hLLuvaAfbGMEnzoSArtMA==" saltValue="jArTkSV30nOfFlE9QnLoK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64CC-F7F5-40EC-A0AD-AAC1A4FFF9DC}">
  <sheetPr>
    <tabColor theme="5" tint="0.39997558519241921"/>
  </sheetPr>
  <dimension ref="A1"/>
  <sheetViews>
    <sheetView workbookViewId="0">
      <selection activeCell="M33" sqref="M33"/>
    </sheetView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95BC3-FB4F-4073-B756-20F7AD29982C}">
  <sheetPr>
    <tabColor theme="4" tint="0.59999389629810485"/>
  </sheetPr>
  <dimension ref="B2:K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16" sqref="I16"/>
    </sheetView>
  </sheetViews>
  <sheetFormatPr defaultColWidth="8.88671875" defaultRowHeight="14.4" x14ac:dyDescent="0.3"/>
  <cols>
    <col min="1" max="1" width="2.44140625" style="6" customWidth="1"/>
    <col min="2" max="2" width="18.88671875" style="6" bestFit="1" customWidth="1"/>
    <col min="3" max="3" width="38.33203125" style="6" customWidth="1"/>
    <col min="4" max="4" width="14.44140625" style="6" customWidth="1"/>
    <col min="5" max="5" width="10.88671875" style="6" customWidth="1"/>
    <col min="6" max="6" width="13.5546875" style="6" customWidth="1"/>
    <col min="7" max="7" width="10.6640625" style="6" customWidth="1"/>
    <col min="8" max="8" width="10.5546875" style="6" bestFit="1" customWidth="1"/>
    <col min="9" max="9" width="23.33203125" style="6" customWidth="1"/>
    <col min="10" max="10" width="2.6640625" style="6" customWidth="1"/>
    <col min="11" max="11" width="25.6640625" style="6" customWidth="1"/>
    <col min="12" max="16384" width="8.88671875" style="6"/>
  </cols>
  <sheetData>
    <row r="2" spans="2:11" x14ac:dyDescent="0.3">
      <c r="B2" s="11" t="s">
        <v>13</v>
      </c>
      <c r="F2" s="13"/>
      <c r="G2" s="6" t="s">
        <v>46</v>
      </c>
    </row>
    <row r="3" spans="2:11" x14ac:dyDescent="0.3">
      <c r="B3" s="20" t="s">
        <v>24</v>
      </c>
      <c r="F3" s="28"/>
      <c r="G3" s="6" t="s">
        <v>47</v>
      </c>
    </row>
    <row r="4" spans="2:11" x14ac:dyDescent="0.3">
      <c r="F4" s="31"/>
    </row>
    <row r="5" spans="2:11" x14ac:dyDescent="0.3">
      <c r="B5" s="18" t="s">
        <v>8</v>
      </c>
      <c r="C5" s="18" t="s">
        <v>9</v>
      </c>
      <c r="D5" s="18" t="s">
        <v>10</v>
      </c>
      <c r="E5" s="18" t="s">
        <v>11</v>
      </c>
      <c r="F5" s="19" t="s">
        <v>12</v>
      </c>
      <c r="G5" s="18" t="s">
        <v>36</v>
      </c>
      <c r="H5" s="18" t="s">
        <v>41</v>
      </c>
      <c r="I5" s="18" t="s">
        <v>42</v>
      </c>
    </row>
    <row r="6" spans="2:11" ht="86.4" x14ac:dyDescent="0.3">
      <c r="B6" s="8" t="s">
        <v>2</v>
      </c>
      <c r="C6" s="8" t="s">
        <v>35</v>
      </c>
      <c r="D6" s="8" t="s">
        <v>22</v>
      </c>
      <c r="E6" s="8" t="s">
        <v>0</v>
      </c>
      <c r="F6" s="8" t="s">
        <v>83</v>
      </c>
      <c r="G6" s="8" t="s">
        <v>23</v>
      </c>
      <c r="H6" s="8" t="s">
        <v>38</v>
      </c>
      <c r="I6" s="9" t="s">
        <v>37</v>
      </c>
    </row>
    <row r="7" spans="2:11" x14ac:dyDescent="0.3">
      <c r="B7" s="7" t="s">
        <v>3</v>
      </c>
      <c r="C7" s="14" t="s">
        <v>25</v>
      </c>
      <c r="D7" s="17">
        <v>0</v>
      </c>
      <c r="E7" s="17">
        <v>0</v>
      </c>
      <c r="F7" s="29"/>
      <c r="G7" s="15">
        <f>D7*E7</f>
        <v>0</v>
      </c>
      <c r="H7" s="1">
        <f t="shared" ref="H7:H15" si="0">F7*G7</f>
        <v>0</v>
      </c>
      <c r="I7" s="2">
        <f>F7*G7*64</f>
        <v>0</v>
      </c>
      <c r="K7" s="6" t="s">
        <v>85</v>
      </c>
    </row>
    <row r="8" spans="2:11" x14ac:dyDescent="0.3">
      <c r="B8" s="7" t="s">
        <v>6</v>
      </c>
      <c r="C8" s="14" t="s">
        <v>26</v>
      </c>
      <c r="D8" s="17">
        <v>8</v>
      </c>
      <c r="E8" s="17">
        <v>1</v>
      </c>
      <c r="F8" s="29"/>
      <c r="G8" s="15">
        <f t="shared" ref="G8:G15" si="1">D8*E8</f>
        <v>8</v>
      </c>
      <c r="H8" s="1">
        <f t="shared" si="0"/>
        <v>0</v>
      </c>
      <c r="I8" s="2">
        <f>F8*G8*64</f>
        <v>0</v>
      </c>
    </row>
    <row r="9" spans="2:11" x14ac:dyDescent="0.3">
      <c r="B9" s="7" t="s">
        <v>1</v>
      </c>
      <c r="C9" s="14" t="s">
        <v>27</v>
      </c>
      <c r="D9" s="17">
        <v>8</v>
      </c>
      <c r="E9" s="17">
        <v>1</v>
      </c>
      <c r="F9" s="29"/>
      <c r="G9" s="15">
        <f t="shared" si="1"/>
        <v>8</v>
      </c>
      <c r="H9" s="1">
        <f t="shared" si="0"/>
        <v>0</v>
      </c>
      <c r="I9" s="2">
        <f>F9*G9*64</f>
        <v>0</v>
      </c>
    </row>
    <row r="10" spans="2:11" x14ac:dyDescent="0.3">
      <c r="B10" s="7" t="s">
        <v>4</v>
      </c>
      <c r="C10" s="14" t="s">
        <v>28</v>
      </c>
      <c r="D10" s="17">
        <v>8</v>
      </c>
      <c r="E10" s="17">
        <v>1</v>
      </c>
      <c r="F10" s="29"/>
      <c r="G10" s="15">
        <f t="shared" si="1"/>
        <v>8</v>
      </c>
      <c r="H10" s="1">
        <f t="shared" si="0"/>
        <v>0</v>
      </c>
      <c r="I10" s="2">
        <f>F10*G10*26</f>
        <v>0</v>
      </c>
    </row>
    <row r="11" spans="2:11" x14ac:dyDescent="0.3">
      <c r="B11" s="7" t="s">
        <v>4</v>
      </c>
      <c r="C11" s="14" t="s">
        <v>29</v>
      </c>
      <c r="D11" s="17">
        <v>8</v>
      </c>
      <c r="E11" s="17">
        <v>1</v>
      </c>
      <c r="F11" s="29"/>
      <c r="G11" s="15">
        <f t="shared" si="1"/>
        <v>8</v>
      </c>
      <c r="H11" s="1">
        <f t="shared" si="0"/>
        <v>0</v>
      </c>
      <c r="I11" s="2">
        <f>F11*G11*26</f>
        <v>0</v>
      </c>
    </row>
    <row r="12" spans="2:11" x14ac:dyDescent="0.3">
      <c r="B12" s="7" t="s">
        <v>4</v>
      </c>
      <c r="C12" s="14" t="s">
        <v>30</v>
      </c>
      <c r="D12" s="17">
        <v>8</v>
      </c>
      <c r="E12" s="17">
        <v>1</v>
      </c>
      <c r="F12" s="29"/>
      <c r="G12" s="15">
        <f t="shared" si="1"/>
        <v>8</v>
      </c>
      <c r="H12" s="1">
        <f t="shared" si="0"/>
        <v>0</v>
      </c>
      <c r="I12" s="2">
        <f>F12*G12*26</f>
        <v>0</v>
      </c>
    </row>
    <row r="13" spans="2:11" x14ac:dyDescent="0.3">
      <c r="B13" s="7" t="s">
        <v>5</v>
      </c>
      <c r="C13" s="14" t="s">
        <v>31</v>
      </c>
      <c r="D13" s="17">
        <v>8</v>
      </c>
      <c r="E13" s="17">
        <v>1</v>
      </c>
      <c r="F13" s="29"/>
      <c r="G13" s="15">
        <f t="shared" si="1"/>
        <v>8</v>
      </c>
      <c r="H13" s="1">
        <f t="shared" si="0"/>
        <v>0</v>
      </c>
      <c r="I13" s="2">
        <f>F13*G13</f>
        <v>0</v>
      </c>
    </row>
    <row r="14" spans="2:11" x14ac:dyDescent="0.3">
      <c r="B14" s="7" t="s">
        <v>5</v>
      </c>
      <c r="C14" s="14" t="s">
        <v>32</v>
      </c>
      <c r="D14" s="17">
        <v>8</v>
      </c>
      <c r="E14" s="17">
        <v>1</v>
      </c>
      <c r="F14" s="29"/>
      <c r="G14" s="15">
        <f t="shared" si="1"/>
        <v>8</v>
      </c>
      <c r="H14" s="1">
        <f t="shared" si="0"/>
        <v>0</v>
      </c>
      <c r="I14" s="2">
        <f>F14*G14</f>
        <v>0</v>
      </c>
    </row>
    <row r="15" spans="2:11" x14ac:dyDescent="0.3">
      <c r="B15" s="7" t="s">
        <v>5</v>
      </c>
      <c r="C15" s="14" t="s">
        <v>33</v>
      </c>
      <c r="D15" s="17">
        <v>8</v>
      </c>
      <c r="E15" s="17">
        <v>1</v>
      </c>
      <c r="F15" s="29"/>
      <c r="G15" s="15">
        <f t="shared" si="1"/>
        <v>8</v>
      </c>
      <c r="H15" s="1">
        <f t="shared" si="0"/>
        <v>0</v>
      </c>
      <c r="I15" s="2">
        <f>F15*G15</f>
        <v>0</v>
      </c>
    </row>
    <row r="16" spans="2:11" ht="24.6" customHeight="1" x14ac:dyDescent="0.3">
      <c r="B16" s="7"/>
      <c r="C16" s="41" t="s">
        <v>84</v>
      </c>
      <c r="D16" s="42"/>
      <c r="E16" s="42"/>
      <c r="F16" s="42"/>
      <c r="G16" s="42"/>
      <c r="H16" s="43"/>
      <c r="I16" s="30"/>
    </row>
    <row r="17" spans="2:9" ht="25.2" customHeight="1" x14ac:dyDescent="0.3">
      <c r="B17" s="10"/>
      <c r="C17" s="36" t="s">
        <v>7</v>
      </c>
      <c r="D17" s="36"/>
      <c r="E17" s="36"/>
      <c r="F17" s="36"/>
      <c r="G17" s="36"/>
      <c r="H17" s="36"/>
      <c r="I17" s="22">
        <f>SUM(I7:I16)</f>
        <v>0</v>
      </c>
    </row>
    <row r="18" spans="2:9" ht="180" customHeight="1" x14ac:dyDescent="0.3">
      <c r="C18" s="37" t="s">
        <v>67</v>
      </c>
      <c r="D18" s="38"/>
      <c r="E18" s="38"/>
      <c r="F18" s="39"/>
      <c r="G18" s="39"/>
      <c r="H18" s="39"/>
      <c r="I18" s="40"/>
    </row>
    <row r="19" spans="2:9" ht="121.2" customHeight="1" x14ac:dyDescent="0.3">
      <c r="C19" s="44" t="s">
        <v>64</v>
      </c>
      <c r="D19" s="45"/>
      <c r="E19" s="45"/>
      <c r="F19" s="46"/>
      <c r="G19" s="46"/>
      <c r="H19" s="46"/>
      <c r="I19" s="47"/>
    </row>
    <row r="21" spans="2:9" ht="44.4" x14ac:dyDescent="0.7">
      <c r="I21" s="3"/>
    </row>
  </sheetData>
  <mergeCells count="4">
    <mergeCell ref="C16:H16"/>
    <mergeCell ref="C17:H17"/>
    <mergeCell ref="C18:I18"/>
    <mergeCell ref="C19:I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F13C3-318F-466D-A67B-AE76058A6F36}">
  <sheetPr>
    <tabColor theme="4" tint="0.59999389629810485"/>
  </sheetPr>
  <dimension ref="B2:I20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6" sqref="I16"/>
    </sheetView>
  </sheetViews>
  <sheetFormatPr defaultColWidth="8.88671875" defaultRowHeight="14.4" x14ac:dyDescent="0.3"/>
  <cols>
    <col min="1" max="1" width="2.44140625" style="6" customWidth="1"/>
    <col min="2" max="2" width="18.88671875" style="6" bestFit="1" customWidth="1"/>
    <col min="3" max="3" width="38.33203125" style="6" customWidth="1"/>
    <col min="4" max="4" width="14.44140625" style="6" customWidth="1"/>
    <col min="5" max="5" width="10.88671875" style="6" customWidth="1"/>
    <col min="6" max="6" width="13.5546875" style="6" customWidth="1"/>
    <col min="7" max="7" width="10.6640625" style="6" customWidth="1"/>
    <col min="8" max="8" width="10.5546875" style="6" bestFit="1" customWidth="1"/>
    <col min="9" max="9" width="23.33203125" style="6" customWidth="1"/>
    <col min="10" max="10" width="2.6640625" style="6" customWidth="1"/>
    <col min="11" max="11" width="25.6640625" style="6" customWidth="1"/>
    <col min="12" max="16384" width="8.88671875" style="6"/>
  </cols>
  <sheetData>
    <row r="2" spans="2:9" x14ac:dyDescent="0.3">
      <c r="B2" s="11" t="s">
        <v>13</v>
      </c>
      <c r="F2" s="13"/>
      <c r="G2" s="6" t="s">
        <v>46</v>
      </c>
    </row>
    <row r="3" spans="2:9" x14ac:dyDescent="0.3">
      <c r="B3" s="20" t="s">
        <v>40</v>
      </c>
      <c r="F3" s="32"/>
      <c r="G3" s="6" t="s">
        <v>47</v>
      </c>
    </row>
    <row r="4" spans="2:9" x14ac:dyDescent="0.3">
      <c r="F4" s="12"/>
    </row>
    <row r="5" spans="2:9" x14ac:dyDescent="0.3">
      <c r="B5" s="18" t="s">
        <v>8</v>
      </c>
      <c r="C5" s="18" t="s">
        <v>9</v>
      </c>
      <c r="D5" s="18" t="s">
        <v>10</v>
      </c>
      <c r="E5" s="18" t="s">
        <v>11</v>
      </c>
      <c r="F5" s="19" t="s">
        <v>12</v>
      </c>
      <c r="G5" s="18" t="s">
        <v>36</v>
      </c>
      <c r="H5" s="18" t="s">
        <v>41</v>
      </c>
      <c r="I5" s="18" t="s">
        <v>42</v>
      </c>
    </row>
    <row r="6" spans="2:9" ht="86.4" x14ac:dyDescent="0.3">
      <c r="B6" s="21" t="s">
        <v>2</v>
      </c>
      <c r="C6" s="8" t="s">
        <v>57</v>
      </c>
      <c r="D6" s="8" t="s">
        <v>22</v>
      </c>
      <c r="E6" s="8" t="s">
        <v>0</v>
      </c>
      <c r="F6" s="8" t="s">
        <v>83</v>
      </c>
      <c r="G6" s="8" t="s">
        <v>23</v>
      </c>
      <c r="H6" s="8" t="s">
        <v>38</v>
      </c>
      <c r="I6" s="9" t="s">
        <v>37</v>
      </c>
    </row>
    <row r="7" spans="2:9" x14ac:dyDescent="0.3">
      <c r="B7" s="7" t="s">
        <v>3</v>
      </c>
      <c r="C7" s="14" t="s">
        <v>25</v>
      </c>
      <c r="D7" s="17">
        <v>8</v>
      </c>
      <c r="E7" s="17">
        <v>1</v>
      </c>
      <c r="F7" s="33"/>
      <c r="G7" s="15">
        <f>D7*E7</f>
        <v>8</v>
      </c>
      <c r="H7" s="1">
        <f t="shared" ref="H7:H15" si="0">F7*G7</f>
        <v>0</v>
      </c>
      <c r="I7" s="2">
        <f>F7*G7*64</f>
        <v>0</v>
      </c>
    </row>
    <row r="8" spans="2:9" x14ac:dyDescent="0.3">
      <c r="B8" s="7" t="s">
        <v>6</v>
      </c>
      <c r="C8" s="14" t="s">
        <v>26</v>
      </c>
      <c r="D8" s="17">
        <v>8</v>
      </c>
      <c r="E8" s="17">
        <v>2</v>
      </c>
      <c r="F8" s="33"/>
      <c r="G8" s="15">
        <f t="shared" ref="G8:G15" si="1">D8*E8</f>
        <v>16</v>
      </c>
      <c r="H8" s="1">
        <f t="shared" si="0"/>
        <v>0</v>
      </c>
      <c r="I8" s="2">
        <f>F8*G8*64</f>
        <v>0</v>
      </c>
    </row>
    <row r="9" spans="2:9" x14ac:dyDescent="0.3">
      <c r="B9" s="7" t="s">
        <v>1</v>
      </c>
      <c r="C9" s="14" t="s">
        <v>27</v>
      </c>
      <c r="D9" s="17">
        <v>8</v>
      </c>
      <c r="E9" s="17">
        <v>2</v>
      </c>
      <c r="F9" s="33"/>
      <c r="G9" s="15">
        <f t="shared" si="1"/>
        <v>16</v>
      </c>
      <c r="H9" s="1">
        <f t="shared" si="0"/>
        <v>0</v>
      </c>
      <c r="I9" s="2">
        <f>F9*G9*64</f>
        <v>0</v>
      </c>
    </row>
    <row r="10" spans="2:9" x14ac:dyDescent="0.3">
      <c r="B10" s="7" t="s">
        <v>4</v>
      </c>
      <c r="C10" s="14" t="s">
        <v>28</v>
      </c>
      <c r="D10" s="17">
        <v>8</v>
      </c>
      <c r="E10" s="17">
        <v>2</v>
      </c>
      <c r="F10" s="33"/>
      <c r="G10" s="15">
        <f t="shared" si="1"/>
        <v>16</v>
      </c>
      <c r="H10" s="1">
        <f t="shared" si="0"/>
        <v>0</v>
      </c>
      <c r="I10" s="2">
        <f>F10*G10*26</f>
        <v>0</v>
      </c>
    </row>
    <row r="11" spans="2:9" x14ac:dyDescent="0.3">
      <c r="B11" s="7" t="s">
        <v>4</v>
      </c>
      <c r="C11" s="14" t="s">
        <v>29</v>
      </c>
      <c r="D11" s="17">
        <v>8</v>
      </c>
      <c r="E11" s="17">
        <v>2</v>
      </c>
      <c r="F11" s="33"/>
      <c r="G11" s="15">
        <f t="shared" si="1"/>
        <v>16</v>
      </c>
      <c r="H11" s="1">
        <f t="shared" si="0"/>
        <v>0</v>
      </c>
      <c r="I11" s="2">
        <f>F11*G11*26</f>
        <v>0</v>
      </c>
    </row>
    <row r="12" spans="2:9" x14ac:dyDescent="0.3">
      <c r="B12" s="7" t="s">
        <v>4</v>
      </c>
      <c r="C12" s="14" t="s">
        <v>30</v>
      </c>
      <c r="D12" s="17">
        <v>8</v>
      </c>
      <c r="E12" s="17">
        <v>2</v>
      </c>
      <c r="F12" s="33"/>
      <c r="G12" s="15">
        <f t="shared" si="1"/>
        <v>16</v>
      </c>
      <c r="H12" s="1">
        <f t="shared" si="0"/>
        <v>0</v>
      </c>
      <c r="I12" s="2">
        <f>F12*G12*26</f>
        <v>0</v>
      </c>
    </row>
    <row r="13" spans="2:9" x14ac:dyDescent="0.3">
      <c r="B13" s="7" t="s">
        <v>5</v>
      </c>
      <c r="C13" s="14" t="s">
        <v>31</v>
      </c>
      <c r="D13" s="17">
        <v>8</v>
      </c>
      <c r="E13" s="17">
        <v>2</v>
      </c>
      <c r="F13" s="33"/>
      <c r="G13" s="15">
        <f t="shared" si="1"/>
        <v>16</v>
      </c>
      <c r="H13" s="1">
        <f t="shared" si="0"/>
        <v>0</v>
      </c>
      <c r="I13" s="2">
        <f>F13*G13</f>
        <v>0</v>
      </c>
    </row>
    <row r="14" spans="2:9" x14ac:dyDescent="0.3">
      <c r="B14" s="7" t="s">
        <v>5</v>
      </c>
      <c r="C14" s="14" t="s">
        <v>32</v>
      </c>
      <c r="D14" s="17">
        <v>8</v>
      </c>
      <c r="E14" s="17">
        <v>2</v>
      </c>
      <c r="F14" s="33"/>
      <c r="G14" s="15">
        <f t="shared" si="1"/>
        <v>16</v>
      </c>
      <c r="H14" s="1">
        <f t="shared" si="0"/>
        <v>0</v>
      </c>
      <c r="I14" s="2">
        <f>F14*G14</f>
        <v>0</v>
      </c>
    </row>
    <row r="15" spans="2:9" x14ac:dyDescent="0.3">
      <c r="B15" s="7" t="s">
        <v>5</v>
      </c>
      <c r="C15" s="14" t="s">
        <v>33</v>
      </c>
      <c r="D15" s="17">
        <v>8</v>
      </c>
      <c r="E15" s="17">
        <v>2</v>
      </c>
      <c r="F15" s="33"/>
      <c r="G15" s="15">
        <f t="shared" si="1"/>
        <v>16</v>
      </c>
      <c r="H15" s="1">
        <f t="shared" si="0"/>
        <v>0</v>
      </c>
      <c r="I15" s="2">
        <f>F15*G15</f>
        <v>0</v>
      </c>
    </row>
    <row r="16" spans="2:9" ht="24.6" customHeight="1" x14ac:dyDescent="0.3">
      <c r="B16" s="7"/>
      <c r="C16" s="41" t="s">
        <v>84</v>
      </c>
      <c r="D16" s="42"/>
      <c r="E16" s="42"/>
      <c r="F16" s="42"/>
      <c r="G16" s="42"/>
      <c r="H16" s="43"/>
      <c r="I16" s="34"/>
    </row>
    <row r="17" spans="2:9" ht="25.2" customHeight="1" x14ac:dyDescent="0.3">
      <c r="B17" s="10"/>
      <c r="C17" s="36" t="s">
        <v>7</v>
      </c>
      <c r="D17" s="36"/>
      <c r="E17" s="36"/>
      <c r="F17" s="36"/>
      <c r="G17" s="36"/>
      <c r="H17" s="36"/>
      <c r="I17" s="22">
        <f>SUM(I7:I16)</f>
        <v>0</v>
      </c>
    </row>
    <row r="18" spans="2:9" ht="180" customHeight="1" x14ac:dyDescent="0.3">
      <c r="C18" s="37" t="s">
        <v>67</v>
      </c>
      <c r="D18" s="38"/>
      <c r="E18" s="38"/>
      <c r="F18" s="39"/>
      <c r="G18" s="39"/>
      <c r="H18" s="39"/>
      <c r="I18" s="40"/>
    </row>
    <row r="20" spans="2:9" ht="44.4" x14ac:dyDescent="0.7">
      <c r="I20" s="3"/>
    </row>
  </sheetData>
  <mergeCells count="3">
    <mergeCell ref="C17:H17"/>
    <mergeCell ref="C18:I18"/>
    <mergeCell ref="C16:H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4B4B-3137-4EC0-A8B5-F93E1C430875}">
  <sheetPr>
    <tabColor theme="4" tint="0.59999389629810485"/>
  </sheetPr>
  <dimension ref="B2:I1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15" sqref="I15"/>
    </sheetView>
  </sheetViews>
  <sheetFormatPr defaultColWidth="8.88671875" defaultRowHeight="14.4" x14ac:dyDescent="0.3"/>
  <cols>
    <col min="1" max="1" width="2.44140625" style="6" customWidth="1"/>
    <col min="2" max="2" width="18.88671875" style="6" bestFit="1" customWidth="1"/>
    <col min="3" max="3" width="38.33203125" style="6" customWidth="1"/>
    <col min="4" max="4" width="14.44140625" style="6" customWidth="1"/>
    <col min="5" max="5" width="10.88671875" style="6" customWidth="1"/>
    <col min="6" max="6" width="13.5546875" style="6" customWidth="1"/>
    <col min="7" max="7" width="10.6640625" style="6" customWidth="1"/>
    <col min="8" max="8" width="10.5546875" style="6" bestFit="1" customWidth="1"/>
    <col min="9" max="9" width="23.33203125" style="6" customWidth="1"/>
    <col min="10" max="10" width="2.6640625" style="6" customWidth="1"/>
    <col min="11" max="11" width="25.6640625" style="6" customWidth="1"/>
    <col min="12" max="16384" width="8.88671875" style="6"/>
  </cols>
  <sheetData>
    <row r="2" spans="2:9" x14ac:dyDescent="0.3">
      <c r="B2" s="11" t="s">
        <v>13</v>
      </c>
      <c r="F2" s="13"/>
      <c r="G2" s="6" t="s">
        <v>46</v>
      </c>
    </row>
    <row r="3" spans="2:9" x14ac:dyDescent="0.3">
      <c r="B3" s="20" t="s">
        <v>21</v>
      </c>
      <c r="F3" s="32"/>
      <c r="G3" s="6" t="s">
        <v>47</v>
      </c>
    </row>
    <row r="4" spans="2:9" x14ac:dyDescent="0.3">
      <c r="F4" s="12"/>
    </row>
    <row r="5" spans="2:9" x14ac:dyDescent="0.3">
      <c r="B5" s="18" t="s">
        <v>8</v>
      </c>
      <c r="C5" s="18" t="s">
        <v>9</v>
      </c>
      <c r="D5" s="18" t="s">
        <v>10</v>
      </c>
      <c r="E5" s="18" t="s">
        <v>11</v>
      </c>
      <c r="F5" s="19" t="s">
        <v>12</v>
      </c>
      <c r="G5" s="18" t="s">
        <v>36</v>
      </c>
      <c r="H5" s="18" t="s">
        <v>41</v>
      </c>
      <c r="I5" s="18" t="s">
        <v>42</v>
      </c>
    </row>
    <row r="6" spans="2:9" ht="86.4" x14ac:dyDescent="0.3">
      <c r="B6" s="8" t="s">
        <v>2</v>
      </c>
      <c r="C6" s="8" t="s">
        <v>35</v>
      </c>
      <c r="D6" s="8" t="s">
        <v>65</v>
      </c>
      <c r="E6" s="8" t="s">
        <v>0</v>
      </c>
      <c r="F6" s="8" t="s">
        <v>83</v>
      </c>
      <c r="G6" s="8" t="s">
        <v>23</v>
      </c>
      <c r="H6" s="8" t="s">
        <v>38</v>
      </c>
      <c r="I6" s="9" t="s">
        <v>37</v>
      </c>
    </row>
    <row r="7" spans="2:9" x14ac:dyDescent="0.3">
      <c r="B7" s="7" t="s">
        <v>3</v>
      </c>
      <c r="C7" s="7" t="s">
        <v>45</v>
      </c>
      <c r="D7" s="5">
        <v>13.5</v>
      </c>
      <c r="E7" s="4">
        <v>1</v>
      </c>
      <c r="F7" s="33"/>
      <c r="G7" s="15">
        <f>D7*E7</f>
        <v>13.5</v>
      </c>
      <c r="H7" s="1">
        <f t="shared" ref="H7:H14" si="0">F7*G7</f>
        <v>0</v>
      </c>
      <c r="I7" s="2">
        <f>F7*G7*64</f>
        <v>0</v>
      </c>
    </row>
    <row r="8" spans="2:9" x14ac:dyDescent="0.3">
      <c r="B8" s="7" t="s">
        <v>1</v>
      </c>
      <c r="C8" s="7" t="s">
        <v>14</v>
      </c>
      <c r="D8" s="5">
        <v>10.5</v>
      </c>
      <c r="E8" s="4">
        <v>2</v>
      </c>
      <c r="F8" s="33"/>
      <c r="G8" s="15">
        <f t="shared" ref="G8:G14" si="1">D8*E8</f>
        <v>21</v>
      </c>
      <c r="H8" s="1">
        <f t="shared" si="0"/>
        <v>0</v>
      </c>
      <c r="I8" s="2">
        <f>F8*G8*64</f>
        <v>0</v>
      </c>
    </row>
    <row r="9" spans="2:9" x14ac:dyDescent="0.3">
      <c r="B9" s="7" t="s">
        <v>4</v>
      </c>
      <c r="C9" s="7" t="s">
        <v>15</v>
      </c>
      <c r="D9" s="5">
        <v>4</v>
      </c>
      <c r="E9" s="4">
        <v>2</v>
      </c>
      <c r="F9" s="33"/>
      <c r="G9" s="15">
        <f t="shared" si="1"/>
        <v>8</v>
      </c>
      <c r="H9" s="1">
        <f t="shared" si="0"/>
        <v>0</v>
      </c>
      <c r="I9" s="2">
        <f>F9*G9*26</f>
        <v>0</v>
      </c>
    </row>
    <row r="10" spans="2:9" x14ac:dyDescent="0.3">
      <c r="B10" s="7" t="s">
        <v>4</v>
      </c>
      <c r="C10" s="7" t="s">
        <v>16</v>
      </c>
      <c r="D10" s="5">
        <v>8</v>
      </c>
      <c r="E10" s="4">
        <v>1</v>
      </c>
      <c r="F10" s="33"/>
      <c r="G10" s="15">
        <f t="shared" si="1"/>
        <v>8</v>
      </c>
      <c r="H10" s="1">
        <f t="shared" si="0"/>
        <v>0</v>
      </c>
      <c r="I10" s="2">
        <f>F10*G10*26</f>
        <v>0</v>
      </c>
    </row>
    <row r="11" spans="2:9" x14ac:dyDescent="0.3">
      <c r="B11" s="7" t="s">
        <v>4</v>
      </c>
      <c r="C11" s="7" t="s">
        <v>17</v>
      </c>
      <c r="D11" s="5">
        <v>12</v>
      </c>
      <c r="E11" s="4">
        <v>2</v>
      </c>
      <c r="F11" s="33"/>
      <c r="G11" s="15">
        <f t="shared" si="1"/>
        <v>24</v>
      </c>
      <c r="H11" s="1">
        <f t="shared" si="0"/>
        <v>0</v>
      </c>
      <c r="I11" s="2">
        <f>F11*G11*26</f>
        <v>0</v>
      </c>
    </row>
    <row r="12" spans="2:9" x14ac:dyDescent="0.3">
      <c r="B12" s="7" t="s">
        <v>5</v>
      </c>
      <c r="C12" s="7" t="s">
        <v>18</v>
      </c>
      <c r="D12" s="5">
        <v>4</v>
      </c>
      <c r="E12" s="4">
        <v>2</v>
      </c>
      <c r="F12" s="33"/>
      <c r="G12" s="15">
        <f t="shared" si="1"/>
        <v>8</v>
      </c>
      <c r="H12" s="1">
        <f t="shared" si="0"/>
        <v>0</v>
      </c>
      <c r="I12" s="2">
        <f>F12*G12</f>
        <v>0</v>
      </c>
    </row>
    <row r="13" spans="2:9" x14ac:dyDescent="0.3">
      <c r="B13" s="7" t="s">
        <v>5</v>
      </c>
      <c r="C13" s="7" t="s">
        <v>19</v>
      </c>
      <c r="D13" s="5">
        <v>8</v>
      </c>
      <c r="E13" s="4">
        <v>1</v>
      </c>
      <c r="F13" s="33"/>
      <c r="G13" s="15">
        <f t="shared" si="1"/>
        <v>8</v>
      </c>
      <c r="H13" s="1">
        <f t="shared" si="0"/>
        <v>0</v>
      </c>
      <c r="I13" s="2">
        <f>F13*G13</f>
        <v>0</v>
      </c>
    </row>
    <row r="14" spans="2:9" x14ac:dyDescent="0.3">
      <c r="B14" s="7" t="s">
        <v>5</v>
      </c>
      <c r="C14" s="7" t="s">
        <v>20</v>
      </c>
      <c r="D14" s="5">
        <v>12</v>
      </c>
      <c r="E14" s="4">
        <v>2</v>
      </c>
      <c r="F14" s="33"/>
      <c r="G14" s="15">
        <f t="shared" si="1"/>
        <v>24</v>
      </c>
      <c r="H14" s="1">
        <f t="shared" si="0"/>
        <v>0</v>
      </c>
      <c r="I14" s="2">
        <f>F14*G14</f>
        <v>0</v>
      </c>
    </row>
    <row r="15" spans="2:9" ht="24.6" customHeight="1" x14ac:dyDescent="0.3">
      <c r="B15" s="7"/>
      <c r="C15" s="41" t="s">
        <v>84</v>
      </c>
      <c r="D15" s="42"/>
      <c r="E15" s="42"/>
      <c r="F15" s="42"/>
      <c r="G15" s="42"/>
      <c r="H15" s="43"/>
      <c r="I15" s="34"/>
    </row>
    <row r="16" spans="2:9" ht="25.2" customHeight="1" x14ac:dyDescent="0.3">
      <c r="B16" s="10"/>
      <c r="C16" s="36" t="s">
        <v>7</v>
      </c>
      <c r="D16" s="36"/>
      <c r="E16" s="36"/>
      <c r="F16" s="36"/>
      <c r="G16" s="36"/>
      <c r="H16" s="36"/>
      <c r="I16" s="22">
        <f>SUM(I7:I15)</f>
        <v>0</v>
      </c>
    </row>
    <row r="17" spans="3:9" ht="180" customHeight="1" x14ac:dyDescent="0.3">
      <c r="C17" s="37" t="s">
        <v>67</v>
      </c>
      <c r="D17" s="38"/>
      <c r="E17" s="38"/>
      <c r="F17" s="39"/>
      <c r="G17" s="39"/>
      <c r="H17" s="39"/>
      <c r="I17" s="40"/>
    </row>
    <row r="18" spans="3:9" ht="30" customHeight="1" x14ac:dyDescent="0.3">
      <c r="C18" s="48" t="s">
        <v>66</v>
      </c>
      <c r="D18" s="48"/>
      <c r="E18" s="48"/>
      <c r="F18" s="48"/>
      <c r="G18" s="48"/>
      <c r="H18" s="48"/>
      <c r="I18" s="48"/>
    </row>
    <row r="19" spans="3:9" ht="44.4" x14ac:dyDescent="0.7">
      <c r="I19" s="3"/>
    </row>
  </sheetData>
  <mergeCells count="4">
    <mergeCell ref="C15:H15"/>
    <mergeCell ref="C16:H16"/>
    <mergeCell ref="C17:I17"/>
    <mergeCell ref="C18:I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INSTRUCTIE</vt:lpstr>
      <vt:lpstr>Perceel 1 &gt;&gt;&gt;</vt:lpstr>
      <vt:lpstr>Amicitia</vt:lpstr>
      <vt:lpstr>Nij Ylostins</vt:lpstr>
      <vt:lpstr>Totaal Perceel 1</vt:lpstr>
      <vt:lpstr>Perceel 2 &gt;&gt;&gt;</vt:lpstr>
      <vt:lpstr>Wymerts</vt:lpstr>
      <vt:lpstr>It Soal</vt:lpstr>
      <vt:lpstr>Galamadammen</vt:lpstr>
      <vt:lpstr>De Stadsboerderij</vt:lpstr>
      <vt:lpstr>Totaal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2022-10-19T06:30:35Z</dcterms:created>
  <dcterms:modified xsi:type="dcterms:W3CDTF">2023-02-15T20:39:06Z</dcterms:modified>
</cp:coreProperties>
</file>