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"/>
    </mc:Choice>
  </mc:AlternateContent>
  <xr:revisionPtr revIDLastSave="0" documentId="13_ncr:1_{D24D5BE6-D4A0-456B-B721-028AB3A3AF1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heesters en vaste plante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F311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K551" i="3" l="1"/>
  <c r="M551" i="3" s="1"/>
  <c r="M257" i="3"/>
  <c r="L547" i="3" s="1"/>
  <c r="F490" i="3"/>
  <c r="L546" i="3" s="1"/>
  <c r="L548" i="3" l="1"/>
</calcChain>
</file>

<file path=xl/sharedStrings.xml><?xml version="1.0" encoding="utf-8"?>
<sst xmlns="http://schemas.openxmlformats.org/spreadsheetml/2006/main" count="1494" uniqueCount="594">
  <si>
    <t xml:space="preserve">maat en kwaliteit
</t>
  </si>
  <si>
    <t>aantal</t>
  </si>
  <si>
    <t xml:space="preserve">Acanthus mollis </t>
  </si>
  <si>
    <t>P9</t>
  </si>
  <si>
    <t xml:space="preserve">Acer campestre </t>
  </si>
  <si>
    <t>1+1, 60/80, 3-5 t w</t>
  </si>
  <si>
    <t>1+1, 80-100, 3-5 t w</t>
  </si>
  <si>
    <t>100-125 cm, 1+2 struik</t>
  </si>
  <si>
    <t xml:space="preserve">Agastache rugosa </t>
  </si>
  <si>
    <t xml:space="preserve">Alchemilla mollis </t>
  </si>
  <si>
    <t>Alchemilla mollis 'Robustica'</t>
  </si>
  <si>
    <t xml:space="preserve">Allium aflatunense </t>
  </si>
  <si>
    <t>Allium 'Purple Sensation'</t>
  </si>
  <si>
    <t>P11</t>
  </si>
  <si>
    <t xml:space="preserve">Alnus glutinosa </t>
  </si>
  <si>
    <t>gev.sp, 175-200, w</t>
  </si>
  <si>
    <t>1+1, 80-100, W</t>
  </si>
  <si>
    <t xml:space="preserve">Amelanchier lamarckii </t>
  </si>
  <si>
    <t>1+2, 60-80, 3-5 t w</t>
  </si>
  <si>
    <t>1+2, 80-100, 3-5 t w</t>
  </si>
  <si>
    <t>1+2, 100-125, 3-5 t w</t>
  </si>
  <si>
    <t>1+2, 125-150, 3-5 t w</t>
  </si>
  <si>
    <t>1+2, 150-175, 3-5 t jute kluit</t>
  </si>
  <si>
    <t xml:space="preserve">Aronia melanocarpa </t>
  </si>
  <si>
    <t>1+2, 125-150, jute kluit</t>
  </si>
  <si>
    <t>2+1, 60-80, 3-5 t w</t>
  </si>
  <si>
    <t>Aster ageratoides 'Asran'</t>
  </si>
  <si>
    <t>Aster ageratoides 'Stardust'</t>
  </si>
  <si>
    <t>Aster dumosus 'Professor Anton Kippenberg'</t>
  </si>
  <si>
    <t xml:space="preserve">Berberis gagnepainii var. lanceifolia </t>
  </si>
  <si>
    <t>40-50, jute kluit</t>
  </si>
  <si>
    <t xml:space="preserve">Berberis julianae </t>
  </si>
  <si>
    <t xml:space="preserve">Berberis thunbergii </t>
  </si>
  <si>
    <t>40-60, w</t>
  </si>
  <si>
    <t>Berberis thunbergii 'Green Carpet'</t>
  </si>
  <si>
    <t>30/40, C1,5</t>
  </si>
  <si>
    <t>30-40, C2</t>
  </si>
  <si>
    <t>40-50, C3</t>
  </si>
  <si>
    <t>30-40, jute kluit</t>
  </si>
  <si>
    <t xml:space="preserve">Bergenia cordifolia </t>
  </si>
  <si>
    <t xml:space="preserve">Betula pendula </t>
  </si>
  <si>
    <t>1+1, 60-80, w</t>
  </si>
  <si>
    <t>1+1, 80-100, w</t>
  </si>
  <si>
    <t>1+1, 100-125, w</t>
  </si>
  <si>
    <t xml:space="preserve">Brunnera macrophylla </t>
  </si>
  <si>
    <t>Buddleja davidii 'Black Knight'</t>
  </si>
  <si>
    <t>60-80, C2</t>
  </si>
  <si>
    <t>Buddleja davidii 'Border Beauty'</t>
  </si>
  <si>
    <t>Buddleja davidii 'Dart's Purple Rain'</t>
  </si>
  <si>
    <t>Buddleja davidii 'Fascinating'</t>
  </si>
  <si>
    <t>Buddleja davidii 'Ile de France'</t>
  </si>
  <si>
    <t>Buddleja davidii 'Nanho Blue'</t>
  </si>
  <si>
    <t>40-60, C2</t>
  </si>
  <si>
    <t>Buddleja davidii 'Peace'</t>
  </si>
  <si>
    <t>Buddleja davidii 'Pink Delight'</t>
  </si>
  <si>
    <t>Buddleja davidii 'Royal Red'</t>
  </si>
  <si>
    <t>Buddleja davidii 'White Profusion'</t>
  </si>
  <si>
    <t xml:space="preserve">Buddleja davidii var. nanhoensis </t>
  </si>
  <si>
    <t xml:space="preserve">Calamagrostis arundinacea </t>
  </si>
  <si>
    <t>Carex dolichostachya 'Kaga-nishiki'</t>
  </si>
  <si>
    <t>C2</t>
  </si>
  <si>
    <t xml:space="preserve">Carex morrowii </t>
  </si>
  <si>
    <t>Carex morrowii 'Variegata'</t>
  </si>
  <si>
    <t>Carex morrowii 'Irish Green'</t>
  </si>
  <si>
    <t xml:space="preserve">Carpinus betulus </t>
  </si>
  <si>
    <t>1+2, 125-150, w</t>
  </si>
  <si>
    <t>1+2, 150-175, w</t>
  </si>
  <si>
    <t>1+2, 150-175, Dkl</t>
  </si>
  <si>
    <t>1+2, 100-125, w</t>
  </si>
  <si>
    <t>1+2, 80-100, w</t>
  </si>
  <si>
    <t>1+1, 60/80, w</t>
  </si>
  <si>
    <t>40-50, C1,5</t>
  </si>
  <si>
    <t>30-40, C1,5</t>
  </si>
  <si>
    <t>Clematis jouiniana 'Praecox'</t>
  </si>
  <si>
    <t>Clethra alnifolia 'Hummingbird'</t>
  </si>
  <si>
    <t xml:space="preserve">Cornus alternifolia </t>
  </si>
  <si>
    <t>100-125, jute kluit</t>
  </si>
  <si>
    <t xml:space="preserve">Cornus controversa </t>
  </si>
  <si>
    <t xml:space="preserve">Cornus kousa </t>
  </si>
  <si>
    <t>80-100, jute kluit</t>
  </si>
  <si>
    <t>Cornus kousa 'Rubra'</t>
  </si>
  <si>
    <t xml:space="preserve">Cornus mas </t>
  </si>
  <si>
    <t>1+1, 60-80, 3-5 t w</t>
  </si>
  <si>
    <t xml:space="preserve">Cornus sanguinea </t>
  </si>
  <si>
    <t>1+2, 80-100, 3-5 t Dkl</t>
  </si>
  <si>
    <t>Cornus sericea 'Kelseyi'</t>
  </si>
  <si>
    <t>25-30, C1,5</t>
  </si>
  <si>
    <t xml:space="preserve">Corylus avellana </t>
  </si>
  <si>
    <t>Cotoneaster dammeri 'Major'</t>
  </si>
  <si>
    <t xml:space="preserve">Cotoneaster divaricatus </t>
  </si>
  <si>
    <t xml:space="preserve">Cotoneaster franchetii </t>
  </si>
  <si>
    <t>1+2, 80-100, 3-5 t</t>
  </si>
  <si>
    <t xml:space="preserve">Cotoneaster hjelmqvistii </t>
  </si>
  <si>
    <t xml:space="preserve">Cotoneaster horizontalis </t>
  </si>
  <si>
    <t>Cotoneaster procumbens 'Queen of Carpets'</t>
  </si>
  <si>
    <t>Cotoneaster radicans 'Eichholz'</t>
  </si>
  <si>
    <t xml:space="preserve">Crataegus laevigata </t>
  </si>
  <si>
    <t xml:space="preserve">Crataegus monogyna </t>
  </si>
  <si>
    <t>1+2, 80-100, 2-3 t w</t>
  </si>
  <si>
    <t xml:space="preserve">Cytisus scoparius </t>
  </si>
  <si>
    <t>40-50, C2</t>
  </si>
  <si>
    <t>Deschampsia cespitosa 'Goldschleier'</t>
  </si>
  <si>
    <t xml:space="preserve">Deutzia gracilis </t>
  </si>
  <si>
    <t>Deutzia gracilis 'Nikko'</t>
  </si>
  <si>
    <t>Diervilla lonicera 'Dilon'</t>
  </si>
  <si>
    <t>Diervilla sessilifolia 'Butterfly'</t>
  </si>
  <si>
    <t>Diervilla sessilifolia 'Dise'</t>
  </si>
  <si>
    <t>Echinacea purpurea</t>
  </si>
  <si>
    <t>C1,5</t>
  </si>
  <si>
    <t xml:space="preserve">Elaeagnus pungens </t>
  </si>
  <si>
    <t xml:space="preserve">Euonymus alatus </t>
  </si>
  <si>
    <t>100-125, C3</t>
  </si>
  <si>
    <t xml:space="preserve">Euonymus europaeus </t>
  </si>
  <si>
    <t>Euonymus europaeus 'Red Cascade'</t>
  </si>
  <si>
    <t>Euonymus fortunei 'Emerald Gaiety'</t>
  </si>
  <si>
    <t>20-30, C1,5</t>
  </si>
  <si>
    <t>Euonymus fortunei 'Hort's Blaze'</t>
  </si>
  <si>
    <t>Euonymus fortunei 'Tustin'</t>
  </si>
  <si>
    <t>Euonymus fortunei 'Variegatus'</t>
  </si>
  <si>
    <t>Euonymus fortunei 'Vegetus'</t>
  </si>
  <si>
    <t xml:space="preserve">Fagus sylvatica </t>
  </si>
  <si>
    <t>gev.sp, 175-200, jute kluit</t>
  </si>
  <si>
    <t>gev.sp, 150-175, jute kluit</t>
  </si>
  <si>
    <t>gev.sp, 150-175, w</t>
  </si>
  <si>
    <t>gev.sp, 125-150, jute kluit</t>
  </si>
  <si>
    <t>gev.sp, 125-150, w</t>
  </si>
  <si>
    <t>Fagus sylvatica 'Atropunicea'</t>
  </si>
  <si>
    <t xml:space="preserve">Festuca gautieri </t>
  </si>
  <si>
    <t>60-80, w</t>
  </si>
  <si>
    <t>100-125, w</t>
  </si>
  <si>
    <t>80-100, w</t>
  </si>
  <si>
    <t xml:space="preserve">Frangula alnus </t>
  </si>
  <si>
    <t xml:space="preserve">1+1, 60-80, 3-5 t w </t>
  </si>
  <si>
    <t xml:space="preserve">1+1, 80-100, 3-5 t w </t>
  </si>
  <si>
    <t>1+2, 100-125, W</t>
  </si>
  <si>
    <t xml:space="preserve">Fraxinus excelsior </t>
  </si>
  <si>
    <t>1+1, 100-125, W</t>
  </si>
  <si>
    <t>Geranium 'Johnson's Blue'</t>
  </si>
  <si>
    <t xml:space="preserve">Geranium macrorrhizum </t>
  </si>
  <si>
    <t>Geranium macrorrhizum 'Czakor'</t>
  </si>
  <si>
    <t>Geranium macrorrhizum 'Spessart'</t>
  </si>
  <si>
    <t>Geranium 'Rozanne'</t>
  </si>
  <si>
    <t xml:space="preserve">Gypsophila paniculata </t>
  </si>
  <si>
    <t>Hedera helix 'Arborescens Group'</t>
  </si>
  <si>
    <t>Hedera helix 'Ivalace'</t>
  </si>
  <si>
    <t>2/3 tak, 30-40, P9</t>
  </si>
  <si>
    <t>Hedera helix 'Normandy Carpet'</t>
  </si>
  <si>
    <t>Hedera helix 'Woerner'</t>
  </si>
  <si>
    <t>2/3 tak, 30-40, C1,5</t>
  </si>
  <si>
    <t>Hemerocallis 'Arctic Snow'</t>
  </si>
  <si>
    <t>Hemerocallis 'Child Bride'</t>
  </si>
  <si>
    <t>Hemerocallis 'Black Prince'</t>
  </si>
  <si>
    <t>Hemerocallis 'Pink Damask'</t>
  </si>
  <si>
    <t>Hemerocallis 'Sammy Russel'</t>
  </si>
  <si>
    <t>Hibiscus syriacus 'Blue Bird'</t>
  </si>
  <si>
    <t>60-80, jute kluit</t>
  </si>
  <si>
    <t>Hibiscus syriacus 'Oiseau Bleu'</t>
  </si>
  <si>
    <t>Hibiscus syriacus 'Speciosus'</t>
  </si>
  <si>
    <t>Hibiscus syriacus 'Woodbridge'</t>
  </si>
  <si>
    <t>Hosta 'Elegans'</t>
  </si>
  <si>
    <t xml:space="preserve">Hydrangea anomala subsp. petiolaris </t>
  </si>
  <si>
    <t>80-100, C3</t>
  </si>
  <si>
    <t>60-80, C3</t>
  </si>
  <si>
    <t>Hydrangea arborescens 'Annabelle'</t>
  </si>
  <si>
    <t>Hydrangea arborescens 'Grandiflora'</t>
  </si>
  <si>
    <t>50-60, C2</t>
  </si>
  <si>
    <t>Hydrangea macrophylla 'Bouquet Rose'</t>
  </si>
  <si>
    <t>Hydrangea macrophylla 'Hornlii'</t>
  </si>
  <si>
    <t>Hydrangea macrophylla 'Mariesii Perfecta'</t>
  </si>
  <si>
    <t>Hydrangea macrophylla 'Pia'</t>
  </si>
  <si>
    <t>Hydrangea paniculata 'Tardiva'</t>
  </si>
  <si>
    <t>40-50, C5</t>
  </si>
  <si>
    <t xml:space="preserve">Hydrangea quercifolia </t>
  </si>
  <si>
    <t>Hydrangea serrata 'Bluebird'</t>
  </si>
  <si>
    <t>Hypericum 'Hidcote'</t>
  </si>
  <si>
    <t xml:space="preserve">Ilex aquifolium </t>
  </si>
  <si>
    <t>Ilex aquifolium 'Bacciflava'</t>
  </si>
  <si>
    <t>Ilex aquifolium 'J.C. van Tol'</t>
  </si>
  <si>
    <t>Ilex crenata 'Caroline Upright'</t>
  </si>
  <si>
    <t>40-60, jute kluit</t>
  </si>
  <si>
    <t>Itea virginica 'Henry's Garnet'</t>
  </si>
  <si>
    <t xml:space="preserve">Jasminum nudiflorum </t>
  </si>
  <si>
    <t>Juniperus communis 'Green Carpet'</t>
  </si>
  <si>
    <t>Juniperus communis 'Repanda'</t>
  </si>
  <si>
    <t>Kolkwitzia amabilis 'Pink Cloud'</t>
  </si>
  <si>
    <t xml:space="preserve">Lavandula angustifolia </t>
  </si>
  <si>
    <t>Lavandula angustifolia 'Hidcote'</t>
  </si>
  <si>
    <t>Lavandula angustifolia 'Munstead'</t>
  </si>
  <si>
    <t>Liatris spicata</t>
  </si>
  <si>
    <t>Leucanthemum 'Silberprinzesschen'</t>
  </si>
  <si>
    <t xml:space="preserve">Ligustrum obtusifolium var. regelianum </t>
  </si>
  <si>
    <t>60-80, 3-5 t w</t>
  </si>
  <si>
    <t xml:space="preserve">Ligustrum ovalifolium </t>
  </si>
  <si>
    <t>0+2, 60-80, W</t>
  </si>
  <si>
    <t>1+1, 40-60, W</t>
  </si>
  <si>
    <t xml:space="preserve">Ligustrum vulgare </t>
  </si>
  <si>
    <t>0+2, 60-80, 3-5 t w</t>
  </si>
  <si>
    <t>0+2, 80-100, 3-5 t w</t>
  </si>
  <si>
    <t>Ligustrum vulgare 'Atrovirens'</t>
  </si>
  <si>
    <t>1+2, 125-150, 3-5 tak w</t>
  </si>
  <si>
    <t>Ligustrum vulgare 'Lodense'</t>
  </si>
  <si>
    <t>0+2, 40-50, W</t>
  </si>
  <si>
    <t>Liriope muscari 'Big Blue'</t>
  </si>
  <si>
    <t>Liriope muscari 'Ingwersen'</t>
  </si>
  <si>
    <t xml:space="preserve">Lonicera acuminata </t>
  </si>
  <si>
    <t xml:space="preserve">Lonicera henryi </t>
  </si>
  <si>
    <t>80-100, C2</t>
  </si>
  <si>
    <t>Lonicera japonica 'Dart's Acumen'</t>
  </si>
  <si>
    <t>40-60, C1,5</t>
  </si>
  <si>
    <t xml:space="preserve">Lonicera morrowii </t>
  </si>
  <si>
    <t>60-80, 3-5 t/w</t>
  </si>
  <si>
    <t>Lonicera nitida 'Hohenheimer Findling'</t>
  </si>
  <si>
    <t>Lonicera nitida 'Maigrün'</t>
  </si>
  <si>
    <t xml:space="preserve">Lonicera pileata </t>
  </si>
  <si>
    <t xml:space="preserve">Lonicera tatarica </t>
  </si>
  <si>
    <t xml:space="preserve">Luzula nivea </t>
  </si>
  <si>
    <t xml:space="preserve">Luzula sylvatica </t>
  </si>
  <si>
    <t xml:space="preserve">Lysimachia clethroides </t>
  </si>
  <si>
    <t xml:space="preserve">Lysimachia punctata </t>
  </si>
  <si>
    <t>Magnolia stellata 'Royal Star'</t>
  </si>
  <si>
    <t>Mahonia aquifolium 'Apollo'</t>
  </si>
  <si>
    <t>Mahonia aquifolium 'Atropurpurea'</t>
  </si>
  <si>
    <t>Mahonia aquifolium 'Golden Pride'</t>
  </si>
  <si>
    <t>40-50, Jute kluit</t>
  </si>
  <si>
    <t xml:space="preserve">Malus sylvestris </t>
  </si>
  <si>
    <t xml:space="preserve">Mespilus germanica </t>
  </si>
  <si>
    <t>1+2, 60-80, w</t>
  </si>
  <si>
    <t>Molinia caerulea 'Moorhexe'</t>
  </si>
  <si>
    <t xml:space="preserve">Myrica gale </t>
  </si>
  <si>
    <t>Nepeta racemosa 'Grog'</t>
  </si>
  <si>
    <t>Nepeta 'Six Hills Giant'</t>
  </si>
  <si>
    <t>Osmanthus heterophyllus 'Goshiki'</t>
  </si>
  <si>
    <t xml:space="preserve">Pachysandra terminalis </t>
  </si>
  <si>
    <t>Panicum virgatum 'Rehbraun'</t>
  </si>
  <si>
    <t xml:space="preserve">Parthenocissus quinquefolia var. engelmannii </t>
  </si>
  <si>
    <t>gebonden, 60-80, C1,5</t>
  </si>
  <si>
    <t>Parthenocissus tricuspidata 'Green Spring'</t>
  </si>
  <si>
    <t>gebonden, 100-125, C2</t>
  </si>
  <si>
    <t>gebonden, 125-150, C2</t>
  </si>
  <si>
    <t xml:space="preserve">Pennisetum alopecuroides </t>
  </si>
  <si>
    <t>Pennisetum alopecuroides 'Hameln'</t>
  </si>
  <si>
    <t>Pennisetum alopecuroides 'Little Bunny'</t>
  </si>
  <si>
    <t>Perovskia 'Blue Spire'</t>
  </si>
  <si>
    <t>50-60, C1,5</t>
  </si>
  <si>
    <t xml:space="preserve">Persicaria affinis </t>
  </si>
  <si>
    <t xml:space="preserve">Persicaria amplexicaulis </t>
  </si>
  <si>
    <t>Persicaria amplexicaulis 'Alba'</t>
  </si>
  <si>
    <t>Persicaria amplexicaulis 'Lisan'</t>
  </si>
  <si>
    <t>Philadelphus 'Belle Etoile'</t>
  </si>
  <si>
    <t>Philadelphus 'Manteau d'Hermine'</t>
  </si>
  <si>
    <t>Philadelphus 'Schneesturm'</t>
  </si>
  <si>
    <t>50-60, w</t>
  </si>
  <si>
    <t xml:space="preserve">Philadelphus coronarius </t>
  </si>
  <si>
    <t>Phlomis russeliana</t>
  </si>
  <si>
    <t>Physocarpus capitatus 'Tilden Park'</t>
  </si>
  <si>
    <t>40-50, w</t>
  </si>
  <si>
    <t>Physocarpus opulifolius 'Diabolo'</t>
  </si>
  <si>
    <t xml:space="preserve">Picea abies </t>
  </si>
  <si>
    <t xml:space="preserve">Picea omorika </t>
  </si>
  <si>
    <t xml:space="preserve">Pinus mugo var. pumilio </t>
  </si>
  <si>
    <t>25-30, C3</t>
  </si>
  <si>
    <t>30-40, C3</t>
  </si>
  <si>
    <t xml:space="preserve">Polystichum polyblepharum </t>
  </si>
  <si>
    <t>Potentilla fruticosa 'Abbotswood'</t>
  </si>
  <si>
    <t>Potentilla fruticosa 'Goldteppich'</t>
  </si>
  <si>
    <t>Potentilla fruticosa 'Limelight'</t>
  </si>
  <si>
    <t>Potentilla fruticosa 'Medicine Wheel Mountain'</t>
  </si>
  <si>
    <t>Potentilla fruticosa 'Red Ace'</t>
  </si>
  <si>
    <t>Prunus avium</t>
  </si>
  <si>
    <t>Prunus laurocerasus 'Caucasica'</t>
  </si>
  <si>
    <t>50-60, jute kluit</t>
  </si>
  <si>
    <t>Prunus laurocerasus 'Cherry Brandy'</t>
  </si>
  <si>
    <t>Prunus laurocerasus 'Herbergii'</t>
  </si>
  <si>
    <t>Prunus laurocerasus 'Novita'</t>
  </si>
  <si>
    <t>Prunus laurocerasus 'Otto Luyken'</t>
  </si>
  <si>
    <t>Prunus laurocerasus 'Reynvaanii'</t>
  </si>
  <si>
    <t>Prunus laurocerasus 'Skipkaensis'</t>
  </si>
  <si>
    <t>Prunus laurocerasus 'Skipkaensis Macrophylla'</t>
  </si>
  <si>
    <t xml:space="preserve">Prunus padus </t>
  </si>
  <si>
    <t>1+2, 80-100, W</t>
  </si>
  <si>
    <t>1+1, 60-80, W</t>
  </si>
  <si>
    <t xml:space="preserve">Prunus spinosa </t>
  </si>
  <si>
    <t>1+1, 60-80, 2-3t / w</t>
  </si>
  <si>
    <t>1+2, 80-100, 3-5t / w</t>
  </si>
  <si>
    <t>1+2, 100-125, 3-5t / w</t>
  </si>
  <si>
    <t>Pseudotsuga menziesii</t>
  </si>
  <si>
    <t>50-75, mkl</t>
  </si>
  <si>
    <t>Pyracantha coccinea 'Red Cushion'</t>
  </si>
  <si>
    <t>Pyracantha 'Firelight'</t>
  </si>
  <si>
    <t>Pyracantha 'Orange glow'</t>
  </si>
  <si>
    <t>60-80, C1,5</t>
  </si>
  <si>
    <t xml:space="preserve">Quercus petraea </t>
  </si>
  <si>
    <t xml:space="preserve">Quercus robur </t>
  </si>
  <si>
    <t>bev.sp, 150 - 200, beveerd Dkl</t>
  </si>
  <si>
    <t>1+2, 125-150, bev.w</t>
  </si>
  <si>
    <t xml:space="preserve">Rhamnus carthartica </t>
  </si>
  <si>
    <t>1+2, 60-80, W</t>
  </si>
  <si>
    <t>Rhododendron 'Boule de Neige'</t>
  </si>
  <si>
    <t>Rhododendron 'Catawbiense Album'</t>
  </si>
  <si>
    <t>Rhododendron 'Catawbiense Boursault'</t>
  </si>
  <si>
    <t>Rhododendron 'Catawbiense Grandiflorum'</t>
  </si>
  <si>
    <t>Rhododendron catawbiense  'Purpureum Elegans'</t>
  </si>
  <si>
    <t>Rhododendron catawbiense  'Roseum Elegans'</t>
  </si>
  <si>
    <t>Rhododendron 'Cheer '</t>
  </si>
  <si>
    <t>Rhododendron 'Cunningham's White'</t>
  </si>
  <si>
    <t>Rhododendron 'Daviesii'</t>
  </si>
  <si>
    <t xml:space="preserve">Rhododendron ponticum </t>
  </si>
  <si>
    <t>Rhododendron 'Princess Anne'</t>
  </si>
  <si>
    <t xml:space="preserve">Rhododendron yakushimanum </t>
  </si>
  <si>
    <t>Rhododendron yakushimanum 'Flava'</t>
  </si>
  <si>
    <t>Ribes alpinum</t>
  </si>
  <si>
    <t>60-80, 3-4 tak w</t>
  </si>
  <si>
    <t>Ribes glandulosum 'Dart's Coverboy'</t>
  </si>
  <si>
    <t>Ribes nigrum 'Bona'</t>
  </si>
  <si>
    <t>80-100, 3-4t w</t>
  </si>
  <si>
    <t>Ribes nigrum 'Kristin'</t>
  </si>
  <si>
    <t>Ribes nigrum 'Titania'</t>
  </si>
  <si>
    <t>Ribes rubrum 'Albatros'</t>
  </si>
  <si>
    <t>Ribes rubrum 'Blanka'</t>
  </si>
  <si>
    <t>Ribes rubrum 'Jonkheer van Tets'</t>
  </si>
  <si>
    <t>Ribes rubrum 'Rovada'</t>
  </si>
  <si>
    <t>Ribes rubrum</t>
  </si>
  <si>
    <t>125-150, 3-4 tak w</t>
  </si>
  <si>
    <t>Rosa 'Ballerina'</t>
  </si>
  <si>
    <t>A1 kwal, we</t>
  </si>
  <si>
    <t>A1 kwal, we, C1,5</t>
  </si>
  <si>
    <t>Rosa glauca</t>
  </si>
  <si>
    <t>A1 kwal, we, 60-80</t>
  </si>
  <si>
    <t xml:space="preserve">A1 kwal, we, </t>
  </si>
  <si>
    <t>Rosa 'Matchpoint'</t>
  </si>
  <si>
    <t>Rosa 'Mozart'</t>
  </si>
  <si>
    <t>Rosa 'Nozomi'</t>
  </si>
  <si>
    <t>Rosa 'The Fairy'</t>
  </si>
  <si>
    <t xml:space="preserve">Rosa canina </t>
  </si>
  <si>
    <t xml:space="preserve">Rosa nitida </t>
  </si>
  <si>
    <t xml:space="preserve">Rosa rubiginosa </t>
  </si>
  <si>
    <t xml:space="preserve">A1 kwal, 80-100, </t>
  </si>
  <si>
    <t xml:space="preserve">A1 kwal, 60-80, </t>
  </si>
  <si>
    <t xml:space="preserve">Rosa rugosa </t>
  </si>
  <si>
    <t>Rosa rugosa 'Alba'</t>
  </si>
  <si>
    <t>Rosa tomentosa</t>
  </si>
  <si>
    <t>Rosa villosa</t>
  </si>
  <si>
    <t>Rubus 'Betty Ashburner'</t>
  </si>
  <si>
    <t>Rubus 'Green Wave'</t>
  </si>
  <si>
    <t>Rubus 'Kenneth Ashburner'</t>
  </si>
  <si>
    <t xml:space="preserve">Rubus fruticosus </t>
  </si>
  <si>
    <t xml:space="preserve">Rubus idaeus </t>
  </si>
  <si>
    <t xml:space="preserve">Salix aurita </t>
  </si>
  <si>
    <t>1+1, 60-80, 3-5t/w</t>
  </si>
  <si>
    <t>1+1, 80-100, 3-5t/w</t>
  </si>
  <si>
    <t xml:space="preserve">Salix caprea </t>
  </si>
  <si>
    <t xml:space="preserve">Salix cinerea </t>
  </si>
  <si>
    <t xml:space="preserve">Salix pentandra </t>
  </si>
  <si>
    <t>Salix purpurea 'Nana'</t>
  </si>
  <si>
    <t>0+1, 30-40, 3-5t / w</t>
  </si>
  <si>
    <t xml:space="preserve">Salix repens </t>
  </si>
  <si>
    <t>1+1, 40-60, 3-5t/w</t>
  </si>
  <si>
    <t>Salix repens 'Dart's Silver'</t>
  </si>
  <si>
    <t>Salix repens 'Nitida'</t>
  </si>
  <si>
    <t xml:space="preserve">Salix viminalis </t>
  </si>
  <si>
    <t>Salvia nemorosa 'Ostfriesland'</t>
  </si>
  <si>
    <t>Salvia nemorosa  'Mainacht'</t>
  </si>
  <si>
    <t xml:space="preserve">Sambucus nigra </t>
  </si>
  <si>
    <t xml:space="preserve">Sambucus racemosa </t>
  </si>
  <si>
    <t>Sedum 'Matrona'</t>
  </si>
  <si>
    <t>Sedum 'Herbstfreude'</t>
  </si>
  <si>
    <t xml:space="preserve">Sorbus aria </t>
  </si>
  <si>
    <t>1+1, 80-100, 2-3t / w</t>
  </si>
  <si>
    <t xml:space="preserve">Sorbus aucuparia </t>
  </si>
  <si>
    <t>Spiraea betulifolia 'Tor'</t>
  </si>
  <si>
    <t xml:space="preserve">Spiraea betulifolia var. aemiliana </t>
  </si>
  <si>
    <t xml:space="preserve">Spiraea decumbens </t>
  </si>
  <si>
    <t>Spiraea japonica 'Albiflora'</t>
  </si>
  <si>
    <t>20-25, C1,5</t>
  </si>
  <si>
    <t>Spiraea japonica 'Anthony Waterer'</t>
  </si>
  <si>
    <t>Spiraea japonica 'Dart's Red'</t>
  </si>
  <si>
    <t>30-40, 3-5t/w</t>
  </si>
  <si>
    <t>Spiraea japonica 'Firelight'</t>
  </si>
  <si>
    <t>Spiraea japonica 'Genpei'</t>
  </si>
  <si>
    <t>Sireaea japonica 'Goldmound'</t>
  </si>
  <si>
    <t>Spiraea japonica 'Golden Princess'</t>
  </si>
  <si>
    <t>Spiraea japonica 'Goldflame'</t>
  </si>
  <si>
    <t>Spiraea japonica 'Little Princess'</t>
  </si>
  <si>
    <t>Spiraea japonica 'Nana'</t>
  </si>
  <si>
    <t>Stephanandra incisa 'Crispa'</t>
  </si>
  <si>
    <t xml:space="preserve">Stipa tenuifolia </t>
  </si>
  <si>
    <t>0+1, 40-60, 2-4 tak / w</t>
  </si>
  <si>
    <t>0+1, 40-60, C1,5</t>
  </si>
  <si>
    <t>30-40, Af 2-4 tak / w</t>
  </si>
  <si>
    <t xml:space="preserve">Syringa komarowii subsp. reflexa </t>
  </si>
  <si>
    <t>3/5 tak, 60-80, jute kluit</t>
  </si>
  <si>
    <t>Syringa microphylla 'Superba'</t>
  </si>
  <si>
    <t>Syringa vulgaris 'Andenken an Ludwig Späth'</t>
  </si>
  <si>
    <t xml:space="preserve">Taxus baccata </t>
  </si>
  <si>
    <t>Taxus baccata 'Repandens'</t>
  </si>
  <si>
    <t>Tsuga hetrophylla</t>
  </si>
  <si>
    <t xml:space="preserve">Tilia cordata </t>
  </si>
  <si>
    <t xml:space="preserve">Verbena bonariensis </t>
  </si>
  <si>
    <t>Veronica longifolia 'Blauriesin'</t>
  </si>
  <si>
    <t xml:space="preserve">Viburnum davidii </t>
  </si>
  <si>
    <t>25-30, C2</t>
  </si>
  <si>
    <t xml:space="preserve">Viburnum lantana </t>
  </si>
  <si>
    <t>1+1, 60-80, 2-3t/ w</t>
  </si>
  <si>
    <t xml:space="preserve">Viburnum opulus </t>
  </si>
  <si>
    <t>1+2, 150-175, jute kluit</t>
  </si>
  <si>
    <t>Viburnum plicatum 'Cascade'</t>
  </si>
  <si>
    <t>Viburnum plicatum 'Kilimandjaro'</t>
  </si>
  <si>
    <t xml:space="preserve">Viburnum plicatum f. tomentosum </t>
  </si>
  <si>
    <t>Viburnum rhytidophyllum</t>
  </si>
  <si>
    <t>Viburnum sargentii 'Onondaga'</t>
  </si>
  <si>
    <t>Viburnum tinus</t>
  </si>
  <si>
    <t xml:space="preserve">Vinca major </t>
  </si>
  <si>
    <t xml:space="preserve">Vinca minor </t>
  </si>
  <si>
    <t xml:space="preserve">Waldsteinia ternata </t>
  </si>
  <si>
    <t>Weigela 'Red Prince'</t>
  </si>
  <si>
    <t>Weigela 'Rumba'</t>
  </si>
  <si>
    <t>Weigela florida 'Tango'</t>
  </si>
  <si>
    <t>Stipa tenuissima</t>
  </si>
  <si>
    <t>Salvia nemorosa 'Caradonna'</t>
  </si>
  <si>
    <t>Carex morrowii 'Ice Dance'</t>
  </si>
  <si>
    <t>Molinia arundinacea 'Cordoba'</t>
  </si>
  <si>
    <t>Festuca glauca 'Elijah Blue'</t>
  </si>
  <si>
    <t>Molinia arundinacea 'Karl Foester'</t>
  </si>
  <si>
    <t>Eysimun 'Bowles Mauve'</t>
  </si>
  <si>
    <t>Echinacea purpurea 'White Swan'</t>
  </si>
  <si>
    <t>Gaura lindheimeri 'Whirling Butterflies'</t>
  </si>
  <si>
    <t>1+2, 40-60, 3-5 t w</t>
  </si>
  <si>
    <t>40-60, C5</t>
  </si>
  <si>
    <t>Cornus sericea 'Flaviramea'</t>
  </si>
  <si>
    <t xml:space="preserve">80-100, w, struik, </t>
  </si>
  <si>
    <t>Geranium 'Tiny Monster'</t>
  </si>
  <si>
    <t>Hamamelis intermedia</t>
  </si>
  <si>
    <t>Choisya ternata</t>
  </si>
  <si>
    <t>C3</t>
  </si>
  <si>
    <t>Corylopsis spicata</t>
  </si>
  <si>
    <t>Aster frikartii 'Mönch'</t>
  </si>
  <si>
    <t>Echinacea purpurea 'Moench'</t>
  </si>
  <si>
    <t>Geranium sanguineum</t>
  </si>
  <si>
    <t>Tsuga canadensis</t>
  </si>
  <si>
    <t>Rudbeckia fulgida 'Goldsturm'</t>
  </si>
  <si>
    <t>100-125 jute kluit</t>
  </si>
  <si>
    <t xml:space="preserve">Syringa vulgaris </t>
  </si>
  <si>
    <t>Actinidia deliciosa 'Jenny'</t>
  </si>
  <si>
    <t>Actinidia arguta 'Jumbo'</t>
  </si>
  <si>
    <t>Actinidia arguta 'Weiki'</t>
  </si>
  <si>
    <t>Actinidia deliciosa 'Atlas'</t>
  </si>
  <si>
    <t>Cotinus coggygria 'Royal Purple'</t>
  </si>
  <si>
    <t>Rhododendron 'Nova Zembla'</t>
  </si>
  <si>
    <t>Polystichum setiferum</t>
  </si>
  <si>
    <t>Aster oblongifolius 'October Skies'</t>
  </si>
  <si>
    <t>Rhododendron ponticum 'Roseum'</t>
  </si>
  <si>
    <t>Aconitum henryi 'Sparks Variety'</t>
  </si>
  <si>
    <t>Achillia 'Hella Glashof'</t>
  </si>
  <si>
    <t>Festuca mairei</t>
  </si>
  <si>
    <t>Limonium latifolium</t>
  </si>
  <si>
    <t>Molina arundinacea 'Edith Dudszus'</t>
  </si>
  <si>
    <t>Molina arundinacea 'Heidebraut'</t>
  </si>
  <si>
    <t>Penstemon digitalis 'Husker Red'</t>
  </si>
  <si>
    <t>Phlomis tuberosa 'Amazone'</t>
  </si>
  <si>
    <t>Salvia verticillata 'Purple Rain'</t>
  </si>
  <si>
    <t>Sesleria autumnalis</t>
  </si>
  <si>
    <t>Sporobolus heterolepis</t>
  </si>
  <si>
    <t>Lonicera pileata 'Moss Green'</t>
  </si>
  <si>
    <t>Buddleja 'White Ball'</t>
  </si>
  <si>
    <t>Cotoneaster dammeri 'Gelre'</t>
  </si>
  <si>
    <t>Halesia carolina</t>
  </si>
  <si>
    <t>100-125, met kluit</t>
  </si>
  <si>
    <t>Ribes rubrum 'Witte Parel'</t>
  </si>
  <si>
    <t>150-175, C70</t>
  </si>
  <si>
    <t>Nepeta 'Senior'</t>
  </si>
  <si>
    <t>Nepeta x faassenii</t>
  </si>
  <si>
    <t>Cornus kousa 'Cherokee'</t>
  </si>
  <si>
    <t>Carex oshimensis 'Evergold'</t>
  </si>
  <si>
    <t>Chaenomeles speciosa 'Simonii'</t>
  </si>
  <si>
    <t>Deutzia purpurascens 'Kalmiiflora'</t>
  </si>
  <si>
    <t>Deutzia rosea</t>
  </si>
  <si>
    <t>Escallonia 'Donard Seedling'</t>
  </si>
  <si>
    <t>Helenium 'Moerheim Beauty'</t>
  </si>
  <si>
    <t>Hydrangea macrophylla 'Tovelit'</t>
  </si>
  <si>
    <t>Potentilla fruticosa 'Klondike'</t>
  </si>
  <si>
    <t>Prunus laurocerasus 'Polster'</t>
  </si>
  <si>
    <t>Prunus laurocerasus 'Zabeliana'</t>
  </si>
  <si>
    <t>Rudbeckia fulgida  var. Speciosa</t>
  </si>
  <si>
    <t>Sedum spectabile</t>
  </si>
  <si>
    <t>Berberis verruculosa</t>
  </si>
  <si>
    <t xml:space="preserve">Ligustrum obtusifolium 'Darts Spreader' </t>
  </si>
  <si>
    <t>Lonicera nitida 'Elegant'</t>
  </si>
  <si>
    <t>Potentilla fruticosa 'Goldfinger'</t>
  </si>
  <si>
    <t>Prunus laurocerasus 'Grüner Teppich'</t>
  </si>
  <si>
    <t>Weigela 'Minuet'</t>
  </si>
  <si>
    <t>Lunaria rediviva</t>
  </si>
  <si>
    <t>Cotoneaster dammeri</t>
  </si>
  <si>
    <t>Spiraea japonica 'Manon'</t>
  </si>
  <si>
    <t>Symphytum grandiflorum 'Wisley Blue'</t>
  </si>
  <si>
    <t>Abelia grandiflora</t>
  </si>
  <si>
    <r>
      <t xml:space="preserve">Anemone </t>
    </r>
    <r>
      <rPr>
        <i/>
        <sz val="11"/>
        <rFont val="Tenorite"/>
      </rPr>
      <t>x</t>
    </r>
    <r>
      <rPr>
        <sz val="11"/>
        <rFont val="Tenorite"/>
      </rPr>
      <t>hybrida 'Honorine Jobert'</t>
    </r>
  </si>
  <si>
    <r>
      <t xml:space="preserve">Anemone </t>
    </r>
    <r>
      <rPr>
        <i/>
        <sz val="11"/>
        <rFont val="Tenorite"/>
      </rPr>
      <t>x</t>
    </r>
    <r>
      <rPr>
        <sz val="11"/>
        <rFont val="Tenorite"/>
      </rPr>
      <t>hybrida 'Königin Charlotte'</t>
    </r>
  </si>
  <si>
    <r>
      <t xml:space="preserve">Berberis </t>
    </r>
    <r>
      <rPr>
        <i/>
        <sz val="11"/>
        <rFont val="Tenorite"/>
      </rPr>
      <t>x</t>
    </r>
    <r>
      <rPr>
        <sz val="11"/>
        <rFont val="Tenorite"/>
      </rPr>
      <t>frikartii 'Amstelveen'</t>
    </r>
  </si>
  <si>
    <r>
      <t xml:space="preserve">Berberis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frikartii 'Amstelveen'</t>
    </r>
  </si>
  <si>
    <r>
      <t xml:space="preserve">Berberis </t>
    </r>
    <r>
      <rPr>
        <i/>
        <sz val="11"/>
        <rFont val="Tenorite"/>
      </rPr>
      <t>x</t>
    </r>
    <r>
      <rPr>
        <sz val="11"/>
        <rFont val="Tenorite"/>
      </rPr>
      <t>frikartii 'Telstar'</t>
    </r>
  </si>
  <si>
    <r>
      <t xml:space="preserve">Berberis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media 'Parkjuweel'</t>
    </r>
  </si>
  <si>
    <r>
      <t xml:space="preserve">Calamagrostis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acutiflora 'Karl Foerster'</t>
    </r>
  </si>
  <si>
    <r>
      <t xml:space="preserve">Ceanothus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delilianus 'Gloire de Versailles'</t>
    </r>
  </si>
  <si>
    <r>
      <t xml:space="preserve">Chaenomeles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superba 'Crimson and Gold'</t>
    </r>
  </si>
  <si>
    <r>
      <t xml:space="preserve">Chaenomeles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superba 'Fascination'</t>
    </r>
  </si>
  <si>
    <r>
      <t xml:space="preserve">Chaenomeles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superba 'Nicoline'</t>
    </r>
  </si>
  <si>
    <r>
      <t xml:space="preserve">Chaenomeles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superba 'Orange Trail'</t>
    </r>
  </si>
  <si>
    <r>
      <t xml:space="preserve">Chaenomeles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superba 'Red Trail'</t>
    </r>
  </si>
  <si>
    <r>
      <t xml:space="preserve">Chaenomeles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superba 'Jet Trail'</t>
    </r>
  </si>
  <si>
    <r>
      <t xml:space="preserve">Chaenomeles </t>
    </r>
    <r>
      <rPr>
        <i/>
        <sz val="11"/>
        <color theme="1"/>
        <rFont val="Tenorite"/>
      </rPr>
      <t xml:space="preserve">x </t>
    </r>
    <r>
      <rPr>
        <sz val="11"/>
        <color theme="1"/>
        <rFont val="Tenorite"/>
      </rPr>
      <t>superba 'Salmon Horizon'</t>
    </r>
  </si>
  <si>
    <r>
      <t xml:space="preserve">Diervilla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 xml:space="preserve">splendens </t>
    </r>
  </si>
  <si>
    <r>
      <t xml:space="preserve">Forsythia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intermedia 'Spectabilis'</t>
    </r>
  </si>
  <si>
    <r>
      <t xml:space="preserve">Geranium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cantabrigiense 'Cambridge'</t>
    </r>
  </si>
  <si>
    <r>
      <t xml:space="preserve">Geranium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cantabrigiense 'Biokovo'</t>
    </r>
  </si>
  <si>
    <r>
      <t xml:space="preserve">Hypericum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dummeri 'Peter Dummer'</t>
    </r>
  </si>
  <si>
    <r>
      <t xml:space="preserve">Hypericum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inodorum 'Rheingold'</t>
    </r>
  </si>
  <si>
    <r>
      <t xml:space="preserve">Ilex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meserveae 'Blue Angel'</t>
    </r>
  </si>
  <si>
    <r>
      <t xml:space="preserve">Ilex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meserveae 'Blue Prince'</t>
    </r>
  </si>
  <si>
    <r>
      <t xml:space="preserve">Ilex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meserveae 'Blue Princess'</t>
    </r>
  </si>
  <si>
    <r>
      <t xml:space="preserve">Juniperus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pfitzeriana 'Pfitzeriana Glauca'</t>
    </r>
  </si>
  <si>
    <r>
      <t xml:space="preserve">Juniperus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pfitzeriana 'Wilhelm Pfitzer'</t>
    </r>
  </si>
  <si>
    <r>
      <t xml:space="preserve">Mahonia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wagneri 'Pinnacle'</t>
    </r>
  </si>
  <si>
    <r>
      <t xml:space="preserve">Nepeta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 xml:space="preserve">faassenii </t>
    </r>
  </si>
  <si>
    <r>
      <t xml:space="preserve">Nepeta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faassenii 'Walkers Low'</t>
    </r>
  </si>
  <si>
    <r>
      <t xml:space="preserve">Photinia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fraseri 'Red Robin'</t>
    </r>
  </si>
  <si>
    <t>Rosa 'Fru Dagmar Hastrup' DAGMAR HASTRUP</t>
  </si>
  <si>
    <t>Rosa 'Interfour' PETIT FOUR</t>
  </si>
  <si>
    <r>
      <t xml:space="preserve">Rosa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mariae-graebneriae 'Interdrum' DRUMMER GIRL</t>
    </r>
  </si>
  <si>
    <t>Rubus tricolor 'Intergreen' DART'S EVERGREEN</t>
  </si>
  <si>
    <r>
      <t xml:space="preserve">Spiraea </t>
    </r>
    <r>
      <rPr>
        <i/>
        <sz val="11"/>
        <color rgb="FF000000"/>
        <rFont val="Tenorite"/>
      </rPr>
      <t xml:space="preserve">x </t>
    </r>
    <r>
      <rPr>
        <sz val="11"/>
        <color rgb="FF000000"/>
        <rFont val="Tenorite"/>
      </rPr>
      <t>billardii 'Triumphans'</t>
    </r>
  </si>
  <si>
    <r>
      <t xml:space="preserve">Spiraea </t>
    </r>
    <r>
      <rPr>
        <i/>
        <sz val="11"/>
        <color rgb="FF000000"/>
        <rFont val="Tenorite"/>
      </rPr>
      <t xml:space="preserve">x </t>
    </r>
    <r>
      <rPr>
        <sz val="11"/>
        <color rgb="FF000000"/>
        <rFont val="Tenorite"/>
      </rPr>
      <t>cinerea 'Grefsheim'</t>
    </r>
  </si>
  <si>
    <r>
      <t xml:space="preserve">Spiraea </t>
    </r>
    <r>
      <rPr>
        <i/>
        <sz val="11"/>
        <color rgb="FF000000"/>
        <rFont val="Tenorite"/>
      </rPr>
      <t xml:space="preserve">x </t>
    </r>
    <r>
      <rPr>
        <sz val="11"/>
        <color rgb="FF000000"/>
        <rFont val="Tenorite"/>
      </rPr>
      <t xml:space="preserve">vanhouttei </t>
    </r>
  </si>
  <si>
    <r>
      <t xml:space="preserve">Symphoricarpos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chenaultii</t>
    </r>
  </si>
  <si>
    <r>
      <t xml:space="preserve">Symphoricarpos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chenaultii 'Hancock'</t>
    </r>
  </si>
  <si>
    <r>
      <t xml:space="preserve">Symphoricarpos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doorenbosii 'Amethyst'</t>
    </r>
  </si>
  <si>
    <r>
      <t xml:space="preserve">Taxus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media 'Hicksii'</t>
    </r>
  </si>
  <si>
    <r>
      <t xml:space="preserve">Tilia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 xml:space="preserve">europaea </t>
    </r>
  </si>
  <si>
    <r>
      <t xml:space="preserve">Viburnum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bodnantense 'Dawn'</t>
    </r>
  </si>
  <si>
    <t>Agastache 'Black adder'</t>
  </si>
  <si>
    <t>Aster amellus 'King George'</t>
  </si>
  <si>
    <t>Eryngium alpinum</t>
  </si>
  <si>
    <t xml:space="preserve">Gaura lindheimeri </t>
  </si>
  <si>
    <t>Geranium maculatum</t>
  </si>
  <si>
    <t>Heuchera villosa 'Chantilly'</t>
  </si>
  <si>
    <r>
      <t xml:space="preserve">Hypericum </t>
    </r>
    <r>
      <rPr>
        <i/>
        <sz val="11"/>
        <color theme="1"/>
        <rFont val="Tenorite"/>
      </rPr>
      <t>x</t>
    </r>
    <r>
      <rPr>
        <sz val="11"/>
        <color theme="1"/>
        <rFont val="Tenorite"/>
      </rPr>
      <t>inodorum 'Autum Blaze'</t>
    </r>
  </si>
  <si>
    <t>Iris 'Superstition'</t>
  </si>
  <si>
    <t>Panicum virgatum 'Heiliger Hain'</t>
  </si>
  <si>
    <t>Perovskia atriplicifolia 'Little Spire'</t>
  </si>
  <si>
    <t>Sidalcia 'Little Princess'</t>
  </si>
  <si>
    <t>Betonica hirsuta 'Hummelo'</t>
  </si>
  <si>
    <t>Verbascum chaixii 'Album'</t>
  </si>
  <si>
    <t>Veronicastrum virginicum 'Fascination'</t>
  </si>
  <si>
    <t>Dianthus 'Cosmos'</t>
  </si>
  <si>
    <t>Caragana arborescens</t>
  </si>
  <si>
    <r>
      <t xml:space="preserve">Cotoneaster </t>
    </r>
    <r>
      <rPr>
        <sz val="11"/>
        <color theme="1"/>
        <rFont val="Tenorite"/>
      </rPr>
      <t>suecicus 'Skogholm'</t>
    </r>
  </si>
  <si>
    <r>
      <t xml:space="preserve">Cotoneaster </t>
    </r>
    <r>
      <rPr>
        <sz val="11"/>
        <color theme="1"/>
        <rFont val="Tenorite"/>
      </rPr>
      <t>suecicus 'Coral Beauty'</t>
    </r>
  </si>
  <si>
    <t>Elaeagnus angustifolia</t>
  </si>
  <si>
    <t>Elaeagnus pungens 'Maculata'</t>
  </si>
  <si>
    <t>Fallopia baldschuanica</t>
  </si>
  <si>
    <t>Elaeagnus ebbingei</t>
  </si>
  <si>
    <t>Echinacea purpurea 'Magnus'</t>
  </si>
  <si>
    <t>Eupatorium rugosum 'Chocolate'</t>
  </si>
  <si>
    <t>Persicaria amplexicaulis 'Blackfield'</t>
  </si>
  <si>
    <t>Cotinus coggygria 'Red Beauty'</t>
  </si>
  <si>
    <t>Cotinus 'Grace'</t>
  </si>
  <si>
    <t>Deutzia hybrida 'Strawberry Fields'</t>
  </si>
  <si>
    <t>50-60, C3,5</t>
  </si>
  <si>
    <t>Hypericum kalmianum 'Gemo'</t>
  </si>
  <si>
    <t>Allium sphaerocephalon</t>
  </si>
  <si>
    <t>Sedum 'Carl'</t>
  </si>
  <si>
    <t>Stipa tenuissima Ponytails'</t>
  </si>
  <si>
    <t>Aster ageratoides 'Asmoe'</t>
  </si>
  <si>
    <t>Geranium sanguineum 'Max Frei'</t>
  </si>
  <si>
    <t>Geum 'Pempest Scarlet'</t>
  </si>
  <si>
    <t>Hemerocallis 'On and On'</t>
  </si>
  <si>
    <t>0+2, 60-80, 2-3t / w</t>
  </si>
  <si>
    <t>1+1, 80-100, 3-5 t w  SKAL</t>
  </si>
  <si>
    <t>1+2, 80-100, w SKAL</t>
  </si>
  <si>
    <t>30-40, C1,5 BIOpot</t>
  </si>
  <si>
    <t>1+1, 60-80, w SKAL</t>
  </si>
  <si>
    <t>0+2, 60-80, 3-5 t w SKAL</t>
  </si>
  <si>
    <t>prijs/ehd</t>
  </si>
  <si>
    <t>Totaal</t>
  </si>
  <si>
    <t>1+2, 80-100, W SKAL</t>
  </si>
  <si>
    <t>Bijlage 7.2a - Heesterlijst en overige beplanting Maashorst</t>
  </si>
  <si>
    <t>Hoeveelheden voor een periode van vier jaar</t>
  </si>
  <si>
    <t>Totaal exclusief BTW:</t>
  </si>
  <si>
    <t xml:space="preserve">Naam heesters
</t>
  </si>
  <si>
    <t>Totaal heesters</t>
  </si>
  <si>
    <t>Totaal vaste planten</t>
  </si>
  <si>
    <t>Totaal heesters en overige beplantingen</t>
  </si>
  <si>
    <t xml:space="preserve">Naam vaste planten
</t>
  </si>
  <si>
    <t>licentie</t>
  </si>
  <si>
    <t>"/20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</si>
</sst>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2]\ * #,##0.000_ ;_ [$€-2]\ * \-#,##0.000_ ;_ [$€-2]\ * &quot;-&quot;??_ ;_ @_ 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Tenorite"/>
    </font>
    <font>
      <b/>
      <sz val="11"/>
      <name val="Tenorite"/>
    </font>
    <font>
      <sz val="11"/>
      <name val="Tenorite"/>
    </font>
    <font>
      <i/>
      <sz val="11"/>
      <name val="Tenorite"/>
    </font>
    <font>
      <i/>
      <sz val="11"/>
      <color theme="1"/>
      <name val="Tenorite"/>
    </font>
    <font>
      <sz val="11"/>
      <color rgb="FF000000"/>
      <name val="Tenorite"/>
    </font>
    <font>
      <i/>
      <sz val="11"/>
      <color rgb="FF000000"/>
      <name val="Tenorite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Tenorite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</cellStyleXfs>
  <cellXfs count="77">
    <xf numFmtId="0" fontId="0" fillId="0" borderId="0" xfId="0"/>
    <xf numFmtId="3" fontId="0" fillId="0" borderId="5" xfId="0" applyNumberFormat="1" applyBorder="1" applyAlignment="1">
      <alignment horizontal="right" vertical="top"/>
    </xf>
    <xf numFmtId="164" fontId="6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4" fontId="5" fillId="0" borderId="0" xfId="1" applyNumberFormat="1" applyFont="1" applyFill="1" applyBorder="1" applyAlignment="1" applyProtection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0" fontId="14" fillId="0" borderId="0" xfId="0" applyFont="1" applyAlignment="1">
      <alignment horizontal="centerContinuous" vertical="top" wrapText="1"/>
    </xf>
    <xf numFmtId="0" fontId="14" fillId="0" borderId="0" xfId="0" applyFont="1" applyAlignment="1">
      <alignment horizontal="center" vertical="top" wrapText="1"/>
    </xf>
    <xf numFmtId="44" fontId="13" fillId="4" borderId="0" xfId="1" applyFont="1" applyFill="1" applyBorder="1" applyAlignment="1" applyProtection="1">
      <alignment horizontal="left" vertical="center"/>
    </xf>
    <xf numFmtId="49" fontId="6" fillId="0" borderId="10" xfId="2" applyNumberFormat="1" applyFont="1" applyFill="1" applyBorder="1" applyAlignment="1" applyProtection="1">
      <alignment horizontal="left" vertical="top" wrapText="1"/>
    </xf>
    <xf numFmtId="49" fontId="6" fillId="0" borderId="11" xfId="2" applyNumberFormat="1" applyFont="1" applyFill="1" applyBorder="1" applyAlignment="1" applyProtection="1">
      <alignment horizontal="left" vertical="top" wrapText="1"/>
    </xf>
    <xf numFmtId="3" fontId="6" fillId="0" borderId="11" xfId="2" applyNumberFormat="1" applyFont="1" applyFill="1" applyBorder="1" applyAlignment="1" applyProtection="1">
      <alignment horizontal="left" vertical="top" wrapText="1"/>
    </xf>
    <xf numFmtId="49" fontId="7" fillId="0" borderId="13" xfId="2" applyNumberFormat="1" applyFont="1" applyFill="1" applyBorder="1" applyAlignment="1" applyProtection="1">
      <alignment horizontal="left" vertical="top" wrapText="1"/>
    </xf>
    <xf numFmtId="49" fontId="7" fillId="0" borderId="2" xfId="2" applyNumberFormat="1" applyFont="1" applyFill="1" applyBorder="1" applyAlignment="1" applyProtection="1">
      <alignment horizontal="left" vertical="top" wrapText="1"/>
    </xf>
    <xf numFmtId="3" fontId="7" fillId="0" borderId="2" xfId="2" applyNumberFormat="1" applyFont="1" applyFill="1" applyBorder="1" applyAlignment="1" applyProtection="1">
      <alignment horizontal="right" vertical="top" wrapText="1"/>
    </xf>
    <xf numFmtId="0" fontId="7" fillId="0" borderId="13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13" xfId="0" applyFont="1" applyBorder="1" applyAlignment="1">
      <alignment vertical="top"/>
    </xf>
    <xf numFmtId="44" fontId="5" fillId="0" borderId="13" xfId="1" applyFont="1" applyFill="1" applyBorder="1" applyAlignment="1" applyProtection="1">
      <alignment vertical="top"/>
    </xf>
    <xf numFmtId="0" fontId="5" fillId="0" borderId="2" xfId="0" applyFont="1" applyBorder="1" applyAlignment="1">
      <alignment horizontal="right" vertical="top"/>
    </xf>
    <xf numFmtId="0" fontId="10" fillId="0" borderId="13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44" fontId="1" fillId="3" borderId="4" xfId="1" applyFont="1" applyFill="1" applyBorder="1" applyAlignment="1" applyProtection="1">
      <alignment horizontal="right" vertical="top"/>
      <protection locked="0"/>
    </xf>
    <xf numFmtId="44" fontId="0" fillId="0" borderId="14" xfId="1" applyFont="1" applyFill="1" applyBorder="1" applyAlignment="1" applyProtection="1">
      <alignment horizontal="right" vertical="top"/>
    </xf>
    <xf numFmtId="44" fontId="0" fillId="0" borderId="15" xfId="1" applyFont="1" applyFill="1" applyBorder="1" applyAlignment="1" applyProtection="1">
      <alignment horizontal="right" vertical="top"/>
    </xf>
    <xf numFmtId="44" fontId="0" fillId="0" borderId="16" xfId="1" applyFont="1" applyFill="1" applyBorder="1" applyAlignment="1" applyProtection="1">
      <alignment horizontal="right" vertical="top"/>
    </xf>
    <xf numFmtId="49" fontId="0" fillId="0" borderId="17" xfId="0" applyNumberFormat="1" applyBorder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49" fontId="0" fillId="0" borderId="18" xfId="0" applyNumberFormat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/>
    <xf numFmtId="164" fontId="0" fillId="4" borderId="16" xfId="0" applyNumberFormat="1" applyFill="1" applyBorder="1" applyAlignment="1">
      <alignment vertical="top"/>
    </xf>
    <xf numFmtId="3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/>
    </xf>
    <xf numFmtId="49" fontId="4" fillId="0" borderId="18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vertical="top"/>
    </xf>
    <xf numFmtId="165" fontId="12" fillId="0" borderId="12" xfId="2" applyNumberFormat="1" applyFont="1" applyFill="1" applyBorder="1" applyAlignment="1" applyProtection="1">
      <alignment horizontal="left" vertical="top" wrapText="1"/>
    </xf>
    <xf numFmtId="164" fontId="0" fillId="0" borderId="20" xfId="0" applyNumberFormat="1" applyBorder="1" applyAlignment="1">
      <alignment vertical="top"/>
    </xf>
    <xf numFmtId="0" fontId="0" fillId="0" borderId="12" xfId="0" applyBorder="1" applyAlignment="1">
      <alignment vertical="top"/>
    </xf>
    <xf numFmtId="164" fontId="12" fillId="0" borderId="7" xfId="2" applyNumberFormat="1" applyFont="1" applyFill="1" applyBorder="1" applyAlignment="1" applyProtection="1">
      <alignment horizontal="left" vertical="top" wrapText="1"/>
    </xf>
    <xf numFmtId="0" fontId="1" fillId="0" borderId="15" xfId="0" applyFont="1" applyBorder="1" applyAlignment="1">
      <alignment horizontal="left" vertical="top"/>
    </xf>
    <xf numFmtId="0" fontId="5" fillId="0" borderId="22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44" fontId="0" fillId="0" borderId="28" xfId="1" applyFont="1" applyFill="1" applyBorder="1" applyAlignment="1" applyProtection="1">
      <alignment horizontal="right" vertical="top"/>
    </xf>
    <xf numFmtId="44" fontId="0" fillId="0" borderId="29" xfId="1" applyFont="1" applyFill="1" applyBorder="1" applyAlignment="1" applyProtection="1">
      <alignment horizontal="right" vertical="top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164" fontId="1" fillId="0" borderId="19" xfId="0" applyNumberFormat="1" applyFont="1" applyBorder="1" applyAlignment="1">
      <alignment horizontal="left" vertical="top"/>
    </xf>
    <xf numFmtId="164" fontId="1" fillId="0" borderId="13" xfId="0" applyNumberFormat="1" applyFont="1" applyBorder="1" applyAlignment="1">
      <alignment horizontal="left" vertical="top"/>
    </xf>
    <xf numFmtId="0" fontId="2" fillId="0" borderId="30" xfId="0" applyFont="1" applyBorder="1" applyAlignment="1">
      <alignment horizontal="left" vertical="top" wrapText="1"/>
    </xf>
    <xf numFmtId="3" fontId="1" fillId="0" borderId="8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left" vertical="top"/>
    </xf>
    <xf numFmtId="164" fontId="1" fillId="4" borderId="9" xfId="0" applyNumberFormat="1" applyFont="1" applyFill="1" applyBorder="1" applyAlignment="1">
      <alignment horizontal="left" vertical="top"/>
    </xf>
    <xf numFmtId="3" fontId="5" fillId="0" borderId="22" xfId="0" applyNumberFormat="1" applyFont="1" applyBorder="1" applyAlignment="1">
      <alignment horizontal="right" vertical="top"/>
    </xf>
    <xf numFmtId="3" fontId="5" fillId="0" borderId="25" xfId="0" applyNumberFormat="1" applyFont="1" applyBorder="1" applyAlignment="1">
      <alignment horizontal="right" vertical="top"/>
    </xf>
    <xf numFmtId="0" fontId="7" fillId="0" borderId="21" xfId="0" applyFont="1" applyBorder="1" applyAlignment="1">
      <alignment vertical="top"/>
    </xf>
    <xf numFmtId="44" fontId="1" fillId="3" borderId="26" xfId="1" applyFont="1" applyFill="1" applyBorder="1" applyAlignment="1" applyProtection="1">
      <alignment horizontal="right" vertical="top"/>
      <protection locked="0"/>
    </xf>
    <xf numFmtId="0" fontId="7" fillId="0" borderId="23" xfId="0" applyFont="1" applyBorder="1" applyAlignment="1">
      <alignment vertical="top"/>
    </xf>
    <xf numFmtId="0" fontId="7" fillId="0" borderId="23" xfId="0" applyFont="1" applyBorder="1" applyAlignment="1">
      <alignment horizontal="left" vertical="top"/>
    </xf>
    <xf numFmtId="0" fontId="5" fillId="0" borderId="23" xfId="0" applyFont="1" applyBorder="1" applyAlignment="1">
      <alignment vertical="top"/>
    </xf>
    <xf numFmtId="0" fontId="10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44" fontId="1" fillId="3" borderId="27" xfId="1" applyFont="1" applyFill="1" applyBorder="1" applyAlignment="1" applyProtection="1">
      <alignment horizontal="right" vertical="top"/>
      <protection locked="0"/>
    </xf>
    <xf numFmtId="0" fontId="1" fillId="0" borderId="6" xfId="0" applyFont="1" applyBorder="1" applyAlignment="1">
      <alignment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 applyProtection="1">
      <alignment horizontal="center"/>
      <protection locked="0"/>
    </xf>
    <xf numFmtId="3" fontId="0" fillId="0" borderId="0" xfId="0" applyNumberFormat="1" applyAlignment="1">
      <alignment vertical="top"/>
    </xf>
    <xf numFmtId="3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</cellXfs>
  <cellStyles count="3">
    <cellStyle name="Controlecel" xfId="2" builtinId="23"/>
    <cellStyle name="Standaard" xfId="0" builtinId="0"/>
    <cellStyle name="Valuta" xfId="1" builtinId="4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enorite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enorite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enorite"/>
        <scheme val="none"/>
      </font>
      <alignment vertical="top" textRotation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top" textRotation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enorit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enorit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enorit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vertical style="thin">
          <color indexed="64"/>
        </vertical>
      </border>
      <protection locked="1" hidden="0"/>
    </dxf>
    <dxf>
      <border diagonalUp="0" diagonalDown="0">
        <left style="thick">
          <color indexed="64"/>
        </left>
        <right style="thick">
          <color indexed="64"/>
        </right>
        <top style="medium">
          <color indexed="64"/>
        </top>
        <bottom style="thick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8E8B7-CAE8-456F-9B77-33EBB7FA7C84}" name="Tabel1" displayName="Tabel1" ref="B3:F488" totalsRowShown="0" headerRowDxfId="16" headerRowBorderDxfId="15" tableBorderDxfId="14">
  <autoFilter ref="B3:F488" xr:uid="{8748E8B7-CAE8-456F-9B77-33EBB7FA7C84}"/>
  <tableColumns count="5">
    <tableColumn id="1" xr3:uid="{612D7490-76FD-435A-8CAA-C306FF66D5D3}" name="Naam heesters_x000a_" dataDxfId="13"/>
    <tableColumn id="2" xr3:uid="{EB18DA96-6AE3-49A0-B87C-CC30D1D492D0}" name="maat en kwaliteit_x000a_" dataDxfId="12"/>
    <tableColumn id="3" xr3:uid="{CCE69105-6C51-466C-B737-B25A934C3D3F}" name="aantal" dataDxfId="11"/>
    <tableColumn id="4" xr3:uid="{401B7EBF-928E-4BD2-A108-1C6A2AE43325}" name="prijs/ehd" dataDxfId="10" dataCellStyle="Valuta"/>
    <tableColumn id="5" xr3:uid="{D5D7545A-3870-4BF5-B034-C335C5B51DA0}" name="Totaal" dataDxfId="9" dataCellStyle="Valuta">
      <calculatedColumnFormula>+Tabel1[[#This Row],[aantal]]*Tabel1[[#This Row],[prijs/ehd]]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896A13-ACD7-4DCE-886F-CF0AFB92E070}" name="Tabel46" displayName="Tabel46" ref="I3:M255" totalsRowShown="0" dataDxfId="7" headerRowBorderDxfId="8" tableBorderDxfId="6" totalsRowBorderDxfId="5">
  <autoFilter ref="I3:M255" xr:uid="{74896A13-ACD7-4DCE-886F-CF0AFB92E070}"/>
  <tableColumns count="5">
    <tableColumn id="1" xr3:uid="{9F556925-9E02-4852-AB70-DAC1423DEF9F}" name="Naam vaste planten_x000a_" dataDxfId="4"/>
    <tableColumn id="2" xr3:uid="{55B1965B-2D77-428E-8923-FC370F069BE7}" name="maat en kwaliteit_x000a_" dataDxfId="3"/>
    <tableColumn id="3" xr3:uid="{D6D2015A-F859-4B44-9790-4707F060BDF2}" name="aantal" dataDxfId="2"/>
    <tableColumn id="4" xr3:uid="{DBDD565C-DE21-4989-9348-290C263B827F}" name="prijs/ehd" dataDxfId="1" dataCellStyle="Valuta"/>
    <tableColumn id="5" xr3:uid="{A06A4595-C127-453F-8954-201A630C7585}" name="Totaal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367B-AF99-43B4-9AF8-9A773AC887CD}">
  <dimension ref="A1:S764"/>
  <sheetViews>
    <sheetView tabSelected="1" workbookViewId="0">
      <selection activeCell="F490" sqref="F490"/>
    </sheetView>
  </sheetViews>
  <sheetFormatPr defaultRowHeight="12.75" x14ac:dyDescent="0.2"/>
  <cols>
    <col min="1" max="1" width="9.140625" style="8"/>
    <col min="2" max="2" width="54.28515625" style="8" bestFit="1" customWidth="1"/>
    <col min="3" max="3" width="37.85546875" style="8" customWidth="1"/>
    <col min="4" max="4" width="11.7109375" style="8" customWidth="1"/>
    <col min="5" max="5" width="16.85546875" style="8" customWidth="1"/>
    <col min="6" max="6" width="16.7109375" style="8" customWidth="1"/>
    <col min="7" max="7" width="2.140625" style="8" customWidth="1"/>
    <col min="8" max="8" width="8.85546875" style="8" customWidth="1"/>
    <col min="9" max="9" width="43.5703125" style="8" bestFit="1" customWidth="1"/>
    <col min="10" max="10" width="11.28515625" style="8" bestFit="1" customWidth="1"/>
    <col min="11" max="11" width="19.42578125" style="8" bestFit="1" customWidth="1"/>
    <col min="12" max="12" width="16.85546875" style="8" customWidth="1"/>
    <col min="13" max="13" width="16.7109375" style="8" customWidth="1"/>
    <col min="14" max="16384" width="9.140625" style="8"/>
  </cols>
  <sheetData>
    <row r="1" spans="1:19" x14ac:dyDescent="0.2">
      <c r="B1" s="12" t="s">
        <v>584</v>
      </c>
      <c r="C1" s="12"/>
      <c r="D1" s="12"/>
      <c r="E1" s="12"/>
      <c r="F1" s="12"/>
    </row>
    <row r="2" spans="1:19" ht="39.75" customHeight="1" thickBot="1" x14ac:dyDescent="0.25">
      <c r="B2" s="14" t="s">
        <v>585</v>
      </c>
      <c r="C2" s="13"/>
      <c r="D2" s="13"/>
      <c r="E2" s="13"/>
      <c r="F2" s="13"/>
    </row>
    <row r="3" spans="1:19" s="5" customFormat="1" ht="45.75" thickBot="1" x14ac:dyDescent="0.25">
      <c r="A3" s="72" t="s">
        <v>592</v>
      </c>
      <c r="B3" s="15" t="s">
        <v>587</v>
      </c>
      <c r="C3" s="16" t="s">
        <v>0</v>
      </c>
      <c r="D3" s="17" t="s">
        <v>1</v>
      </c>
      <c r="E3" s="44" t="s">
        <v>581</v>
      </c>
      <c r="F3" s="47" t="s">
        <v>582</v>
      </c>
      <c r="G3" s="2"/>
      <c r="H3" s="72" t="s">
        <v>592</v>
      </c>
      <c r="I3" s="15" t="s">
        <v>591</v>
      </c>
      <c r="J3" s="16" t="s">
        <v>0</v>
      </c>
      <c r="K3" s="17" t="s">
        <v>1</v>
      </c>
      <c r="L3" s="44" t="s">
        <v>581</v>
      </c>
      <c r="M3" s="47" t="s">
        <v>582</v>
      </c>
    </row>
    <row r="4" spans="1:19" s="7" customFormat="1" ht="15" customHeight="1" thickTop="1" x14ac:dyDescent="0.25">
      <c r="A4" s="73"/>
      <c r="B4" s="18" t="s">
        <v>494</v>
      </c>
      <c r="C4" s="19" t="s">
        <v>86</v>
      </c>
      <c r="D4" s="20">
        <v>10</v>
      </c>
      <c r="E4" s="29"/>
      <c r="F4" s="30">
        <f>+Tabel1[[#This Row],[aantal]]*Tabel1[[#This Row],[prijs/ehd]]</f>
        <v>0</v>
      </c>
      <c r="G4" s="6"/>
      <c r="H4" s="73"/>
      <c r="I4" s="63" t="s">
        <v>2</v>
      </c>
      <c r="J4" s="49" t="s">
        <v>3</v>
      </c>
      <c r="K4" s="61">
        <v>90</v>
      </c>
      <c r="L4" s="64"/>
      <c r="M4" s="51">
        <f>+K4*L4</f>
        <v>0</v>
      </c>
      <c r="N4" s="3"/>
      <c r="O4" s="3"/>
      <c r="P4" s="3"/>
      <c r="Q4" s="3"/>
      <c r="R4" s="3"/>
      <c r="S4" s="3"/>
    </row>
    <row r="5" spans="1:19" s="7" customFormat="1" ht="15" customHeight="1" x14ac:dyDescent="0.25">
      <c r="A5" s="73"/>
      <c r="B5" s="21" t="s">
        <v>4</v>
      </c>
      <c r="C5" s="22" t="s">
        <v>5</v>
      </c>
      <c r="D5" s="23">
        <v>300</v>
      </c>
      <c r="E5" s="29"/>
      <c r="F5" s="31">
        <f>+Tabel1[[#This Row],[aantal]]*Tabel1[[#This Row],[prijs/ehd]]</f>
        <v>0</v>
      </c>
      <c r="G5" s="6"/>
      <c r="H5" s="73"/>
      <c r="I5" s="65" t="s">
        <v>2</v>
      </c>
      <c r="J5" s="22" t="s">
        <v>13</v>
      </c>
      <c r="K5" s="23">
        <v>90</v>
      </c>
      <c r="L5" s="29"/>
      <c r="M5" s="31">
        <f t="shared" ref="M5:M64" si="0">+K5*L5</f>
        <v>0</v>
      </c>
      <c r="N5" s="3"/>
      <c r="O5" s="3"/>
      <c r="P5" s="3"/>
      <c r="Q5" s="3"/>
      <c r="R5" s="3"/>
      <c r="S5" s="3"/>
    </row>
    <row r="6" spans="1:19" s="7" customFormat="1" ht="15" customHeight="1" x14ac:dyDescent="0.25">
      <c r="A6" s="73"/>
      <c r="B6" s="21" t="s">
        <v>4</v>
      </c>
      <c r="C6" s="22" t="s">
        <v>6</v>
      </c>
      <c r="D6" s="23">
        <v>300</v>
      </c>
      <c r="E6" s="29"/>
      <c r="F6" s="31">
        <f>+Tabel1[[#This Row],[aantal]]*Tabel1[[#This Row],[prijs/ehd]]</f>
        <v>0</v>
      </c>
      <c r="G6" s="6"/>
      <c r="H6" s="73"/>
      <c r="I6" s="65" t="s">
        <v>451</v>
      </c>
      <c r="J6" s="22" t="s">
        <v>3</v>
      </c>
      <c r="K6" s="23">
        <v>40</v>
      </c>
      <c r="L6" s="29"/>
      <c r="M6" s="31">
        <f t="shared" si="0"/>
        <v>0</v>
      </c>
      <c r="N6" s="3"/>
      <c r="O6" s="3"/>
      <c r="P6" s="3"/>
      <c r="Q6" s="3"/>
      <c r="R6" s="3"/>
      <c r="S6" s="3"/>
    </row>
    <row r="7" spans="1:19" s="7" customFormat="1" ht="15" customHeight="1" x14ac:dyDescent="0.25">
      <c r="A7" s="73"/>
      <c r="B7" s="21" t="s">
        <v>4</v>
      </c>
      <c r="C7" s="22" t="s">
        <v>576</v>
      </c>
      <c r="D7" s="23">
        <v>90</v>
      </c>
      <c r="E7" s="29"/>
      <c r="F7" s="31">
        <f>+Tabel1[[#This Row],[aantal]]*Tabel1[[#This Row],[prijs/ehd]]</f>
        <v>0</v>
      </c>
      <c r="G7" s="6"/>
      <c r="H7" s="73"/>
      <c r="I7" s="65" t="s">
        <v>451</v>
      </c>
      <c r="J7" s="22" t="s">
        <v>13</v>
      </c>
      <c r="K7" s="23">
        <v>40</v>
      </c>
      <c r="L7" s="29"/>
      <c r="M7" s="31">
        <f t="shared" si="0"/>
        <v>0</v>
      </c>
      <c r="N7" s="3"/>
      <c r="O7" s="3"/>
      <c r="P7" s="3"/>
      <c r="Q7" s="3"/>
      <c r="R7" s="3"/>
      <c r="S7" s="3"/>
    </row>
    <row r="8" spans="1:19" s="7" customFormat="1" ht="15" customHeight="1" x14ac:dyDescent="0.25">
      <c r="A8" s="73"/>
      <c r="B8" s="21" t="s">
        <v>4</v>
      </c>
      <c r="C8" s="22" t="s">
        <v>7</v>
      </c>
      <c r="D8" s="23">
        <v>90</v>
      </c>
      <c r="E8" s="29"/>
      <c r="F8" s="31">
        <f>+Tabel1[[#This Row],[aantal]]*Tabel1[[#This Row],[prijs/ehd]]</f>
        <v>0</v>
      </c>
      <c r="G8" s="6"/>
      <c r="H8" s="73"/>
      <c r="I8" s="65" t="s">
        <v>452</v>
      </c>
      <c r="J8" s="22" t="s">
        <v>3</v>
      </c>
      <c r="K8" s="23">
        <v>40</v>
      </c>
      <c r="L8" s="29"/>
      <c r="M8" s="31">
        <f t="shared" si="0"/>
        <v>0</v>
      </c>
      <c r="N8" s="3"/>
      <c r="O8" s="3"/>
      <c r="P8" s="3"/>
      <c r="Q8" s="3"/>
      <c r="R8" s="3"/>
      <c r="S8" s="3"/>
    </row>
    <row r="9" spans="1:19" s="7" customFormat="1" ht="15" customHeight="1" x14ac:dyDescent="0.25">
      <c r="A9" s="73"/>
      <c r="B9" s="21" t="s">
        <v>442</v>
      </c>
      <c r="C9" s="22" t="s">
        <v>206</v>
      </c>
      <c r="D9" s="23">
        <v>10</v>
      </c>
      <c r="E9" s="29"/>
      <c r="F9" s="31">
        <f>+Tabel1[[#This Row],[aantal]]*Tabel1[[#This Row],[prijs/ehd]]</f>
        <v>0</v>
      </c>
      <c r="G9" s="6"/>
      <c r="H9" s="73"/>
      <c r="I9" s="65" t="s">
        <v>452</v>
      </c>
      <c r="J9" s="22" t="s">
        <v>13</v>
      </c>
      <c r="K9" s="23">
        <v>40</v>
      </c>
      <c r="L9" s="29"/>
      <c r="M9" s="31">
        <f t="shared" si="0"/>
        <v>0</v>
      </c>
      <c r="N9" s="3"/>
      <c r="O9" s="3"/>
      <c r="P9" s="3"/>
      <c r="Q9" s="3"/>
      <c r="R9" s="3"/>
      <c r="S9" s="3"/>
    </row>
    <row r="10" spans="1:19" s="7" customFormat="1" ht="15" customHeight="1" x14ac:dyDescent="0.25">
      <c r="A10" s="73"/>
      <c r="B10" s="21" t="s">
        <v>443</v>
      </c>
      <c r="C10" s="22" t="s">
        <v>206</v>
      </c>
      <c r="D10" s="23">
        <v>10</v>
      </c>
      <c r="E10" s="29"/>
      <c r="F10" s="31">
        <f>+Tabel1[[#This Row],[aantal]]*Tabel1[[#This Row],[prijs/ehd]]</f>
        <v>0</v>
      </c>
      <c r="G10" s="6"/>
      <c r="H10" s="73"/>
      <c r="I10" s="65" t="s">
        <v>8</v>
      </c>
      <c r="J10" s="22" t="s">
        <v>3</v>
      </c>
      <c r="K10" s="23">
        <v>90</v>
      </c>
      <c r="L10" s="29"/>
      <c r="M10" s="31">
        <f t="shared" si="0"/>
        <v>0</v>
      </c>
      <c r="N10" s="3"/>
      <c r="O10" s="3"/>
      <c r="P10" s="3"/>
      <c r="Q10" s="3"/>
      <c r="R10" s="3"/>
      <c r="S10" s="3"/>
    </row>
    <row r="11" spans="1:19" s="7" customFormat="1" ht="15" customHeight="1" x14ac:dyDescent="0.25">
      <c r="A11" s="73"/>
      <c r="B11" s="21" t="s">
        <v>444</v>
      </c>
      <c r="C11" s="22" t="s">
        <v>206</v>
      </c>
      <c r="D11" s="23">
        <v>10</v>
      </c>
      <c r="E11" s="29"/>
      <c r="F11" s="31">
        <f>+Tabel1[[#This Row],[aantal]]*Tabel1[[#This Row],[prijs/ehd]]</f>
        <v>0</v>
      </c>
      <c r="G11" s="6"/>
      <c r="H11" s="73"/>
      <c r="I11" s="65" t="s">
        <v>8</v>
      </c>
      <c r="J11" s="22" t="s">
        <v>13</v>
      </c>
      <c r="K11" s="23">
        <v>90</v>
      </c>
      <c r="L11" s="29"/>
      <c r="M11" s="31">
        <f t="shared" si="0"/>
        <v>0</v>
      </c>
      <c r="N11" s="3"/>
      <c r="O11" s="3"/>
      <c r="P11" s="3"/>
      <c r="Q11" s="3"/>
      <c r="R11" s="3"/>
      <c r="S11" s="3"/>
    </row>
    <row r="12" spans="1:19" s="7" customFormat="1" ht="15" customHeight="1" x14ac:dyDescent="0.25">
      <c r="A12" s="73"/>
      <c r="B12" s="21" t="s">
        <v>445</v>
      </c>
      <c r="C12" s="22" t="s">
        <v>206</v>
      </c>
      <c r="D12" s="23">
        <v>10</v>
      </c>
      <c r="E12" s="29"/>
      <c r="F12" s="31">
        <f>+Tabel1[[#This Row],[aantal]]*Tabel1[[#This Row],[prijs/ehd]]</f>
        <v>0</v>
      </c>
      <c r="G12" s="6"/>
      <c r="H12" s="73"/>
      <c r="I12" s="66" t="s">
        <v>538</v>
      </c>
      <c r="J12" s="22" t="s">
        <v>3</v>
      </c>
      <c r="K12" s="23">
        <v>90</v>
      </c>
      <c r="L12" s="29"/>
      <c r="M12" s="31">
        <f t="shared" si="0"/>
        <v>0</v>
      </c>
      <c r="N12" s="3"/>
      <c r="O12" s="3"/>
      <c r="P12" s="3"/>
      <c r="Q12" s="3"/>
      <c r="R12" s="3"/>
      <c r="S12" s="3"/>
    </row>
    <row r="13" spans="1:19" s="7" customFormat="1" ht="15" customHeight="1" x14ac:dyDescent="0.25">
      <c r="A13" s="73"/>
      <c r="B13" s="21" t="s">
        <v>14</v>
      </c>
      <c r="C13" s="22" t="s">
        <v>15</v>
      </c>
      <c r="D13" s="23">
        <v>10</v>
      </c>
      <c r="E13" s="29"/>
      <c r="F13" s="31">
        <f>+Tabel1[[#This Row],[aantal]]*Tabel1[[#This Row],[prijs/ehd]]</f>
        <v>0</v>
      </c>
      <c r="G13" s="6"/>
      <c r="H13" s="73"/>
      <c r="I13" s="66" t="s">
        <v>538</v>
      </c>
      <c r="J13" s="22" t="s">
        <v>13</v>
      </c>
      <c r="K13" s="23">
        <v>90</v>
      </c>
      <c r="L13" s="29"/>
      <c r="M13" s="31">
        <f t="shared" si="0"/>
        <v>0</v>
      </c>
      <c r="N13" s="3"/>
      <c r="O13" s="3"/>
      <c r="P13" s="3"/>
      <c r="Q13" s="3"/>
      <c r="R13" s="3"/>
      <c r="S13" s="3"/>
    </row>
    <row r="14" spans="1:19" s="7" customFormat="1" ht="15" customHeight="1" x14ac:dyDescent="0.25">
      <c r="A14" s="73"/>
      <c r="B14" s="21" t="s">
        <v>14</v>
      </c>
      <c r="C14" s="22" t="s">
        <v>16</v>
      </c>
      <c r="D14" s="23">
        <v>30</v>
      </c>
      <c r="E14" s="29"/>
      <c r="F14" s="31">
        <f>+Tabel1[[#This Row],[aantal]]*Tabel1[[#This Row],[prijs/ehd]]</f>
        <v>0</v>
      </c>
      <c r="G14" s="6"/>
      <c r="H14" s="73"/>
      <c r="I14" s="65" t="s">
        <v>9</v>
      </c>
      <c r="J14" s="22" t="s">
        <v>3</v>
      </c>
      <c r="K14" s="23">
        <v>90</v>
      </c>
      <c r="L14" s="29"/>
      <c r="M14" s="31">
        <f t="shared" si="0"/>
        <v>0</v>
      </c>
      <c r="N14" s="3"/>
      <c r="O14" s="3"/>
      <c r="P14" s="3"/>
      <c r="Q14" s="3"/>
      <c r="R14" s="3"/>
      <c r="S14" s="3"/>
    </row>
    <row r="15" spans="1:19" s="7" customFormat="1" ht="15" customHeight="1" x14ac:dyDescent="0.25">
      <c r="A15" s="73"/>
      <c r="B15" s="21" t="s">
        <v>17</v>
      </c>
      <c r="C15" s="22" t="s">
        <v>18</v>
      </c>
      <c r="D15" s="23">
        <v>90</v>
      </c>
      <c r="E15" s="29"/>
      <c r="F15" s="31">
        <f>+Tabel1[[#This Row],[aantal]]*Tabel1[[#This Row],[prijs/ehd]]</f>
        <v>0</v>
      </c>
      <c r="G15" s="6"/>
      <c r="H15" s="73"/>
      <c r="I15" s="65" t="s">
        <v>9</v>
      </c>
      <c r="J15" s="22" t="s">
        <v>13</v>
      </c>
      <c r="K15" s="23">
        <v>90</v>
      </c>
      <c r="L15" s="29"/>
      <c r="M15" s="31">
        <f t="shared" si="0"/>
        <v>0</v>
      </c>
      <c r="N15" s="3"/>
      <c r="O15" s="3"/>
      <c r="P15" s="3"/>
      <c r="Q15" s="3"/>
      <c r="R15" s="3"/>
      <c r="S15" s="3"/>
    </row>
    <row r="16" spans="1:19" s="7" customFormat="1" ht="15" customHeight="1" x14ac:dyDescent="0.25">
      <c r="A16" s="73"/>
      <c r="B16" s="21" t="s">
        <v>17</v>
      </c>
      <c r="C16" s="22" t="s">
        <v>19</v>
      </c>
      <c r="D16" s="23">
        <v>190</v>
      </c>
      <c r="E16" s="29"/>
      <c r="F16" s="31">
        <f>+Tabel1[[#This Row],[aantal]]*Tabel1[[#This Row],[prijs/ehd]]</f>
        <v>0</v>
      </c>
      <c r="G16" s="6"/>
      <c r="H16" s="73"/>
      <c r="I16" s="65" t="s">
        <v>10</v>
      </c>
      <c r="J16" s="22" t="s">
        <v>3</v>
      </c>
      <c r="K16" s="23">
        <v>90</v>
      </c>
      <c r="L16" s="29"/>
      <c r="M16" s="31">
        <f t="shared" si="0"/>
        <v>0</v>
      </c>
      <c r="N16" s="3"/>
      <c r="O16" s="3"/>
      <c r="P16" s="3"/>
      <c r="Q16" s="3"/>
      <c r="R16" s="3"/>
      <c r="S16" s="3"/>
    </row>
    <row r="17" spans="1:19" s="7" customFormat="1" ht="15" customHeight="1" x14ac:dyDescent="0.25">
      <c r="A17" s="73"/>
      <c r="B17" s="21" t="s">
        <v>17</v>
      </c>
      <c r="C17" s="22" t="s">
        <v>20</v>
      </c>
      <c r="D17" s="23">
        <v>190</v>
      </c>
      <c r="E17" s="29"/>
      <c r="F17" s="31">
        <f>+Tabel1[[#This Row],[aantal]]*Tabel1[[#This Row],[prijs/ehd]]</f>
        <v>0</v>
      </c>
      <c r="G17" s="6"/>
      <c r="H17" s="73"/>
      <c r="I17" s="65" t="s">
        <v>10</v>
      </c>
      <c r="J17" s="22" t="s">
        <v>13</v>
      </c>
      <c r="K17" s="23">
        <v>90</v>
      </c>
      <c r="L17" s="29"/>
      <c r="M17" s="31">
        <f t="shared" si="0"/>
        <v>0</v>
      </c>
      <c r="N17" s="3"/>
      <c r="O17" s="3"/>
      <c r="P17" s="3"/>
      <c r="Q17" s="3"/>
      <c r="R17" s="3"/>
      <c r="S17" s="3"/>
    </row>
    <row r="18" spans="1:19" s="7" customFormat="1" ht="15" customHeight="1" x14ac:dyDescent="0.25">
      <c r="A18" s="73"/>
      <c r="B18" s="21" t="s">
        <v>17</v>
      </c>
      <c r="C18" s="22" t="s">
        <v>21</v>
      </c>
      <c r="D18" s="23">
        <v>190</v>
      </c>
      <c r="E18" s="29"/>
      <c r="F18" s="31">
        <f>+Tabel1[[#This Row],[aantal]]*Tabel1[[#This Row],[prijs/ehd]]</f>
        <v>0</v>
      </c>
      <c r="G18" s="6"/>
      <c r="H18" s="73"/>
      <c r="I18" s="65" t="s">
        <v>11</v>
      </c>
      <c r="J18" s="22" t="s">
        <v>3</v>
      </c>
      <c r="K18" s="23">
        <v>30</v>
      </c>
      <c r="L18" s="29"/>
      <c r="M18" s="31">
        <f t="shared" si="0"/>
        <v>0</v>
      </c>
      <c r="N18" s="3"/>
      <c r="O18" s="3"/>
      <c r="P18" s="3"/>
      <c r="Q18" s="3"/>
      <c r="R18" s="3"/>
      <c r="S18" s="3"/>
    </row>
    <row r="19" spans="1:19" s="7" customFormat="1" ht="15" customHeight="1" x14ac:dyDescent="0.25">
      <c r="A19" s="73"/>
      <c r="B19" s="24" t="s">
        <v>17</v>
      </c>
      <c r="C19" s="22" t="s">
        <v>22</v>
      </c>
      <c r="D19" s="23">
        <v>90</v>
      </c>
      <c r="E19" s="29"/>
      <c r="F19" s="31">
        <f>+Tabel1[[#This Row],[aantal]]*Tabel1[[#This Row],[prijs/ehd]]</f>
        <v>0</v>
      </c>
      <c r="G19" s="6"/>
      <c r="H19" s="73"/>
      <c r="I19" s="65" t="s">
        <v>12</v>
      </c>
      <c r="J19" s="22" t="s">
        <v>13</v>
      </c>
      <c r="K19" s="23">
        <v>30</v>
      </c>
      <c r="L19" s="29"/>
      <c r="M19" s="31">
        <f t="shared" si="0"/>
        <v>0</v>
      </c>
      <c r="N19" s="3"/>
      <c r="O19" s="3"/>
      <c r="P19" s="3"/>
      <c r="Q19" s="3"/>
      <c r="R19" s="3"/>
      <c r="S19" s="3"/>
    </row>
    <row r="20" spans="1:19" s="7" customFormat="1" ht="15" customHeight="1" x14ac:dyDescent="0.25">
      <c r="A20" s="73"/>
      <c r="B20" s="21" t="s">
        <v>23</v>
      </c>
      <c r="C20" s="22" t="s">
        <v>426</v>
      </c>
      <c r="D20" s="23">
        <v>300</v>
      </c>
      <c r="E20" s="29"/>
      <c r="F20" s="31">
        <f>+Tabel1[[#This Row],[aantal]]*Tabel1[[#This Row],[prijs/ehd]]</f>
        <v>0</v>
      </c>
      <c r="G20" s="6"/>
      <c r="H20" s="73"/>
      <c r="I20" s="65" t="s">
        <v>568</v>
      </c>
      <c r="J20" s="22" t="s">
        <v>3</v>
      </c>
      <c r="K20" s="23">
        <v>30</v>
      </c>
      <c r="L20" s="29"/>
      <c r="M20" s="31">
        <f t="shared" si="0"/>
        <v>0</v>
      </c>
      <c r="N20" s="3"/>
      <c r="O20" s="3"/>
      <c r="P20" s="3"/>
      <c r="Q20" s="3"/>
      <c r="R20" s="3"/>
      <c r="S20" s="3"/>
    </row>
    <row r="21" spans="1:19" s="7" customFormat="1" ht="15" customHeight="1" x14ac:dyDescent="0.25">
      <c r="A21" s="73"/>
      <c r="B21" s="21" t="s">
        <v>23</v>
      </c>
      <c r="C21" s="22" t="s">
        <v>25</v>
      </c>
      <c r="D21" s="23">
        <v>300</v>
      </c>
      <c r="E21" s="29"/>
      <c r="F21" s="31">
        <f>+Tabel1[[#This Row],[aantal]]*Tabel1[[#This Row],[prijs/ehd]]</f>
        <v>0</v>
      </c>
      <c r="G21" s="6"/>
      <c r="H21" s="73"/>
      <c r="I21" s="65" t="s">
        <v>495</v>
      </c>
      <c r="J21" s="22" t="s">
        <v>3</v>
      </c>
      <c r="K21" s="23">
        <v>40</v>
      </c>
      <c r="L21" s="29"/>
      <c r="M21" s="31">
        <f t="shared" si="0"/>
        <v>0</v>
      </c>
      <c r="N21" s="3"/>
      <c r="O21" s="3"/>
      <c r="P21" s="3"/>
      <c r="Q21" s="3"/>
      <c r="R21" s="3"/>
      <c r="S21" s="3"/>
    </row>
    <row r="22" spans="1:19" s="7" customFormat="1" ht="15" customHeight="1" x14ac:dyDescent="0.25">
      <c r="A22" s="73"/>
      <c r="B22" s="21" t="s">
        <v>23</v>
      </c>
      <c r="C22" s="22" t="s">
        <v>19</v>
      </c>
      <c r="D22" s="23">
        <v>300</v>
      </c>
      <c r="E22" s="29"/>
      <c r="F22" s="31">
        <f>+Tabel1[[#This Row],[aantal]]*Tabel1[[#This Row],[prijs/ehd]]</f>
        <v>0</v>
      </c>
      <c r="G22" s="6"/>
      <c r="H22" s="73"/>
      <c r="I22" s="65" t="s">
        <v>495</v>
      </c>
      <c r="J22" s="22" t="s">
        <v>13</v>
      </c>
      <c r="K22" s="23">
        <v>40</v>
      </c>
      <c r="L22" s="29"/>
      <c r="M22" s="31">
        <f t="shared" si="0"/>
        <v>0</v>
      </c>
      <c r="N22" s="3"/>
      <c r="O22" s="3"/>
      <c r="P22" s="3"/>
      <c r="Q22" s="3"/>
      <c r="R22" s="3"/>
      <c r="S22" s="3"/>
    </row>
    <row r="23" spans="1:19" s="7" customFormat="1" ht="15" customHeight="1" x14ac:dyDescent="0.25">
      <c r="A23" s="73"/>
      <c r="B23" s="21" t="s">
        <v>23</v>
      </c>
      <c r="C23" s="22" t="s">
        <v>20</v>
      </c>
      <c r="D23" s="23">
        <v>190</v>
      </c>
      <c r="E23" s="29"/>
      <c r="F23" s="31">
        <f>+Tabel1[[#This Row],[aantal]]*Tabel1[[#This Row],[prijs/ehd]]</f>
        <v>0</v>
      </c>
      <c r="G23" s="6"/>
      <c r="H23" s="73"/>
      <c r="I23" s="65" t="s">
        <v>496</v>
      </c>
      <c r="J23" s="22" t="s">
        <v>3</v>
      </c>
      <c r="K23" s="23">
        <v>40</v>
      </c>
      <c r="L23" s="29"/>
      <c r="M23" s="31">
        <f t="shared" si="0"/>
        <v>0</v>
      </c>
      <c r="N23" s="3"/>
      <c r="O23" s="3"/>
      <c r="P23" s="3"/>
      <c r="Q23" s="3"/>
      <c r="R23" s="3"/>
      <c r="S23" s="3"/>
    </row>
    <row r="24" spans="1:19" s="7" customFormat="1" ht="15" customHeight="1" x14ac:dyDescent="0.25">
      <c r="A24" s="73"/>
      <c r="B24" s="21" t="s">
        <v>23</v>
      </c>
      <c r="C24" s="22" t="s">
        <v>24</v>
      </c>
      <c r="D24" s="23">
        <v>190</v>
      </c>
      <c r="E24" s="29"/>
      <c r="F24" s="31">
        <f>+Tabel1[[#This Row],[aantal]]*Tabel1[[#This Row],[prijs/ehd]]</f>
        <v>0</v>
      </c>
      <c r="G24" s="6"/>
      <c r="H24" s="73"/>
      <c r="I24" s="65" t="s">
        <v>496</v>
      </c>
      <c r="J24" s="22" t="s">
        <v>13</v>
      </c>
      <c r="K24" s="23">
        <v>40</v>
      </c>
      <c r="L24" s="29"/>
      <c r="M24" s="31">
        <f t="shared" si="0"/>
        <v>0</v>
      </c>
      <c r="N24" s="3"/>
      <c r="O24" s="3"/>
      <c r="P24" s="3"/>
      <c r="Q24" s="3"/>
      <c r="R24" s="3"/>
      <c r="S24" s="3"/>
    </row>
    <row r="25" spans="1:19" s="7" customFormat="1" ht="15" customHeight="1" x14ac:dyDescent="0.25">
      <c r="A25" s="73"/>
      <c r="B25" s="21" t="s">
        <v>29</v>
      </c>
      <c r="C25" s="22" t="s">
        <v>30</v>
      </c>
      <c r="D25" s="23">
        <v>10</v>
      </c>
      <c r="E25" s="29"/>
      <c r="F25" s="31">
        <f>+Tabel1[[#This Row],[aantal]]*Tabel1[[#This Row],[prijs/ehd]]</f>
        <v>0</v>
      </c>
      <c r="G25" s="6"/>
      <c r="H25" s="73"/>
      <c r="I25" s="65" t="s">
        <v>26</v>
      </c>
      <c r="J25" s="22" t="s">
        <v>3</v>
      </c>
      <c r="K25" s="23">
        <v>300</v>
      </c>
      <c r="L25" s="29"/>
      <c r="M25" s="31">
        <f t="shared" si="0"/>
        <v>0</v>
      </c>
      <c r="N25" s="3"/>
      <c r="O25" s="3"/>
      <c r="P25" s="3"/>
      <c r="Q25" s="3"/>
      <c r="R25" s="3"/>
      <c r="S25" s="3"/>
    </row>
    <row r="26" spans="1:19" s="7" customFormat="1" ht="15" customHeight="1" x14ac:dyDescent="0.25">
      <c r="A26" s="73"/>
      <c r="B26" s="21" t="s">
        <v>31</v>
      </c>
      <c r="C26" s="22" t="s">
        <v>30</v>
      </c>
      <c r="D26" s="23">
        <v>90</v>
      </c>
      <c r="E26" s="29"/>
      <c r="F26" s="31">
        <f>+Tabel1[[#This Row],[aantal]]*Tabel1[[#This Row],[prijs/ehd]]</f>
        <v>0</v>
      </c>
      <c r="G26" s="6"/>
      <c r="H26" s="73"/>
      <c r="I26" s="65" t="s">
        <v>26</v>
      </c>
      <c r="J26" s="22" t="s">
        <v>13</v>
      </c>
      <c r="K26" s="23">
        <v>190</v>
      </c>
      <c r="L26" s="29"/>
      <c r="M26" s="31">
        <f t="shared" si="0"/>
        <v>0</v>
      </c>
      <c r="N26" s="3"/>
      <c r="O26" s="3"/>
      <c r="P26" s="3"/>
      <c r="Q26" s="3"/>
      <c r="R26" s="3"/>
      <c r="S26" s="3"/>
    </row>
    <row r="27" spans="1:19" s="7" customFormat="1" ht="15" customHeight="1" x14ac:dyDescent="0.25">
      <c r="A27" s="73"/>
      <c r="B27" s="21" t="s">
        <v>32</v>
      </c>
      <c r="C27" s="22" t="s">
        <v>33</v>
      </c>
      <c r="D27" s="23">
        <v>30</v>
      </c>
      <c r="E27" s="29"/>
      <c r="F27" s="31">
        <f>+Tabel1[[#This Row],[aantal]]*Tabel1[[#This Row],[prijs/ehd]]</f>
        <v>0</v>
      </c>
      <c r="G27" s="6"/>
      <c r="H27" s="73"/>
      <c r="I27" s="65" t="s">
        <v>571</v>
      </c>
      <c r="J27" s="22" t="s">
        <v>3</v>
      </c>
      <c r="K27" s="23">
        <v>90</v>
      </c>
      <c r="L27" s="29"/>
      <c r="M27" s="31">
        <f t="shared" si="0"/>
        <v>0</v>
      </c>
      <c r="N27" s="3"/>
      <c r="O27" s="3"/>
      <c r="P27" s="3"/>
      <c r="Q27" s="3"/>
      <c r="R27" s="3"/>
      <c r="S27" s="3"/>
    </row>
    <row r="28" spans="1:19" ht="15.75" x14ac:dyDescent="0.25">
      <c r="A28" s="73"/>
      <c r="B28" s="21" t="s">
        <v>34</v>
      </c>
      <c r="C28" s="22" t="s">
        <v>35</v>
      </c>
      <c r="D28" s="23">
        <v>90</v>
      </c>
      <c r="E28" s="29"/>
      <c r="F28" s="31">
        <f>+Tabel1[[#This Row],[aantal]]*Tabel1[[#This Row],[prijs/ehd]]</f>
        <v>0</v>
      </c>
      <c r="H28" s="73"/>
      <c r="I28" s="65" t="s">
        <v>571</v>
      </c>
      <c r="J28" s="22" t="s">
        <v>13</v>
      </c>
      <c r="K28" s="23">
        <v>90</v>
      </c>
      <c r="L28" s="29"/>
      <c r="M28" s="31">
        <f t="shared" si="0"/>
        <v>0</v>
      </c>
    </row>
    <row r="29" spans="1:19" ht="15.75" x14ac:dyDescent="0.25">
      <c r="A29" s="73"/>
      <c r="B29" s="21" t="s">
        <v>497</v>
      </c>
      <c r="C29" s="22" t="s">
        <v>36</v>
      </c>
      <c r="D29" s="23">
        <v>90</v>
      </c>
      <c r="E29" s="29"/>
      <c r="F29" s="31">
        <f>+Tabel1[[#This Row],[aantal]]*Tabel1[[#This Row],[prijs/ehd]]</f>
        <v>0</v>
      </c>
      <c r="H29" s="73"/>
      <c r="I29" s="65" t="s">
        <v>27</v>
      </c>
      <c r="J29" s="22" t="s">
        <v>3</v>
      </c>
      <c r="K29" s="23">
        <v>90</v>
      </c>
      <c r="L29" s="29"/>
      <c r="M29" s="31">
        <f t="shared" si="0"/>
        <v>0</v>
      </c>
    </row>
    <row r="30" spans="1:19" ht="15.75" x14ac:dyDescent="0.25">
      <c r="A30" s="73"/>
      <c r="B30" s="24" t="s">
        <v>498</v>
      </c>
      <c r="C30" s="22" t="s">
        <v>37</v>
      </c>
      <c r="D30" s="23">
        <v>90</v>
      </c>
      <c r="E30" s="29"/>
      <c r="F30" s="31">
        <f>+Tabel1[[#This Row],[aantal]]*Tabel1[[#This Row],[prijs/ehd]]</f>
        <v>0</v>
      </c>
      <c r="H30" s="73"/>
      <c r="I30" s="65" t="s">
        <v>27</v>
      </c>
      <c r="J30" s="22" t="s">
        <v>13</v>
      </c>
      <c r="K30" s="23">
        <v>90</v>
      </c>
      <c r="L30" s="29"/>
      <c r="M30" s="31">
        <f t="shared" si="0"/>
        <v>0</v>
      </c>
    </row>
    <row r="31" spans="1:19" ht="15.75" x14ac:dyDescent="0.25">
      <c r="A31" s="73"/>
      <c r="B31" s="21" t="s">
        <v>499</v>
      </c>
      <c r="C31" s="22" t="s">
        <v>38</v>
      </c>
      <c r="D31" s="23">
        <v>30</v>
      </c>
      <c r="E31" s="29"/>
      <c r="F31" s="31">
        <f>+Tabel1[[#This Row],[aantal]]*Tabel1[[#This Row],[prijs/ehd]]</f>
        <v>0</v>
      </c>
      <c r="H31" s="73"/>
      <c r="I31" s="65" t="s">
        <v>539</v>
      </c>
      <c r="J31" s="22" t="s">
        <v>3</v>
      </c>
      <c r="K31" s="23">
        <v>90</v>
      </c>
      <c r="L31" s="29"/>
      <c r="M31" s="31">
        <f t="shared" si="0"/>
        <v>0</v>
      </c>
    </row>
    <row r="32" spans="1:19" ht="15.75" x14ac:dyDescent="0.25">
      <c r="A32" s="73"/>
      <c r="B32" s="24" t="s">
        <v>500</v>
      </c>
      <c r="C32" s="22" t="s">
        <v>30</v>
      </c>
      <c r="D32" s="23">
        <v>30</v>
      </c>
      <c r="E32" s="29"/>
      <c r="F32" s="31">
        <f>+Tabel1[[#This Row],[aantal]]*Tabel1[[#This Row],[prijs/ehd]]</f>
        <v>0</v>
      </c>
      <c r="H32" s="73"/>
      <c r="I32" s="65" t="s">
        <v>539</v>
      </c>
      <c r="J32" s="22" t="s">
        <v>13</v>
      </c>
      <c r="K32" s="23">
        <v>90</v>
      </c>
      <c r="L32" s="29"/>
      <c r="M32" s="31">
        <f t="shared" si="0"/>
        <v>0</v>
      </c>
    </row>
    <row r="33" spans="1:13" ht="15.75" x14ac:dyDescent="0.25">
      <c r="A33" s="73"/>
      <c r="B33" s="24" t="s">
        <v>484</v>
      </c>
      <c r="C33" s="22" t="s">
        <v>36</v>
      </c>
      <c r="D33" s="23">
        <v>30</v>
      </c>
      <c r="E33" s="29"/>
      <c r="F33" s="31">
        <f>+Tabel1[[#This Row],[aantal]]*Tabel1[[#This Row],[prijs/ehd]]</f>
        <v>0</v>
      </c>
      <c r="H33" s="73"/>
      <c r="I33" s="65" t="s">
        <v>449</v>
      </c>
      <c r="J33" s="22" t="s">
        <v>3</v>
      </c>
      <c r="K33" s="23">
        <v>40</v>
      </c>
      <c r="L33" s="29"/>
      <c r="M33" s="31">
        <f t="shared" si="0"/>
        <v>0</v>
      </c>
    </row>
    <row r="34" spans="1:13" ht="15.75" x14ac:dyDescent="0.25">
      <c r="A34" s="73"/>
      <c r="B34" s="24" t="s">
        <v>40</v>
      </c>
      <c r="C34" s="22" t="s">
        <v>41</v>
      </c>
      <c r="D34" s="23">
        <v>30</v>
      </c>
      <c r="E34" s="29"/>
      <c r="F34" s="31">
        <f>+Tabel1[[#This Row],[aantal]]*Tabel1[[#This Row],[prijs/ehd]]</f>
        <v>0</v>
      </c>
      <c r="H34" s="73"/>
      <c r="I34" s="65" t="s">
        <v>449</v>
      </c>
      <c r="J34" s="22" t="s">
        <v>13</v>
      </c>
      <c r="K34" s="23">
        <v>40</v>
      </c>
      <c r="L34" s="29"/>
      <c r="M34" s="31">
        <f t="shared" si="0"/>
        <v>0</v>
      </c>
    </row>
    <row r="35" spans="1:13" ht="15.75" x14ac:dyDescent="0.25">
      <c r="A35" s="73"/>
      <c r="B35" s="24" t="s">
        <v>40</v>
      </c>
      <c r="C35" s="22" t="s">
        <v>42</v>
      </c>
      <c r="D35" s="23">
        <v>50</v>
      </c>
      <c r="E35" s="29"/>
      <c r="F35" s="31">
        <f>+Tabel1[[#This Row],[aantal]]*Tabel1[[#This Row],[prijs/ehd]]</f>
        <v>0</v>
      </c>
      <c r="H35" s="73"/>
      <c r="I35" s="65" t="s">
        <v>28</v>
      </c>
      <c r="J35" s="22" t="s">
        <v>3</v>
      </c>
      <c r="K35" s="23">
        <v>300</v>
      </c>
      <c r="L35" s="29"/>
      <c r="M35" s="31">
        <f t="shared" si="0"/>
        <v>0</v>
      </c>
    </row>
    <row r="36" spans="1:13" ht="15.75" x14ac:dyDescent="0.25">
      <c r="A36" s="73"/>
      <c r="B36" s="24" t="s">
        <v>40</v>
      </c>
      <c r="C36" s="22" t="s">
        <v>43</v>
      </c>
      <c r="D36" s="23">
        <v>50</v>
      </c>
      <c r="E36" s="29"/>
      <c r="F36" s="31">
        <f>+Tabel1[[#This Row],[aantal]]*Tabel1[[#This Row],[prijs/ehd]]</f>
        <v>0</v>
      </c>
      <c r="H36" s="73"/>
      <c r="I36" s="65" t="s">
        <v>28</v>
      </c>
      <c r="J36" s="22" t="s">
        <v>13</v>
      </c>
      <c r="K36" s="23">
        <v>300</v>
      </c>
      <c r="L36" s="29"/>
      <c r="M36" s="31">
        <f t="shared" si="0"/>
        <v>0</v>
      </c>
    </row>
    <row r="37" spans="1:13" ht="15.75" x14ac:dyDescent="0.25">
      <c r="A37" s="73"/>
      <c r="B37" s="24" t="s">
        <v>40</v>
      </c>
      <c r="C37" s="22" t="s">
        <v>15</v>
      </c>
      <c r="D37" s="23">
        <v>10</v>
      </c>
      <c r="E37" s="29"/>
      <c r="F37" s="31">
        <f>+Tabel1[[#This Row],[aantal]]*Tabel1[[#This Row],[prijs/ehd]]</f>
        <v>0</v>
      </c>
      <c r="H37" s="73"/>
      <c r="I37" s="65" t="s">
        <v>435</v>
      </c>
      <c r="J37" s="22" t="s">
        <v>3</v>
      </c>
      <c r="K37" s="23">
        <v>190</v>
      </c>
      <c r="L37" s="29"/>
      <c r="M37" s="31">
        <f t="shared" si="0"/>
        <v>0</v>
      </c>
    </row>
    <row r="38" spans="1:13" ht="15.75" x14ac:dyDescent="0.25">
      <c r="A38" s="73"/>
      <c r="B38" s="24" t="s">
        <v>45</v>
      </c>
      <c r="C38" s="22" t="s">
        <v>46</v>
      </c>
      <c r="D38" s="23">
        <v>30</v>
      </c>
      <c r="E38" s="29"/>
      <c r="F38" s="31">
        <f>+Tabel1[[#This Row],[aantal]]*Tabel1[[#This Row],[prijs/ehd]]</f>
        <v>0</v>
      </c>
      <c r="H38" s="73"/>
      <c r="I38" s="65" t="s">
        <v>435</v>
      </c>
      <c r="J38" s="22" t="s">
        <v>13</v>
      </c>
      <c r="K38" s="23">
        <v>190</v>
      </c>
      <c r="L38" s="29"/>
      <c r="M38" s="31">
        <f t="shared" si="0"/>
        <v>0</v>
      </c>
    </row>
    <row r="39" spans="1:13" ht="15.75" x14ac:dyDescent="0.25">
      <c r="A39" s="73"/>
      <c r="B39" s="24" t="s">
        <v>47</v>
      </c>
      <c r="C39" s="22" t="s">
        <v>46</v>
      </c>
      <c r="D39" s="23">
        <v>30</v>
      </c>
      <c r="E39" s="29"/>
      <c r="F39" s="31">
        <f>+Tabel1[[#This Row],[aantal]]*Tabel1[[#This Row],[prijs/ehd]]</f>
        <v>0</v>
      </c>
      <c r="H39" s="73"/>
      <c r="I39" s="67" t="s">
        <v>39</v>
      </c>
      <c r="J39" s="22" t="s">
        <v>3</v>
      </c>
      <c r="K39" s="23">
        <v>90</v>
      </c>
      <c r="L39" s="29"/>
      <c r="M39" s="31">
        <f t="shared" si="0"/>
        <v>0</v>
      </c>
    </row>
    <row r="40" spans="1:13" ht="15.75" x14ac:dyDescent="0.25">
      <c r="A40" s="73"/>
      <c r="B40" s="24" t="s">
        <v>48</v>
      </c>
      <c r="C40" s="22" t="s">
        <v>46</v>
      </c>
      <c r="D40" s="23">
        <v>30</v>
      </c>
      <c r="E40" s="29"/>
      <c r="F40" s="31">
        <f>+Tabel1[[#This Row],[aantal]]*Tabel1[[#This Row],[prijs/ehd]]</f>
        <v>0</v>
      </c>
      <c r="H40" s="73"/>
      <c r="I40" s="67" t="s">
        <v>39</v>
      </c>
      <c r="J40" s="22" t="s">
        <v>13</v>
      </c>
      <c r="K40" s="23">
        <v>90</v>
      </c>
      <c r="L40" s="29"/>
      <c r="M40" s="31">
        <f t="shared" si="0"/>
        <v>0</v>
      </c>
    </row>
    <row r="41" spans="1:13" ht="15.75" x14ac:dyDescent="0.25">
      <c r="A41" s="73"/>
      <c r="B41" s="24" t="s">
        <v>49</v>
      </c>
      <c r="C41" s="22" t="s">
        <v>46</v>
      </c>
      <c r="D41" s="23">
        <v>30</v>
      </c>
      <c r="E41" s="29"/>
      <c r="F41" s="31">
        <f>+Tabel1[[#This Row],[aantal]]*Tabel1[[#This Row],[prijs/ehd]]</f>
        <v>0</v>
      </c>
      <c r="H41" s="73"/>
      <c r="I41" s="67" t="s">
        <v>549</v>
      </c>
      <c r="J41" s="22" t="s">
        <v>3</v>
      </c>
      <c r="K41" s="23">
        <v>90</v>
      </c>
      <c r="L41" s="29"/>
      <c r="M41" s="31">
        <f t="shared" si="0"/>
        <v>0</v>
      </c>
    </row>
    <row r="42" spans="1:13" ht="15.75" x14ac:dyDescent="0.25">
      <c r="A42" s="73"/>
      <c r="B42" s="24" t="s">
        <v>50</v>
      </c>
      <c r="C42" s="22" t="s">
        <v>46</v>
      </c>
      <c r="D42" s="23">
        <v>30</v>
      </c>
      <c r="E42" s="29"/>
      <c r="F42" s="31">
        <f>+Tabel1[[#This Row],[aantal]]*Tabel1[[#This Row],[prijs/ehd]]</f>
        <v>0</v>
      </c>
      <c r="H42" s="73"/>
      <c r="I42" s="67" t="s">
        <v>549</v>
      </c>
      <c r="J42" s="22" t="s">
        <v>13</v>
      </c>
      <c r="K42" s="23">
        <v>90</v>
      </c>
      <c r="L42" s="29"/>
      <c r="M42" s="31">
        <f t="shared" si="0"/>
        <v>0</v>
      </c>
    </row>
    <row r="43" spans="1:13" ht="15.75" x14ac:dyDescent="0.25">
      <c r="A43" s="73"/>
      <c r="B43" s="24" t="s">
        <v>51</v>
      </c>
      <c r="C43" s="22" t="s">
        <v>52</v>
      </c>
      <c r="D43" s="23">
        <v>30</v>
      </c>
      <c r="E43" s="29"/>
      <c r="F43" s="31">
        <f>+Tabel1[[#This Row],[aantal]]*Tabel1[[#This Row],[prijs/ehd]]</f>
        <v>0</v>
      </c>
      <c r="H43" s="73"/>
      <c r="I43" s="67" t="s">
        <v>44</v>
      </c>
      <c r="J43" s="22" t="s">
        <v>3</v>
      </c>
      <c r="K43" s="23">
        <v>90</v>
      </c>
      <c r="L43" s="29"/>
      <c r="M43" s="31">
        <f t="shared" si="0"/>
        <v>0</v>
      </c>
    </row>
    <row r="44" spans="1:13" ht="15.75" x14ac:dyDescent="0.25">
      <c r="A44" s="73"/>
      <c r="B44" s="24" t="s">
        <v>53</v>
      </c>
      <c r="C44" s="22" t="s">
        <v>46</v>
      </c>
      <c r="D44" s="23">
        <v>30</v>
      </c>
      <c r="E44" s="29"/>
      <c r="F44" s="31">
        <f>+Tabel1[[#This Row],[aantal]]*Tabel1[[#This Row],[prijs/ehd]]</f>
        <v>0</v>
      </c>
      <c r="H44" s="73"/>
      <c r="I44" s="67" t="s">
        <v>44</v>
      </c>
      <c r="J44" s="22" t="s">
        <v>13</v>
      </c>
      <c r="K44" s="23">
        <v>90</v>
      </c>
      <c r="L44" s="29"/>
      <c r="M44" s="31">
        <f t="shared" si="0"/>
        <v>0</v>
      </c>
    </row>
    <row r="45" spans="1:13" ht="15.75" x14ac:dyDescent="0.25">
      <c r="A45" s="73"/>
      <c r="B45" s="24" t="s">
        <v>54</v>
      </c>
      <c r="C45" s="22" t="s">
        <v>46</v>
      </c>
      <c r="D45" s="23">
        <v>30</v>
      </c>
      <c r="E45" s="29"/>
      <c r="F45" s="31">
        <f>+Tabel1[[#This Row],[aantal]]*Tabel1[[#This Row],[prijs/ehd]]</f>
        <v>0</v>
      </c>
      <c r="H45" s="73"/>
      <c r="I45" s="67" t="s">
        <v>58</v>
      </c>
      <c r="J45" s="22" t="s">
        <v>3</v>
      </c>
      <c r="K45" s="23">
        <v>40</v>
      </c>
      <c r="L45" s="29"/>
      <c r="M45" s="31">
        <f t="shared" si="0"/>
        <v>0</v>
      </c>
    </row>
    <row r="46" spans="1:13" ht="15.75" x14ac:dyDescent="0.25">
      <c r="A46" s="73"/>
      <c r="B46" s="24" t="s">
        <v>55</v>
      </c>
      <c r="C46" s="22" t="s">
        <v>46</v>
      </c>
      <c r="D46" s="23">
        <v>30</v>
      </c>
      <c r="E46" s="29"/>
      <c r="F46" s="31">
        <f>+Tabel1[[#This Row],[aantal]]*Tabel1[[#This Row],[prijs/ehd]]</f>
        <v>0</v>
      </c>
      <c r="H46" s="73"/>
      <c r="I46" s="67" t="s">
        <v>58</v>
      </c>
      <c r="J46" s="22" t="s">
        <v>13</v>
      </c>
      <c r="K46" s="23">
        <v>40</v>
      </c>
      <c r="L46" s="29"/>
      <c r="M46" s="31">
        <f t="shared" si="0"/>
        <v>0</v>
      </c>
    </row>
    <row r="47" spans="1:13" ht="15.75" x14ac:dyDescent="0.25">
      <c r="A47" s="73"/>
      <c r="B47" s="24" t="s">
        <v>56</v>
      </c>
      <c r="C47" s="22" t="s">
        <v>46</v>
      </c>
      <c r="D47" s="23">
        <v>30</v>
      </c>
      <c r="E47" s="29"/>
      <c r="F47" s="31">
        <f>+Tabel1[[#This Row],[aantal]]*Tabel1[[#This Row],[prijs/ehd]]</f>
        <v>0</v>
      </c>
      <c r="H47" s="73"/>
      <c r="I47" s="67" t="s">
        <v>501</v>
      </c>
      <c r="J47" s="22" t="s">
        <v>3</v>
      </c>
      <c r="K47" s="23">
        <v>40</v>
      </c>
      <c r="L47" s="29"/>
      <c r="M47" s="31">
        <f t="shared" si="0"/>
        <v>0</v>
      </c>
    </row>
    <row r="48" spans="1:13" ht="15.75" x14ac:dyDescent="0.25">
      <c r="A48" s="73"/>
      <c r="B48" s="24" t="s">
        <v>57</v>
      </c>
      <c r="C48" s="22" t="s">
        <v>46</v>
      </c>
      <c r="D48" s="23">
        <v>30</v>
      </c>
      <c r="E48" s="29"/>
      <c r="F48" s="31">
        <f>+Tabel1[[#This Row],[aantal]]*Tabel1[[#This Row],[prijs/ehd]]</f>
        <v>0</v>
      </c>
      <c r="H48" s="73"/>
      <c r="I48" s="67" t="s">
        <v>501</v>
      </c>
      <c r="J48" s="22" t="s">
        <v>13</v>
      </c>
      <c r="K48" s="23">
        <v>40</v>
      </c>
      <c r="L48" s="29"/>
      <c r="M48" s="31">
        <f t="shared" si="0"/>
        <v>0</v>
      </c>
    </row>
    <row r="49" spans="1:13" ht="15.75" x14ac:dyDescent="0.25">
      <c r="A49" s="73"/>
      <c r="B49" s="24" t="s">
        <v>463</v>
      </c>
      <c r="C49" s="22" t="s">
        <v>36</v>
      </c>
      <c r="D49" s="23">
        <v>30</v>
      </c>
      <c r="E49" s="29"/>
      <c r="F49" s="31">
        <f>+Tabel1[[#This Row],[aantal]]*Tabel1[[#This Row],[prijs/ehd]]</f>
        <v>0</v>
      </c>
      <c r="H49" s="73"/>
      <c r="I49" s="67" t="s">
        <v>61</v>
      </c>
      <c r="J49" s="22" t="s">
        <v>3</v>
      </c>
      <c r="K49" s="23">
        <v>190</v>
      </c>
      <c r="L49" s="29"/>
      <c r="M49" s="31">
        <f t="shared" si="0"/>
        <v>0</v>
      </c>
    </row>
    <row r="50" spans="1:13" ht="15.75" x14ac:dyDescent="0.25">
      <c r="A50" s="73"/>
      <c r="B50" s="24" t="s">
        <v>553</v>
      </c>
      <c r="C50" s="22" t="s">
        <v>46</v>
      </c>
      <c r="D50" s="23">
        <v>10</v>
      </c>
      <c r="E50" s="29"/>
      <c r="F50" s="31">
        <f>+Tabel1[[#This Row],[aantal]]*Tabel1[[#This Row],[prijs/ehd]]</f>
        <v>0</v>
      </c>
      <c r="H50" s="73"/>
      <c r="I50" s="67" t="s">
        <v>62</v>
      </c>
      <c r="J50" s="22" t="s">
        <v>3</v>
      </c>
      <c r="K50" s="23">
        <v>190</v>
      </c>
      <c r="L50" s="29"/>
      <c r="M50" s="31">
        <f t="shared" si="0"/>
        <v>0</v>
      </c>
    </row>
    <row r="51" spans="1:13" ht="15.75" x14ac:dyDescent="0.25">
      <c r="A51" s="73"/>
      <c r="B51" s="24" t="s">
        <v>59</v>
      </c>
      <c r="C51" s="22" t="s">
        <v>60</v>
      </c>
      <c r="D51" s="23">
        <v>190</v>
      </c>
      <c r="E51" s="29"/>
      <c r="F51" s="31">
        <f>+Tabel1[[#This Row],[aantal]]*Tabel1[[#This Row],[prijs/ehd]]</f>
        <v>0</v>
      </c>
      <c r="H51" s="73"/>
      <c r="I51" s="67" t="s">
        <v>419</v>
      </c>
      <c r="J51" s="22" t="s">
        <v>3</v>
      </c>
      <c r="K51" s="23">
        <v>190</v>
      </c>
      <c r="L51" s="29"/>
      <c r="M51" s="31">
        <f t="shared" si="0"/>
        <v>0</v>
      </c>
    </row>
    <row r="52" spans="1:13" ht="15.75" x14ac:dyDescent="0.25">
      <c r="A52" s="73"/>
      <c r="B52" s="24" t="s">
        <v>64</v>
      </c>
      <c r="C52" s="22" t="s">
        <v>70</v>
      </c>
      <c r="D52" s="23">
        <v>300</v>
      </c>
      <c r="E52" s="29"/>
      <c r="F52" s="31">
        <f>+Tabel1[[#This Row],[aantal]]*Tabel1[[#This Row],[prijs/ehd]]</f>
        <v>0</v>
      </c>
      <c r="H52" s="73"/>
      <c r="I52" s="67" t="s">
        <v>63</v>
      </c>
      <c r="J52" s="22" t="s">
        <v>3</v>
      </c>
      <c r="K52" s="23">
        <v>190</v>
      </c>
      <c r="L52" s="29"/>
      <c r="M52" s="31">
        <f t="shared" si="0"/>
        <v>0</v>
      </c>
    </row>
    <row r="53" spans="1:13" ht="15.75" x14ac:dyDescent="0.25">
      <c r="A53" s="73"/>
      <c r="B53" s="24" t="s">
        <v>64</v>
      </c>
      <c r="C53" s="22" t="s">
        <v>69</v>
      </c>
      <c r="D53" s="23">
        <v>300</v>
      </c>
      <c r="E53" s="29"/>
      <c r="F53" s="31">
        <f>+Tabel1[[#This Row],[aantal]]*Tabel1[[#This Row],[prijs/ehd]]</f>
        <v>0</v>
      </c>
      <c r="H53" s="73"/>
      <c r="I53" s="67" t="s">
        <v>472</v>
      </c>
      <c r="J53" s="22" t="s">
        <v>3</v>
      </c>
      <c r="K53" s="23">
        <v>190</v>
      </c>
      <c r="L53" s="29"/>
      <c r="M53" s="31">
        <f t="shared" si="0"/>
        <v>0</v>
      </c>
    </row>
    <row r="54" spans="1:13" ht="15.75" x14ac:dyDescent="0.25">
      <c r="A54" s="73"/>
      <c r="B54" s="24" t="s">
        <v>64</v>
      </c>
      <c r="C54" s="22" t="s">
        <v>577</v>
      </c>
      <c r="D54" s="23">
        <v>90</v>
      </c>
      <c r="E54" s="29"/>
      <c r="F54" s="31">
        <f>+Tabel1[[#This Row],[aantal]]*Tabel1[[#This Row],[prijs/ehd]]</f>
        <v>0</v>
      </c>
      <c r="H54" s="73"/>
      <c r="I54" s="67" t="s">
        <v>73</v>
      </c>
      <c r="J54" s="22" t="s">
        <v>3</v>
      </c>
      <c r="K54" s="23">
        <v>300</v>
      </c>
      <c r="L54" s="29"/>
      <c r="M54" s="31">
        <f t="shared" si="0"/>
        <v>0</v>
      </c>
    </row>
    <row r="55" spans="1:13" ht="15.75" x14ac:dyDescent="0.25">
      <c r="A55" s="73"/>
      <c r="B55" s="24" t="s">
        <v>64</v>
      </c>
      <c r="C55" s="22" t="s">
        <v>68</v>
      </c>
      <c r="D55" s="23">
        <v>300</v>
      </c>
      <c r="E55" s="29"/>
      <c r="F55" s="31">
        <f>+Tabel1[[#This Row],[aantal]]*Tabel1[[#This Row],[prijs/ehd]]</f>
        <v>0</v>
      </c>
      <c r="H55" s="73"/>
      <c r="I55" s="67" t="s">
        <v>73</v>
      </c>
      <c r="J55" s="22" t="s">
        <v>13</v>
      </c>
      <c r="K55" s="23">
        <v>300</v>
      </c>
      <c r="L55" s="29"/>
      <c r="M55" s="31">
        <f t="shared" si="0"/>
        <v>0</v>
      </c>
    </row>
    <row r="56" spans="1:13" ht="15.75" x14ac:dyDescent="0.25">
      <c r="A56" s="73"/>
      <c r="B56" s="24" t="s">
        <v>64</v>
      </c>
      <c r="C56" s="22" t="s">
        <v>65</v>
      </c>
      <c r="D56" s="23">
        <v>190</v>
      </c>
      <c r="E56" s="29"/>
      <c r="F56" s="31">
        <f>+Tabel1[[#This Row],[aantal]]*Tabel1[[#This Row],[prijs/ehd]]</f>
        <v>0</v>
      </c>
      <c r="H56" s="73"/>
      <c r="I56" s="67" t="s">
        <v>101</v>
      </c>
      <c r="J56" s="22" t="s">
        <v>3</v>
      </c>
      <c r="K56" s="23">
        <v>40</v>
      </c>
      <c r="L56" s="29"/>
      <c r="M56" s="31">
        <f t="shared" si="0"/>
        <v>0</v>
      </c>
    </row>
    <row r="57" spans="1:13" ht="15.75" x14ac:dyDescent="0.25">
      <c r="A57" s="73"/>
      <c r="B57" s="24" t="s">
        <v>64</v>
      </c>
      <c r="C57" s="22" t="s">
        <v>66</v>
      </c>
      <c r="D57" s="23">
        <v>190</v>
      </c>
      <c r="E57" s="29"/>
      <c r="F57" s="31">
        <f>+Tabel1[[#This Row],[aantal]]*Tabel1[[#This Row],[prijs/ehd]]</f>
        <v>0</v>
      </c>
      <c r="H57" s="73"/>
      <c r="I57" s="67" t="s">
        <v>101</v>
      </c>
      <c r="J57" s="22" t="s">
        <v>13</v>
      </c>
      <c r="K57" s="23">
        <v>30</v>
      </c>
      <c r="L57" s="29"/>
      <c r="M57" s="31">
        <f t="shared" si="0"/>
        <v>0</v>
      </c>
    </row>
    <row r="58" spans="1:13" ht="15.75" x14ac:dyDescent="0.25">
      <c r="A58" s="73"/>
      <c r="B58" s="24" t="s">
        <v>64</v>
      </c>
      <c r="C58" s="22" t="s">
        <v>67</v>
      </c>
      <c r="D58" s="23">
        <v>10</v>
      </c>
      <c r="E58" s="29"/>
      <c r="F58" s="31">
        <f>+Tabel1[[#This Row],[aantal]]*Tabel1[[#This Row],[prijs/ehd]]</f>
        <v>0</v>
      </c>
      <c r="H58" s="73"/>
      <c r="I58" s="67" t="s">
        <v>552</v>
      </c>
      <c r="J58" s="22" t="s">
        <v>3</v>
      </c>
      <c r="K58" s="23">
        <v>190</v>
      </c>
      <c r="L58" s="29"/>
      <c r="M58" s="31">
        <f t="shared" si="0"/>
        <v>0</v>
      </c>
    </row>
    <row r="59" spans="1:13" ht="15.75" x14ac:dyDescent="0.25">
      <c r="A59" s="73"/>
      <c r="B59" s="24" t="s">
        <v>502</v>
      </c>
      <c r="C59" s="22" t="s">
        <v>71</v>
      </c>
      <c r="D59" s="23">
        <v>10</v>
      </c>
      <c r="E59" s="29"/>
      <c r="F59" s="31">
        <f>+Tabel1[[#This Row],[aantal]]*Tabel1[[#This Row],[prijs/ehd]]</f>
        <v>0</v>
      </c>
      <c r="H59" s="73"/>
      <c r="I59" s="67" t="s">
        <v>552</v>
      </c>
      <c r="J59" s="22" t="s">
        <v>13</v>
      </c>
      <c r="K59" s="23">
        <v>190</v>
      </c>
      <c r="L59" s="29"/>
      <c r="M59" s="31">
        <f t="shared" si="0"/>
        <v>0</v>
      </c>
    </row>
    <row r="60" spans="1:13" ht="15.75" x14ac:dyDescent="0.25">
      <c r="A60" s="73"/>
      <c r="B60" s="24" t="s">
        <v>473</v>
      </c>
      <c r="C60" s="22" t="s">
        <v>72</v>
      </c>
      <c r="D60" s="23">
        <v>90</v>
      </c>
      <c r="E60" s="29"/>
      <c r="F60" s="31">
        <f>+Tabel1[[#This Row],[aantal]]*Tabel1[[#This Row],[prijs/ehd]]</f>
        <v>0</v>
      </c>
      <c r="H60" s="73"/>
      <c r="I60" s="67" t="s">
        <v>107</v>
      </c>
      <c r="J60" s="22" t="s">
        <v>3</v>
      </c>
      <c r="K60" s="23">
        <v>190</v>
      </c>
      <c r="L60" s="29"/>
      <c r="M60" s="31">
        <f t="shared" si="0"/>
        <v>0</v>
      </c>
    </row>
    <row r="61" spans="1:13" ht="15.75" x14ac:dyDescent="0.25">
      <c r="A61" s="73"/>
      <c r="B61" s="24" t="s">
        <v>503</v>
      </c>
      <c r="C61" s="22" t="s">
        <v>72</v>
      </c>
      <c r="D61" s="23">
        <v>90</v>
      </c>
      <c r="E61" s="29"/>
      <c r="F61" s="31">
        <f>+Tabel1[[#This Row],[aantal]]*Tabel1[[#This Row],[prijs/ehd]]</f>
        <v>0</v>
      </c>
      <c r="H61" s="73"/>
      <c r="I61" s="67" t="s">
        <v>107</v>
      </c>
      <c r="J61" s="22" t="s">
        <v>13</v>
      </c>
      <c r="K61" s="23">
        <v>190</v>
      </c>
      <c r="L61" s="29"/>
      <c r="M61" s="31">
        <f t="shared" si="0"/>
        <v>0</v>
      </c>
    </row>
    <row r="62" spans="1:13" ht="15.75" x14ac:dyDescent="0.25">
      <c r="A62" s="73"/>
      <c r="B62" s="24" t="s">
        <v>504</v>
      </c>
      <c r="C62" s="22" t="s">
        <v>72</v>
      </c>
      <c r="D62" s="23">
        <v>90</v>
      </c>
      <c r="E62" s="29"/>
      <c r="F62" s="31">
        <f>+Tabel1[[#This Row],[aantal]]*Tabel1[[#This Row],[prijs/ehd]]</f>
        <v>0</v>
      </c>
      <c r="H62" s="73"/>
      <c r="I62" s="67" t="s">
        <v>560</v>
      </c>
      <c r="J62" s="22" t="s">
        <v>3</v>
      </c>
      <c r="K62" s="23">
        <v>90</v>
      </c>
      <c r="L62" s="29"/>
      <c r="M62" s="31">
        <f t="shared" si="0"/>
        <v>0</v>
      </c>
    </row>
    <row r="63" spans="1:13" ht="15.75" x14ac:dyDescent="0.25">
      <c r="A63" s="73"/>
      <c r="B63" s="24" t="s">
        <v>505</v>
      </c>
      <c r="C63" s="22" t="s">
        <v>72</v>
      </c>
      <c r="D63" s="23">
        <v>90</v>
      </c>
      <c r="E63" s="29"/>
      <c r="F63" s="31">
        <f>+Tabel1[[#This Row],[aantal]]*Tabel1[[#This Row],[prijs/ehd]]</f>
        <v>0</v>
      </c>
      <c r="H63" s="73"/>
      <c r="I63" s="67" t="s">
        <v>560</v>
      </c>
      <c r="J63" s="22" t="s">
        <v>13</v>
      </c>
      <c r="K63" s="23">
        <v>90</v>
      </c>
      <c r="L63" s="29"/>
      <c r="M63" s="31">
        <f t="shared" si="0"/>
        <v>0</v>
      </c>
    </row>
    <row r="64" spans="1:13" ht="15.75" x14ac:dyDescent="0.25">
      <c r="A64" s="73"/>
      <c r="B64" s="24" t="s">
        <v>506</v>
      </c>
      <c r="C64" s="22" t="s">
        <v>72</v>
      </c>
      <c r="D64" s="23">
        <v>190</v>
      </c>
      <c r="E64" s="29"/>
      <c r="F64" s="31">
        <f>+Tabel1[[#This Row],[aantal]]*Tabel1[[#This Row],[prijs/ehd]]</f>
        <v>0</v>
      </c>
      <c r="H64" s="73"/>
      <c r="I64" s="67" t="s">
        <v>436</v>
      </c>
      <c r="J64" s="22" t="s">
        <v>3</v>
      </c>
      <c r="K64" s="23">
        <v>90</v>
      </c>
      <c r="L64" s="29"/>
      <c r="M64" s="31">
        <f t="shared" si="0"/>
        <v>0</v>
      </c>
    </row>
    <row r="65" spans="1:13" ht="15.75" x14ac:dyDescent="0.25">
      <c r="A65" s="73"/>
      <c r="B65" s="24" t="s">
        <v>507</v>
      </c>
      <c r="C65" s="22" t="s">
        <v>72</v>
      </c>
      <c r="D65" s="23">
        <v>300</v>
      </c>
      <c r="E65" s="29"/>
      <c r="F65" s="31">
        <f>+Tabel1[[#This Row],[aantal]]*Tabel1[[#This Row],[prijs/ehd]]</f>
        <v>0</v>
      </c>
      <c r="H65" s="73"/>
      <c r="I65" s="67" t="s">
        <v>436</v>
      </c>
      <c r="J65" s="22" t="s">
        <v>13</v>
      </c>
      <c r="K65" s="23">
        <v>90</v>
      </c>
      <c r="L65" s="29"/>
      <c r="M65" s="31">
        <f t="shared" ref="M65:M128" si="1">+K65*L65</f>
        <v>0</v>
      </c>
    </row>
    <row r="66" spans="1:13" ht="15.75" x14ac:dyDescent="0.25">
      <c r="A66" s="73"/>
      <c r="B66" s="24" t="s">
        <v>508</v>
      </c>
      <c r="C66" s="22" t="s">
        <v>72</v>
      </c>
      <c r="D66" s="23">
        <v>300</v>
      </c>
      <c r="E66" s="29"/>
      <c r="F66" s="31">
        <f>+Tabel1[[#This Row],[aantal]]*Tabel1[[#This Row],[prijs/ehd]]</f>
        <v>0</v>
      </c>
      <c r="H66" s="73"/>
      <c r="I66" s="67" t="s">
        <v>424</v>
      </c>
      <c r="J66" s="22" t="s">
        <v>3</v>
      </c>
      <c r="K66" s="23">
        <v>90</v>
      </c>
      <c r="L66" s="29"/>
      <c r="M66" s="31">
        <f t="shared" si="1"/>
        <v>0</v>
      </c>
    </row>
    <row r="67" spans="1:13" ht="15.75" x14ac:dyDescent="0.25">
      <c r="A67" s="73"/>
      <c r="B67" s="24" t="s">
        <v>509</v>
      </c>
      <c r="C67" s="22" t="s">
        <v>72</v>
      </c>
      <c r="D67" s="23">
        <v>90</v>
      </c>
      <c r="E67" s="29"/>
      <c r="F67" s="31">
        <f>+Tabel1[[#This Row],[aantal]]*Tabel1[[#This Row],[prijs/ehd]]</f>
        <v>0</v>
      </c>
      <c r="H67" s="73"/>
      <c r="I67" s="67" t="s">
        <v>424</v>
      </c>
      <c r="J67" s="22" t="s">
        <v>13</v>
      </c>
      <c r="K67" s="23">
        <v>90</v>
      </c>
      <c r="L67" s="29"/>
      <c r="M67" s="31">
        <f t="shared" si="1"/>
        <v>0</v>
      </c>
    </row>
    <row r="68" spans="1:13" ht="15.75" x14ac:dyDescent="0.25">
      <c r="A68" s="73"/>
      <c r="B68" s="24" t="s">
        <v>432</v>
      </c>
      <c r="C68" s="22" t="s">
        <v>433</v>
      </c>
      <c r="D68" s="23">
        <v>50</v>
      </c>
      <c r="E68" s="29"/>
      <c r="F68" s="31">
        <f>+Tabel1[[#This Row],[aantal]]*Tabel1[[#This Row],[prijs/ehd]]</f>
        <v>0</v>
      </c>
      <c r="H68" s="73"/>
      <c r="I68" s="67" t="s">
        <v>423</v>
      </c>
      <c r="J68" s="22" t="s">
        <v>3</v>
      </c>
      <c r="K68" s="23">
        <v>40</v>
      </c>
      <c r="L68" s="29"/>
      <c r="M68" s="31">
        <f t="shared" si="1"/>
        <v>0</v>
      </c>
    </row>
    <row r="69" spans="1:13" ht="15.75" x14ac:dyDescent="0.25">
      <c r="A69" s="73"/>
      <c r="B69" s="24" t="s">
        <v>74</v>
      </c>
      <c r="C69" s="22" t="s">
        <v>37</v>
      </c>
      <c r="D69" s="23">
        <v>50</v>
      </c>
      <c r="E69" s="29"/>
      <c r="F69" s="31">
        <f>+Tabel1[[#This Row],[aantal]]*Tabel1[[#This Row],[prijs/ehd]]</f>
        <v>0</v>
      </c>
      <c r="H69" s="73"/>
      <c r="I69" s="67" t="s">
        <v>423</v>
      </c>
      <c r="J69" s="22" t="s">
        <v>13</v>
      </c>
      <c r="K69" s="23">
        <v>40</v>
      </c>
      <c r="L69" s="29"/>
      <c r="M69" s="31">
        <f t="shared" si="1"/>
        <v>0</v>
      </c>
    </row>
    <row r="70" spans="1:13" ht="15.75" x14ac:dyDescent="0.25">
      <c r="A70" s="73"/>
      <c r="B70" s="24" t="s">
        <v>75</v>
      </c>
      <c r="C70" s="22" t="s">
        <v>76</v>
      </c>
      <c r="D70" s="23">
        <v>10</v>
      </c>
      <c r="E70" s="29"/>
      <c r="F70" s="31">
        <f>+Tabel1[[#This Row],[aantal]]*Tabel1[[#This Row],[prijs/ehd]]</f>
        <v>0</v>
      </c>
      <c r="H70" s="73"/>
      <c r="I70" s="67" t="s">
        <v>540</v>
      </c>
      <c r="J70" s="22" t="s">
        <v>3</v>
      </c>
      <c r="K70" s="23">
        <v>110</v>
      </c>
      <c r="L70" s="29"/>
      <c r="M70" s="31">
        <f t="shared" si="1"/>
        <v>0</v>
      </c>
    </row>
    <row r="71" spans="1:13" ht="15.75" x14ac:dyDescent="0.25">
      <c r="A71" s="73"/>
      <c r="B71" s="24" t="s">
        <v>77</v>
      </c>
      <c r="C71" s="22" t="s">
        <v>76</v>
      </c>
      <c r="D71" s="23">
        <v>10</v>
      </c>
      <c r="E71" s="29"/>
      <c r="F71" s="31">
        <f>+Tabel1[[#This Row],[aantal]]*Tabel1[[#This Row],[prijs/ehd]]</f>
        <v>0</v>
      </c>
      <c r="H71" s="73"/>
      <c r="I71" s="67" t="s">
        <v>540</v>
      </c>
      <c r="J71" s="22" t="s">
        <v>13</v>
      </c>
      <c r="K71" s="23">
        <v>40</v>
      </c>
      <c r="L71" s="29"/>
      <c r="M71" s="31">
        <f t="shared" si="1"/>
        <v>0</v>
      </c>
    </row>
    <row r="72" spans="1:13" ht="15.75" x14ac:dyDescent="0.25">
      <c r="A72" s="73"/>
      <c r="B72" s="25" t="s">
        <v>78</v>
      </c>
      <c r="C72" s="22" t="s">
        <v>79</v>
      </c>
      <c r="D72" s="23">
        <v>30</v>
      </c>
      <c r="E72" s="29"/>
      <c r="F72" s="31">
        <f>+Tabel1[[#This Row],[aantal]]*Tabel1[[#This Row],[prijs/ehd]]</f>
        <v>0</v>
      </c>
      <c r="H72" s="73"/>
      <c r="I72" s="67" t="s">
        <v>561</v>
      </c>
      <c r="J72" s="22" t="s">
        <v>3</v>
      </c>
      <c r="K72" s="23">
        <v>90</v>
      </c>
      <c r="L72" s="29"/>
      <c r="M72" s="31">
        <f t="shared" si="1"/>
        <v>0</v>
      </c>
    </row>
    <row r="73" spans="1:13" ht="15.75" x14ac:dyDescent="0.25">
      <c r="A73" s="73"/>
      <c r="B73" s="25" t="s">
        <v>471</v>
      </c>
      <c r="C73" s="22" t="s">
        <v>79</v>
      </c>
      <c r="D73" s="23">
        <v>10</v>
      </c>
      <c r="E73" s="29"/>
      <c r="F73" s="31">
        <f>+Tabel1[[#This Row],[aantal]]*Tabel1[[#This Row],[prijs/ehd]]</f>
        <v>0</v>
      </c>
      <c r="H73" s="73"/>
      <c r="I73" s="67" t="s">
        <v>561</v>
      </c>
      <c r="J73" s="22" t="s">
        <v>13</v>
      </c>
      <c r="K73" s="23">
        <v>90</v>
      </c>
      <c r="L73" s="29"/>
      <c r="M73" s="31">
        <f t="shared" si="1"/>
        <v>0</v>
      </c>
    </row>
    <row r="74" spans="1:13" ht="15.75" x14ac:dyDescent="0.25">
      <c r="A74" s="73"/>
      <c r="B74" s="25" t="s">
        <v>80</v>
      </c>
      <c r="C74" s="22" t="s">
        <v>76</v>
      </c>
      <c r="D74" s="23">
        <v>10</v>
      </c>
      <c r="E74" s="29"/>
      <c r="F74" s="31">
        <f>+Tabel1[[#This Row],[aantal]]*Tabel1[[#This Row],[prijs/ehd]]</f>
        <v>0</v>
      </c>
      <c r="H74" s="73"/>
      <c r="I74" s="67" t="s">
        <v>421</v>
      </c>
      <c r="J74" s="22" t="s">
        <v>3</v>
      </c>
      <c r="K74" s="23">
        <v>90</v>
      </c>
      <c r="L74" s="29"/>
      <c r="M74" s="31">
        <f t="shared" si="1"/>
        <v>0</v>
      </c>
    </row>
    <row r="75" spans="1:13" ht="15.75" x14ac:dyDescent="0.25">
      <c r="A75" s="73"/>
      <c r="B75" s="24" t="s">
        <v>81</v>
      </c>
      <c r="C75" s="22" t="s">
        <v>82</v>
      </c>
      <c r="D75" s="23">
        <v>190</v>
      </c>
      <c r="E75" s="29"/>
      <c r="F75" s="31">
        <f>+Tabel1[[#This Row],[aantal]]*Tabel1[[#This Row],[prijs/ehd]]</f>
        <v>0</v>
      </c>
      <c r="H75" s="73"/>
      <c r="I75" s="67" t="s">
        <v>421</v>
      </c>
      <c r="J75" s="22" t="s">
        <v>13</v>
      </c>
      <c r="K75" s="23">
        <v>90</v>
      </c>
      <c r="L75" s="29"/>
      <c r="M75" s="31">
        <f t="shared" si="1"/>
        <v>0</v>
      </c>
    </row>
    <row r="76" spans="1:13" ht="15.75" x14ac:dyDescent="0.25">
      <c r="A76" s="73"/>
      <c r="B76" s="24" t="s">
        <v>81</v>
      </c>
      <c r="C76" s="22" t="s">
        <v>19</v>
      </c>
      <c r="D76" s="23">
        <v>300</v>
      </c>
      <c r="E76" s="29"/>
      <c r="F76" s="31">
        <f>+Tabel1[[#This Row],[aantal]]*Tabel1[[#This Row],[prijs/ehd]]</f>
        <v>0</v>
      </c>
      <c r="H76" s="73"/>
      <c r="I76" s="67" t="s">
        <v>127</v>
      </c>
      <c r="J76" s="22" t="s">
        <v>3</v>
      </c>
      <c r="K76" s="23">
        <v>90</v>
      </c>
      <c r="L76" s="29"/>
      <c r="M76" s="31">
        <f t="shared" si="1"/>
        <v>0</v>
      </c>
    </row>
    <row r="77" spans="1:13" ht="15.75" x14ac:dyDescent="0.25">
      <c r="A77" s="73"/>
      <c r="B77" s="24" t="s">
        <v>81</v>
      </c>
      <c r="C77" s="22" t="s">
        <v>20</v>
      </c>
      <c r="D77" s="23">
        <v>300</v>
      </c>
      <c r="E77" s="29"/>
      <c r="F77" s="31">
        <f>+Tabel1[[#This Row],[aantal]]*Tabel1[[#This Row],[prijs/ehd]]</f>
        <v>0</v>
      </c>
      <c r="H77" s="73"/>
      <c r="I77" s="67" t="s">
        <v>127</v>
      </c>
      <c r="J77" s="22" t="s">
        <v>13</v>
      </c>
      <c r="K77" s="23">
        <v>90</v>
      </c>
      <c r="L77" s="29"/>
      <c r="M77" s="31">
        <f t="shared" si="1"/>
        <v>0</v>
      </c>
    </row>
    <row r="78" spans="1:13" ht="15.75" x14ac:dyDescent="0.25">
      <c r="A78" s="73"/>
      <c r="B78" s="24" t="s">
        <v>81</v>
      </c>
      <c r="C78" s="22" t="s">
        <v>21</v>
      </c>
      <c r="D78" s="23">
        <v>190</v>
      </c>
      <c r="E78" s="29"/>
      <c r="F78" s="31">
        <f>+Tabel1[[#This Row],[aantal]]*Tabel1[[#This Row],[prijs/ehd]]</f>
        <v>0</v>
      </c>
      <c r="H78" s="73"/>
      <c r="I78" s="67" t="s">
        <v>453</v>
      </c>
      <c r="J78" s="22" t="s">
        <v>3</v>
      </c>
      <c r="K78" s="23">
        <v>90</v>
      </c>
      <c r="L78" s="29"/>
      <c r="M78" s="31">
        <f t="shared" si="1"/>
        <v>0</v>
      </c>
    </row>
    <row r="79" spans="1:13" ht="15.75" x14ac:dyDescent="0.25">
      <c r="A79" s="73"/>
      <c r="B79" s="24" t="s">
        <v>81</v>
      </c>
      <c r="C79" s="22" t="s">
        <v>22</v>
      </c>
      <c r="D79" s="23">
        <v>10</v>
      </c>
      <c r="E79" s="29"/>
      <c r="F79" s="31">
        <f>+Tabel1[[#This Row],[aantal]]*Tabel1[[#This Row],[prijs/ehd]]</f>
        <v>0</v>
      </c>
      <c r="H79" s="73"/>
      <c r="I79" s="67" t="s">
        <v>453</v>
      </c>
      <c r="J79" s="22" t="s">
        <v>13</v>
      </c>
      <c r="K79" s="23">
        <v>90</v>
      </c>
      <c r="L79" s="29"/>
      <c r="M79" s="31">
        <f t="shared" si="1"/>
        <v>0</v>
      </c>
    </row>
    <row r="80" spans="1:13" ht="15.75" x14ac:dyDescent="0.25">
      <c r="A80" s="73"/>
      <c r="B80" s="24" t="s">
        <v>83</v>
      </c>
      <c r="C80" s="22" t="s">
        <v>84</v>
      </c>
      <c r="D80" s="23">
        <v>90</v>
      </c>
      <c r="E80" s="29"/>
      <c r="F80" s="31">
        <f>+Tabel1[[#This Row],[aantal]]*Tabel1[[#This Row],[prijs/ehd]]</f>
        <v>0</v>
      </c>
      <c r="H80" s="73"/>
      <c r="I80" s="67" t="s">
        <v>541</v>
      </c>
      <c r="J80" s="22" t="s">
        <v>3</v>
      </c>
      <c r="K80" s="23">
        <v>40</v>
      </c>
      <c r="L80" s="29"/>
      <c r="M80" s="31">
        <f t="shared" si="1"/>
        <v>0</v>
      </c>
    </row>
    <row r="81" spans="1:13" ht="15.75" x14ac:dyDescent="0.25">
      <c r="A81" s="73"/>
      <c r="B81" s="24" t="s">
        <v>428</v>
      </c>
      <c r="C81" s="22" t="s">
        <v>429</v>
      </c>
      <c r="D81" s="23">
        <v>50</v>
      </c>
      <c r="E81" s="29"/>
      <c r="F81" s="31">
        <f>+Tabel1[[#This Row],[aantal]]*Tabel1[[#This Row],[prijs/ehd]]</f>
        <v>0</v>
      </c>
      <c r="H81" s="73"/>
      <c r="I81" s="67" t="s">
        <v>541</v>
      </c>
      <c r="J81" s="22" t="s">
        <v>13</v>
      </c>
      <c r="K81" s="23">
        <v>40</v>
      </c>
      <c r="L81" s="29"/>
      <c r="M81" s="31">
        <f t="shared" si="1"/>
        <v>0</v>
      </c>
    </row>
    <row r="82" spans="1:13" ht="15.75" x14ac:dyDescent="0.25">
      <c r="A82" s="73"/>
      <c r="B82" s="24" t="s">
        <v>85</v>
      </c>
      <c r="C82" s="22" t="s">
        <v>86</v>
      </c>
      <c r="D82" s="23">
        <v>300</v>
      </c>
      <c r="E82" s="29"/>
      <c r="F82" s="31">
        <f>+Tabel1[[#This Row],[aantal]]*Tabel1[[#This Row],[prijs/ehd]]</f>
        <v>0</v>
      </c>
      <c r="H82" s="73"/>
      <c r="I82" s="67" t="s">
        <v>425</v>
      </c>
      <c r="J82" s="22" t="s">
        <v>3</v>
      </c>
      <c r="K82" s="23">
        <v>40</v>
      </c>
      <c r="L82" s="29"/>
      <c r="M82" s="31">
        <f t="shared" si="1"/>
        <v>0</v>
      </c>
    </row>
    <row r="83" spans="1:13" ht="15.75" x14ac:dyDescent="0.25">
      <c r="A83" s="73"/>
      <c r="B83" s="24" t="s">
        <v>563</v>
      </c>
      <c r="C83" s="22" t="s">
        <v>79</v>
      </c>
      <c r="D83" s="23">
        <v>30</v>
      </c>
      <c r="E83" s="29"/>
      <c r="F83" s="31">
        <f>+Tabel1[[#This Row],[aantal]]*Tabel1[[#This Row],[prijs/ehd]]</f>
        <v>0</v>
      </c>
      <c r="H83" s="73"/>
      <c r="I83" s="67" t="s">
        <v>425</v>
      </c>
      <c r="J83" s="22" t="s">
        <v>13</v>
      </c>
      <c r="K83" s="23">
        <v>40</v>
      </c>
      <c r="L83" s="29"/>
      <c r="M83" s="31">
        <f t="shared" si="1"/>
        <v>0</v>
      </c>
    </row>
    <row r="84" spans="1:13" ht="15.75" x14ac:dyDescent="0.25">
      <c r="A84" s="73"/>
      <c r="B84" s="24" t="s">
        <v>446</v>
      </c>
      <c r="C84" s="22" t="s">
        <v>79</v>
      </c>
      <c r="D84" s="23">
        <v>30</v>
      </c>
      <c r="E84" s="29"/>
      <c r="F84" s="31">
        <f>+Tabel1[[#This Row],[aantal]]*Tabel1[[#This Row],[prijs/ehd]]</f>
        <v>0</v>
      </c>
      <c r="H84" s="73"/>
      <c r="I84" s="67" t="s">
        <v>137</v>
      </c>
      <c r="J84" s="22" t="s">
        <v>3</v>
      </c>
      <c r="K84" s="23">
        <v>40</v>
      </c>
      <c r="L84" s="29"/>
      <c r="M84" s="31">
        <f t="shared" si="1"/>
        <v>0</v>
      </c>
    </row>
    <row r="85" spans="1:13" ht="15.75" x14ac:dyDescent="0.25">
      <c r="A85" s="73"/>
      <c r="B85" s="24" t="s">
        <v>564</v>
      </c>
      <c r="C85" s="22" t="s">
        <v>79</v>
      </c>
      <c r="D85" s="23">
        <v>10</v>
      </c>
      <c r="E85" s="29"/>
      <c r="F85" s="31">
        <f>+Tabel1[[#This Row],[aantal]]*Tabel1[[#This Row],[prijs/ehd]]</f>
        <v>0</v>
      </c>
      <c r="H85" s="73"/>
      <c r="I85" s="67" t="s">
        <v>137</v>
      </c>
      <c r="J85" s="22" t="s">
        <v>13</v>
      </c>
      <c r="K85" s="23">
        <v>40</v>
      </c>
      <c r="L85" s="29"/>
      <c r="M85" s="31">
        <f t="shared" si="1"/>
        <v>0</v>
      </c>
    </row>
    <row r="86" spans="1:13" ht="15.75" x14ac:dyDescent="0.25">
      <c r="A86" s="73"/>
      <c r="B86" s="24" t="s">
        <v>87</v>
      </c>
      <c r="C86" s="22" t="s">
        <v>82</v>
      </c>
      <c r="D86" s="23">
        <v>300</v>
      </c>
      <c r="E86" s="29"/>
      <c r="F86" s="31">
        <f>+Tabel1[[#This Row],[aantal]]*Tabel1[[#This Row],[prijs/ehd]]</f>
        <v>0</v>
      </c>
      <c r="H86" s="73"/>
      <c r="I86" s="67" t="s">
        <v>138</v>
      </c>
      <c r="J86" s="22" t="s">
        <v>3</v>
      </c>
      <c r="K86" s="23">
        <v>40</v>
      </c>
      <c r="L86" s="29"/>
      <c r="M86" s="31">
        <f t="shared" si="1"/>
        <v>0</v>
      </c>
    </row>
    <row r="87" spans="1:13" ht="15.75" x14ac:dyDescent="0.25">
      <c r="A87" s="73"/>
      <c r="B87" s="24" t="s">
        <v>87</v>
      </c>
      <c r="C87" s="22" t="s">
        <v>19</v>
      </c>
      <c r="D87" s="23">
        <v>300</v>
      </c>
      <c r="E87" s="29"/>
      <c r="F87" s="31">
        <f>+Tabel1[[#This Row],[aantal]]*Tabel1[[#This Row],[prijs/ehd]]</f>
        <v>0</v>
      </c>
      <c r="H87" s="73"/>
      <c r="I87" s="67" t="s">
        <v>138</v>
      </c>
      <c r="J87" s="22" t="s">
        <v>13</v>
      </c>
      <c r="K87" s="23">
        <v>40</v>
      </c>
      <c r="L87" s="29"/>
      <c r="M87" s="31">
        <f t="shared" si="1"/>
        <v>0</v>
      </c>
    </row>
    <row r="88" spans="1:13" ht="15.75" x14ac:dyDescent="0.25">
      <c r="A88" s="73"/>
      <c r="B88" s="24" t="s">
        <v>87</v>
      </c>
      <c r="C88" s="22" t="s">
        <v>20</v>
      </c>
      <c r="D88" s="23">
        <v>110</v>
      </c>
      <c r="E88" s="29"/>
      <c r="F88" s="31">
        <f>+Tabel1[[#This Row],[aantal]]*Tabel1[[#This Row],[prijs/ehd]]</f>
        <v>0</v>
      </c>
      <c r="H88" s="73"/>
      <c r="I88" s="67" t="s">
        <v>139</v>
      </c>
      <c r="J88" s="22" t="s">
        <v>3</v>
      </c>
      <c r="K88" s="23">
        <v>40</v>
      </c>
      <c r="L88" s="29"/>
      <c r="M88" s="31">
        <f t="shared" si="1"/>
        <v>0</v>
      </c>
    </row>
    <row r="89" spans="1:13" ht="15.75" x14ac:dyDescent="0.25">
      <c r="A89" s="73"/>
      <c r="B89" s="24" t="s">
        <v>87</v>
      </c>
      <c r="C89" s="22" t="s">
        <v>21</v>
      </c>
      <c r="D89" s="23">
        <v>90</v>
      </c>
      <c r="E89" s="29"/>
      <c r="F89" s="31">
        <f>+Tabel1[[#This Row],[aantal]]*Tabel1[[#This Row],[prijs/ehd]]</f>
        <v>0</v>
      </c>
      <c r="H89" s="73"/>
      <c r="I89" s="67" t="s">
        <v>139</v>
      </c>
      <c r="J89" s="22" t="s">
        <v>13</v>
      </c>
      <c r="K89" s="23">
        <v>40</v>
      </c>
      <c r="L89" s="29"/>
      <c r="M89" s="31">
        <f t="shared" si="1"/>
        <v>0</v>
      </c>
    </row>
    <row r="90" spans="1:13" ht="15.75" x14ac:dyDescent="0.25">
      <c r="A90" s="73"/>
      <c r="B90" s="24" t="s">
        <v>87</v>
      </c>
      <c r="C90" s="22" t="s">
        <v>67</v>
      </c>
      <c r="D90" s="23">
        <v>30</v>
      </c>
      <c r="E90" s="29"/>
      <c r="F90" s="31">
        <f>+Tabel1[[#This Row],[aantal]]*Tabel1[[#This Row],[prijs/ehd]]</f>
        <v>0</v>
      </c>
      <c r="H90" s="73"/>
      <c r="I90" s="67" t="s">
        <v>140</v>
      </c>
      <c r="J90" s="22" t="s">
        <v>3</v>
      </c>
      <c r="K90" s="23">
        <v>130</v>
      </c>
      <c r="L90" s="29"/>
      <c r="M90" s="31">
        <f t="shared" si="1"/>
        <v>0</v>
      </c>
    </row>
    <row r="91" spans="1:13" ht="15.75" x14ac:dyDescent="0.25">
      <c r="A91" s="73"/>
      <c r="B91" s="24" t="s">
        <v>434</v>
      </c>
      <c r="C91" s="22" t="s">
        <v>20</v>
      </c>
      <c r="D91" s="23">
        <v>50</v>
      </c>
      <c r="E91" s="29"/>
      <c r="F91" s="31">
        <f>+Tabel1[[#This Row],[aantal]]*Tabel1[[#This Row],[prijs/ehd]]</f>
        <v>0</v>
      </c>
      <c r="H91" s="73"/>
      <c r="I91" s="67" t="s">
        <v>140</v>
      </c>
      <c r="J91" s="22" t="s">
        <v>13</v>
      </c>
      <c r="K91" s="23">
        <v>130</v>
      </c>
      <c r="L91" s="29"/>
      <c r="M91" s="31">
        <f t="shared" si="1"/>
        <v>0</v>
      </c>
    </row>
    <row r="92" spans="1:13" ht="15.75" x14ac:dyDescent="0.25">
      <c r="A92" s="73"/>
      <c r="B92" s="24" t="s">
        <v>491</v>
      </c>
      <c r="C92" s="22" t="s">
        <v>72</v>
      </c>
      <c r="D92" s="23">
        <v>190</v>
      </c>
      <c r="E92" s="29"/>
      <c r="F92" s="31">
        <f>+Tabel1[[#This Row],[aantal]]*Tabel1[[#This Row],[prijs/ehd]]</f>
        <v>0</v>
      </c>
      <c r="H92" s="73"/>
      <c r="I92" s="67" t="s">
        <v>542</v>
      </c>
      <c r="J92" s="22" t="s">
        <v>3</v>
      </c>
      <c r="K92" s="23">
        <v>40</v>
      </c>
      <c r="L92" s="29"/>
      <c r="M92" s="31">
        <f t="shared" si="1"/>
        <v>0</v>
      </c>
    </row>
    <row r="93" spans="1:13" ht="15.75" x14ac:dyDescent="0.25">
      <c r="A93" s="73"/>
      <c r="B93" s="24" t="s">
        <v>88</v>
      </c>
      <c r="C93" s="22" t="s">
        <v>72</v>
      </c>
      <c r="D93" s="23">
        <v>190</v>
      </c>
      <c r="E93" s="29"/>
      <c r="F93" s="31">
        <f>+Tabel1[[#This Row],[aantal]]*Tabel1[[#This Row],[prijs/ehd]]</f>
        <v>0</v>
      </c>
      <c r="H93" s="73"/>
      <c r="I93" s="67" t="s">
        <v>542</v>
      </c>
      <c r="J93" s="22" t="s">
        <v>13</v>
      </c>
      <c r="K93" s="23">
        <v>40</v>
      </c>
      <c r="L93" s="29"/>
      <c r="M93" s="31">
        <f t="shared" si="1"/>
        <v>0</v>
      </c>
    </row>
    <row r="94" spans="1:13" ht="15.75" x14ac:dyDescent="0.25">
      <c r="A94" s="73"/>
      <c r="B94" s="24" t="s">
        <v>464</v>
      </c>
      <c r="C94" s="22" t="s">
        <v>72</v>
      </c>
      <c r="D94" s="23">
        <v>190</v>
      </c>
      <c r="E94" s="29"/>
      <c r="F94" s="31">
        <f>+Tabel1[[#This Row],[aantal]]*Tabel1[[#This Row],[prijs/ehd]]</f>
        <v>0</v>
      </c>
      <c r="H94" s="73"/>
      <c r="I94" s="67" t="s">
        <v>141</v>
      </c>
      <c r="J94" s="22" t="s">
        <v>3</v>
      </c>
      <c r="K94" s="23">
        <v>130</v>
      </c>
      <c r="L94" s="29"/>
      <c r="M94" s="31">
        <f t="shared" si="1"/>
        <v>0</v>
      </c>
    </row>
    <row r="95" spans="1:13" ht="15.75" x14ac:dyDescent="0.25">
      <c r="A95" s="73"/>
      <c r="B95" s="24" t="s">
        <v>89</v>
      </c>
      <c r="C95" s="22" t="s">
        <v>72</v>
      </c>
      <c r="D95" s="23">
        <v>90</v>
      </c>
      <c r="E95" s="29"/>
      <c r="F95" s="31">
        <f>+Tabel1[[#This Row],[aantal]]*Tabel1[[#This Row],[prijs/ehd]]</f>
        <v>0</v>
      </c>
      <c r="H95" s="73"/>
      <c r="I95" s="67" t="s">
        <v>141</v>
      </c>
      <c r="J95" s="22" t="s">
        <v>13</v>
      </c>
      <c r="K95" s="23">
        <v>130</v>
      </c>
      <c r="L95" s="29"/>
      <c r="M95" s="31">
        <f t="shared" si="1"/>
        <v>0</v>
      </c>
    </row>
    <row r="96" spans="1:13" ht="15.75" x14ac:dyDescent="0.25">
      <c r="A96" s="73"/>
      <c r="B96" s="24" t="s">
        <v>90</v>
      </c>
      <c r="C96" s="22" t="s">
        <v>91</v>
      </c>
      <c r="D96" s="23">
        <v>30</v>
      </c>
      <c r="E96" s="29"/>
      <c r="F96" s="31">
        <f>+Tabel1[[#This Row],[aantal]]*Tabel1[[#This Row],[prijs/ehd]]</f>
        <v>0</v>
      </c>
      <c r="H96" s="73"/>
      <c r="I96" s="67" t="s">
        <v>430</v>
      </c>
      <c r="J96" s="22" t="s">
        <v>3</v>
      </c>
      <c r="K96" s="23">
        <v>130</v>
      </c>
      <c r="L96" s="29"/>
      <c r="M96" s="31">
        <f t="shared" si="1"/>
        <v>0</v>
      </c>
    </row>
    <row r="97" spans="1:13" ht="15.75" x14ac:dyDescent="0.25">
      <c r="A97" s="73"/>
      <c r="B97" s="24" t="s">
        <v>92</v>
      </c>
      <c r="C97" s="22" t="s">
        <v>72</v>
      </c>
      <c r="D97" s="23">
        <v>10</v>
      </c>
      <c r="E97" s="29"/>
      <c r="F97" s="31">
        <f>+Tabel1[[#This Row],[aantal]]*Tabel1[[#This Row],[prijs/ehd]]</f>
        <v>0</v>
      </c>
      <c r="H97" s="73"/>
      <c r="I97" s="67" t="s">
        <v>430</v>
      </c>
      <c r="J97" s="22" t="s">
        <v>13</v>
      </c>
      <c r="K97" s="23">
        <v>130</v>
      </c>
      <c r="L97" s="29"/>
      <c r="M97" s="31">
        <f t="shared" si="1"/>
        <v>0</v>
      </c>
    </row>
    <row r="98" spans="1:13" ht="15.75" x14ac:dyDescent="0.25">
      <c r="A98" s="73"/>
      <c r="B98" s="24" t="s">
        <v>93</v>
      </c>
      <c r="C98" s="22" t="s">
        <v>72</v>
      </c>
      <c r="D98" s="23">
        <v>90</v>
      </c>
      <c r="E98" s="29"/>
      <c r="F98" s="31">
        <f>+Tabel1[[#This Row],[aantal]]*Tabel1[[#This Row],[prijs/ehd]]</f>
        <v>0</v>
      </c>
      <c r="H98" s="73"/>
      <c r="I98" s="67" t="s">
        <v>437</v>
      </c>
      <c r="J98" s="22" t="s">
        <v>3</v>
      </c>
      <c r="K98" s="23">
        <v>130</v>
      </c>
      <c r="L98" s="29"/>
      <c r="M98" s="31">
        <f t="shared" si="1"/>
        <v>0</v>
      </c>
    </row>
    <row r="99" spans="1:13" ht="15.75" x14ac:dyDescent="0.25">
      <c r="A99" s="73"/>
      <c r="B99" s="24" t="s">
        <v>94</v>
      </c>
      <c r="C99" s="22" t="s">
        <v>72</v>
      </c>
      <c r="D99" s="23">
        <v>90</v>
      </c>
      <c r="E99" s="29"/>
      <c r="F99" s="31">
        <f>+Tabel1[[#This Row],[aantal]]*Tabel1[[#This Row],[prijs/ehd]]</f>
        <v>0</v>
      </c>
      <c r="H99" s="73"/>
      <c r="I99" s="67" t="s">
        <v>437</v>
      </c>
      <c r="J99" s="22" t="s">
        <v>13</v>
      </c>
      <c r="K99" s="23">
        <v>130</v>
      </c>
      <c r="L99" s="29"/>
      <c r="M99" s="31">
        <f t="shared" si="1"/>
        <v>0</v>
      </c>
    </row>
    <row r="100" spans="1:13" ht="15.75" x14ac:dyDescent="0.25">
      <c r="A100" s="73"/>
      <c r="B100" s="24" t="s">
        <v>95</v>
      </c>
      <c r="C100" s="22" t="s">
        <v>72</v>
      </c>
      <c r="D100" s="23">
        <v>300</v>
      </c>
      <c r="E100" s="29"/>
      <c r="F100" s="31">
        <f>+Tabel1[[#This Row],[aantal]]*Tabel1[[#This Row],[prijs/ehd]]</f>
        <v>0</v>
      </c>
      <c r="H100" s="73"/>
      <c r="I100" s="67" t="s">
        <v>572</v>
      </c>
      <c r="J100" s="22" t="s">
        <v>3</v>
      </c>
      <c r="K100" s="23">
        <v>40</v>
      </c>
      <c r="L100" s="29"/>
      <c r="M100" s="31">
        <f t="shared" si="1"/>
        <v>0</v>
      </c>
    </row>
    <row r="101" spans="1:13" ht="15.75" x14ac:dyDescent="0.25">
      <c r="A101" s="73"/>
      <c r="B101" s="24" t="s">
        <v>555</v>
      </c>
      <c r="C101" s="22" t="s">
        <v>72</v>
      </c>
      <c r="D101" s="23">
        <v>300</v>
      </c>
      <c r="E101" s="29"/>
      <c r="F101" s="31">
        <f>+Tabel1[[#This Row],[aantal]]*Tabel1[[#This Row],[prijs/ehd]]</f>
        <v>0</v>
      </c>
      <c r="H101" s="73"/>
      <c r="I101" s="67" t="s">
        <v>572</v>
      </c>
      <c r="J101" s="22" t="s">
        <v>13</v>
      </c>
      <c r="K101" s="23">
        <v>40</v>
      </c>
      <c r="L101" s="29"/>
      <c r="M101" s="31">
        <f t="shared" si="1"/>
        <v>0</v>
      </c>
    </row>
    <row r="102" spans="1:13" ht="15.75" x14ac:dyDescent="0.25">
      <c r="A102" s="73"/>
      <c r="B102" s="24" t="s">
        <v>555</v>
      </c>
      <c r="C102" s="22" t="s">
        <v>578</v>
      </c>
      <c r="D102" s="23">
        <v>90</v>
      </c>
      <c r="E102" s="29"/>
      <c r="F102" s="31">
        <f>+Tabel1[[#This Row],[aantal]]*Tabel1[[#This Row],[prijs/ehd]]</f>
        <v>0</v>
      </c>
      <c r="H102" s="73"/>
      <c r="I102" s="67" t="s">
        <v>512</v>
      </c>
      <c r="J102" s="22" t="s">
        <v>3</v>
      </c>
      <c r="K102" s="23">
        <v>130</v>
      </c>
      <c r="L102" s="29"/>
      <c r="M102" s="31">
        <f t="shared" si="1"/>
        <v>0</v>
      </c>
    </row>
    <row r="103" spans="1:13" ht="15.75" x14ac:dyDescent="0.25">
      <c r="A103" s="73"/>
      <c r="B103" s="24" t="s">
        <v>554</v>
      </c>
      <c r="C103" s="22" t="s">
        <v>72</v>
      </c>
      <c r="D103" s="23">
        <v>110</v>
      </c>
      <c r="E103" s="29"/>
      <c r="F103" s="31">
        <f>+Tabel1[[#This Row],[aantal]]*Tabel1[[#This Row],[prijs/ehd]]</f>
        <v>0</v>
      </c>
      <c r="H103" s="73"/>
      <c r="I103" s="67" t="s">
        <v>512</v>
      </c>
      <c r="J103" s="22" t="s">
        <v>13</v>
      </c>
      <c r="K103" s="23">
        <v>130</v>
      </c>
      <c r="L103" s="29"/>
      <c r="M103" s="31">
        <f t="shared" si="1"/>
        <v>0</v>
      </c>
    </row>
    <row r="104" spans="1:13" ht="15.75" x14ac:dyDescent="0.25">
      <c r="A104" s="73"/>
      <c r="B104" s="24" t="s">
        <v>96</v>
      </c>
      <c r="C104" s="22" t="s">
        <v>41</v>
      </c>
      <c r="D104" s="23">
        <v>10</v>
      </c>
      <c r="E104" s="29"/>
      <c r="F104" s="31">
        <f>+Tabel1[[#This Row],[aantal]]*Tabel1[[#This Row],[prijs/ehd]]</f>
        <v>0</v>
      </c>
      <c r="H104" s="73"/>
      <c r="I104" s="67" t="s">
        <v>513</v>
      </c>
      <c r="J104" s="22" t="s">
        <v>3</v>
      </c>
      <c r="K104" s="23">
        <v>130</v>
      </c>
      <c r="L104" s="29"/>
      <c r="M104" s="31">
        <f t="shared" si="1"/>
        <v>0</v>
      </c>
    </row>
    <row r="105" spans="1:13" ht="15.75" x14ac:dyDescent="0.25">
      <c r="A105" s="73"/>
      <c r="B105" s="24" t="s">
        <v>96</v>
      </c>
      <c r="C105" s="22" t="s">
        <v>69</v>
      </c>
      <c r="D105" s="23">
        <v>10</v>
      </c>
      <c r="E105" s="29"/>
      <c r="F105" s="31">
        <f>+Tabel1[[#This Row],[aantal]]*Tabel1[[#This Row],[prijs/ehd]]</f>
        <v>0</v>
      </c>
      <c r="H105" s="73"/>
      <c r="I105" s="67" t="s">
        <v>513</v>
      </c>
      <c r="J105" s="22" t="s">
        <v>13</v>
      </c>
      <c r="K105" s="23">
        <v>130</v>
      </c>
      <c r="L105" s="29"/>
      <c r="M105" s="31">
        <f t="shared" si="1"/>
        <v>0</v>
      </c>
    </row>
    <row r="106" spans="1:13" ht="15.75" x14ac:dyDescent="0.25">
      <c r="A106" s="73"/>
      <c r="B106" s="24" t="s">
        <v>97</v>
      </c>
      <c r="C106" s="22" t="s">
        <v>41</v>
      </c>
      <c r="D106" s="23">
        <v>300</v>
      </c>
      <c r="E106" s="29"/>
      <c r="F106" s="31">
        <f>+Tabel1[[#This Row],[aantal]]*Tabel1[[#This Row],[prijs/ehd]]</f>
        <v>0</v>
      </c>
      <c r="H106" s="73"/>
      <c r="I106" s="67" t="s">
        <v>573</v>
      </c>
      <c r="J106" s="22" t="s">
        <v>3</v>
      </c>
      <c r="K106" s="23">
        <v>40</v>
      </c>
      <c r="L106" s="29"/>
      <c r="M106" s="31">
        <f t="shared" si="1"/>
        <v>0</v>
      </c>
    </row>
    <row r="107" spans="1:13" ht="15.75" x14ac:dyDescent="0.25">
      <c r="A107" s="73"/>
      <c r="B107" s="24" t="s">
        <v>97</v>
      </c>
      <c r="C107" s="22" t="s">
        <v>579</v>
      </c>
      <c r="D107" s="23">
        <v>90</v>
      </c>
      <c r="E107" s="29"/>
      <c r="F107" s="31">
        <f>+Tabel1[[#This Row],[aantal]]*Tabel1[[#This Row],[prijs/ehd]]</f>
        <v>0</v>
      </c>
      <c r="H107" s="73"/>
      <c r="I107" s="67" t="s">
        <v>573</v>
      </c>
      <c r="J107" s="22" t="s">
        <v>13</v>
      </c>
      <c r="K107" s="23">
        <v>40</v>
      </c>
      <c r="L107" s="29"/>
      <c r="M107" s="31">
        <f t="shared" si="1"/>
        <v>0</v>
      </c>
    </row>
    <row r="108" spans="1:13" ht="15.75" x14ac:dyDescent="0.25">
      <c r="A108" s="73"/>
      <c r="B108" s="24" t="s">
        <v>97</v>
      </c>
      <c r="C108" s="22" t="s">
        <v>98</v>
      </c>
      <c r="D108" s="23">
        <v>300</v>
      </c>
      <c r="E108" s="29"/>
      <c r="F108" s="31">
        <f>+Tabel1[[#This Row],[aantal]]*Tabel1[[#This Row],[prijs/ehd]]</f>
        <v>0</v>
      </c>
      <c r="H108" s="73"/>
      <c r="I108" s="67" t="s">
        <v>142</v>
      </c>
      <c r="J108" s="22" t="s">
        <v>3</v>
      </c>
      <c r="K108" s="23">
        <v>30</v>
      </c>
      <c r="L108" s="29"/>
      <c r="M108" s="31">
        <f t="shared" si="1"/>
        <v>0</v>
      </c>
    </row>
    <row r="109" spans="1:13" ht="15.75" x14ac:dyDescent="0.25">
      <c r="A109" s="73"/>
      <c r="B109" s="24" t="s">
        <v>99</v>
      </c>
      <c r="C109" s="22" t="s">
        <v>100</v>
      </c>
      <c r="D109" s="23">
        <v>10</v>
      </c>
      <c r="E109" s="29"/>
      <c r="F109" s="31">
        <f>+Tabel1[[#This Row],[aantal]]*Tabel1[[#This Row],[prijs/ehd]]</f>
        <v>0</v>
      </c>
      <c r="H109" s="73"/>
      <c r="I109" s="67" t="s">
        <v>142</v>
      </c>
      <c r="J109" s="22" t="s">
        <v>13</v>
      </c>
      <c r="K109" s="23">
        <v>30</v>
      </c>
      <c r="L109" s="29"/>
      <c r="M109" s="31">
        <f t="shared" si="1"/>
        <v>0</v>
      </c>
    </row>
    <row r="110" spans="1:13" ht="15.75" x14ac:dyDescent="0.25">
      <c r="A110" s="73"/>
      <c r="B110" s="24" t="s">
        <v>102</v>
      </c>
      <c r="C110" s="22" t="s">
        <v>72</v>
      </c>
      <c r="D110" s="23">
        <v>190</v>
      </c>
      <c r="E110" s="29"/>
      <c r="F110" s="31">
        <f>+Tabel1[[#This Row],[aantal]]*Tabel1[[#This Row],[prijs/ehd]]</f>
        <v>0</v>
      </c>
      <c r="H110" s="73"/>
      <c r="I110" s="67" t="s">
        <v>149</v>
      </c>
      <c r="J110" s="22" t="s">
        <v>3</v>
      </c>
      <c r="K110" s="23">
        <v>90</v>
      </c>
      <c r="L110" s="29"/>
      <c r="M110" s="31">
        <f t="shared" si="1"/>
        <v>0</v>
      </c>
    </row>
    <row r="111" spans="1:13" ht="15.75" x14ac:dyDescent="0.25">
      <c r="A111" s="73"/>
      <c r="B111" s="24" t="s">
        <v>103</v>
      </c>
      <c r="C111" s="22" t="s">
        <v>72</v>
      </c>
      <c r="D111" s="23">
        <v>300</v>
      </c>
      <c r="E111" s="29"/>
      <c r="F111" s="31">
        <f>+Tabel1[[#This Row],[aantal]]*Tabel1[[#This Row],[prijs/ehd]]</f>
        <v>0</v>
      </c>
      <c r="H111" s="73"/>
      <c r="I111" s="67" t="s">
        <v>149</v>
      </c>
      <c r="J111" s="22" t="s">
        <v>13</v>
      </c>
      <c r="K111" s="23">
        <v>90</v>
      </c>
      <c r="L111" s="29"/>
      <c r="M111" s="31">
        <f t="shared" si="1"/>
        <v>0</v>
      </c>
    </row>
    <row r="112" spans="1:13" ht="15.75" x14ac:dyDescent="0.25">
      <c r="A112" s="73"/>
      <c r="B112" s="24" t="s">
        <v>103</v>
      </c>
      <c r="C112" s="22" t="s">
        <v>578</v>
      </c>
      <c r="D112" s="23">
        <v>300</v>
      </c>
      <c r="E112" s="29"/>
      <c r="F112" s="31">
        <f>+Tabel1[[#This Row],[aantal]]*Tabel1[[#This Row],[prijs/ehd]]</f>
        <v>0</v>
      </c>
      <c r="H112" s="73"/>
      <c r="I112" s="67" t="s">
        <v>150</v>
      </c>
      <c r="J112" s="22" t="s">
        <v>3</v>
      </c>
      <c r="K112" s="23">
        <v>90</v>
      </c>
      <c r="L112" s="29"/>
      <c r="M112" s="31">
        <f t="shared" si="1"/>
        <v>0</v>
      </c>
    </row>
    <row r="113" spans="1:13" ht="15.75" x14ac:dyDescent="0.25">
      <c r="A113" s="73"/>
      <c r="B113" s="24" t="s">
        <v>565</v>
      </c>
      <c r="C113" s="22" t="s">
        <v>72</v>
      </c>
      <c r="D113" s="23">
        <v>90</v>
      </c>
      <c r="E113" s="29"/>
      <c r="F113" s="31">
        <f>+Tabel1[[#This Row],[aantal]]*Tabel1[[#This Row],[prijs/ehd]]</f>
        <v>0</v>
      </c>
      <c r="H113" s="73"/>
      <c r="I113" s="67" t="s">
        <v>150</v>
      </c>
      <c r="J113" s="22" t="s">
        <v>13</v>
      </c>
      <c r="K113" s="23">
        <v>90</v>
      </c>
      <c r="L113" s="29"/>
      <c r="M113" s="31">
        <f t="shared" si="1"/>
        <v>0</v>
      </c>
    </row>
    <row r="114" spans="1:13" ht="15.75" x14ac:dyDescent="0.25">
      <c r="A114" s="73"/>
      <c r="B114" s="24" t="s">
        <v>565</v>
      </c>
      <c r="C114" s="22" t="s">
        <v>566</v>
      </c>
      <c r="D114" s="23">
        <v>50</v>
      </c>
      <c r="E114" s="29"/>
      <c r="F114" s="31">
        <f>+Tabel1[[#This Row],[aantal]]*Tabel1[[#This Row],[prijs/ehd]]</f>
        <v>0</v>
      </c>
      <c r="H114" s="73"/>
      <c r="I114" s="67" t="s">
        <v>151</v>
      </c>
      <c r="J114" s="22" t="s">
        <v>3</v>
      </c>
      <c r="K114" s="23">
        <v>90</v>
      </c>
      <c r="L114" s="29"/>
      <c r="M114" s="31">
        <f t="shared" si="1"/>
        <v>0</v>
      </c>
    </row>
    <row r="115" spans="1:13" ht="15.75" x14ac:dyDescent="0.25">
      <c r="A115" s="73"/>
      <c r="B115" s="24" t="s">
        <v>474</v>
      </c>
      <c r="C115" s="22" t="s">
        <v>72</v>
      </c>
      <c r="D115" s="23">
        <v>10</v>
      </c>
      <c r="E115" s="29"/>
      <c r="F115" s="31">
        <f>+Tabel1[[#This Row],[aantal]]*Tabel1[[#This Row],[prijs/ehd]]</f>
        <v>0</v>
      </c>
      <c r="H115" s="73"/>
      <c r="I115" s="67" t="s">
        <v>151</v>
      </c>
      <c r="J115" s="22" t="s">
        <v>13</v>
      </c>
      <c r="K115" s="23">
        <v>90</v>
      </c>
      <c r="L115" s="29"/>
      <c r="M115" s="31">
        <f t="shared" si="1"/>
        <v>0</v>
      </c>
    </row>
    <row r="116" spans="1:13" ht="15.75" x14ac:dyDescent="0.25">
      <c r="A116" s="73"/>
      <c r="B116" s="24" t="s">
        <v>475</v>
      </c>
      <c r="C116" s="22" t="s">
        <v>72</v>
      </c>
      <c r="D116" s="23">
        <v>10</v>
      </c>
      <c r="E116" s="29"/>
      <c r="F116" s="31">
        <f>+Tabel1[[#This Row],[aantal]]*Tabel1[[#This Row],[prijs/ehd]]</f>
        <v>0</v>
      </c>
      <c r="H116" s="73"/>
      <c r="I116" s="67" t="s">
        <v>574</v>
      </c>
      <c r="J116" s="22" t="s">
        <v>3</v>
      </c>
      <c r="K116" s="23">
        <v>90</v>
      </c>
      <c r="L116" s="29"/>
      <c r="M116" s="31">
        <f t="shared" si="1"/>
        <v>0</v>
      </c>
    </row>
    <row r="117" spans="1:13" ht="15.75" x14ac:dyDescent="0.25">
      <c r="A117" s="73"/>
      <c r="B117" s="24" t="s">
        <v>104</v>
      </c>
      <c r="C117" s="22" t="s">
        <v>72</v>
      </c>
      <c r="D117" s="23">
        <v>190</v>
      </c>
      <c r="E117" s="29"/>
      <c r="F117" s="31">
        <f>+Tabel1[[#This Row],[aantal]]*Tabel1[[#This Row],[prijs/ehd]]</f>
        <v>0</v>
      </c>
      <c r="H117" s="73"/>
      <c r="I117" s="67" t="s">
        <v>574</v>
      </c>
      <c r="J117" s="22" t="s">
        <v>13</v>
      </c>
      <c r="K117" s="23">
        <v>90</v>
      </c>
      <c r="L117" s="29"/>
      <c r="M117" s="31">
        <f t="shared" si="1"/>
        <v>0</v>
      </c>
    </row>
    <row r="118" spans="1:13" ht="15.75" x14ac:dyDescent="0.25">
      <c r="A118" s="73"/>
      <c r="B118" s="24" t="s">
        <v>105</v>
      </c>
      <c r="C118" s="22" t="s">
        <v>72</v>
      </c>
      <c r="D118" s="23">
        <v>300</v>
      </c>
      <c r="E118" s="29"/>
      <c r="F118" s="31">
        <f>+Tabel1[[#This Row],[aantal]]*Tabel1[[#This Row],[prijs/ehd]]</f>
        <v>0</v>
      </c>
      <c r="H118" s="73"/>
      <c r="I118" s="67" t="s">
        <v>152</v>
      </c>
      <c r="J118" s="22" t="s">
        <v>3</v>
      </c>
      <c r="K118" s="23">
        <v>90</v>
      </c>
      <c r="L118" s="29"/>
      <c r="M118" s="31">
        <f t="shared" si="1"/>
        <v>0</v>
      </c>
    </row>
    <row r="119" spans="1:13" ht="15.75" x14ac:dyDescent="0.25">
      <c r="A119" s="73"/>
      <c r="B119" s="24" t="s">
        <v>106</v>
      </c>
      <c r="C119" s="22" t="s">
        <v>72</v>
      </c>
      <c r="D119" s="23">
        <v>30</v>
      </c>
      <c r="E119" s="29"/>
      <c r="F119" s="31">
        <f>+Tabel1[[#This Row],[aantal]]*Tabel1[[#This Row],[prijs/ehd]]</f>
        <v>0</v>
      </c>
      <c r="H119" s="73"/>
      <c r="I119" s="67" t="s">
        <v>152</v>
      </c>
      <c r="J119" s="22" t="s">
        <v>13</v>
      </c>
      <c r="K119" s="23">
        <v>90</v>
      </c>
      <c r="L119" s="29"/>
      <c r="M119" s="31">
        <f t="shared" si="1"/>
        <v>0</v>
      </c>
    </row>
    <row r="120" spans="1:13" ht="15.75" x14ac:dyDescent="0.25">
      <c r="A120" s="73"/>
      <c r="B120" s="24" t="s">
        <v>510</v>
      </c>
      <c r="C120" s="22" t="s">
        <v>72</v>
      </c>
      <c r="D120" s="23">
        <v>190</v>
      </c>
      <c r="E120" s="29"/>
      <c r="F120" s="31">
        <f>+Tabel1[[#This Row],[aantal]]*Tabel1[[#This Row],[prijs/ehd]]</f>
        <v>0</v>
      </c>
      <c r="H120" s="73"/>
      <c r="I120" s="67" t="s">
        <v>153</v>
      </c>
      <c r="J120" s="22" t="s">
        <v>3</v>
      </c>
      <c r="K120" s="23">
        <v>90</v>
      </c>
      <c r="L120" s="29"/>
      <c r="M120" s="31">
        <f t="shared" si="1"/>
        <v>0</v>
      </c>
    </row>
    <row r="121" spans="1:13" ht="15.75" x14ac:dyDescent="0.25">
      <c r="A121" s="73"/>
      <c r="B121" s="24" t="s">
        <v>107</v>
      </c>
      <c r="C121" s="22" t="s">
        <v>108</v>
      </c>
      <c r="D121" s="23">
        <v>50</v>
      </c>
      <c r="E121" s="29"/>
      <c r="F121" s="31">
        <f>+Tabel1[[#This Row],[aantal]]*Tabel1[[#This Row],[prijs/ehd]]</f>
        <v>0</v>
      </c>
      <c r="H121" s="73"/>
      <c r="I121" s="67" t="s">
        <v>153</v>
      </c>
      <c r="J121" s="22" t="s">
        <v>13</v>
      </c>
      <c r="K121" s="23">
        <v>90</v>
      </c>
      <c r="L121" s="29"/>
      <c r="M121" s="31">
        <f t="shared" si="1"/>
        <v>0</v>
      </c>
    </row>
    <row r="122" spans="1:13" ht="15.75" x14ac:dyDescent="0.25">
      <c r="A122" s="73"/>
      <c r="B122" s="24" t="s">
        <v>476</v>
      </c>
      <c r="C122" s="22" t="s">
        <v>52</v>
      </c>
      <c r="D122" s="23">
        <v>10</v>
      </c>
      <c r="E122" s="29"/>
      <c r="F122" s="31">
        <f>+Tabel1[[#This Row],[aantal]]*Tabel1[[#This Row],[prijs/ehd]]</f>
        <v>0</v>
      </c>
      <c r="H122" s="73"/>
      <c r="I122" s="67" t="s">
        <v>477</v>
      </c>
      <c r="J122" s="22" t="s">
        <v>3</v>
      </c>
      <c r="K122" s="23">
        <v>90</v>
      </c>
      <c r="L122" s="29"/>
      <c r="M122" s="31">
        <f t="shared" si="1"/>
        <v>0</v>
      </c>
    </row>
    <row r="123" spans="1:13" ht="15.75" x14ac:dyDescent="0.25">
      <c r="A123" s="73"/>
      <c r="B123" s="24" t="s">
        <v>556</v>
      </c>
      <c r="C123" s="22" t="s">
        <v>155</v>
      </c>
      <c r="D123" s="23">
        <v>90</v>
      </c>
      <c r="E123" s="29"/>
      <c r="F123" s="31">
        <f>+Tabel1[[#This Row],[aantal]]*Tabel1[[#This Row],[prijs/ehd]]</f>
        <v>0</v>
      </c>
      <c r="H123" s="73"/>
      <c r="I123" s="67" t="s">
        <v>477</v>
      </c>
      <c r="J123" s="22" t="s">
        <v>13</v>
      </c>
      <c r="K123" s="23">
        <v>90</v>
      </c>
      <c r="L123" s="29"/>
      <c r="M123" s="31">
        <f t="shared" si="1"/>
        <v>0</v>
      </c>
    </row>
    <row r="124" spans="1:13" ht="15.75" x14ac:dyDescent="0.25">
      <c r="A124" s="73"/>
      <c r="B124" s="24" t="s">
        <v>556</v>
      </c>
      <c r="C124" s="22" t="s">
        <v>79</v>
      </c>
      <c r="D124" s="23">
        <v>50</v>
      </c>
      <c r="E124" s="29"/>
      <c r="F124" s="31">
        <f>+Tabel1[[#This Row],[aantal]]*Tabel1[[#This Row],[prijs/ehd]]</f>
        <v>0</v>
      </c>
      <c r="H124" s="73"/>
      <c r="I124" s="67" t="s">
        <v>543</v>
      </c>
      <c r="J124" s="22" t="s">
        <v>3</v>
      </c>
      <c r="K124" s="23">
        <v>90</v>
      </c>
      <c r="L124" s="29"/>
      <c r="M124" s="31">
        <f t="shared" si="1"/>
        <v>0</v>
      </c>
    </row>
    <row r="125" spans="1:13" ht="15.75" x14ac:dyDescent="0.25">
      <c r="A125" s="73"/>
      <c r="B125" s="24" t="s">
        <v>559</v>
      </c>
      <c r="C125" s="22" t="s">
        <v>155</v>
      </c>
      <c r="D125" s="23">
        <v>90</v>
      </c>
      <c r="E125" s="29"/>
      <c r="F125" s="31">
        <f>+Tabel1[[#This Row],[aantal]]*Tabel1[[#This Row],[prijs/ehd]]</f>
        <v>0</v>
      </c>
      <c r="H125" s="73"/>
      <c r="I125" s="67" t="s">
        <v>543</v>
      </c>
      <c r="J125" s="22" t="s">
        <v>13</v>
      </c>
      <c r="K125" s="23">
        <v>90</v>
      </c>
      <c r="L125" s="29"/>
      <c r="M125" s="31">
        <f t="shared" si="1"/>
        <v>0</v>
      </c>
    </row>
    <row r="126" spans="1:13" ht="15.75" x14ac:dyDescent="0.25">
      <c r="A126" s="73"/>
      <c r="B126" s="24" t="s">
        <v>559</v>
      </c>
      <c r="C126" s="22" t="s">
        <v>79</v>
      </c>
      <c r="D126" s="23">
        <v>90</v>
      </c>
      <c r="E126" s="29"/>
      <c r="F126" s="31">
        <f>+Tabel1[[#This Row],[aantal]]*Tabel1[[#This Row],[prijs/ehd]]</f>
        <v>0</v>
      </c>
      <c r="H126" s="73"/>
      <c r="I126" s="67" t="s">
        <v>159</v>
      </c>
      <c r="J126" s="22" t="s">
        <v>3</v>
      </c>
      <c r="K126" s="23">
        <v>90</v>
      </c>
      <c r="L126" s="29"/>
      <c r="M126" s="31">
        <f t="shared" si="1"/>
        <v>0</v>
      </c>
    </row>
    <row r="127" spans="1:13" ht="15.75" x14ac:dyDescent="0.25">
      <c r="A127" s="73"/>
      <c r="B127" s="24" t="s">
        <v>559</v>
      </c>
      <c r="C127" s="22" t="s">
        <v>79</v>
      </c>
      <c r="D127" s="23">
        <v>90</v>
      </c>
      <c r="E127" s="29"/>
      <c r="F127" s="31">
        <f>+Tabel1[[#This Row],[aantal]]*Tabel1[[#This Row],[prijs/ehd]]</f>
        <v>0</v>
      </c>
      <c r="H127" s="73"/>
      <c r="I127" s="67" t="s">
        <v>159</v>
      </c>
      <c r="J127" s="22" t="s">
        <v>13</v>
      </c>
      <c r="K127" s="23">
        <v>90</v>
      </c>
      <c r="L127" s="29"/>
      <c r="M127" s="31">
        <f t="shared" si="1"/>
        <v>0</v>
      </c>
    </row>
    <row r="128" spans="1:13" ht="15.75" x14ac:dyDescent="0.25">
      <c r="A128" s="73"/>
      <c r="B128" s="24" t="s">
        <v>109</v>
      </c>
      <c r="C128" s="22" t="s">
        <v>155</v>
      </c>
      <c r="D128" s="23">
        <v>90</v>
      </c>
      <c r="E128" s="29"/>
      <c r="F128" s="31">
        <f>+Tabel1[[#This Row],[aantal]]*Tabel1[[#This Row],[prijs/ehd]]</f>
        <v>0</v>
      </c>
      <c r="H128" s="73"/>
      <c r="I128" s="67" t="s">
        <v>545</v>
      </c>
      <c r="J128" s="22" t="s">
        <v>3</v>
      </c>
      <c r="K128" s="23">
        <v>90</v>
      </c>
      <c r="L128" s="29"/>
      <c r="M128" s="31">
        <f t="shared" si="1"/>
        <v>0</v>
      </c>
    </row>
    <row r="129" spans="1:13" ht="15.75" x14ac:dyDescent="0.25">
      <c r="A129" s="73"/>
      <c r="B129" s="24" t="s">
        <v>109</v>
      </c>
      <c r="C129" s="22" t="s">
        <v>79</v>
      </c>
      <c r="D129" s="23">
        <v>90</v>
      </c>
      <c r="E129" s="29"/>
      <c r="F129" s="31">
        <f>+Tabel1[[#This Row],[aantal]]*Tabel1[[#This Row],[prijs/ehd]]</f>
        <v>0</v>
      </c>
      <c r="H129" s="73"/>
      <c r="I129" s="67" t="s">
        <v>545</v>
      </c>
      <c r="J129" s="22" t="s">
        <v>13</v>
      </c>
      <c r="K129" s="23">
        <v>90</v>
      </c>
      <c r="L129" s="29"/>
      <c r="M129" s="31">
        <f t="shared" ref="M129:M192" si="2">+K129*L129</f>
        <v>0</v>
      </c>
    </row>
    <row r="130" spans="1:13" ht="15.75" x14ac:dyDescent="0.25">
      <c r="A130" s="73"/>
      <c r="B130" s="24" t="s">
        <v>557</v>
      </c>
      <c r="C130" s="22" t="s">
        <v>155</v>
      </c>
      <c r="D130" s="23">
        <v>50</v>
      </c>
      <c r="E130" s="29"/>
      <c r="F130" s="31">
        <f>+Tabel1[[#This Row],[aantal]]*Tabel1[[#This Row],[prijs/ehd]]</f>
        <v>0</v>
      </c>
      <c r="H130" s="73"/>
      <c r="I130" s="67" t="s">
        <v>185</v>
      </c>
      <c r="J130" s="22" t="s">
        <v>3</v>
      </c>
      <c r="K130" s="23">
        <v>90</v>
      </c>
      <c r="L130" s="29"/>
      <c r="M130" s="31">
        <f t="shared" si="2"/>
        <v>0</v>
      </c>
    </row>
    <row r="131" spans="1:13" ht="15.75" x14ac:dyDescent="0.25">
      <c r="A131" s="73"/>
      <c r="B131" s="24" t="s">
        <v>557</v>
      </c>
      <c r="C131" s="22" t="s">
        <v>79</v>
      </c>
      <c r="D131" s="23">
        <v>50</v>
      </c>
      <c r="E131" s="29"/>
      <c r="F131" s="31">
        <f>+Tabel1[[#This Row],[aantal]]*Tabel1[[#This Row],[prijs/ehd]]</f>
        <v>0</v>
      </c>
      <c r="H131" s="73"/>
      <c r="I131" s="67" t="s">
        <v>185</v>
      </c>
      <c r="J131" s="22" t="s">
        <v>13</v>
      </c>
      <c r="K131" s="23">
        <v>30</v>
      </c>
      <c r="L131" s="29"/>
      <c r="M131" s="31">
        <f t="shared" si="2"/>
        <v>0</v>
      </c>
    </row>
    <row r="132" spans="1:13" ht="15.75" x14ac:dyDescent="0.25">
      <c r="A132" s="73"/>
      <c r="B132" s="24" t="s">
        <v>110</v>
      </c>
      <c r="C132" s="22" t="s">
        <v>100</v>
      </c>
      <c r="D132" s="23">
        <v>10</v>
      </c>
      <c r="E132" s="29"/>
      <c r="F132" s="31">
        <f>+Tabel1[[#This Row],[aantal]]*Tabel1[[#This Row],[prijs/ehd]]</f>
        <v>0</v>
      </c>
      <c r="H132" s="73"/>
      <c r="I132" s="67" t="s">
        <v>186</v>
      </c>
      <c r="J132" s="22" t="s">
        <v>3</v>
      </c>
      <c r="K132" s="23">
        <v>190</v>
      </c>
      <c r="L132" s="29"/>
      <c r="M132" s="31">
        <f t="shared" si="2"/>
        <v>0</v>
      </c>
    </row>
    <row r="133" spans="1:13" ht="15.75" x14ac:dyDescent="0.25">
      <c r="A133" s="73"/>
      <c r="B133" s="24" t="s">
        <v>110</v>
      </c>
      <c r="C133" s="22" t="s">
        <v>111</v>
      </c>
      <c r="D133" s="23">
        <v>10</v>
      </c>
      <c r="E133" s="29"/>
      <c r="F133" s="31">
        <f>+Tabel1[[#This Row],[aantal]]*Tabel1[[#This Row],[prijs/ehd]]</f>
        <v>0</v>
      </c>
      <c r="H133" s="73"/>
      <c r="I133" s="67" t="s">
        <v>186</v>
      </c>
      <c r="J133" s="22" t="s">
        <v>13</v>
      </c>
      <c r="K133" s="23">
        <v>90</v>
      </c>
      <c r="L133" s="29"/>
      <c r="M133" s="31">
        <f t="shared" si="2"/>
        <v>0</v>
      </c>
    </row>
    <row r="134" spans="1:13" ht="15.75" x14ac:dyDescent="0.25">
      <c r="A134" s="73"/>
      <c r="B134" s="24" t="s">
        <v>112</v>
      </c>
      <c r="C134" s="22" t="s">
        <v>82</v>
      </c>
      <c r="D134" s="23">
        <v>300</v>
      </c>
      <c r="E134" s="29"/>
      <c r="F134" s="31">
        <f>+Tabel1[[#This Row],[aantal]]*Tabel1[[#This Row],[prijs/ehd]]</f>
        <v>0</v>
      </c>
      <c r="H134" s="73"/>
      <c r="I134" s="67" t="s">
        <v>187</v>
      </c>
      <c r="J134" s="22" t="s">
        <v>3</v>
      </c>
      <c r="K134" s="23">
        <v>60</v>
      </c>
      <c r="L134" s="29"/>
      <c r="M134" s="31">
        <f t="shared" si="2"/>
        <v>0</v>
      </c>
    </row>
    <row r="135" spans="1:13" ht="15.75" x14ac:dyDescent="0.25">
      <c r="A135" s="73"/>
      <c r="B135" s="24" t="s">
        <v>112</v>
      </c>
      <c r="C135" s="22" t="s">
        <v>19</v>
      </c>
      <c r="D135" s="23">
        <v>300</v>
      </c>
      <c r="E135" s="29"/>
      <c r="F135" s="31">
        <f>+Tabel1[[#This Row],[aantal]]*Tabel1[[#This Row],[prijs/ehd]]</f>
        <v>0</v>
      </c>
      <c r="H135" s="73"/>
      <c r="I135" s="67" t="s">
        <v>187</v>
      </c>
      <c r="J135" s="22" t="s">
        <v>13</v>
      </c>
      <c r="K135" s="23">
        <v>30</v>
      </c>
      <c r="L135" s="29"/>
      <c r="M135" s="31">
        <f t="shared" si="2"/>
        <v>0</v>
      </c>
    </row>
    <row r="136" spans="1:13" ht="15.75" x14ac:dyDescent="0.25">
      <c r="A136" s="73"/>
      <c r="B136" s="24" t="s">
        <v>112</v>
      </c>
      <c r="C136" s="22" t="s">
        <v>20</v>
      </c>
      <c r="D136" s="23">
        <v>190</v>
      </c>
      <c r="E136" s="29"/>
      <c r="F136" s="31">
        <f>+Tabel1[[#This Row],[aantal]]*Tabel1[[#This Row],[prijs/ehd]]</f>
        <v>0</v>
      </c>
      <c r="H136" s="73"/>
      <c r="I136" s="67" t="s">
        <v>188</v>
      </c>
      <c r="J136" s="22" t="s">
        <v>3</v>
      </c>
      <c r="K136" s="23">
        <v>90</v>
      </c>
      <c r="L136" s="29"/>
      <c r="M136" s="31">
        <f t="shared" si="2"/>
        <v>0</v>
      </c>
    </row>
    <row r="137" spans="1:13" ht="15.75" x14ac:dyDescent="0.25">
      <c r="A137" s="73"/>
      <c r="B137" s="24" t="s">
        <v>112</v>
      </c>
      <c r="C137" s="22" t="s">
        <v>21</v>
      </c>
      <c r="D137" s="23">
        <v>10</v>
      </c>
      <c r="E137" s="29"/>
      <c r="F137" s="31">
        <f>+Tabel1[[#This Row],[aantal]]*Tabel1[[#This Row],[prijs/ehd]]</f>
        <v>0</v>
      </c>
      <c r="H137" s="73"/>
      <c r="I137" s="67" t="s">
        <v>188</v>
      </c>
      <c r="J137" s="22" t="s">
        <v>13</v>
      </c>
      <c r="K137" s="23">
        <v>40</v>
      </c>
      <c r="L137" s="29"/>
      <c r="M137" s="31">
        <f t="shared" si="2"/>
        <v>0</v>
      </c>
    </row>
    <row r="138" spans="1:13" ht="15.75" x14ac:dyDescent="0.25">
      <c r="A138" s="73"/>
      <c r="B138" s="24" t="s">
        <v>112</v>
      </c>
      <c r="C138" s="22" t="s">
        <v>67</v>
      </c>
      <c r="D138" s="23">
        <v>10</v>
      </c>
      <c r="E138" s="29"/>
      <c r="F138" s="31">
        <f>+Tabel1[[#This Row],[aantal]]*Tabel1[[#This Row],[prijs/ehd]]</f>
        <v>0</v>
      </c>
      <c r="H138" s="73"/>
      <c r="I138" s="67" t="s">
        <v>189</v>
      </c>
      <c r="J138" s="22" t="s">
        <v>3</v>
      </c>
      <c r="K138" s="23">
        <v>40</v>
      </c>
      <c r="L138" s="29"/>
      <c r="M138" s="31">
        <f t="shared" si="2"/>
        <v>0</v>
      </c>
    </row>
    <row r="139" spans="1:13" ht="15.75" x14ac:dyDescent="0.25">
      <c r="A139" s="73"/>
      <c r="B139" s="24" t="s">
        <v>113</v>
      </c>
      <c r="C139" s="22" t="s">
        <v>76</v>
      </c>
      <c r="D139" s="23">
        <v>30</v>
      </c>
      <c r="E139" s="29"/>
      <c r="F139" s="31">
        <f>+Tabel1[[#This Row],[aantal]]*Tabel1[[#This Row],[prijs/ehd]]</f>
        <v>0</v>
      </c>
      <c r="H139" s="73"/>
      <c r="I139" s="67" t="s">
        <v>189</v>
      </c>
      <c r="J139" s="22" t="s">
        <v>13</v>
      </c>
      <c r="K139" s="23">
        <v>40</v>
      </c>
      <c r="L139" s="29"/>
      <c r="M139" s="31">
        <f t="shared" si="2"/>
        <v>0</v>
      </c>
    </row>
    <row r="140" spans="1:13" ht="15.75" x14ac:dyDescent="0.25">
      <c r="A140" s="73"/>
      <c r="B140" s="24" t="s">
        <v>114</v>
      </c>
      <c r="C140" s="22" t="s">
        <v>115</v>
      </c>
      <c r="D140" s="23">
        <v>90</v>
      </c>
      <c r="E140" s="29"/>
      <c r="F140" s="31">
        <f>+Tabel1[[#This Row],[aantal]]*Tabel1[[#This Row],[prijs/ehd]]</f>
        <v>0</v>
      </c>
      <c r="H140" s="73"/>
      <c r="I140" s="67" t="s">
        <v>454</v>
      </c>
      <c r="J140" s="22" t="s">
        <v>3</v>
      </c>
      <c r="K140" s="23">
        <v>40</v>
      </c>
      <c r="L140" s="29"/>
      <c r="M140" s="31">
        <f t="shared" si="2"/>
        <v>0</v>
      </c>
    </row>
    <row r="141" spans="1:13" ht="15.75" x14ac:dyDescent="0.25">
      <c r="A141" s="73"/>
      <c r="B141" s="24" t="s">
        <v>116</v>
      </c>
      <c r="C141" s="22" t="s">
        <v>72</v>
      </c>
      <c r="D141" s="23">
        <v>300</v>
      </c>
      <c r="E141" s="29"/>
      <c r="F141" s="31">
        <f>+Tabel1[[#This Row],[aantal]]*Tabel1[[#This Row],[prijs/ehd]]</f>
        <v>0</v>
      </c>
      <c r="H141" s="73"/>
      <c r="I141" s="67" t="s">
        <v>454</v>
      </c>
      <c r="J141" s="22" t="s">
        <v>13</v>
      </c>
      <c r="K141" s="23">
        <v>40</v>
      </c>
      <c r="L141" s="29"/>
      <c r="M141" s="31">
        <f t="shared" si="2"/>
        <v>0</v>
      </c>
    </row>
    <row r="142" spans="1:13" ht="15.75" x14ac:dyDescent="0.25">
      <c r="A142" s="73"/>
      <c r="B142" s="24" t="s">
        <v>117</v>
      </c>
      <c r="C142" s="22" t="s">
        <v>72</v>
      </c>
      <c r="D142" s="23">
        <v>190</v>
      </c>
      <c r="E142" s="29"/>
      <c r="F142" s="31">
        <f>+Tabel1[[#This Row],[aantal]]*Tabel1[[#This Row],[prijs/ehd]]</f>
        <v>0</v>
      </c>
      <c r="H142" s="73"/>
      <c r="I142" s="67" t="s">
        <v>202</v>
      </c>
      <c r="J142" s="22" t="s">
        <v>3</v>
      </c>
      <c r="K142" s="23">
        <v>130</v>
      </c>
      <c r="L142" s="29"/>
      <c r="M142" s="31">
        <f t="shared" si="2"/>
        <v>0</v>
      </c>
    </row>
    <row r="143" spans="1:13" ht="15.75" x14ac:dyDescent="0.25">
      <c r="A143" s="73"/>
      <c r="B143" s="24" t="s">
        <v>118</v>
      </c>
      <c r="C143" s="22" t="s">
        <v>72</v>
      </c>
      <c r="D143" s="23">
        <v>300</v>
      </c>
      <c r="E143" s="29"/>
      <c r="F143" s="31">
        <f>+Tabel1[[#This Row],[aantal]]*Tabel1[[#This Row],[prijs/ehd]]</f>
        <v>0</v>
      </c>
      <c r="H143" s="73"/>
      <c r="I143" s="67" t="s">
        <v>202</v>
      </c>
      <c r="J143" s="22" t="s">
        <v>13</v>
      </c>
      <c r="K143" s="23">
        <v>90</v>
      </c>
      <c r="L143" s="29"/>
      <c r="M143" s="31">
        <f t="shared" si="2"/>
        <v>0</v>
      </c>
    </row>
    <row r="144" spans="1:13" ht="15.75" x14ac:dyDescent="0.25">
      <c r="A144" s="73"/>
      <c r="B144" s="24" t="s">
        <v>119</v>
      </c>
      <c r="C144" s="22" t="s">
        <v>72</v>
      </c>
      <c r="D144" s="23">
        <v>300</v>
      </c>
      <c r="E144" s="29"/>
      <c r="F144" s="31">
        <f>+Tabel1[[#This Row],[aantal]]*Tabel1[[#This Row],[prijs/ehd]]</f>
        <v>0</v>
      </c>
      <c r="H144" s="73"/>
      <c r="I144" s="67" t="s">
        <v>203</v>
      </c>
      <c r="J144" s="22" t="s">
        <v>3</v>
      </c>
      <c r="K144" s="23">
        <v>300</v>
      </c>
      <c r="L144" s="29"/>
      <c r="M144" s="31">
        <f t="shared" si="2"/>
        <v>0</v>
      </c>
    </row>
    <row r="145" spans="1:13" ht="15.75" x14ac:dyDescent="0.25">
      <c r="A145" s="73"/>
      <c r="B145" s="24" t="s">
        <v>120</v>
      </c>
      <c r="C145" s="22" t="s">
        <v>41</v>
      </c>
      <c r="D145" s="23">
        <v>300</v>
      </c>
      <c r="E145" s="29"/>
      <c r="F145" s="31">
        <f>+Tabel1[[#This Row],[aantal]]*Tabel1[[#This Row],[prijs/ehd]]</f>
        <v>0</v>
      </c>
      <c r="H145" s="73"/>
      <c r="I145" s="67" t="s">
        <v>203</v>
      </c>
      <c r="J145" s="22" t="s">
        <v>13</v>
      </c>
      <c r="K145" s="23">
        <v>190</v>
      </c>
      <c r="L145" s="29"/>
      <c r="M145" s="31">
        <f t="shared" si="2"/>
        <v>0</v>
      </c>
    </row>
    <row r="146" spans="1:13" ht="15.75" x14ac:dyDescent="0.25">
      <c r="A146" s="73"/>
      <c r="B146" s="24" t="s">
        <v>120</v>
      </c>
      <c r="C146" s="22" t="s">
        <v>579</v>
      </c>
      <c r="D146" s="23">
        <v>90</v>
      </c>
      <c r="E146" s="29"/>
      <c r="F146" s="31">
        <f>+Tabel1[[#This Row],[aantal]]*Tabel1[[#This Row],[prijs/ehd]]</f>
        <v>0</v>
      </c>
      <c r="H146" s="73"/>
      <c r="I146" s="67" t="s">
        <v>490</v>
      </c>
      <c r="J146" s="22" t="s">
        <v>3</v>
      </c>
      <c r="K146" s="23">
        <v>90</v>
      </c>
      <c r="L146" s="29"/>
      <c r="M146" s="31">
        <f t="shared" si="2"/>
        <v>0</v>
      </c>
    </row>
    <row r="147" spans="1:13" ht="15.75" x14ac:dyDescent="0.25">
      <c r="A147" s="73"/>
      <c r="B147" s="24" t="s">
        <v>120</v>
      </c>
      <c r="C147" s="22" t="s">
        <v>69</v>
      </c>
      <c r="D147" s="23">
        <v>300</v>
      </c>
      <c r="E147" s="29"/>
      <c r="F147" s="31">
        <f>+Tabel1[[#This Row],[aantal]]*Tabel1[[#This Row],[prijs/ehd]]</f>
        <v>0</v>
      </c>
      <c r="H147" s="73"/>
      <c r="I147" s="67" t="s">
        <v>490</v>
      </c>
      <c r="J147" s="22" t="s">
        <v>13</v>
      </c>
      <c r="K147" s="23">
        <v>40</v>
      </c>
      <c r="L147" s="29"/>
      <c r="M147" s="31">
        <f t="shared" si="2"/>
        <v>0</v>
      </c>
    </row>
    <row r="148" spans="1:13" ht="15.75" x14ac:dyDescent="0.25">
      <c r="A148" s="73"/>
      <c r="B148" s="24" t="s">
        <v>120</v>
      </c>
      <c r="C148" s="22" t="s">
        <v>68</v>
      </c>
      <c r="D148" s="23">
        <v>300</v>
      </c>
      <c r="E148" s="29"/>
      <c r="F148" s="31">
        <f>+Tabel1[[#This Row],[aantal]]*Tabel1[[#This Row],[prijs/ehd]]</f>
        <v>0</v>
      </c>
      <c r="H148" s="73"/>
      <c r="I148" s="67" t="s">
        <v>215</v>
      </c>
      <c r="J148" s="22" t="s">
        <v>3</v>
      </c>
      <c r="K148" s="23">
        <v>90</v>
      </c>
      <c r="L148" s="29"/>
      <c r="M148" s="31">
        <f t="shared" si="2"/>
        <v>0</v>
      </c>
    </row>
    <row r="149" spans="1:13" ht="15.75" x14ac:dyDescent="0.25">
      <c r="A149" s="73"/>
      <c r="B149" s="24" t="s">
        <v>120</v>
      </c>
      <c r="C149" s="22" t="s">
        <v>125</v>
      </c>
      <c r="D149" s="23">
        <v>190</v>
      </c>
      <c r="E149" s="29"/>
      <c r="F149" s="31">
        <f>+Tabel1[[#This Row],[aantal]]*Tabel1[[#This Row],[prijs/ehd]]</f>
        <v>0</v>
      </c>
      <c r="H149" s="73"/>
      <c r="I149" s="67" t="s">
        <v>215</v>
      </c>
      <c r="J149" s="22" t="s">
        <v>13</v>
      </c>
      <c r="K149" s="23">
        <v>40</v>
      </c>
      <c r="L149" s="29"/>
      <c r="M149" s="31">
        <f t="shared" si="2"/>
        <v>0</v>
      </c>
    </row>
    <row r="150" spans="1:13" ht="15.75" x14ac:dyDescent="0.25">
      <c r="A150" s="73"/>
      <c r="B150" s="24" t="s">
        <v>120</v>
      </c>
      <c r="C150" s="22" t="s">
        <v>124</v>
      </c>
      <c r="D150" s="23">
        <v>90</v>
      </c>
      <c r="E150" s="29"/>
      <c r="F150" s="31">
        <f>+Tabel1[[#This Row],[aantal]]*Tabel1[[#This Row],[prijs/ehd]]</f>
        <v>0</v>
      </c>
      <c r="H150" s="73"/>
      <c r="I150" s="67" t="s">
        <v>216</v>
      </c>
      <c r="J150" s="22" t="s">
        <v>3</v>
      </c>
      <c r="K150" s="23">
        <v>90</v>
      </c>
      <c r="L150" s="29"/>
      <c r="M150" s="31">
        <f t="shared" si="2"/>
        <v>0</v>
      </c>
    </row>
    <row r="151" spans="1:13" ht="15.75" x14ac:dyDescent="0.25">
      <c r="A151" s="73"/>
      <c r="B151" s="24" t="s">
        <v>120</v>
      </c>
      <c r="C151" s="22" t="s">
        <v>123</v>
      </c>
      <c r="D151" s="23">
        <v>90</v>
      </c>
      <c r="E151" s="29"/>
      <c r="F151" s="31">
        <f>+Tabel1[[#This Row],[aantal]]*Tabel1[[#This Row],[prijs/ehd]]</f>
        <v>0</v>
      </c>
      <c r="H151" s="73"/>
      <c r="I151" s="67" t="s">
        <v>216</v>
      </c>
      <c r="J151" s="22" t="s">
        <v>13</v>
      </c>
      <c r="K151" s="23">
        <v>40</v>
      </c>
      <c r="L151" s="29"/>
      <c r="M151" s="31">
        <f t="shared" si="2"/>
        <v>0</v>
      </c>
    </row>
    <row r="152" spans="1:13" ht="15.75" x14ac:dyDescent="0.25">
      <c r="A152" s="73"/>
      <c r="B152" s="24" t="s">
        <v>120</v>
      </c>
      <c r="C152" s="22" t="s">
        <v>122</v>
      </c>
      <c r="D152" s="23">
        <v>30</v>
      </c>
      <c r="E152" s="29"/>
      <c r="F152" s="31">
        <f>+Tabel1[[#This Row],[aantal]]*Tabel1[[#This Row],[prijs/ehd]]</f>
        <v>0</v>
      </c>
      <c r="H152" s="73"/>
      <c r="I152" s="67" t="s">
        <v>217</v>
      </c>
      <c r="J152" s="22" t="s">
        <v>3</v>
      </c>
      <c r="K152" s="23">
        <v>90</v>
      </c>
      <c r="L152" s="29"/>
      <c r="M152" s="31">
        <f t="shared" si="2"/>
        <v>0</v>
      </c>
    </row>
    <row r="153" spans="1:13" ht="15.75" x14ac:dyDescent="0.25">
      <c r="A153" s="73"/>
      <c r="B153" s="24" t="s">
        <v>120</v>
      </c>
      <c r="C153" s="22" t="s">
        <v>15</v>
      </c>
      <c r="D153" s="23">
        <v>30</v>
      </c>
      <c r="E153" s="29"/>
      <c r="F153" s="31">
        <f>+Tabel1[[#This Row],[aantal]]*Tabel1[[#This Row],[prijs/ehd]]</f>
        <v>0</v>
      </c>
      <c r="H153" s="73"/>
      <c r="I153" s="67" t="s">
        <v>217</v>
      </c>
      <c r="J153" s="22" t="s">
        <v>13</v>
      </c>
      <c r="K153" s="23">
        <v>40</v>
      </c>
      <c r="L153" s="29"/>
      <c r="M153" s="31">
        <f t="shared" si="2"/>
        <v>0</v>
      </c>
    </row>
    <row r="154" spans="1:13" ht="15.75" x14ac:dyDescent="0.25">
      <c r="A154" s="73"/>
      <c r="B154" s="24" t="s">
        <v>120</v>
      </c>
      <c r="C154" s="22" t="s">
        <v>121</v>
      </c>
      <c r="D154" s="23">
        <v>30</v>
      </c>
      <c r="E154" s="29"/>
      <c r="F154" s="31">
        <f>+Tabel1[[#This Row],[aantal]]*Tabel1[[#This Row],[prijs/ehd]]</f>
        <v>0</v>
      </c>
      <c r="H154" s="73"/>
      <c r="I154" s="67" t="s">
        <v>218</v>
      </c>
      <c r="J154" s="22" t="s">
        <v>3</v>
      </c>
      <c r="K154" s="23">
        <v>90</v>
      </c>
      <c r="L154" s="29"/>
      <c r="M154" s="31">
        <f t="shared" si="2"/>
        <v>0</v>
      </c>
    </row>
    <row r="155" spans="1:13" ht="15.75" x14ac:dyDescent="0.25">
      <c r="A155" s="73"/>
      <c r="B155" s="24" t="s">
        <v>126</v>
      </c>
      <c r="C155" s="22" t="s">
        <v>122</v>
      </c>
      <c r="D155" s="23">
        <v>10</v>
      </c>
      <c r="E155" s="29"/>
      <c r="F155" s="31">
        <f>+Tabel1[[#This Row],[aantal]]*Tabel1[[#This Row],[prijs/ehd]]</f>
        <v>0</v>
      </c>
      <c r="H155" s="73"/>
      <c r="I155" s="67" t="s">
        <v>218</v>
      </c>
      <c r="J155" s="22" t="s">
        <v>13</v>
      </c>
      <c r="K155" s="23">
        <v>40</v>
      </c>
      <c r="L155" s="29"/>
      <c r="M155" s="31">
        <f t="shared" si="2"/>
        <v>0</v>
      </c>
    </row>
    <row r="156" spans="1:13" ht="15.75" x14ac:dyDescent="0.25">
      <c r="A156" s="73"/>
      <c r="B156" s="24" t="s">
        <v>558</v>
      </c>
      <c r="C156" s="22" t="s">
        <v>206</v>
      </c>
      <c r="D156" s="23">
        <v>10</v>
      </c>
      <c r="E156" s="29"/>
      <c r="F156" s="31">
        <f>+Tabel1[[#This Row],[aantal]]*Tabel1[[#This Row],[prijs/ehd]]</f>
        <v>0</v>
      </c>
      <c r="H156" s="73"/>
      <c r="I156" s="67" t="s">
        <v>422</v>
      </c>
      <c r="J156" s="22" t="s">
        <v>3</v>
      </c>
      <c r="K156" s="23">
        <v>90</v>
      </c>
      <c r="L156" s="29"/>
      <c r="M156" s="31">
        <f t="shared" si="2"/>
        <v>0</v>
      </c>
    </row>
    <row r="157" spans="1:13" ht="15.75" x14ac:dyDescent="0.25">
      <c r="A157" s="73"/>
      <c r="B157" s="24" t="s">
        <v>511</v>
      </c>
      <c r="C157" s="22" t="s">
        <v>128</v>
      </c>
      <c r="D157" s="23">
        <v>10</v>
      </c>
      <c r="E157" s="29"/>
      <c r="F157" s="31">
        <f>+Tabel1[[#This Row],[aantal]]*Tabel1[[#This Row],[prijs/ehd]]</f>
        <v>0</v>
      </c>
      <c r="H157" s="73"/>
      <c r="I157" s="67" t="s">
        <v>422</v>
      </c>
      <c r="J157" s="22" t="s">
        <v>13</v>
      </c>
      <c r="K157" s="23">
        <v>90</v>
      </c>
      <c r="L157" s="29"/>
      <c r="M157" s="31">
        <f t="shared" si="2"/>
        <v>0</v>
      </c>
    </row>
    <row r="158" spans="1:13" ht="15.75" x14ac:dyDescent="0.25">
      <c r="A158" s="73"/>
      <c r="B158" s="24" t="s">
        <v>511</v>
      </c>
      <c r="C158" s="22" t="s">
        <v>130</v>
      </c>
      <c r="D158" s="23">
        <v>90</v>
      </c>
      <c r="E158" s="29"/>
      <c r="F158" s="31">
        <f>+Tabel1[[#This Row],[aantal]]*Tabel1[[#This Row],[prijs/ehd]]</f>
        <v>0</v>
      </c>
      <c r="H158" s="73"/>
      <c r="I158" s="67" t="s">
        <v>420</v>
      </c>
      <c r="J158" s="22" t="s">
        <v>3</v>
      </c>
      <c r="K158" s="23">
        <v>90</v>
      </c>
      <c r="L158" s="29"/>
      <c r="M158" s="31">
        <f t="shared" si="2"/>
        <v>0</v>
      </c>
    </row>
    <row r="159" spans="1:13" ht="15.75" x14ac:dyDescent="0.25">
      <c r="A159" s="73"/>
      <c r="B159" s="24" t="s">
        <v>511</v>
      </c>
      <c r="C159" s="22" t="s">
        <v>129</v>
      </c>
      <c r="D159" s="23">
        <v>30</v>
      </c>
      <c r="E159" s="29"/>
      <c r="F159" s="31">
        <f>+Tabel1[[#This Row],[aantal]]*Tabel1[[#This Row],[prijs/ehd]]</f>
        <v>0</v>
      </c>
      <c r="H159" s="73"/>
      <c r="I159" s="67" t="s">
        <v>420</v>
      </c>
      <c r="J159" s="22" t="s">
        <v>13</v>
      </c>
      <c r="K159" s="23">
        <v>90</v>
      </c>
      <c r="L159" s="29"/>
      <c r="M159" s="31">
        <f t="shared" si="2"/>
        <v>0</v>
      </c>
    </row>
    <row r="160" spans="1:13" ht="15.75" x14ac:dyDescent="0.25">
      <c r="A160" s="73"/>
      <c r="B160" s="24" t="s">
        <v>511</v>
      </c>
      <c r="C160" s="22" t="s">
        <v>111</v>
      </c>
      <c r="D160" s="23">
        <v>30</v>
      </c>
      <c r="E160" s="29"/>
      <c r="F160" s="31">
        <f>+Tabel1[[#This Row],[aantal]]*Tabel1[[#This Row],[prijs/ehd]]</f>
        <v>0</v>
      </c>
      <c r="H160" s="73"/>
      <c r="I160" s="67" t="s">
        <v>455</v>
      </c>
      <c r="J160" s="22" t="s">
        <v>3</v>
      </c>
      <c r="K160" s="23">
        <v>90</v>
      </c>
      <c r="L160" s="29"/>
      <c r="M160" s="31">
        <f t="shared" si="2"/>
        <v>0</v>
      </c>
    </row>
    <row r="161" spans="1:13" ht="15.75" x14ac:dyDescent="0.25">
      <c r="A161" s="73"/>
      <c r="B161" s="24" t="s">
        <v>131</v>
      </c>
      <c r="C161" s="22" t="s">
        <v>132</v>
      </c>
      <c r="D161" s="23">
        <v>30</v>
      </c>
      <c r="E161" s="29"/>
      <c r="F161" s="31">
        <f>+Tabel1[[#This Row],[aantal]]*Tabel1[[#This Row],[prijs/ehd]]</f>
        <v>0</v>
      </c>
      <c r="H161" s="73"/>
      <c r="I161" s="67" t="s">
        <v>455</v>
      </c>
      <c r="J161" s="22" t="s">
        <v>13</v>
      </c>
      <c r="K161" s="23">
        <v>90</v>
      </c>
      <c r="L161" s="29"/>
      <c r="M161" s="31">
        <f t="shared" si="2"/>
        <v>0</v>
      </c>
    </row>
    <row r="162" spans="1:13" ht="15.75" x14ac:dyDescent="0.25">
      <c r="A162" s="73"/>
      <c r="B162" s="24" t="s">
        <v>131</v>
      </c>
      <c r="C162" s="22" t="s">
        <v>133</v>
      </c>
      <c r="D162" s="23">
        <v>30</v>
      </c>
      <c r="E162" s="29"/>
      <c r="F162" s="31">
        <f>+Tabel1[[#This Row],[aantal]]*Tabel1[[#This Row],[prijs/ehd]]</f>
        <v>0</v>
      </c>
      <c r="H162" s="73"/>
      <c r="I162" s="67" t="s">
        <v>456</v>
      </c>
      <c r="J162" s="22" t="s">
        <v>3</v>
      </c>
      <c r="K162" s="23">
        <v>90</v>
      </c>
      <c r="L162" s="29"/>
      <c r="M162" s="31">
        <f t="shared" si="2"/>
        <v>0</v>
      </c>
    </row>
    <row r="163" spans="1:13" ht="15.75" x14ac:dyDescent="0.25">
      <c r="A163" s="73"/>
      <c r="B163" s="24" t="s">
        <v>131</v>
      </c>
      <c r="C163" s="22" t="s">
        <v>134</v>
      </c>
      <c r="D163" s="23">
        <v>30</v>
      </c>
      <c r="E163" s="29"/>
      <c r="F163" s="31">
        <f>+Tabel1[[#This Row],[aantal]]*Tabel1[[#This Row],[prijs/ehd]]</f>
        <v>0</v>
      </c>
      <c r="H163" s="73"/>
      <c r="I163" s="67" t="s">
        <v>456</v>
      </c>
      <c r="J163" s="22" t="s">
        <v>13</v>
      </c>
      <c r="K163" s="23">
        <v>90</v>
      </c>
      <c r="L163" s="29"/>
      <c r="M163" s="31">
        <f t="shared" si="2"/>
        <v>0</v>
      </c>
    </row>
    <row r="164" spans="1:13" ht="15.75" x14ac:dyDescent="0.25">
      <c r="A164" s="73"/>
      <c r="B164" s="24" t="s">
        <v>135</v>
      </c>
      <c r="C164" s="22" t="s">
        <v>16</v>
      </c>
      <c r="D164" s="23">
        <v>30</v>
      </c>
      <c r="E164" s="29"/>
      <c r="F164" s="31">
        <f>+Tabel1[[#This Row],[aantal]]*Tabel1[[#This Row],[prijs/ehd]]</f>
        <v>0</v>
      </c>
      <c r="H164" s="73"/>
      <c r="I164" s="67" t="s">
        <v>227</v>
      </c>
      <c r="J164" s="22" t="s">
        <v>3</v>
      </c>
      <c r="K164" s="23">
        <v>90</v>
      </c>
      <c r="L164" s="29"/>
      <c r="M164" s="31">
        <f t="shared" si="2"/>
        <v>0</v>
      </c>
    </row>
    <row r="165" spans="1:13" ht="15.75" x14ac:dyDescent="0.25">
      <c r="A165" s="73"/>
      <c r="B165" s="24" t="s">
        <v>135</v>
      </c>
      <c r="C165" s="22" t="s">
        <v>136</v>
      </c>
      <c r="D165" s="23">
        <v>30</v>
      </c>
      <c r="E165" s="29"/>
      <c r="F165" s="31">
        <f>+Tabel1[[#This Row],[aantal]]*Tabel1[[#This Row],[prijs/ehd]]</f>
        <v>0</v>
      </c>
      <c r="H165" s="73"/>
      <c r="I165" s="67" t="s">
        <v>227</v>
      </c>
      <c r="J165" s="22" t="s">
        <v>13</v>
      </c>
      <c r="K165" s="23">
        <v>90</v>
      </c>
      <c r="L165" s="29"/>
      <c r="M165" s="31">
        <f t="shared" si="2"/>
        <v>0</v>
      </c>
    </row>
    <row r="166" spans="1:13" ht="15.75" x14ac:dyDescent="0.25">
      <c r="A166" s="73"/>
      <c r="B166" s="24" t="s">
        <v>431</v>
      </c>
      <c r="C166" s="22" t="s">
        <v>30</v>
      </c>
      <c r="D166" s="23">
        <v>10</v>
      </c>
      <c r="E166" s="29"/>
      <c r="F166" s="31">
        <f>+Tabel1[[#This Row],[aantal]]*Tabel1[[#This Row],[prijs/ehd]]</f>
        <v>0</v>
      </c>
      <c r="H166" s="73"/>
      <c r="I166" s="67" t="s">
        <v>229</v>
      </c>
      <c r="J166" s="22" t="s">
        <v>3</v>
      </c>
      <c r="K166" s="23">
        <v>190</v>
      </c>
      <c r="L166" s="29"/>
      <c r="M166" s="31">
        <f t="shared" si="2"/>
        <v>0</v>
      </c>
    </row>
    <row r="167" spans="1:13" ht="15.75" x14ac:dyDescent="0.25">
      <c r="A167" s="73"/>
      <c r="B167" s="24" t="s">
        <v>465</v>
      </c>
      <c r="C167" s="22" t="s">
        <v>466</v>
      </c>
      <c r="D167" s="23">
        <v>30</v>
      </c>
      <c r="E167" s="29"/>
      <c r="F167" s="31">
        <f>+Tabel1[[#This Row],[aantal]]*Tabel1[[#This Row],[prijs/ehd]]</f>
        <v>0</v>
      </c>
      <c r="H167" s="73"/>
      <c r="I167" s="67" t="s">
        <v>229</v>
      </c>
      <c r="J167" s="22" t="s">
        <v>13</v>
      </c>
      <c r="K167" s="23">
        <v>90</v>
      </c>
      <c r="L167" s="29"/>
      <c r="M167" s="31">
        <f t="shared" si="2"/>
        <v>0</v>
      </c>
    </row>
    <row r="168" spans="1:13" ht="15.75" x14ac:dyDescent="0.25">
      <c r="A168" s="73"/>
      <c r="B168" s="24" t="s">
        <v>143</v>
      </c>
      <c r="C168" s="22" t="s">
        <v>36</v>
      </c>
      <c r="D168" s="23">
        <v>90</v>
      </c>
      <c r="E168" s="29"/>
      <c r="F168" s="31">
        <f>+Tabel1[[#This Row],[aantal]]*Tabel1[[#This Row],[prijs/ehd]]</f>
        <v>0</v>
      </c>
      <c r="H168" s="73"/>
      <c r="I168" s="67" t="s">
        <v>230</v>
      </c>
      <c r="J168" s="22" t="s">
        <v>3</v>
      </c>
      <c r="K168" s="23">
        <v>190</v>
      </c>
      <c r="L168" s="29"/>
      <c r="M168" s="31">
        <f t="shared" si="2"/>
        <v>0</v>
      </c>
    </row>
    <row r="169" spans="1:13" ht="15.75" x14ac:dyDescent="0.25">
      <c r="A169" s="73"/>
      <c r="B169" s="24" t="s">
        <v>144</v>
      </c>
      <c r="C169" s="22" t="s">
        <v>145</v>
      </c>
      <c r="D169" s="23">
        <v>10</v>
      </c>
      <c r="E169" s="29"/>
      <c r="F169" s="31">
        <f>+Tabel1[[#This Row],[aantal]]*Tabel1[[#This Row],[prijs/ehd]]</f>
        <v>0</v>
      </c>
      <c r="H169" s="73"/>
      <c r="I169" s="67" t="s">
        <v>230</v>
      </c>
      <c r="J169" s="22" t="s">
        <v>13</v>
      </c>
      <c r="K169" s="23">
        <v>90</v>
      </c>
      <c r="L169" s="29"/>
      <c r="M169" s="31">
        <f t="shared" si="2"/>
        <v>0</v>
      </c>
    </row>
    <row r="170" spans="1:13" ht="15.75" x14ac:dyDescent="0.25">
      <c r="A170" s="73"/>
      <c r="B170" s="24" t="s">
        <v>146</v>
      </c>
      <c r="C170" s="22" t="s">
        <v>145</v>
      </c>
      <c r="D170" s="23">
        <v>90</v>
      </c>
      <c r="E170" s="29"/>
      <c r="F170" s="31">
        <f>+Tabel1[[#This Row],[aantal]]*Tabel1[[#This Row],[prijs/ehd]]</f>
        <v>0</v>
      </c>
      <c r="H170" s="73"/>
      <c r="I170" s="67" t="s">
        <v>469</v>
      </c>
      <c r="J170" s="22" t="s">
        <v>3</v>
      </c>
      <c r="K170" s="23">
        <v>130</v>
      </c>
      <c r="L170" s="29"/>
      <c r="M170" s="31">
        <f t="shared" si="2"/>
        <v>0</v>
      </c>
    </row>
    <row r="171" spans="1:13" ht="15.75" x14ac:dyDescent="0.25">
      <c r="A171" s="73"/>
      <c r="B171" s="24" t="s">
        <v>147</v>
      </c>
      <c r="C171" s="22" t="s">
        <v>145</v>
      </c>
      <c r="D171" s="23">
        <v>300</v>
      </c>
      <c r="E171" s="29"/>
      <c r="F171" s="31">
        <f>+Tabel1[[#This Row],[aantal]]*Tabel1[[#This Row],[prijs/ehd]]</f>
        <v>0</v>
      </c>
      <c r="H171" s="73"/>
      <c r="I171" s="67" t="s">
        <v>469</v>
      </c>
      <c r="J171" s="22" t="s">
        <v>13</v>
      </c>
      <c r="K171" s="23">
        <v>90</v>
      </c>
      <c r="L171" s="29"/>
      <c r="M171" s="31">
        <f t="shared" si="2"/>
        <v>0</v>
      </c>
    </row>
    <row r="172" spans="1:13" ht="15.75" x14ac:dyDescent="0.25">
      <c r="A172" s="73"/>
      <c r="B172" s="24" t="s">
        <v>147</v>
      </c>
      <c r="C172" s="22" t="s">
        <v>148</v>
      </c>
      <c r="D172" s="23">
        <v>190</v>
      </c>
      <c r="E172" s="29"/>
      <c r="F172" s="31">
        <f>+Tabel1[[#This Row],[aantal]]*Tabel1[[#This Row],[prijs/ehd]]</f>
        <v>0</v>
      </c>
      <c r="H172" s="73"/>
      <c r="I172" s="67" t="s">
        <v>522</v>
      </c>
      <c r="J172" s="22" t="s">
        <v>3</v>
      </c>
      <c r="K172" s="23">
        <v>190</v>
      </c>
      <c r="L172" s="29"/>
      <c r="M172" s="31">
        <f t="shared" si="2"/>
        <v>0</v>
      </c>
    </row>
    <row r="173" spans="1:13" ht="15.75" x14ac:dyDescent="0.25">
      <c r="A173" s="73"/>
      <c r="B173" s="24" t="s">
        <v>154</v>
      </c>
      <c r="C173" s="22" t="s">
        <v>155</v>
      </c>
      <c r="D173" s="23">
        <v>10</v>
      </c>
      <c r="E173" s="29"/>
      <c r="F173" s="31">
        <f>+Tabel1[[#This Row],[aantal]]*Tabel1[[#This Row],[prijs/ehd]]</f>
        <v>0</v>
      </c>
      <c r="H173" s="73"/>
      <c r="I173" s="67" t="s">
        <v>470</v>
      </c>
      <c r="J173" s="22" t="s">
        <v>13</v>
      </c>
      <c r="K173" s="23">
        <v>90</v>
      </c>
      <c r="L173" s="29"/>
      <c r="M173" s="31">
        <f t="shared" si="2"/>
        <v>0</v>
      </c>
    </row>
    <row r="174" spans="1:13" ht="15.75" x14ac:dyDescent="0.25">
      <c r="A174" s="73"/>
      <c r="B174" s="24" t="s">
        <v>156</v>
      </c>
      <c r="C174" s="22" t="s">
        <v>155</v>
      </c>
      <c r="D174" s="23">
        <v>10</v>
      </c>
      <c r="E174" s="29"/>
      <c r="F174" s="31">
        <f>+Tabel1[[#This Row],[aantal]]*Tabel1[[#This Row],[prijs/ehd]]</f>
        <v>0</v>
      </c>
      <c r="H174" s="73"/>
      <c r="I174" s="67" t="s">
        <v>523</v>
      </c>
      <c r="J174" s="22" t="s">
        <v>3</v>
      </c>
      <c r="K174" s="23">
        <v>190</v>
      </c>
      <c r="L174" s="29"/>
      <c r="M174" s="31">
        <f t="shared" si="2"/>
        <v>0</v>
      </c>
    </row>
    <row r="175" spans="1:13" ht="15.75" x14ac:dyDescent="0.25">
      <c r="A175" s="73"/>
      <c r="B175" s="24" t="s">
        <v>157</v>
      </c>
      <c r="C175" s="22" t="s">
        <v>155</v>
      </c>
      <c r="D175" s="23">
        <v>10</v>
      </c>
      <c r="E175" s="29"/>
      <c r="F175" s="31">
        <f>+Tabel1[[#This Row],[aantal]]*Tabel1[[#This Row],[prijs/ehd]]</f>
        <v>0</v>
      </c>
      <c r="H175" s="73"/>
      <c r="I175" s="67" t="s">
        <v>523</v>
      </c>
      <c r="J175" s="22" t="s">
        <v>13</v>
      </c>
      <c r="K175" s="23">
        <v>90</v>
      </c>
      <c r="L175" s="29"/>
      <c r="M175" s="31">
        <f t="shared" si="2"/>
        <v>0</v>
      </c>
    </row>
    <row r="176" spans="1:13" ht="15.75" x14ac:dyDescent="0.25">
      <c r="A176" s="73"/>
      <c r="B176" s="24" t="s">
        <v>158</v>
      </c>
      <c r="C176" s="22" t="s">
        <v>155</v>
      </c>
      <c r="D176" s="23">
        <v>10</v>
      </c>
      <c r="E176" s="29"/>
      <c r="F176" s="31">
        <f>+Tabel1[[#This Row],[aantal]]*Tabel1[[#This Row],[prijs/ehd]]</f>
        <v>0</v>
      </c>
      <c r="H176" s="73"/>
      <c r="I176" s="67" t="s">
        <v>232</v>
      </c>
      <c r="J176" s="22" t="s">
        <v>3</v>
      </c>
      <c r="K176" s="23">
        <v>90</v>
      </c>
      <c r="L176" s="29"/>
      <c r="M176" s="31">
        <f t="shared" si="2"/>
        <v>0</v>
      </c>
    </row>
    <row r="177" spans="1:13" ht="15.75" x14ac:dyDescent="0.25">
      <c r="A177" s="73"/>
      <c r="B177" s="24" t="s">
        <v>160</v>
      </c>
      <c r="C177" s="22" t="s">
        <v>100</v>
      </c>
      <c r="D177" s="23">
        <v>10</v>
      </c>
      <c r="E177" s="29"/>
      <c r="F177" s="31">
        <f>+Tabel1[[#This Row],[aantal]]*Tabel1[[#This Row],[prijs/ehd]]</f>
        <v>0</v>
      </c>
      <c r="H177" s="73"/>
      <c r="I177" s="67" t="s">
        <v>232</v>
      </c>
      <c r="J177" s="22" t="s">
        <v>13</v>
      </c>
      <c r="K177" s="23">
        <v>90</v>
      </c>
      <c r="L177" s="29"/>
      <c r="M177" s="31">
        <f t="shared" si="2"/>
        <v>0</v>
      </c>
    </row>
    <row r="178" spans="1:13" ht="15.75" x14ac:dyDescent="0.25">
      <c r="A178" s="73"/>
      <c r="B178" s="24" t="s">
        <v>160</v>
      </c>
      <c r="C178" s="22" t="s">
        <v>162</v>
      </c>
      <c r="D178" s="23">
        <v>30</v>
      </c>
      <c r="E178" s="29"/>
      <c r="F178" s="31">
        <f>+Tabel1[[#This Row],[aantal]]*Tabel1[[#This Row],[prijs/ehd]]</f>
        <v>0</v>
      </c>
      <c r="H178" s="73"/>
      <c r="I178" s="67" t="s">
        <v>546</v>
      </c>
      <c r="J178" s="22" t="s">
        <v>3</v>
      </c>
      <c r="K178" s="23">
        <v>90</v>
      </c>
      <c r="L178" s="29"/>
      <c r="M178" s="31">
        <f t="shared" si="2"/>
        <v>0</v>
      </c>
    </row>
    <row r="179" spans="1:13" ht="15.75" x14ac:dyDescent="0.25">
      <c r="A179" s="73"/>
      <c r="B179" s="24" t="s">
        <v>160</v>
      </c>
      <c r="C179" s="22" t="s">
        <v>161</v>
      </c>
      <c r="D179" s="23">
        <v>30</v>
      </c>
      <c r="E179" s="29"/>
      <c r="F179" s="31">
        <f>+Tabel1[[#This Row],[aantal]]*Tabel1[[#This Row],[prijs/ehd]]</f>
        <v>0</v>
      </c>
      <c r="H179" s="73"/>
      <c r="I179" s="67" t="s">
        <v>546</v>
      </c>
      <c r="J179" s="22" t="s">
        <v>13</v>
      </c>
      <c r="K179" s="23">
        <v>90</v>
      </c>
      <c r="L179" s="29"/>
      <c r="M179" s="31">
        <f t="shared" si="2"/>
        <v>0</v>
      </c>
    </row>
    <row r="180" spans="1:13" ht="15.75" x14ac:dyDescent="0.25">
      <c r="A180" s="73"/>
      <c r="B180" s="24" t="s">
        <v>163</v>
      </c>
      <c r="C180" s="22" t="s">
        <v>100</v>
      </c>
      <c r="D180" s="23">
        <v>10</v>
      </c>
      <c r="E180" s="29"/>
      <c r="F180" s="31">
        <f>+Tabel1[[#This Row],[aantal]]*Tabel1[[#This Row],[prijs/ehd]]</f>
        <v>0</v>
      </c>
      <c r="H180" s="73"/>
      <c r="I180" s="67" t="s">
        <v>233</v>
      </c>
      <c r="J180" s="22" t="s">
        <v>3</v>
      </c>
      <c r="K180" s="23">
        <v>90</v>
      </c>
      <c r="L180" s="29"/>
      <c r="M180" s="31">
        <f t="shared" si="2"/>
        <v>0</v>
      </c>
    </row>
    <row r="181" spans="1:13" ht="15.75" x14ac:dyDescent="0.25">
      <c r="A181" s="73"/>
      <c r="B181" s="24" t="s">
        <v>164</v>
      </c>
      <c r="C181" s="22" t="s">
        <v>165</v>
      </c>
      <c r="D181" s="23">
        <v>10</v>
      </c>
      <c r="E181" s="29"/>
      <c r="F181" s="31">
        <f>+Tabel1[[#This Row],[aantal]]*Tabel1[[#This Row],[prijs/ehd]]</f>
        <v>0</v>
      </c>
      <c r="H181" s="73"/>
      <c r="I181" s="67" t="s">
        <v>233</v>
      </c>
      <c r="J181" s="22" t="s">
        <v>13</v>
      </c>
      <c r="K181" s="23">
        <v>90</v>
      </c>
      <c r="L181" s="29"/>
      <c r="M181" s="31">
        <f t="shared" si="2"/>
        <v>0</v>
      </c>
    </row>
    <row r="182" spans="1:13" ht="15.75" x14ac:dyDescent="0.25">
      <c r="A182" s="73"/>
      <c r="B182" s="24" t="s">
        <v>166</v>
      </c>
      <c r="C182" s="22" t="s">
        <v>100</v>
      </c>
      <c r="D182" s="23">
        <v>10</v>
      </c>
      <c r="E182" s="29"/>
      <c r="F182" s="31">
        <f>+Tabel1[[#This Row],[aantal]]*Tabel1[[#This Row],[prijs/ehd]]</f>
        <v>0</v>
      </c>
      <c r="H182" s="73"/>
      <c r="I182" s="65" t="s">
        <v>239</v>
      </c>
      <c r="J182" s="22" t="s">
        <v>3</v>
      </c>
      <c r="K182" s="23">
        <v>190</v>
      </c>
      <c r="L182" s="29"/>
      <c r="M182" s="31">
        <f t="shared" si="2"/>
        <v>0</v>
      </c>
    </row>
    <row r="183" spans="1:13" ht="15.75" x14ac:dyDescent="0.25">
      <c r="A183" s="73"/>
      <c r="B183" s="24" t="s">
        <v>167</v>
      </c>
      <c r="C183" s="22" t="s">
        <v>100</v>
      </c>
      <c r="D183" s="23">
        <v>70</v>
      </c>
      <c r="E183" s="29"/>
      <c r="F183" s="31">
        <f>+Tabel1[[#This Row],[aantal]]*Tabel1[[#This Row],[prijs/ehd]]</f>
        <v>0</v>
      </c>
      <c r="H183" s="73"/>
      <c r="I183" s="65" t="s">
        <v>239</v>
      </c>
      <c r="J183" s="22" t="s">
        <v>13</v>
      </c>
      <c r="K183" s="23">
        <v>190</v>
      </c>
      <c r="L183" s="29"/>
      <c r="M183" s="31">
        <f t="shared" si="2"/>
        <v>0</v>
      </c>
    </row>
    <row r="184" spans="1:13" ht="15.75" x14ac:dyDescent="0.25">
      <c r="A184" s="73"/>
      <c r="B184" s="24" t="s">
        <v>168</v>
      </c>
      <c r="C184" s="22" t="s">
        <v>100</v>
      </c>
      <c r="D184" s="23">
        <v>70</v>
      </c>
      <c r="E184" s="29"/>
      <c r="F184" s="31">
        <f>+Tabel1[[#This Row],[aantal]]*Tabel1[[#This Row],[prijs/ehd]]</f>
        <v>0</v>
      </c>
      <c r="H184" s="73"/>
      <c r="I184" s="67" t="s">
        <v>240</v>
      </c>
      <c r="J184" s="22" t="s">
        <v>3</v>
      </c>
      <c r="K184" s="23">
        <v>300</v>
      </c>
      <c r="L184" s="29"/>
      <c r="M184" s="31">
        <f t="shared" si="2"/>
        <v>0</v>
      </c>
    </row>
    <row r="185" spans="1:13" ht="15.75" x14ac:dyDescent="0.25">
      <c r="A185" s="73"/>
      <c r="B185" s="24" t="s">
        <v>169</v>
      </c>
      <c r="C185" s="22" t="s">
        <v>36</v>
      </c>
      <c r="D185" s="23">
        <v>70</v>
      </c>
      <c r="E185" s="29"/>
      <c r="F185" s="31">
        <f>+Tabel1[[#This Row],[aantal]]*Tabel1[[#This Row],[prijs/ehd]]</f>
        <v>0</v>
      </c>
      <c r="H185" s="73"/>
      <c r="I185" s="67" t="s">
        <v>240</v>
      </c>
      <c r="J185" s="22" t="s">
        <v>13</v>
      </c>
      <c r="K185" s="23">
        <v>300</v>
      </c>
      <c r="L185" s="29"/>
      <c r="M185" s="31">
        <f t="shared" si="2"/>
        <v>0</v>
      </c>
    </row>
    <row r="186" spans="1:13" ht="15.75" x14ac:dyDescent="0.25">
      <c r="A186" s="73"/>
      <c r="B186" s="24" t="s">
        <v>478</v>
      </c>
      <c r="C186" s="22" t="s">
        <v>400</v>
      </c>
      <c r="D186" s="23">
        <v>90</v>
      </c>
      <c r="E186" s="29"/>
      <c r="F186" s="31">
        <f>+Tabel1[[#This Row],[aantal]]*Tabel1[[#This Row],[prijs/ehd]]</f>
        <v>0</v>
      </c>
      <c r="H186" s="73"/>
      <c r="I186" s="67" t="s">
        <v>241</v>
      </c>
      <c r="J186" s="22" t="s">
        <v>3</v>
      </c>
      <c r="K186" s="23">
        <v>300</v>
      </c>
      <c r="L186" s="29"/>
      <c r="M186" s="31">
        <f t="shared" si="2"/>
        <v>0</v>
      </c>
    </row>
    <row r="187" spans="1:13" ht="15.75" x14ac:dyDescent="0.25">
      <c r="A187" s="73"/>
      <c r="B187" s="24" t="s">
        <v>170</v>
      </c>
      <c r="C187" s="22" t="s">
        <v>171</v>
      </c>
      <c r="D187" s="23">
        <v>30</v>
      </c>
      <c r="E187" s="29"/>
      <c r="F187" s="31">
        <f>+Tabel1[[#This Row],[aantal]]*Tabel1[[#This Row],[prijs/ehd]]</f>
        <v>0</v>
      </c>
      <c r="H187" s="73"/>
      <c r="I187" s="67" t="s">
        <v>241</v>
      </c>
      <c r="J187" s="22" t="s">
        <v>13</v>
      </c>
      <c r="K187" s="23">
        <v>300</v>
      </c>
      <c r="L187" s="29"/>
      <c r="M187" s="31">
        <f t="shared" si="2"/>
        <v>0</v>
      </c>
    </row>
    <row r="188" spans="1:13" ht="15.75" x14ac:dyDescent="0.25">
      <c r="A188" s="73"/>
      <c r="B188" s="24" t="s">
        <v>172</v>
      </c>
      <c r="C188" s="22" t="s">
        <v>46</v>
      </c>
      <c r="D188" s="23">
        <v>10</v>
      </c>
      <c r="E188" s="29"/>
      <c r="F188" s="31">
        <f>+Tabel1[[#This Row],[aantal]]*Tabel1[[#This Row],[prijs/ehd]]</f>
        <v>0</v>
      </c>
      <c r="H188" s="73"/>
      <c r="I188" s="67" t="s">
        <v>457</v>
      </c>
      <c r="J188" s="22" t="s">
        <v>3</v>
      </c>
      <c r="K188" s="23">
        <v>150</v>
      </c>
      <c r="L188" s="29"/>
      <c r="M188" s="31">
        <f t="shared" si="2"/>
        <v>0</v>
      </c>
    </row>
    <row r="189" spans="1:13" ht="15.75" x14ac:dyDescent="0.25">
      <c r="A189" s="73"/>
      <c r="B189" s="24" t="s">
        <v>173</v>
      </c>
      <c r="C189" s="22" t="s">
        <v>100</v>
      </c>
      <c r="D189" s="23">
        <v>110</v>
      </c>
      <c r="E189" s="29"/>
      <c r="F189" s="31">
        <f>+Tabel1[[#This Row],[aantal]]*Tabel1[[#This Row],[prijs/ehd]]</f>
        <v>0</v>
      </c>
      <c r="H189" s="73"/>
      <c r="I189" s="67" t="s">
        <v>457</v>
      </c>
      <c r="J189" s="22" t="s">
        <v>13</v>
      </c>
      <c r="K189" s="23">
        <v>150</v>
      </c>
      <c r="L189" s="29"/>
      <c r="M189" s="31">
        <f t="shared" si="2"/>
        <v>0</v>
      </c>
    </row>
    <row r="190" spans="1:13" ht="15.75" x14ac:dyDescent="0.25">
      <c r="A190" s="73"/>
      <c r="B190" s="24" t="s">
        <v>174</v>
      </c>
      <c r="C190" s="22" t="s">
        <v>86</v>
      </c>
      <c r="D190" s="23">
        <v>110</v>
      </c>
      <c r="E190" s="29"/>
      <c r="F190" s="31">
        <f>+Tabel1[[#This Row],[aantal]]*Tabel1[[#This Row],[prijs/ehd]]</f>
        <v>0</v>
      </c>
      <c r="H190" s="73"/>
      <c r="I190" s="67" t="s">
        <v>244</v>
      </c>
      <c r="J190" s="22" t="s">
        <v>3</v>
      </c>
      <c r="K190" s="23">
        <v>90</v>
      </c>
      <c r="L190" s="29"/>
      <c r="M190" s="31">
        <f t="shared" si="2"/>
        <v>0</v>
      </c>
    </row>
    <row r="191" spans="1:13" ht="15.75" x14ac:dyDescent="0.25">
      <c r="A191" s="73"/>
      <c r="B191" s="24" t="s">
        <v>567</v>
      </c>
      <c r="C191" s="22" t="s">
        <v>72</v>
      </c>
      <c r="D191" s="23">
        <v>10</v>
      </c>
      <c r="E191" s="29"/>
      <c r="F191" s="31">
        <f>+Tabel1[[#This Row],[aantal]]*Tabel1[[#This Row],[prijs/ehd]]</f>
        <v>0</v>
      </c>
      <c r="H191" s="73"/>
      <c r="I191" s="67" t="s">
        <v>244</v>
      </c>
      <c r="J191" s="22" t="s">
        <v>13</v>
      </c>
      <c r="K191" s="23">
        <v>90</v>
      </c>
      <c r="L191" s="29"/>
      <c r="M191" s="31">
        <f t="shared" si="2"/>
        <v>0</v>
      </c>
    </row>
    <row r="192" spans="1:13" ht="15.75" x14ac:dyDescent="0.25">
      <c r="A192" s="73"/>
      <c r="B192" s="24" t="s">
        <v>514</v>
      </c>
      <c r="C192" s="22" t="s">
        <v>72</v>
      </c>
      <c r="D192" s="23">
        <v>300</v>
      </c>
      <c r="E192" s="29"/>
      <c r="F192" s="31">
        <f>+Tabel1[[#This Row],[aantal]]*Tabel1[[#This Row],[prijs/ehd]]</f>
        <v>0</v>
      </c>
      <c r="H192" s="73"/>
      <c r="I192" s="67" t="s">
        <v>245</v>
      </c>
      <c r="J192" s="22" t="s">
        <v>3</v>
      </c>
      <c r="K192" s="23">
        <v>190</v>
      </c>
      <c r="L192" s="29"/>
      <c r="M192" s="31">
        <f t="shared" si="2"/>
        <v>0</v>
      </c>
    </row>
    <row r="193" spans="1:13" ht="15.75" x14ac:dyDescent="0.25">
      <c r="A193" s="73"/>
      <c r="B193" s="24" t="s">
        <v>544</v>
      </c>
      <c r="C193" s="22" t="s">
        <v>72</v>
      </c>
      <c r="D193" s="23">
        <v>90</v>
      </c>
      <c r="E193" s="29"/>
      <c r="F193" s="31">
        <f>+Tabel1[[#This Row],[aantal]]*Tabel1[[#This Row],[prijs/ehd]]</f>
        <v>0</v>
      </c>
      <c r="H193" s="73"/>
      <c r="I193" s="67" t="s">
        <v>245</v>
      </c>
      <c r="J193" s="22" t="s">
        <v>13</v>
      </c>
      <c r="K193" s="23">
        <v>150</v>
      </c>
      <c r="L193" s="29"/>
      <c r="M193" s="31">
        <f t="shared" ref="M193:M254" si="3">+K193*L193</f>
        <v>0</v>
      </c>
    </row>
    <row r="194" spans="1:13" ht="15.75" x14ac:dyDescent="0.25">
      <c r="A194" s="73"/>
      <c r="B194" s="24" t="s">
        <v>515</v>
      </c>
      <c r="C194" s="22" t="s">
        <v>72</v>
      </c>
      <c r="D194" s="23">
        <v>90</v>
      </c>
      <c r="E194" s="29"/>
      <c r="F194" s="31">
        <f>+Tabel1[[#This Row],[aantal]]*Tabel1[[#This Row],[prijs/ehd]]</f>
        <v>0</v>
      </c>
      <c r="H194" s="73"/>
      <c r="I194" s="67" t="s">
        <v>246</v>
      </c>
      <c r="J194" s="22" t="s">
        <v>3</v>
      </c>
      <c r="K194" s="23">
        <v>190</v>
      </c>
      <c r="L194" s="29"/>
      <c r="M194" s="31">
        <f t="shared" si="3"/>
        <v>0</v>
      </c>
    </row>
    <row r="195" spans="1:13" ht="15.75" x14ac:dyDescent="0.25">
      <c r="A195" s="73"/>
      <c r="B195" s="24" t="s">
        <v>175</v>
      </c>
      <c r="C195" s="22" t="s">
        <v>155</v>
      </c>
      <c r="D195" s="23">
        <v>10</v>
      </c>
      <c r="E195" s="29"/>
      <c r="F195" s="31">
        <f>+Tabel1[[#This Row],[aantal]]*Tabel1[[#This Row],[prijs/ehd]]</f>
        <v>0</v>
      </c>
      <c r="H195" s="73"/>
      <c r="I195" s="67" t="s">
        <v>246</v>
      </c>
      <c r="J195" s="22" t="s">
        <v>13</v>
      </c>
      <c r="K195" s="23">
        <v>150</v>
      </c>
      <c r="L195" s="29"/>
      <c r="M195" s="31">
        <f t="shared" si="3"/>
        <v>0</v>
      </c>
    </row>
    <row r="196" spans="1:13" ht="15.75" x14ac:dyDescent="0.25">
      <c r="A196" s="73"/>
      <c r="B196" s="24" t="s">
        <v>175</v>
      </c>
      <c r="C196" s="22" t="s">
        <v>79</v>
      </c>
      <c r="D196" s="23">
        <v>10</v>
      </c>
      <c r="E196" s="29"/>
      <c r="F196" s="31">
        <f>+Tabel1[[#This Row],[aantal]]*Tabel1[[#This Row],[prijs/ehd]]</f>
        <v>0</v>
      </c>
      <c r="H196" s="73"/>
      <c r="I196" s="67" t="s">
        <v>247</v>
      </c>
      <c r="J196" s="22" t="s">
        <v>3</v>
      </c>
      <c r="K196" s="23">
        <v>190</v>
      </c>
      <c r="L196" s="29"/>
      <c r="M196" s="31">
        <f t="shared" si="3"/>
        <v>0</v>
      </c>
    </row>
    <row r="197" spans="1:13" ht="15.75" x14ac:dyDescent="0.25">
      <c r="A197" s="73"/>
      <c r="B197" s="24" t="s">
        <v>175</v>
      </c>
      <c r="C197" s="22" t="s">
        <v>76</v>
      </c>
      <c r="D197" s="23">
        <v>10</v>
      </c>
      <c r="E197" s="29"/>
      <c r="F197" s="31">
        <f>+Tabel1[[#This Row],[aantal]]*Tabel1[[#This Row],[prijs/ehd]]</f>
        <v>0</v>
      </c>
      <c r="H197" s="73"/>
      <c r="I197" s="67" t="s">
        <v>247</v>
      </c>
      <c r="J197" s="22" t="s">
        <v>13</v>
      </c>
      <c r="K197" s="23">
        <v>150</v>
      </c>
      <c r="L197" s="29"/>
      <c r="M197" s="31">
        <f t="shared" si="3"/>
        <v>0</v>
      </c>
    </row>
    <row r="198" spans="1:13" ht="15.75" x14ac:dyDescent="0.25">
      <c r="A198" s="73"/>
      <c r="B198" s="24" t="s">
        <v>176</v>
      </c>
      <c r="C198" s="22" t="s">
        <v>155</v>
      </c>
      <c r="D198" s="23">
        <v>10</v>
      </c>
      <c r="E198" s="29"/>
      <c r="F198" s="31">
        <f>+Tabel1[[#This Row],[aantal]]*Tabel1[[#This Row],[prijs/ehd]]</f>
        <v>0</v>
      </c>
      <c r="H198" s="73"/>
      <c r="I198" s="67" t="s">
        <v>562</v>
      </c>
      <c r="J198" s="22" t="s">
        <v>3</v>
      </c>
      <c r="K198" s="23">
        <v>190</v>
      </c>
      <c r="L198" s="29"/>
      <c r="M198" s="31">
        <f t="shared" si="3"/>
        <v>0</v>
      </c>
    </row>
    <row r="199" spans="1:13" ht="15.75" x14ac:dyDescent="0.25">
      <c r="A199" s="73"/>
      <c r="B199" s="24" t="s">
        <v>177</v>
      </c>
      <c r="C199" s="22" t="s">
        <v>155</v>
      </c>
      <c r="D199" s="23">
        <v>10</v>
      </c>
      <c r="E199" s="29"/>
      <c r="F199" s="31">
        <f>+Tabel1[[#This Row],[aantal]]*Tabel1[[#This Row],[prijs/ehd]]</f>
        <v>0</v>
      </c>
      <c r="H199" s="73"/>
      <c r="I199" s="67" t="s">
        <v>562</v>
      </c>
      <c r="J199" s="22" t="s">
        <v>13</v>
      </c>
      <c r="K199" s="23">
        <v>150</v>
      </c>
      <c r="L199" s="29"/>
      <c r="M199" s="31">
        <f t="shared" si="3"/>
        <v>0</v>
      </c>
    </row>
    <row r="200" spans="1:13" ht="15.75" x14ac:dyDescent="0.25">
      <c r="A200" s="73"/>
      <c r="B200" s="24" t="s">
        <v>177</v>
      </c>
      <c r="C200" s="22" t="s">
        <v>79</v>
      </c>
      <c r="D200" s="23">
        <v>10</v>
      </c>
      <c r="E200" s="29"/>
      <c r="F200" s="31">
        <f>+Tabel1[[#This Row],[aantal]]*Tabel1[[#This Row],[prijs/ehd]]</f>
        <v>0</v>
      </c>
      <c r="H200" s="73"/>
      <c r="I200" s="67" t="s">
        <v>253</v>
      </c>
      <c r="J200" s="22" t="s">
        <v>3</v>
      </c>
      <c r="K200" s="23">
        <v>190</v>
      </c>
      <c r="L200" s="29"/>
      <c r="M200" s="31">
        <f t="shared" si="3"/>
        <v>0</v>
      </c>
    </row>
    <row r="201" spans="1:13" ht="15.75" x14ac:dyDescent="0.25">
      <c r="A201" s="73"/>
      <c r="B201" s="24" t="s">
        <v>177</v>
      </c>
      <c r="C201" s="22" t="s">
        <v>76</v>
      </c>
      <c r="D201" s="23">
        <v>10</v>
      </c>
      <c r="E201" s="29"/>
      <c r="F201" s="31">
        <f>+Tabel1[[#This Row],[aantal]]*Tabel1[[#This Row],[prijs/ehd]]</f>
        <v>0</v>
      </c>
      <c r="H201" s="73"/>
      <c r="I201" s="67" t="s">
        <v>253</v>
      </c>
      <c r="J201" s="22" t="s">
        <v>13</v>
      </c>
      <c r="K201" s="23">
        <v>150</v>
      </c>
      <c r="L201" s="29"/>
      <c r="M201" s="31">
        <f t="shared" si="3"/>
        <v>0</v>
      </c>
    </row>
    <row r="202" spans="1:13" ht="15.75" x14ac:dyDescent="0.25">
      <c r="A202" s="73"/>
      <c r="B202" s="24" t="s">
        <v>178</v>
      </c>
      <c r="C202" s="22" t="s">
        <v>72</v>
      </c>
      <c r="D202" s="23">
        <v>50</v>
      </c>
      <c r="E202" s="29"/>
      <c r="F202" s="31">
        <f>+Tabel1[[#This Row],[aantal]]*Tabel1[[#This Row],[prijs/ehd]]</f>
        <v>0</v>
      </c>
      <c r="H202" s="73"/>
      <c r="I202" s="67" t="s">
        <v>458</v>
      </c>
      <c r="J202" s="22" t="s">
        <v>3</v>
      </c>
      <c r="K202" s="23">
        <v>190</v>
      </c>
      <c r="L202" s="29"/>
      <c r="M202" s="31">
        <f t="shared" si="3"/>
        <v>0</v>
      </c>
    </row>
    <row r="203" spans="1:13" ht="15.75" x14ac:dyDescent="0.25">
      <c r="A203" s="73"/>
      <c r="B203" s="24" t="s">
        <v>178</v>
      </c>
      <c r="C203" s="22" t="s">
        <v>179</v>
      </c>
      <c r="D203" s="23">
        <v>10</v>
      </c>
      <c r="E203" s="29"/>
      <c r="F203" s="31">
        <f>+Tabel1[[#This Row],[aantal]]*Tabel1[[#This Row],[prijs/ehd]]</f>
        <v>0</v>
      </c>
      <c r="H203" s="73"/>
      <c r="I203" s="67" t="s">
        <v>458</v>
      </c>
      <c r="J203" s="22" t="s">
        <v>13</v>
      </c>
      <c r="K203" s="23">
        <v>150</v>
      </c>
      <c r="L203" s="29"/>
      <c r="M203" s="31">
        <f t="shared" si="3"/>
        <v>0</v>
      </c>
    </row>
    <row r="204" spans="1:13" ht="15.75" x14ac:dyDescent="0.25">
      <c r="A204" s="73"/>
      <c r="B204" s="24" t="s">
        <v>516</v>
      </c>
      <c r="C204" s="22" t="s">
        <v>179</v>
      </c>
      <c r="D204" s="23">
        <v>30</v>
      </c>
      <c r="E204" s="29"/>
      <c r="F204" s="31">
        <f>+Tabel1[[#This Row],[aantal]]*Tabel1[[#This Row],[prijs/ehd]]</f>
        <v>0</v>
      </c>
      <c r="H204" s="73"/>
      <c r="I204" s="67" t="s">
        <v>262</v>
      </c>
      <c r="J204" s="22" t="s">
        <v>3</v>
      </c>
      <c r="K204" s="23">
        <v>90</v>
      </c>
      <c r="L204" s="29"/>
      <c r="M204" s="31">
        <f t="shared" si="3"/>
        <v>0</v>
      </c>
    </row>
    <row r="205" spans="1:13" ht="15.75" x14ac:dyDescent="0.25">
      <c r="A205" s="73"/>
      <c r="B205" s="24" t="s">
        <v>517</v>
      </c>
      <c r="C205" s="22" t="s">
        <v>179</v>
      </c>
      <c r="D205" s="23">
        <v>30</v>
      </c>
      <c r="E205" s="29"/>
      <c r="F205" s="31">
        <f>+Tabel1[[#This Row],[aantal]]*Tabel1[[#This Row],[prijs/ehd]]</f>
        <v>0</v>
      </c>
      <c r="H205" s="73"/>
      <c r="I205" s="67" t="s">
        <v>262</v>
      </c>
      <c r="J205" s="22" t="s">
        <v>13</v>
      </c>
      <c r="K205" s="23">
        <v>90</v>
      </c>
      <c r="L205" s="29"/>
      <c r="M205" s="31">
        <f t="shared" si="3"/>
        <v>0</v>
      </c>
    </row>
    <row r="206" spans="1:13" ht="15.75" x14ac:dyDescent="0.25">
      <c r="A206" s="73"/>
      <c r="B206" s="24" t="s">
        <v>517</v>
      </c>
      <c r="C206" s="22" t="s">
        <v>155</v>
      </c>
      <c r="D206" s="23">
        <v>50</v>
      </c>
      <c r="E206" s="29"/>
      <c r="F206" s="31">
        <f>+Tabel1[[#This Row],[aantal]]*Tabel1[[#This Row],[prijs/ehd]]</f>
        <v>0</v>
      </c>
      <c r="H206" s="73"/>
      <c r="I206" s="67" t="s">
        <v>448</v>
      </c>
      <c r="J206" s="22" t="s">
        <v>3</v>
      </c>
      <c r="K206" s="23">
        <v>90</v>
      </c>
      <c r="L206" s="29"/>
      <c r="M206" s="31">
        <f t="shared" si="3"/>
        <v>0</v>
      </c>
    </row>
    <row r="207" spans="1:13" ht="15.75" x14ac:dyDescent="0.25">
      <c r="A207" s="73"/>
      <c r="B207" s="24" t="s">
        <v>517</v>
      </c>
      <c r="C207" s="22" t="s">
        <v>79</v>
      </c>
      <c r="D207" s="23">
        <v>30</v>
      </c>
      <c r="E207" s="29"/>
      <c r="F207" s="31">
        <f>+Tabel1[[#This Row],[aantal]]*Tabel1[[#This Row],[prijs/ehd]]</f>
        <v>0</v>
      </c>
      <c r="H207" s="73"/>
      <c r="I207" s="67" t="s">
        <v>448</v>
      </c>
      <c r="J207" s="22" t="s">
        <v>13</v>
      </c>
      <c r="K207" s="23">
        <v>90</v>
      </c>
      <c r="L207" s="29"/>
      <c r="M207" s="31">
        <f t="shared" si="3"/>
        <v>0</v>
      </c>
    </row>
    <row r="208" spans="1:13" ht="15.75" x14ac:dyDescent="0.25">
      <c r="A208" s="73"/>
      <c r="B208" s="24" t="s">
        <v>518</v>
      </c>
      <c r="C208" s="22" t="s">
        <v>179</v>
      </c>
      <c r="D208" s="23">
        <v>90</v>
      </c>
      <c r="E208" s="29"/>
      <c r="F208" s="31">
        <f>+Tabel1[[#This Row],[aantal]]*Tabel1[[#This Row],[prijs/ehd]]</f>
        <v>0</v>
      </c>
      <c r="H208" s="73"/>
      <c r="I208" s="67" t="s">
        <v>439</v>
      </c>
      <c r="J208" s="22" t="s">
        <v>3</v>
      </c>
      <c r="K208" s="23">
        <v>90</v>
      </c>
      <c r="L208" s="29"/>
      <c r="M208" s="31">
        <f t="shared" si="3"/>
        <v>0</v>
      </c>
    </row>
    <row r="209" spans="1:13" ht="15.75" x14ac:dyDescent="0.25">
      <c r="A209" s="73"/>
      <c r="B209" s="24" t="s">
        <v>518</v>
      </c>
      <c r="C209" s="22" t="s">
        <v>155</v>
      </c>
      <c r="D209" s="23">
        <v>300</v>
      </c>
      <c r="E209" s="29"/>
      <c r="F209" s="31">
        <f>+Tabel1[[#This Row],[aantal]]*Tabel1[[#This Row],[prijs/ehd]]</f>
        <v>0</v>
      </c>
      <c r="H209" s="73"/>
      <c r="I209" s="67" t="s">
        <v>439</v>
      </c>
      <c r="J209" s="22" t="s">
        <v>13</v>
      </c>
      <c r="K209" s="23">
        <v>90</v>
      </c>
      <c r="L209" s="29"/>
      <c r="M209" s="31">
        <f t="shared" si="3"/>
        <v>0</v>
      </c>
    </row>
    <row r="210" spans="1:13" ht="15.75" x14ac:dyDescent="0.25">
      <c r="A210" s="73"/>
      <c r="B210" s="24" t="s">
        <v>518</v>
      </c>
      <c r="C210" s="22" t="s">
        <v>79</v>
      </c>
      <c r="D210" s="23">
        <v>190</v>
      </c>
      <c r="E210" s="29"/>
      <c r="F210" s="31">
        <f>+Tabel1[[#This Row],[aantal]]*Tabel1[[#This Row],[prijs/ehd]]</f>
        <v>0</v>
      </c>
      <c r="H210" s="73"/>
      <c r="I210" s="67" t="s">
        <v>482</v>
      </c>
      <c r="J210" s="22" t="s">
        <v>3</v>
      </c>
      <c r="K210" s="23">
        <v>90</v>
      </c>
      <c r="L210" s="29"/>
      <c r="M210" s="31">
        <f t="shared" si="3"/>
        <v>0</v>
      </c>
    </row>
    <row r="211" spans="1:13" ht="15.75" x14ac:dyDescent="0.25">
      <c r="A211" s="73"/>
      <c r="B211" s="24" t="s">
        <v>180</v>
      </c>
      <c r="C211" s="22" t="s">
        <v>72</v>
      </c>
      <c r="D211" s="23">
        <v>30</v>
      </c>
      <c r="E211" s="29"/>
      <c r="F211" s="31">
        <f>+Tabel1[[#This Row],[aantal]]*Tabel1[[#This Row],[prijs/ehd]]</f>
        <v>0</v>
      </c>
      <c r="H211" s="73"/>
      <c r="I211" s="67" t="s">
        <v>482</v>
      </c>
      <c r="J211" s="22" t="s">
        <v>13</v>
      </c>
      <c r="K211" s="23">
        <v>90</v>
      </c>
      <c r="L211" s="29"/>
      <c r="M211" s="31">
        <f t="shared" si="3"/>
        <v>0</v>
      </c>
    </row>
    <row r="212" spans="1:13" ht="15.75" x14ac:dyDescent="0.25">
      <c r="A212" s="73"/>
      <c r="B212" s="24" t="s">
        <v>181</v>
      </c>
      <c r="C212" s="22" t="s">
        <v>162</v>
      </c>
      <c r="D212" s="23">
        <v>30</v>
      </c>
      <c r="E212" s="29"/>
      <c r="F212" s="31">
        <f>+Tabel1[[#This Row],[aantal]]*Tabel1[[#This Row],[prijs/ehd]]</f>
        <v>0</v>
      </c>
      <c r="H212" s="73"/>
      <c r="I212" s="67" t="s">
        <v>418</v>
      </c>
      <c r="J212" s="22" t="s">
        <v>3</v>
      </c>
      <c r="K212" s="23">
        <v>150</v>
      </c>
      <c r="L212" s="29"/>
      <c r="M212" s="31">
        <f t="shared" si="3"/>
        <v>0</v>
      </c>
    </row>
    <row r="213" spans="1:13" ht="15.75" x14ac:dyDescent="0.25">
      <c r="A213" s="73"/>
      <c r="B213" s="24" t="s">
        <v>182</v>
      </c>
      <c r="C213" s="22" t="s">
        <v>36</v>
      </c>
      <c r="D213" s="23">
        <v>10</v>
      </c>
      <c r="E213" s="29"/>
      <c r="F213" s="31">
        <f>+Tabel1[[#This Row],[aantal]]*Tabel1[[#This Row],[prijs/ehd]]</f>
        <v>0</v>
      </c>
      <c r="H213" s="73"/>
      <c r="I213" s="67" t="s">
        <v>418</v>
      </c>
      <c r="J213" s="22" t="s">
        <v>13</v>
      </c>
      <c r="K213" s="23">
        <v>150</v>
      </c>
      <c r="L213" s="29"/>
      <c r="M213" s="31">
        <f t="shared" si="3"/>
        <v>0</v>
      </c>
    </row>
    <row r="214" spans="1:13" ht="15.75" x14ac:dyDescent="0.25">
      <c r="A214" s="73"/>
      <c r="B214" s="24" t="s">
        <v>183</v>
      </c>
      <c r="C214" s="22" t="s">
        <v>36</v>
      </c>
      <c r="D214" s="23">
        <v>10</v>
      </c>
      <c r="E214" s="29"/>
      <c r="F214" s="31">
        <f>+Tabel1[[#This Row],[aantal]]*Tabel1[[#This Row],[prijs/ehd]]</f>
        <v>0</v>
      </c>
      <c r="H214" s="73"/>
      <c r="I214" s="67" t="s">
        <v>360</v>
      </c>
      <c r="J214" s="22" t="s">
        <v>3</v>
      </c>
      <c r="K214" s="23">
        <v>190</v>
      </c>
      <c r="L214" s="29"/>
      <c r="M214" s="31">
        <f t="shared" si="3"/>
        <v>0</v>
      </c>
    </row>
    <row r="215" spans="1:13" ht="15.75" x14ac:dyDescent="0.25">
      <c r="A215" s="73"/>
      <c r="B215" s="24" t="s">
        <v>519</v>
      </c>
      <c r="C215" s="22" t="s">
        <v>36</v>
      </c>
      <c r="D215" s="23">
        <v>10</v>
      </c>
      <c r="E215" s="29"/>
      <c r="F215" s="31">
        <f>+Tabel1[[#This Row],[aantal]]*Tabel1[[#This Row],[prijs/ehd]]</f>
        <v>0</v>
      </c>
      <c r="H215" s="73"/>
      <c r="I215" s="67" t="s">
        <v>360</v>
      </c>
      <c r="J215" s="22" t="s">
        <v>13</v>
      </c>
      <c r="K215" s="23">
        <v>190</v>
      </c>
      <c r="L215" s="29"/>
      <c r="M215" s="31">
        <f t="shared" si="3"/>
        <v>0</v>
      </c>
    </row>
    <row r="216" spans="1:13" ht="15.75" x14ac:dyDescent="0.25">
      <c r="A216" s="73"/>
      <c r="B216" s="24" t="s">
        <v>520</v>
      </c>
      <c r="C216" s="22" t="s">
        <v>36</v>
      </c>
      <c r="D216" s="23">
        <v>10</v>
      </c>
      <c r="E216" s="29"/>
      <c r="F216" s="31">
        <f>+Tabel1[[#This Row],[aantal]]*Tabel1[[#This Row],[prijs/ehd]]</f>
        <v>0</v>
      </c>
      <c r="H216" s="73"/>
      <c r="I216" s="67" t="s">
        <v>361</v>
      </c>
      <c r="J216" s="22" t="s">
        <v>3</v>
      </c>
      <c r="K216" s="23">
        <v>190</v>
      </c>
      <c r="L216" s="29"/>
      <c r="M216" s="31">
        <f t="shared" si="3"/>
        <v>0</v>
      </c>
    </row>
    <row r="217" spans="1:13" ht="15.75" x14ac:dyDescent="0.25">
      <c r="A217" s="73"/>
      <c r="B217" s="24" t="s">
        <v>184</v>
      </c>
      <c r="C217" s="22" t="s">
        <v>128</v>
      </c>
      <c r="D217" s="23">
        <v>10</v>
      </c>
      <c r="E217" s="29"/>
      <c r="F217" s="31">
        <f>+Tabel1[[#This Row],[aantal]]*Tabel1[[#This Row],[prijs/ehd]]</f>
        <v>0</v>
      </c>
      <c r="H217" s="73"/>
      <c r="I217" s="67" t="s">
        <v>361</v>
      </c>
      <c r="J217" s="22" t="s">
        <v>13</v>
      </c>
      <c r="K217" s="23">
        <v>190</v>
      </c>
      <c r="L217" s="29"/>
      <c r="M217" s="31">
        <f t="shared" si="3"/>
        <v>0</v>
      </c>
    </row>
    <row r="218" spans="1:13" ht="15.75" x14ac:dyDescent="0.25">
      <c r="A218" s="73"/>
      <c r="B218" s="24" t="s">
        <v>485</v>
      </c>
      <c r="C218" s="22" t="s">
        <v>191</v>
      </c>
      <c r="D218" s="23">
        <v>190</v>
      </c>
      <c r="E218" s="29"/>
      <c r="F218" s="31">
        <f>+Tabel1[[#This Row],[aantal]]*Tabel1[[#This Row],[prijs/ehd]]</f>
        <v>0</v>
      </c>
      <c r="H218" s="73"/>
      <c r="I218" s="67" t="s">
        <v>459</v>
      </c>
      <c r="J218" s="22" t="s">
        <v>3</v>
      </c>
      <c r="K218" s="23">
        <v>190</v>
      </c>
      <c r="L218" s="29"/>
      <c r="M218" s="31">
        <f t="shared" si="3"/>
        <v>0</v>
      </c>
    </row>
    <row r="219" spans="1:13" ht="15.75" x14ac:dyDescent="0.25">
      <c r="A219" s="73"/>
      <c r="B219" s="24" t="s">
        <v>190</v>
      </c>
      <c r="C219" s="22" t="s">
        <v>191</v>
      </c>
      <c r="D219" s="23">
        <v>10</v>
      </c>
      <c r="E219" s="29"/>
      <c r="F219" s="31">
        <f>+Tabel1[[#This Row],[aantal]]*Tabel1[[#This Row],[prijs/ehd]]</f>
        <v>0</v>
      </c>
      <c r="H219" s="73"/>
      <c r="I219" s="67" t="s">
        <v>459</v>
      </c>
      <c r="J219" s="22" t="s">
        <v>13</v>
      </c>
      <c r="K219" s="23">
        <v>190</v>
      </c>
      <c r="L219" s="29"/>
      <c r="M219" s="31">
        <f t="shared" si="3"/>
        <v>0</v>
      </c>
    </row>
    <row r="220" spans="1:13" ht="15.75" x14ac:dyDescent="0.25">
      <c r="A220" s="73"/>
      <c r="B220" s="24" t="s">
        <v>192</v>
      </c>
      <c r="C220" s="22" t="s">
        <v>193</v>
      </c>
      <c r="D220" s="23">
        <v>190</v>
      </c>
      <c r="E220" s="29"/>
      <c r="F220" s="31">
        <f>+Tabel1[[#This Row],[aantal]]*Tabel1[[#This Row],[prijs/ehd]]</f>
        <v>0</v>
      </c>
      <c r="H220" s="73"/>
      <c r="I220" s="67" t="s">
        <v>483</v>
      </c>
      <c r="J220" s="22" t="s">
        <v>3</v>
      </c>
      <c r="K220" s="23">
        <v>150</v>
      </c>
      <c r="L220" s="29"/>
      <c r="M220" s="31">
        <f t="shared" si="3"/>
        <v>0</v>
      </c>
    </row>
    <row r="221" spans="1:13" ht="15.75" x14ac:dyDescent="0.25">
      <c r="A221" s="73"/>
      <c r="B221" s="24" t="s">
        <v>192</v>
      </c>
      <c r="C221" s="22" t="s">
        <v>194</v>
      </c>
      <c r="D221" s="23">
        <v>190</v>
      </c>
      <c r="E221" s="29"/>
      <c r="F221" s="31">
        <f>+Tabel1[[#This Row],[aantal]]*Tabel1[[#This Row],[prijs/ehd]]</f>
        <v>0</v>
      </c>
      <c r="H221" s="73"/>
      <c r="I221" s="67" t="s">
        <v>483</v>
      </c>
      <c r="J221" s="22" t="s">
        <v>13</v>
      </c>
      <c r="K221" s="23">
        <v>150</v>
      </c>
      <c r="L221" s="29"/>
      <c r="M221" s="31">
        <f t="shared" si="3"/>
        <v>0</v>
      </c>
    </row>
    <row r="222" spans="1:13" ht="15.75" x14ac:dyDescent="0.25">
      <c r="A222" s="73"/>
      <c r="B222" s="24" t="s">
        <v>195</v>
      </c>
      <c r="C222" s="22" t="s">
        <v>196</v>
      </c>
      <c r="D222" s="23">
        <v>190</v>
      </c>
      <c r="E222" s="29"/>
      <c r="F222" s="31">
        <f>+Tabel1[[#This Row],[aantal]]*Tabel1[[#This Row],[prijs/ehd]]</f>
        <v>0</v>
      </c>
      <c r="H222" s="73"/>
      <c r="I222" s="67" t="s">
        <v>569</v>
      </c>
      <c r="J222" s="22" t="s">
        <v>3</v>
      </c>
      <c r="K222" s="23">
        <v>150</v>
      </c>
      <c r="L222" s="29"/>
      <c r="M222" s="31">
        <f t="shared" si="3"/>
        <v>0</v>
      </c>
    </row>
    <row r="223" spans="1:13" ht="15.75" x14ac:dyDescent="0.25">
      <c r="A223" s="73"/>
      <c r="B223" s="24" t="s">
        <v>195</v>
      </c>
      <c r="C223" s="22" t="s">
        <v>580</v>
      </c>
      <c r="D223" s="23">
        <v>190</v>
      </c>
      <c r="E223" s="29"/>
      <c r="F223" s="31">
        <f>+Tabel1[[#This Row],[aantal]]*Tabel1[[#This Row],[prijs/ehd]]</f>
        <v>0</v>
      </c>
      <c r="H223" s="73"/>
      <c r="I223" s="67" t="s">
        <v>569</v>
      </c>
      <c r="J223" s="22" t="s">
        <v>13</v>
      </c>
      <c r="K223" s="23">
        <v>150</v>
      </c>
      <c r="L223" s="29"/>
      <c r="M223" s="31">
        <f t="shared" si="3"/>
        <v>0</v>
      </c>
    </row>
    <row r="224" spans="1:13" ht="15.75" x14ac:dyDescent="0.25">
      <c r="A224" s="73"/>
      <c r="B224" s="24" t="s">
        <v>195</v>
      </c>
      <c r="C224" s="22" t="s">
        <v>197</v>
      </c>
      <c r="D224" s="23">
        <v>300</v>
      </c>
      <c r="E224" s="29"/>
      <c r="F224" s="31">
        <f>+Tabel1[[#This Row],[aantal]]*Tabel1[[#This Row],[prijs/ehd]]</f>
        <v>0</v>
      </c>
      <c r="H224" s="73"/>
      <c r="I224" s="67" t="s">
        <v>364</v>
      </c>
      <c r="J224" s="22" t="s">
        <v>3</v>
      </c>
      <c r="K224" s="23">
        <v>150</v>
      </c>
      <c r="L224" s="29"/>
      <c r="M224" s="31">
        <f t="shared" si="3"/>
        <v>0</v>
      </c>
    </row>
    <row r="225" spans="1:13" ht="15.75" x14ac:dyDescent="0.25">
      <c r="A225" s="73"/>
      <c r="B225" s="24" t="s">
        <v>198</v>
      </c>
      <c r="C225" s="22" t="s">
        <v>193</v>
      </c>
      <c r="D225" s="23">
        <v>190</v>
      </c>
      <c r="E225" s="29"/>
      <c r="F225" s="31">
        <f>+Tabel1[[#This Row],[aantal]]*Tabel1[[#This Row],[prijs/ehd]]</f>
        <v>0</v>
      </c>
      <c r="H225" s="73"/>
      <c r="I225" s="67" t="s">
        <v>364</v>
      </c>
      <c r="J225" s="22" t="s">
        <v>13</v>
      </c>
      <c r="K225" s="23">
        <v>150</v>
      </c>
      <c r="L225" s="29"/>
      <c r="M225" s="31">
        <f t="shared" si="3"/>
        <v>0</v>
      </c>
    </row>
    <row r="226" spans="1:13" ht="15.75" x14ac:dyDescent="0.25">
      <c r="A226" s="73"/>
      <c r="B226" s="24" t="s">
        <v>198</v>
      </c>
      <c r="C226" s="22" t="s">
        <v>199</v>
      </c>
      <c r="D226" s="23">
        <v>90</v>
      </c>
      <c r="E226" s="29"/>
      <c r="F226" s="31">
        <f>+Tabel1[[#This Row],[aantal]]*Tabel1[[#This Row],[prijs/ehd]]</f>
        <v>0</v>
      </c>
      <c r="H226" s="73"/>
      <c r="I226" s="67" t="s">
        <v>365</v>
      </c>
      <c r="J226" s="22" t="s">
        <v>3</v>
      </c>
      <c r="K226" s="23">
        <v>150</v>
      </c>
      <c r="L226" s="29"/>
      <c r="M226" s="31">
        <f t="shared" si="3"/>
        <v>0</v>
      </c>
    </row>
    <row r="227" spans="1:13" ht="15.75" x14ac:dyDescent="0.25">
      <c r="A227" s="73"/>
      <c r="B227" s="24" t="s">
        <v>200</v>
      </c>
      <c r="C227" s="22" t="s">
        <v>201</v>
      </c>
      <c r="D227" s="23">
        <v>300</v>
      </c>
      <c r="E227" s="29"/>
      <c r="F227" s="31">
        <f>+Tabel1[[#This Row],[aantal]]*Tabel1[[#This Row],[prijs/ehd]]</f>
        <v>0</v>
      </c>
      <c r="H227" s="73"/>
      <c r="I227" s="67" t="s">
        <v>365</v>
      </c>
      <c r="J227" s="22" t="s">
        <v>13</v>
      </c>
      <c r="K227" s="23">
        <v>150</v>
      </c>
      <c r="L227" s="29"/>
      <c r="M227" s="31">
        <f t="shared" si="3"/>
        <v>0</v>
      </c>
    </row>
    <row r="228" spans="1:13" ht="15.75" x14ac:dyDescent="0.25">
      <c r="A228" s="73"/>
      <c r="B228" s="24" t="s">
        <v>202</v>
      </c>
      <c r="C228" s="22" t="s">
        <v>108</v>
      </c>
      <c r="D228" s="23">
        <v>30</v>
      </c>
      <c r="E228" s="29"/>
      <c r="F228" s="31">
        <f>+Tabel1[[#This Row],[aantal]]*Tabel1[[#This Row],[prijs/ehd]]</f>
        <v>0</v>
      </c>
      <c r="H228" s="73"/>
      <c r="I228" s="67" t="s">
        <v>460</v>
      </c>
      <c r="J228" s="22" t="s">
        <v>3</v>
      </c>
      <c r="K228" s="23">
        <v>150</v>
      </c>
      <c r="L228" s="29"/>
      <c r="M228" s="31">
        <f t="shared" si="3"/>
        <v>0</v>
      </c>
    </row>
    <row r="229" spans="1:13" ht="15.75" x14ac:dyDescent="0.25">
      <c r="A229" s="73"/>
      <c r="B229" s="24" t="s">
        <v>204</v>
      </c>
      <c r="C229" s="22" t="s">
        <v>86</v>
      </c>
      <c r="D229" s="23">
        <v>130</v>
      </c>
      <c r="E229" s="29"/>
      <c r="F229" s="31">
        <f>+Tabel1[[#This Row],[aantal]]*Tabel1[[#This Row],[prijs/ehd]]</f>
        <v>0</v>
      </c>
      <c r="H229" s="73"/>
      <c r="I229" s="67" t="s">
        <v>460</v>
      </c>
      <c r="J229" s="22" t="s">
        <v>13</v>
      </c>
      <c r="K229" s="23">
        <v>150</v>
      </c>
      <c r="L229" s="29"/>
      <c r="M229" s="31">
        <f t="shared" si="3"/>
        <v>0</v>
      </c>
    </row>
    <row r="230" spans="1:13" ht="15.75" x14ac:dyDescent="0.25">
      <c r="A230" s="73"/>
      <c r="B230" s="24" t="s">
        <v>205</v>
      </c>
      <c r="C230" s="22" t="s">
        <v>206</v>
      </c>
      <c r="D230" s="23">
        <v>190</v>
      </c>
      <c r="E230" s="29"/>
      <c r="F230" s="31">
        <f>+Tabel1[[#This Row],[aantal]]*Tabel1[[#This Row],[prijs/ehd]]</f>
        <v>0</v>
      </c>
      <c r="H230" s="73"/>
      <c r="I230" s="67" t="s">
        <v>548</v>
      </c>
      <c r="J230" s="22" t="s">
        <v>3</v>
      </c>
      <c r="K230" s="23">
        <v>150</v>
      </c>
      <c r="L230" s="29"/>
      <c r="M230" s="31">
        <f t="shared" si="3"/>
        <v>0</v>
      </c>
    </row>
    <row r="231" spans="1:13" ht="15.75" x14ac:dyDescent="0.25">
      <c r="A231" s="73"/>
      <c r="B231" s="24" t="s">
        <v>207</v>
      </c>
      <c r="C231" s="22" t="s">
        <v>208</v>
      </c>
      <c r="D231" s="23">
        <v>90</v>
      </c>
      <c r="E231" s="29"/>
      <c r="F231" s="31">
        <f>+Tabel1[[#This Row],[aantal]]*Tabel1[[#This Row],[prijs/ehd]]</f>
        <v>0</v>
      </c>
      <c r="H231" s="73"/>
      <c r="I231" s="67" t="s">
        <v>548</v>
      </c>
      <c r="J231" s="22" t="s">
        <v>13</v>
      </c>
      <c r="K231" s="23">
        <v>150</v>
      </c>
      <c r="L231" s="29"/>
      <c r="M231" s="31">
        <f t="shared" si="3"/>
        <v>0</v>
      </c>
    </row>
    <row r="232" spans="1:13" ht="15.75" x14ac:dyDescent="0.25">
      <c r="A232" s="73"/>
      <c r="B232" s="24" t="s">
        <v>209</v>
      </c>
      <c r="C232" s="22" t="s">
        <v>210</v>
      </c>
      <c r="D232" s="23">
        <v>90</v>
      </c>
      <c r="E232" s="29"/>
      <c r="F232" s="31">
        <f>+Tabel1[[#This Row],[aantal]]*Tabel1[[#This Row],[prijs/ehd]]</f>
        <v>0</v>
      </c>
      <c r="H232" s="73"/>
      <c r="I232" s="68" t="s">
        <v>461</v>
      </c>
      <c r="J232" s="22" t="s">
        <v>3</v>
      </c>
      <c r="K232" s="23">
        <v>40</v>
      </c>
      <c r="L232" s="29"/>
      <c r="M232" s="31">
        <f t="shared" si="3"/>
        <v>0</v>
      </c>
    </row>
    <row r="233" spans="1:13" ht="15.75" x14ac:dyDescent="0.25">
      <c r="A233" s="73"/>
      <c r="B233" s="24" t="s">
        <v>486</v>
      </c>
      <c r="C233" s="22" t="s">
        <v>72</v>
      </c>
      <c r="D233" s="23">
        <v>190</v>
      </c>
      <c r="E233" s="29"/>
      <c r="F233" s="31">
        <f>+Tabel1[[#This Row],[aantal]]*Tabel1[[#This Row],[prijs/ehd]]</f>
        <v>0</v>
      </c>
      <c r="H233" s="73"/>
      <c r="I233" s="68" t="s">
        <v>461</v>
      </c>
      <c r="J233" s="22" t="s">
        <v>13</v>
      </c>
      <c r="K233" s="23">
        <v>40</v>
      </c>
      <c r="L233" s="29"/>
      <c r="M233" s="31">
        <f t="shared" si="3"/>
        <v>0</v>
      </c>
    </row>
    <row r="234" spans="1:13" ht="15.75" x14ac:dyDescent="0.25">
      <c r="A234" s="73"/>
      <c r="B234" s="24" t="s">
        <v>211</v>
      </c>
      <c r="C234" s="22" t="s">
        <v>72</v>
      </c>
      <c r="D234" s="23">
        <v>190</v>
      </c>
      <c r="E234" s="29"/>
      <c r="F234" s="31">
        <f>+Tabel1[[#This Row],[aantal]]*Tabel1[[#This Row],[prijs/ehd]]</f>
        <v>0</v>
      </c>
      <c r="H234" s="73"/>
      <c r="I234" s="67" t="s">
        <v>385</v>
      </c>
      <c r="J234" s="22" t="s">
        <v>3</v>
      </c>
      <c r="K234" s="23">
        <v>190</v>
      </c>
      <c r="L234" s="29"/>
      <c r="M234" s="31">
        <f t="shared" si="3"/>
        <v>0</v>
      </c>
    </row>
    <row r="235" spans="1:13" ht="15.75" x14ac:dyDescent="0.25">
      <c r="A235" s="73"/>
      <c r="B235" s="24" t="s">
        <v>212</v>
      </c>
      <c r="C235" s="22" t="s">
        <v>578</v>
      </c>
      <c r="D235" s="23">
        <v>90</v>
      </c>
      <c r="E235" s="29"/>
      <c r="F235" s="31">
        <f>+Tabel1[[#This Row],[aantal]]*Tabel1[[#This Row],[prijs/ehd]]</f>
        <v>0</v>
      </c>
      <c r="H235" s="73"/>
      <c r="I235" s="67" t="s">
        <v>385</v>
      </c>
      <c r="J235" s="22" t="s">
        <v>13</v>
      </c>
      <c r="K235" s="23">
        <v>190</v>
      </c>
      <c r="L235" s="29"/>
      <c r="M235" s="31">
        <f t="shared" si="3"/>
        <v>0</v>
      </c>
    </row>
    <row r="236" spans="1:13" ht="15.75" x14ac:dyDescent="0.25">
      <c r="A236" s="73"/>
      <c r="B236" s="24" t="s">
        <v>212</v>
      </c>
      <c r="C236" s="22" t="s">
        <v>72</v>
      </c>
      <c r="D236" s="23">
        <v>300</v>
      </c>
      <c r="E236" s="29"/>
      <c r="F236" s="31">
        <f>+Tabel1[[#This Row],[aantal]]*Tabel1[[#This Row],[prijs/ehd]]</f>
        <v>0</v>
      </c>
      <c r="H236" s="73"/>
      <c r="I236" s="67" t="s">
        <v>417</v>
      </c>
      <c r="J236" s="22" t="s">
        <v>3</v>
      </c>
      <c r="K236" s="23">
        <v>190</v>
      </c>
      <c r="L236" s="29"/>
      <c r="M236" s="31">
        <f t="shared" si="3"/>
        <v>0</v>
      </c>
    </row>
    <row r="237" spans="1:13" ht="15.75" x14ac:dyDescent="0.25">
      <c r="A237" s="73"/>
      <c r="B237" s="24" t="s">
        <v>213</v>
      </c>
      <c r="C237" s="22" t="s">
        <v>72</v>
      </c>
      <c r="D237" s="23">
        <v>50</v>
      </c>
      <c r="E237" s="29"/>
      <c r="F237" s="31">
        <f>+Tabel1[[#This Row],[aantal]]*Tabel1[[#This Row],[prijs/ehd]]</f>
        <v>0</v>
      </c>
      <c r="H237" s="73"/>
      <c r="I237" s="67" t="s">
        <v>417</v>
      </c>
      <c r="J237" s="22" t="s">
        <v>13</v>
      </c>
      <c r="K237" s="23">
        <v>190</v>
      </c>
      <c r="L237" s="29"/>
      <c r="M237" s="31">
        <f t="shared" si="3"/>
        <v>0</v>
      </c>
    </row>
    <row r="238" spans="1:13" ht="15.75" x14ac:dyDescent="0.25">
      <c r="A238" s="73"/>
      <c r="B238" s="24" t="s">
        <v>462</v>
      </c>
      <c r="C238" s="22" t="s">
        <v>72</v>
      </c>
      <c r="D238" s="23">
        <v>90</v>
      </c>
      <c r="E238" s="29"/>
      <c r="F238" s="31">
        <f>+Tabel1[[#This Row],[aantal]]*Tabel1[[#This Row],[prijs/ehd]]</f>
        <v>0</v>
      </c>
      <c r="H238" s="73"/>
      <c r="I238" s="67" t="s">
        <v>570</v>
      </c>
      <c r="J238" s="22" t="s">
        <v>3</v>
      </c>
      <c r="K238" s="23">
        <v>190</v>
      </c>
      <c r="L238" s="29"/>
      <c r="M238" s="31">
        <f t="shared" si="3"/>
        <v>0</v>
      </c>
    </row>
    <row r="239" spans="1:13" ht="15.75" x14ac:dyDescent="0.25">
      <c r="A239" s="73"/>
      <c r="B239" s="24" t="s">
        <v>214</v>
      </c>
      <c r="C239" s="22" t="s">
        <v>18</v>
      </c>
      <c r="D239" s="23">
        <v>10</v>
      </c>
      <c r="E239" s="29"/>
      <c r="F239" s="31">
        <f>+Tabel1[[#This Row],[aantal]]*Tabel1[[#This Row],[prijs/ehd]]</f>
        <v>0</v>
      </c>
      <c r="H239" s="73"/>
      <c r="I239" s="67" t="s">
        <v>570</v>
      </c>
      <c r="J239" s="22" t="s">
        <v>13</v>
      </c>
      <c r="K239" s="23">
        <v>190</v>
      </c>
      <c r="L239" s="29"/>
      <c r="M239" s="31">
        <f t="shared" si="3"/>
        <v>0</v>
      </c>
    </row>
    <row r="240" spans="1:13" ht="15.75" x14ac:dyDescent="0.25">
      <c r="A240" s="73"/>
      <c r="B240" s="24" t="s">
        <v>219</v>
      </c>
      <c r="C240" s="22" t="s">
        <v>76</v>
      </c>
      <c r="D240" s="23">
        <v>10</v>
      </c>
      <c r="E240" s="29"/>
      <c r="F240" s="31">
        <f>+Tabel1[[#This Row],[aantal]]*Tabel1[[#This Row],[prijs/ehd]]</f>
        <v>0</v>
      </c>
      <c r="H240" s="73"/>
      <c r="I240" s="67" t="s">
        <v>493</v>
      </c>
      <c r="J240" s="28" t="s">
        <v>3</v>
      </c>
      <c r="K240" s="23">
        <v>90</v>
      </c>
      <c r="L240" s="29"/>
      <c r="M240" s="31">
        <f t="shared" si="3"/>
        <v>0</v>
      </c>
    </row>
    <row r="241" spans="1:13" ht="15.75" x14ac:dyDescent="0.25">
      <c r="A241" s="73"/>
      <c r="B241" s="24" t="s">
        <v>220</v>
      </c>
      <c r="C241" s="22" t="s">
        <v>38</v>
      </c>
      <c r="D241" s="23">
        <v>90</v>
      </c>
      <c r="E241" s="29"/>
      <c r="F241" s="31">
        <f>+Tabel1[[#This Row],[aantal]]*Tabel1[[#This Row],[prijs/ehd]]</f>
        <v>0</v>
      </c>
      <c r="H241" s="73"/>
      <c r="I241" s="67" t="s">
        <v>493</v>
      </c>
      <c r="J241" s="28" t="s">
        <v>13</v>
      </c>
      <c r="K241" s="23">
        <v>90</v>
      </c>
      <c r="L241" s="29"/>
      <c r="M241" s="31">
        <f t="shared" si="3"/>
        <v>0</v>
      </c>
    </row>
    <row r="242" spans="1:13" ht="15.75" x14ac:dyDescent="0.25">
      <c r="A242" s="73"/>
      <c r="B242" s="24" t="s">
        <v>221</v>
      </c>
      <c r="C242" s="22" t="s">
        <v>38</v>
      </c>
      <c r="D242" s="23">
        <v>90</v>
      </c>
      <c r="E242" s="29"/>
      <c r="F242" s="31">
        <f>+Tabel1[[#This Row],[aantal]]*Tabel1[[#This Row],[prijs/ehd]]</f>
        <v>0</v>
      </c>
      <c r="H242" s="73"/>
      <c r="I242" s="67" t="s">
        <v>550</v>
      </c>
      <c r="J242" s="22" t="s">
        <v>3</v>
      </c>
      <c r="K242" s="23">
        <v>150</v>
      </c>
      <c r="L242" s="29"/>
      <c r="M242" s="31">
        <f t="shared" si="3"/>
        <v>0</v>
      </c>
    </row>
    <row r="243" spans="1:13" ht="15.75" x14ac:dyDescent="0.25">
      <c r="A243" s="73"/>
      <c r="B243" s="24" t="s">
        <v>222</v>
      </c>
      <c r="C243" s="22" t="s">
        <v>223</v>
      </c>
      <c r="D243" s="23">
        <v>30</v>
      </c>
      <c r="E243" s="29"/>
      <c r="F243" s="31">
        <f>+Tabel1[[#This Row],[aantal]]*Tabel1[[#This Row],[prijs/ehd]]</f>
        <v>0</v>
      </c>
      <c r="H243" s="73"/>
      <c r="I243" s="67" t="s">
        <v>550</v>
      </c>
      <c r="J243" s="22" t="s">
        <v>13</v>
      </c>
      <c r="K243" s="23">
        <v>90</v>
      </c>
      <c r="L243" s="29"/>
      <c r="M243" s="31">
        <f t="shared" si="3"/>
        <v>0</v>
      </c>
    </row>
    <row r="244" spans="1:13" ht="15.75" x14ac:dyDescent="0.25">
      <c r="A244" s="73"/>
      <c r="B244" s="24" t="s">
        <v>521</v>
      </c>
      <c r="C244" s="22" t="s">
        <v>30</v>
      </c>
      <c r="D244" s="23">
        <v>130</v>
      </c>
      <c r="E244" s="29"/>
      <c r="F244" s="31">
        <f>+Tabel1[[#This Row],[aantal]]*Tabel1[[#This Row],[prijs/ehd]]</f>
        <v>0</v>
      </c>
      <c r="H244" s="73"/>
      <c r="I244" s="67" t="s">
        <v>397</v>
      </c>
      <c r="J244" s="22" t="s">
        <v>3</v>
      </c>
      <c r="K244" s="23">
        <v>150</v>
      </c>
      <c r="L244" s="29"/>
      <c r="M244" s="31">
        <f t="shared" si="3"/>
        <v>0</v>
      </c>
    </row>
    <row r="245" spans="1:13" ht="15.75" x14ac:dyDescent="0.25">
      <c r="A245" s="73"/>
      <c r="B245" s="24" t="s">
        <v>224</v>
      </c>
      <c r="C245" s="22" t="s">
        <v>41</v>
      </c>
      <c r="D245" s="23">
        <v>90</v>
      </c>
      <c r="E245" s="29"/>
      <c r="F245" s="31">
        <f>+Tabel1[[#This Row],[aantal]]*Tabel1[[#This Row],[prijs/ehd]]</f>
        <v>0</v>
      </c>
      <c r="H245" s="73"/>
      <c r="I245" s="67" t="s">
        <v>397</v>
      </c>
      <c r="J245" s="22" t="s">
        <v>13</v>
      </c>
      <c r="K245" s="23">
        <v>90</v>
      </c>
      <c r="L245" s="29"/>
      <c r="M245" s="31">
        <f t="shared" si="3"/>
        <v>0</v>
      </c>
    </row>
    <row r="246" spans="1:13" ht="15.75" x14ac:dyDescent="0.25">
      <c r="A246" s="73"/>
      <c r="B246" s="24" t="s">
        <v>224</v>
      </c>
      <c r="C246" s="22" t="s">
        <v>42</v>
      </c>
      <c r="D246" s="23">
        <v>90</v>
      </c>
      <c r="E246" s="29"/>
      <c r="F246" s="31">
        <f>+Tabel1[[#This Row],[aantal]]*Tabel1[[#This Row],[prijs/ehd]]</f>
        <v>0</v>
      </c>
      <c r="H246" s="73"/>
      <c r="I246" s="67" t="s">
        <v>398</v>
      </c>
      <c r="J246" s="22" t="s">
        <v>3</v>
      </c>
      <c r="K246" s="23">
        <v>150</v>
      </c>
      <c r="L246" s="29"/>
      <c r="M246" s="31">
        <f t="shared" si="3"/>
        <v>0</v>
      </c>
    </row>
    <row r="247" spans="1:13" ht="15.75" x14ac:dyDescent="0.25">
      <c r="A247" s="73"/>
      <c r="B247" s="24" t="s">
        <v>225</v>
      </c>
      <c r="C247" s="22" t="s">
        <v>226</v>
      </c>
      <c r="D247" s="23">
        <v>30</v>
      </c>
      <c r="E247" s="29"/>
      <c r="F247" s="31">
        <f>+Tabel1[[#This Row],[aantal]]*Tabel1[[#This Row],[prijs/ehd]]</f>
        <v>0</v>
      </c>
      <c r="H247" s="73"/>
      <c r="I247" s="67" t="s">
        <v>398</v>
      </c>
      <c r="J247" s="22" t="s">
        <v>13</v>
      </c>
      <c r="K247" s="23">
        <v>90</v>
      </c>
      <c r="L247" s="29"/>
      <c r="M247" s="31">
        <f t="shared" si="3"/>
        <v>0</v>
      </c>
    </row>
    <row r="248" spans="1:13" ht="15.75" x14ac:dyDescent="0.25">
      <c r="A248" s="73"/>
      <c r="B248" s="24" t="s">
        <v>225</v>
      </c>
      <c r="C248" s="22" t="s">
        <v>69</v>
      </c>
      <c r="D248" s="23">
        <v>50</v>
      </c>
      <c r="E248" s="29"/>
      <c r="F248" s="31">
        <f>+Tabel1[[#This Row],[aantal]]*Tabel1[[#This Row],[prijs/ehd]]</f>
        <v>0</v>
      </c>
      <c r="H248" s="73"/>
      <c r="I248" s="67" t="s">
        <v>551</v>
      </c>
      <c r="J248" s="22" t="s">
        <v>3</v>
      </c>
      <c r="K248" s="23">
        <v>150</v>
      </c>
      <c r="L248" s="29"/>
      <c r="M248" s="31">
        <f t="shared" si="3"/>
        <v>0</v>
      </c>
    </row>
    <row r="249" spans="1:13" ht="15.75" x14ac:dyDescent="0.25">
      <c r="A249" s="73"/>
      <c r="B249" s="24" t="s">
        <v>228</v>
      </c>
      <c r="C249" s="22" t="s">
        <v>72</v>
      </c>
      <c r="D249" s="23">
        <v>10</v>
      </c>
      <c r="E249" s="29"/>
      <c r="F249" s="31">
        <f>+Tabel1[[#This Row],[aantal]]*Tabel1[[#This Row],[prijs/ehd]]</f>
        <v>0</v>
      </c>
      <c r="H249" s="73"/>
      <c r="I249" s="67" t="s">
        <v>551</v>
      </c>
      <c r="J249" s="22" t="s">
        <v>13</v>
      </c>
      <c r="K249" s="23">
        <v>90</v>
      </c>
      <c r="L249" s="29"/>
      <c r="M249" s="31">
        <f t="shared" si="3"/>
        <v>0</v>
      </c>
    </row>
    <row r="250" spans="1:13" ht="15.75" x14ac:dyDescent="0.25">
      <c r="A250" s="73"/>
      <c r="B250" s="24" t="s">
        <v>228</v>
      </c>
      <c r="C250" s="22" t="s">
        <v>52</v>
      </c>
      <c r="D250" s="23">
        <v>10</v>
      </c>
      <c r="E250" s="29"/>
      <c r="F250" s="31">
        <f>+Tabel1[[#This Row],[aantal]]*Tabel1[[#This Row],[prijs/ehd]]</f>
        <v>0</v>
      </c>
      <c r="H250" s="73"/>
      <c r="I250" s="67" t="s">
        <v>411</v>
      </c>
      <c r="J250" s="22" t="s">
        <v>3</v>
      </c>
      <c r="K250" s="23">
        <v>30</v>
      </c>
      <c r="L250" s="29"/>
      <c r="M250" s="31">
        <f t="shared" si="3"/>
        <v>0</v>
      </c>
    </row>
    <row r="251" spans="1:13" ht="15.75" x14ac:dyDescent="0.25">
      <c r="A251" s="73"/>
      <c r="B251" s="24" t="s">
        <v>231</v>
      </c>
      <c r="C251" s="22" t="s">
        <v>86</v>
      </c>
      <c r="D251" s="23">
        <v>10</v>
      </c>
      <c r="E251" s="29"/>
      <c r="F251" s="31">
        <f>+Tabel1[[#This Row],[aantal]]*Tabel1[[#This Row],[prijs/ehd]]</f>
        <v>0</v>
      </c>
      <c r="H251" s="73"/>
      <c r="I251" s="67" t="s">
        <v>411</v>
      </c>
      <c r="J251" s="22" t="s">
        <v>13</v>
      </c>
      <c r="K251" s="23">
        <v>30</v>
      </c>
      <c r="L251" s="29"/>
      <c r="M251" s="31">
        <f t="shared" si="3"/>
        <v>0</v>
      </c>
    </row>
    <row r="252" spans="1:13" ht="15.75" x14ac:dyDescent="0.25">
      <c r="A252" s="73"/>
      <c r="B252" s="24" t="s">
        <v>234</v>
      </c>
      <c r="C252" s="22" t="s">
        <v>235</v>
      </c>
      <c r="D252" s="23">
        <v>150</v>
      </c>
      <c r="E252" s="29"/>
      <c r="F252" s="31">
        <f>+Tabel1[[#This Row],[aantal]]*Tabel1[[#This Row],[prijs/ehd]]</f>
        <v>0</v>
      </c>
      <c r="H252" s="73"/>
      <c r="I252" s="67" t="s">
        <v>412</v>
      </c>
      <c r="J252" s="22" t="s">
        <v>3</v>
      </c>
      <c r="K252" s="23">
        <v>190</v>
      </c>
      <c r="L252" s="29"/>
      <c r="M252" s="31">
        <f t="shared" si="3"/>
        <v>0</v>
      </c>
    </row>
    <row r="253" spans="1:13" ht="15.75" x14ac:dyDescent="0.25">
      <c r="A253" s="73"/>
      <c r="B253" s="24" t="s">
        <v>236</v>
      </c>
      <c r="C253" s="22" t="s">
        <v>237</v>
      </c>
      <c r="D253" s="23">
        <v>90</v>
      </c>
      <c r="E253" s="29"/>
      <c r="F253" s="31">
        <f>+Tabel1[[#This Row],[aantal]]*Tabel1[[#This Row],[prijs/ehd]]</f>
        <v>0</v>
      </c>
      <c r="H253" s="73"/>
      <c r="I253" s="67" t="s">
        <v>412</v>
      </c>
      <c r="J253" s="22" t="s">
        <v>13</v>
      </c>
      <c r="K253" s="23">
        <v>190</v>
      </c>
      <c r="L253" s="29"/>
      <c r="M253" s="31">
        <f t="shared" si="3"/>
        <v>0</v>
      </c>
    </row>
    <row r="254" spans="1:13" ht="15.75" x14ac:dyDescent="0.25">
      <c r="A254" s="73"/>
      <c r="B254" s="21" t="s">
        <v>236</v>
      </c>
      <c r="C254" s="22" t="s">
        <v>238</v>
      </c>
      <c r="D254" s="23">
        <v>90</v>
      </c>
      <c r="E254" s="29"/>
      <c r="F254" s="31">
        <f>+Tabel1[[#This Row],[aantal]]*Tabel1[[#This Row],[prijs/ehd]]</f>
        <v>0</v>
      </c>
      <c r="H254" s="73"/>
      <c r="I254" s="67" t="s">
        <v>413</v>
      </c>
      <c r="J254" s="22" t="s">
        <v>3</v>
      </c>
      <c r="K254" s="23">
        <v>190</v>
      </c>
      <c r="L254" s="29"/>
      <c r="M254" s="31">
        <f t="shared" si="3"/>
        <v>0</v>
      </c>
    </row>
    <row r="255" spans="1:13" ht="16.5" thickBot="1" x14ac:dyDescent="0.3">
      <c r="A255" s="73"/>
      <c r="B255" s="24" t="s">
        <v>242</v>
      </c>
      <c r="C255" s="22" t="s">
        <v>243</v>
      </c>
      <c r="D255" s="23">
        <v>50</v>
      </c>
      <c r="E255" s="29"/>
      <c r="F255" s="31">
        <f>+Tabel1[[#This Row],[aantal]]*Tabel1[[#This Row],[prijs/ehd]]</f>
        <v>0</v>
      </c>
      <c r="H255" s="73"/>
      <c r="I255" s="69" t="s">
        <v>413</v>
      </c>
      <c r="J255" s="50" t="s">
        <v>13</v>
      </c>
      <c r="K255" s="62">
        <v>190</v>
      </c>
      <c r="L255" s="70"/>
      <c r="M255" s="52">
        <f t="shared" ref="M255" si="4">+K255*L255</f>
        <v>0</v>
      </c>
    </row>
    <row r="256" spans="1:13" ht="16.5" thickTop="1" x14ac:dyDescent="0.25">
      <c r="A256" s="73"/>
      <c r="B256" s="24" t="s">
        <v>547</v>
      </c>
      <c r="C256" s="22" t="s">
        <v>36</v>
      </c>
      <c r="D256" s="23">
        <v>50</v>
      </c>
      <c r="E256" s="29"/>
      <c r="F256" s="31">
        <f>+Tabel1[[#This Row],[aantal]]*Tabel1[[#This Row],[prijs/ehd]]</f>
        <v>0</v>
      </c>
      <c r="H256" s="73"/>
      <c r="I256" s="43"/>
      <c r="J256" s="4"/>
      <c r="K256" s="9"/>
      <c r="L256" s="10"/>
      <c r="M256" s="48"/>
    </row>
    <row r="257" spans="1:13" ht="16.5" thickBot="1" x14ac:dyDescent="0.3">
      <c r="A257" s="73"/>
      <c r="B257" s="24" t="s">
        <v>248</v>
      </c>
      <c r="C257" s="22" t="s">
        <v>128</v>
      </c>
      <c r="D257" s="23">
        <v>50</v>
      </c>
      <c r="E257" s="29"/>
      <c r="F257" s="31">
        <f>+Tabel1[[#This Row],[aantal]]*Tabel1[[#This Row],[prijs/ehd]]</f>
        <v>0</v>
      </c>
      <c r="H257" s="73"/>
      <c r="I257" s="42"/>
      <c r="J257" s="37"/>
      <c r="K257" s="71" t="s">
        <v>586</v>
      </c>
      <c r="L257" s="46"/>
      <c r="M257" s="39">
        <f>SUM(Tabel46[Totaal])</f>
        <v>0</v>
      </c>
    </row>
    <row r="258" spans="1:13" ht="15.75" x14ac:dyDescent="0.25">
      <c r="A258" s="73"/>
      <c r="B258" s="24" t="s">
        <v>249</v>
      </c>
      <c r="C258" s="22" t="s">
        <v>33</v>
      </c>
      <c r="D258" s="23">
        <v>50</v>
      </c>
      <c r="E258" s="29"/>
      <c r="F258" s="31">
        <f>+Tabel1[[#This Row],[aantal]]*Tabel1[[#This Row],[prijs/ehd]]</f>
        <v>0</v>
      </c>
      <c r="H258" s="73"/>
    </row>
    <row r="259" spans="1:13" ht="15.75" x14ac:dyDescent="0.25">
      <c r="A259" s="73"/>
      <c r="B259" s="24" t="s">
        <v>250</v>
      </c>
      <c r="C259" s="22" t="s">
        <v>251</v>
      </c>
      <c r="D259" s="23">
        <v>50</v>
      </c>
      <c r="E259" s="29"/>
      <c r="F259" s="31">
        <f>+Tabel1[[#This Row],[aantal]]*Tabel1[[#This Row],[prijs/ehd]]</f>
        <v>0</v>
      </c>
      <c r="H259" s="73"/>
    </row>
    <row r="260" spans="1:13" ht="15.75" x14ac:dyDescent="0.25">
      <c r="A260" s="73"/>
      <c r="B260" s="24" t="s">
        <v>250</v>
      </c>
      <c r="C260" s="22" t="s">
        <v>128</v>
      </c>
      <c r="D260" s="23">
        <v>50</v>
      </c>
      <c r="E260" s="29"/>
      <c r="F260" s="31">
        <f>+Tabel1[[#This Row],[aantal]]*Tabel1[[#This Row],[prijs/ehd]]</f>
        <v>0</v>
      </c>
      <c r="H260" s="73"/>
      <c r="K260" s="74"/>
    </row>
    <row r="261" spans="1:13" ht="15.75" x14ac:dyDescent="0.25">
      <c r="A261" s="73"/>
      <c r="B261" s="24" t="s">
        <v>252</v>
      </c>
      <c r="C261" s="22" t="s">
        <v>33</v>
      </c>
      <c r="D261" s="23">
        <v>50</v>
      </c>
      <c r="E261" s="29"/>
      <c r="F261" s="31">
        <f>+Tabel1[[#This Row],[aantal]]*Tabel1[[#This Row],[prijs/ehd]]</f>
        <v>0</v>
      </c>
      <c r="H261" s="73"/>
    </row>
    <row r="262" spans="1:13" ht="15.75" x14ac:dyDescent="0.25">
      <c r="A262" s="73"/>
      <c r="B262" s="24" t="s">
        <v>524</v>
      </c>
      <c r="C262" s="22" t="s">
        <v>36</v>
      </c>
      <c r="D262" s="23">
        <v>10</v>
      </c>
      <c r="E262" s="29"/>
      <c r="F262" s="31">
        <f>+Tabel1[[#This Row],[aantal]]*Tabel1[[#This Row],[prijs/ehd]]</f>
        <v>0</v>
      </c>
      <c r="H262" s="73"/>
    </row>
    <row r="263" spans="1:13" ht="15.75" x14ac:dyDescent="0.25">
      <c r="A263" s="73"/>
      <c r="B263" s="24" t="s">
        <v>524</v>
      </c>
      <c r="C263" s="22" t="s">
        <v>100</v>
      </c>
      <c r="D263" s="23">
        <v>10</v>
      </c>
      <c r="E263" s="29"/>
      <c r="F263" s="31">
        <f>+Tabel1[[#This Row],[aantal]]*Tabel1[[#This Row],[prijs/ehd]]</f>
        <v>0</v>
      </c>
      <c r="H263" s="73"/>
    </row>
    <row r="264" spans="1:13" ht="15.75" x14ac:dyDescent="0.25">
      <c r="A264" s="73"/>
      <c r="B264" s="24" t="s">
        <v>254</v>
      </c>
      <c r="C264" s="22" t="s">
        <v>255</v>
      </c>
      <c r="D264" s="23">
        <v>50</v>
      </c>
      <c r="E264" s="29"/>
      <c r="F264" s="31">
        <f>+Tabel1[[#This Row],[aantal]]*Tabel1[[#This Row],[prijs/ehd]]</f>
        <v>0</v>
      </c>
      <c r="H264" s="73"/>
    </row>
    <row r="265" spans="1:13" ht="15.75" x14ac:dyDescent="0.25">
      <c r="A265" s="73"/>
      <c r="B265" s="24" t="s">
        <v>256</v>
      </c>
      <c r="C265" s="22" t="s">
        <v>111</v>
      </c>
      <c r="D265" s="23">
        <v>30</v>
      </c>
      <c r="E265" s="29"/>
      <c r="F265" s="31">
        <f>+Tabel1[[#This Row],[aantal]]*Tabel1[[#This Row],[prijs/ehd]]</f>
        <v>0</v>
      </c>
      <c r="H265" s="73"/>
    </row>
    <row r="266" spans="1:13" ht="15.75" x14ac:dyDescent="0.25">
      <c r="A266" s="73"/>
      <c r="B266" s="24" t="s">
        <v>257</v>
      </c>
      <c r="C266" s="22" t="s">
        <v>33</v>
      </c>
      <c r="D266" s="23">
        <v>10</v>
      </c>
      <c r="E266" s="29"/>
      <c r="F266" s="31">
        <f>+Tabel1[[#This Row],[aantal]]*Tabel1[[#This Row],[prijs/ehd]]</f>
        <v>0</v>
      </c>
      <c r="H266" s="73"/>
    </row>
    <row r="267" spans="1:13" ht="15.75" x14ac:dyDescent="0.25">
      <c r="A267" s="73"/>
      <c r="B267" s="24" t="s">
        <v>257</v>
      </c>
      <c r="C267" s="22" t="s">
        <v>128</v>
      </c>
      <c r="D267" s="23">
        <v>10</v>
      </c>
      <c r="E267" s="29"/>
      <c r="F267" s="31">
        <f>+Tabel1[[#This Row],[aantal]]*Tabel1[[#This Row],[prijs/ehd]]</f>
        <v>0</v>
      </c>
      <c r="H267" s="73"/>
    </row>
    <row r="268" spans="1:13" ht="15.75" x14ac:dyDescent="0.25">
      <c r="A268" s="73"/>
      <c r="B268" s="24" t="s">
        <v>257</v>
      </c>
      <c r="C268" s="22" t="s">
        <v>79</v>
      </c>
      <c r="D268" s="23">
        <v>30</v>
      </c>
      <c r="E268" s="29"/>
      <c r="F268" s="31">
        <f>+Tabel1[[#This Row],[aantal]]*Tabel1[[#This Row],[prijs/ehd]]</f>
        <v>0</v>
      </c>
      <c r="H268" s="73"/>
    </row>
    <row r="269" spans="1:13" ht="15.75" x14ac:dyDescent="0.25">
      <c r="A269" s="73"/>
      <c r="B269" s="24" t="s">
        <v>258</v>
      </c>
      <c r="C269" s="22" t="s">
        <v>33</v>
      </c>
      <c r="D269" s="23">
        <v>10</v>
      </c>
      <c r="E269" s="29"/>
      <c r="F269" s="31">
        <f>+Tabel1[[#This Row],[aantal]]*Tabel1[[#This Row],[prijs/ehd]]</f>
        <v>0</v>
      </c>
      <c r="H269" s="73"/>
    </row>
    <row r="270" spans="1:13" ht="15.75" x14ac:dyDescent="0.25">
      <c r="A270" s="73"/>
      <c r="B270" s="24" t="s">
        <v>258</v>
      </c>
      <c r="C270" s="22" t="s">
        <v>128</v>
      </c>
      <c r="D270" s="23">
        <v>10</v>
      </c>
      <c r="E270" s="29"/>
      <c r="F270" s="31">
        <f>+Tabel1[[#This Row],[aantal]]*Tabel1[[#This Row],[prijs/ehd]]</f>
        <v>0</v>
      </c>
      <c r="H270" s="73"/>
    </row>
    <row r="271" spans="1:13" ht="15.75" x14ac:dyDescent="0.25">
      <c r="A271" s="73"/>
      <c r="B271" s="24" t="s">
        <v>258</v>
      </c>
      <c r="C271" s="22" t="s">
        <v>79</v>
      </c>
      <c r="D271" s="26">
        <v>30</v>
      </c>
      <c r="E271" s="29"/>
      <c r="F271" s="31">
        <f>+Tabel1[[#This Row],[aantal]]*Tabel1[[#This Row],[prijs/ehd]]</f>
        <v>0</v>
      </c>
      <c r="H271" s="73"/>
    </row>
    <row r="272" spans="1:13" ht="15.75" x14ac:dyDescent="0.25">
      <c r="A272" s="73"/>
      <c r="B272" s="24" t="s">
        <v>259</v>
      </c>
      <c r="C272" s="22" t="s">
        <v>260</v>
      </c>
      <c r="D272" s="23">
        <v>190</v>
      </c>
      <c r="E272" s="29"/>
      <c r="F272" s="31">
        <f>+Tabel1[[#This Row],[aantal]]*Tabel1[[#This Row],[prijs/ehd]]</f>
        <v>0</v>
      </c>
      <c r="H272" s="73"/>
    </row>
    <row r="273" spans="1:8" ht="15.75" x14ac:dyDescent="0.25">
      <c r="A273" s="73"/>
      <c r="B273" s="24" t="s">
        <v>259</v>
      </c>
      <c r="C273" s="22" t="s">
        <v>261</v>
      </c>
      <c r="D273" s="23">
        <v>190</v>
      </c>
      <c r="E273" s="29"/>
      <c r="F273" s="31">
        <f>+Tabel1[[#This Row],[aantal]]*Tabel1[[#This Row],[prijs/ehd]]</f>
        <v>0</v>
      </c>
      <c r="H273" s="73"/>
    </row>
    <row r="274" spans="1:8" ht="15.75" x14ac:dyDescent="0.25">
      <c r="A274" s="73"/>
      <c r="B274" s="24" t="s">
        <v>263</v>
      </c>
      <c r="C274" s="22" t="s">
        <v>72</v>
      </c>
      <c r="D274" s="23">
        <v>300</v>
      </c>
      <c r="E274" s="29"/>
      <c r="F274" s="31">
        <f>+Tabel1[[#This Row],[aantal]]*Tabel1[[#This Row],[prijs/ehd]]</f>
        <v>0</v>
      </c>
      <c r="H274" s="73"/>
    </row>
    <row r="275" spans="1:8" ht="15.75" x14ac:dyDescent="0.25">
      <c r="A275" s="73"/>
      <c r="B275" s="24" t="s">
        <v>487</v>
      </c>
      <c r="C275" s="22" t="s">
        <v>72</v>
      </c>
      <c r="D275" s="23">
        <v>300</v>
      </c>
      <c r="E275" s="29"/>
      <c r="F275" s="31">
        <f>+Tabel1[[#This Row],[aantal]]*Tabel1[[#This Row],[prijs/ehd]]</f>
        <v>0</v>
      </c>
      <c r="H275" s="73"/>
    </row>
    <row r="276" spans="1:8" ht="15.75" x14ac:dyDescent="0.25">
      <c r="A276" s="73"/>
      <c r="B276" s="24" t="s">
        <v>264</v>
      </c>
      <c r="C276" s="22" t="s">
        <v>72</v>
      </c>
      <c r="D276" s="23">
        <v>300</v>
      </c>
      <c r="E276" s="29"/>
      <c r="F276" s="31">
        <f>+Tabel1[[#This Row],[aantal]]*Tabel1[[#This Row],[prijs/ehd]]</f>
        <v>0</v>
      </c>
      <c r="H276" s="73"/>
    </row>
    <row r="277" spans="1:8" ht="15.75" x14ac:dyDescent="0.25">
      <c r="A277" s="73"/>
      <c r="B277" s="24" t="s">
        <v>479</v>
      </c>
      <c r="C277" s="22" t="s">
        <v>72</v>
      </c>
      <c r="D277" s="23">
        <v>300</v>
      </c>
      <c r="E277" s="29"/>
      <c r="F277" s="31">
        <f>+Tabel1[[#This Row],[aantal]]*Tabel1[[#This Row],[prijs/ehd]]</f>
        <v>0</v>
      </c>
      <c r="H277" s="73"/>
    </row>
    <row r="278" spans="1:8" ht="15.75" x14ac:dyDescent="0.25">
      <c r="A278" s="73"/>
      <c r="B278" s="24" t="s">
        <v>265</v>
      </c>
      <c r="C278" s="22" t="s">
        <v>72</v>
      </c>
      <c r="D278" s="23">
        <v>300</v>
      </c>
      <c r="E278" s="29"/>
      <c r="F278" s="31">
        <f>+Tabel1[[#This Row],[aantal]]*Tabel1[[#This Row],[prijs/ehd]]</f>
        <v>0</v>
      </c>
      <c r="H278" s="73"/>
    </row>
    <row r="279" spans="1:8" ht="15.75" x14ac:dyDescent="0.25">
      <c r="A279" s="73"/>
      <c r="B279" s="24" t="s">
        <v>266</v>
      </c>
      <c r="C279" s="22" t="s">
        <v>72</v>
      </c>
      <c r="D279" s="23">
        <v>300</v>
      </c>
      <c r="E279" s="29"/>
      <c r="F279" s="31">
        <f>+Tabel1[[#This Row],[aantal]]*Tabel1[[#This Row],[prijs/ehd]]</f>
        <v>0</v>
      </c>
      <c r="H279" s="73"/>
    </row>
    <row r="280" spans="1:8" ht="15.75" x14ac:dyDescent="0.25">
      <c r="A280" s="73"/>
      <c r="B280" s="24" t="s">
        <v>267</v>
      </c>
      <c r="C280" s="22" t="s">
        <v>72</v>
      </c>
      <c r="D280" s="23">
        <v>190</v>
      </c>
      <c r="E280" s="29"/>
      <c r="F280" s="31">
        <f>+Tabel1[[#This Row],[aantal]]*Tabel1[[#This Row],[prijs/ehd]]</f>
        <v>0</v>
      </c>
      <c r="H280" s="73"/>
    </row>
    <row r="281" spans="1:8" ht="15.75" x14ac:dyDescent="0.25">
      <c r="A281" s="73"/>
      <c r="B281" s="24" t="s">
        <v>268</v>
      </c>
      <c r="C281" s="22" t="s">
        <v>16</v>
      </c>
      <c r="D281" s="23">
        <v>30</v>
      </c>
      <c r="E281" s="29"/>
      <c r="F281" s="31">
        <f>+Tabel1[[#This Row],[aantal]]*Tabel1[[#This Row],[prijs/ehd]]</f>
        <v>0</v>
      </c>
      <c r="H281" s="73"/>
    </row>
    <row r="282" spans="1:8" ht="15.75" x14ac:dyDescent="0.25">
      <c r="A282" s="73"/>
      <c r="B282" s="24" t="s">
        <v>269</v>
      </c>
      <c r="C282" s="22" t="s">
        <v>270</v>
      </c>
      <c r="D282" s="23">
        <v>10</v>
      </c>
      <c r="E282" s="29"/>
      <c r="F282" s="31">
        <f>+Tabel1[[#This Row],[aantal]]*Tabel1[[#This Row],[prijs/ehd]]</f>
        <v>0</v>
      </c>
      <c r="H282" s="73"/>
    </row>
    <row r="283" spans="1:8" ht="15.75" x14ac:dyDescent="0.25">
      <c r="A283" s="73"/>
      <c r="B283" s="24" t="s">
        <v>269</v>
      </c>
      <c r="C283" s="22" t="s">
        <v>155</v>
      </c>
      <c r="D283" s="23">
        <v>10</v>
      </c>
      <c r="E283" s="29"/>
      <c r="F283" s="31">
        <f>+Tabel1[[#This Row],[aantal]]*Tabel1[[#This Row],[prijs/ehd]]</f>
        <v>0</v>
      </c>
      <c r="H283" s="73"/>
    </row>
    <row r="284" spans="1:8" ht="15.75" x14ac:dyDescent="0.25">
      <c r="A284" s="73"/>
      <c r="B284" s="24" t="s">
        <v>269</v>
      </c>
      <c r="C284" s="22" t="s">
        <v>79</v>
      </c>
      <c r="D284" s="23">
        <v>10</v>
      </c>
      <c r="E284" s="29"/>
      <c r="F284" s="31">
        <f>+Tabel1[[#This Row],[aantal]]*Tabel1[[#This Row],[prijs/ehd]]</f>
        <v>0</v>
      </c>
      <c r="H284" s="73"/>
    </row>
    <row r="285" spans="1:8" ht="15.75" x14ac:dyDescent="0.25">
      <c r="A285" s="73"/>
      <c r="B285" s="24" t="s">
        <v>271</v>
      </c>
      <c r="C285" s="22" t="s">
        <v>30</v>
      </c>
      <c r="D285" s="23">
        <v>30</v>
      </c>
      <c r="E285" s="29"/>
      <c r="F285" s="31">
        <f>+Tabel1[[#This Row],[aantal]]*Tabel1[[#This Row],[prijs/ehd]]</f>
        <v>0</v>
      </c>
      <c r="H285" s="73"/>
    </row>
    <row r="286" spans="1:8" ht="15.75" x14ac:dyDescent="0.25">
      <c r="A286" s="73"/>
      <c r="B286" s="24" t="s">
        <v>488</v>
      </c>
      <c r="C286" s="22" t="s">
        <v>179</v>
      </c>
      <c r="D286" s="23">
        <v>50</v>
      </c>
      <c r="E286" s="29"/>
      <c r="F286" s="31">
        <f>+Tabel1[[#This Row],[aantal]]*Tabel1[[#This Row],[prijs/ehd]]</f>
        <v>0</v>
      </c>
      <c r="H286" s="73"/>
    </row>
    <row r="287" spans="1:8" ht="15.75" x14ac:dyDescent="0.25">
      <c r="A287" s="73"/>
      <c r="B287" s="24" t="s">
        <v>272</v>
      </c>
      <c r="C287" s="22" t="s">
        <v>270</v>
      </c>
      <c r="D287" s="23">
        <v>10</v>
      </c>
      <c r="E287" s="29"/>
      <c r="F287" s="31">
        <f>+Tabel1[[#This Row],[aantal]]*Tabel1[[#This Row],[prijs/ehd]]</f>
        <v>0</v>
      </c>
      <c r="H287" s="73"/>
    </row>
    <row r="288" spans="1:8" ht="15.75" x14ac:dyDescent="0.25">
      <c r="A288" s="73"/>
      <c r="B288" s="24" t="s">
        <v>272</v>
      </c>
      <c r="C288" s="22" t="s">
        <v>155</v>
      </c>
      <c r="D288" s="23">
        <v>10</v>
      </c>
      <c r="E288" s="29"/>
      <c r="F288" s="31">
        <f>+Tabel1[[#This Row],[aantal]]*Tabel1[[#This Row],[prijs/ehd]]</f>
        <v>0</v>
      </c>
      <c r="H288" s="73"/>
    </row>
    <row r="289" spans="1:8" ht="15.75" x14ac:dyDescent="0.25">
      <c r="A289" s="73"/>
      <c r="B289" s="24" t="s">
        <v>272</v>
      </c>
      <c r="C289" s="22" t="s">
        <v>79</v>
      </c>
      <c r="D289" s="23">
        <v>30</v>
      </c>
      <c r="E289" s="29"/>
      <c r="F289" s="31">
        <f>+Tabel1[[#This Row],[aantal]]*Tabel1[[#This Row],[prijs/ehd]]</f>
        <v>0</v>
      </c>
      <c r="H289" s="73"/>
    </row>
    <row r="290" spans="1:8" ht="15.75" x14ac:dyDescent="0.25">
      <c r="A290" s="73"/>
      <c r="B290" s="24" t="s">
        <v>273</v>
      </c>
      <c r="C290" s="22" t="s">
        <v>155</v>
      </c>
      <c r="D290" s="23">
        <v>10</v>
      </c>
      <c r="E290" s="29"/>
      <c r="F290" s="31">
        <f>+Tabel1[[#This Row],[aantal]]*Tabel1[[#This Row],[prijs/ehd]]</f>
        <v>0</v>
      </c>
      <c r="H290" s="73"/>
    </row>
    <row r="291" spans="1:8" ht="15.75" x14ac:dyDescent="0.25">
      <c r="A291" s="73"/>
      <c r="B291" s="21" t="s">
        <v>274</v>
      </c>
      <c r="C291" s="22" t="s">
        <v>30</v>
      </c>
      <c r="D291" s="23">
        <v>90</v>
      </c>
      <c r="E291" s="29"/>
      <c r="F291" s="31">
        <f>+Tabel1[[#This Row],[aantal]]*Tabel1[[#This Row],[prijs/ehd]]</f>
        <v>0</v>
      </c>
      <c r="H291" s="73"/>
    </row>
    <row r="292" spans="1:8" ht="15.75" x14ac:dyDescent="0.25">
      <c r="A292" s="73"/>
      <c r="B292" s="21" t="s">
        <v>480</v>
      </c>
      <c r="C292" s="22" t="s">
        <v>30</v>
      </c>
      <c r="D292" s="23">
        <v>90</v>
      </c>
      <c r="E292" s="29"/>
      <c r="F292" s="31">
        <f>+Tabel1[[#This Row],[aantal]]*Tabel1[[#This Row],[prijs/ehd]]</f>
        <v>0</v>
      </c>
      <c r="H292" s="73"/>
    </row>
    <row r="293" spans="1:8" ht="15.75" x14ac:dyDescent="0.25">
      <c r="A293" s="73"/>
      <c r="B293" s="24" t="s">
        <v>275</v>
      </c>
      <c r="C293" s="22" t="s">
        <v>76</v>
      </c>
      <c r="D293" s="23">
        <v>10</v>
      </c>
      <c r="E293" s="29"/>
      <c r="F293" s="31">
        <f>+Tabel1[[#This Row],[aantal]]*Tabel1[[#This Row],[prijs/ehd]]</f>
        <v>0</v>
      </c>
      <c r="H293" s="73"/>
    </row>
    <row r="294" spans="1:8" ht="15.75" x14ac:dyDescent="0.25">
      <c r="A294" s="73"/>
      <c r="B294" s="24" t="s">
        <v>275</v>
      </c>
      <c r="C294" s="22" t="s">
        <v>270</v>
      </c>
      <c r="D294" s="23">
        <v>10</v>
      </c>
      <c r="E294" s="29"/>
      <c r="F294" s="31">
        <f>+Tabel1[[#This Row],[aantal]]*Tabel1[[#This Row],[prijs/ehd]]</f>
        <v>0</v>
      </c>
      <c r="H294" s="73"/>
    </row>
    <row r="295" spans="1:8" ht="15.75" x14ac:dyDescent="0.25">
      <c r="A295" s="73"/>
      <c r="B295" s="24" t="s">
        <v>275</v>
      </c>
      <c r="C295" s="22" t="s">
        <v>155</v>
      </c>
      <c r="D295" s="23">
        <v>10</v>
      </c>
      <c r="E295" s="29"/>
      <c r="F295" s="31">
        <f>+Tabel1[[#This Row],[aantal]]*Tabel1[[#This Row],[prijs/ehd]]</f>
        <v>0</v>
      </c>
      <c r="H295" s="73"/>
    </row>
    <row r="296" spans="1:8" ht="15.75" x14ac:dyDescent="0.25">
      <c r="A296" s="73"/>
      <c r="B296" s="24" t="s">
        <v>275</v>
      </c>
      <c r="C296" s="22" t="s">
        <v>79</v>
      </c>
      <c r="D296" s="23">
        <v>10</v>
      </c>
      <c r="E296" s="29"/>
      <c r="F296" s="31">
        <f>+Tabel1[[#This Row],[aantal]]*Tabel1[[#This Row],[prijs/ehd]]</f>
        <v>0</v>
      </c>
      <c r="H296" s="73"/>
    </row>
    <row r="297" spans="1:8" ht="15.75" x14ac:dyDescent="0.25">
      <c r="A297" s="73"/>
      <c r="B297" s="24" t="s">
        <v>276</v>
      </c>
      <c r="C297" s="22" t="s">
        <v>30</v>
      </c>
      <c r="D297" s="23">
        <v>10</v>
      </c>
      <c r="E297" s="29"/>
      <c r="F297" s="31">
        <f>+Tabel1[[#This Row],[aantal]]*Tabel1[[#This Row],[prijs/ehd]]</f>
        <v>0</v>
      </c>
      <c r="H297" s="73"/>
    </row>
    <row r="298" spans="1:8" ht="15.75" x14ac:dyDescent="0.25">
      <c r="A298" s="73"/>
      <c r="B298" s="24" t="s">
        <v>277</v>
      </c>
      <c r="C298" s="22" t="s">
        <v>270</v>
      </c>
      <c r="D298" s="23">
        <v>10</v>
      </c>
      <c r="E298" s="29"/>
      <c r="F298" s="31">
        <f>+Tabel1[[#This Row],[aantal]]*Tabel1[[#This Row],[prijs/ehd]]</f>
        <v>0</v>
      </c>
      <c r="H298" s="73"/>
    </row>
    <row r="299" spans="1:8" ht="15.75" x14ac:dyDescent="0.25">
      <c r="A299" s="73"/>
      <c r="B299" s="24" t="s">
        <v>277</v>
      </c>
      <c r="C299" s="22" t="s">
        <v>155</v>
      </c>
      <c r="D299" s="23">
        <v>10</v>
      </c>
      <c r="E299" s="29"/>
      <c r="F299" s="31">
        <f>+Tabel1[[#This Row],[aantal]]*Tabel1[[#This Row],[prijs/ehd]]</f>
        <v>0</v>
      </c>
      <c r="H299" s="73"/>
    </row>
    <row r="300" spans="1:8" ht="15.75" x14ac:dyDescent="0.25">
      <c r="A300" s="73"/>
      <c r="B300" s="24" t="s">
        <v>481</v>
      </c>
      <c r="C300" s="22" t="s">
        <v>270</v>
      </c>
      <c r="D300" s="23">
        <v>30</v>
      </c>
      <c r="E300" s="29"/>
      <c r="F300" s="31">
        <f>+Tabel1[[#This Row],[aantal]]*Tabel1[[#This Row],[prijs/ehd]]</f>
        <v>0</v>
      </c>
      <c r="H300" s="73"/>
    </row>
    <row r="301" spans="1:8" ht="15.75" x14ac:dyDescent="0.25">
      <c r="A301" s="73"/>
      <c r="B301" s="24" t="s">
        <v>481</v>
      </c>
      <c r="C301" s="22" t="s">
        <v>155</v>
      </c>
      <c r="D301" s="23">
        <v>30</v>
      </c>
      <c r="E301" s="29"/>
      <c r="F301" s="31">
        <f>+Tabel1[[#This Row],[aantal]]*Tabel1[[#This Row],[prijs/ehd]]</f>
        <v>0</v>
      </c>
      <c r="H301" s="73"/>
    </row>
    <row r="302" spans="1:8" ht="15.75" x14ac:dyDescent="0.25">
      <c r="A302" s="73"/>
      <c r="B302" s="24" t="s">
        <v>278</v>
      </c>
      <c r="C302" s="22" t="s">
        <v>279</v>
      </c>
      <c r="D302" s="23">
        <v>30</v>
      </c>
      <c r="E302" s="29"/>
      <c r="F302" s="31">
        <f>+Tabel1[[#This Row],[aantal]]*Tabel1[[#This Row],[prijs/ehd]]</f>
        <v>0</v>
      </c>
      <c r="H302" s="73"/>
    </row>
    <row r="303" spans="1:8" ht="15.75" x14ac:dyDescent="0.25">
      <c r="A303" s="73"/>
      <c r="B303" s="24" t="s">
        <v>278</v>
      </c>
      <c r="C303" s="22" t="s">
        <v>280</v>
      </c>
      <c r="D303" s="23">
        <v>50</v>
      </c>
      <c r="E303" s="29"/>
      <c r="F303" s="31">
        <f>+Tabel1[[#This Row],[aantal]]*Tabel1[[#This Row],[prijs/ehd]]</f>
        <v>0</v>
      </c>
      <c r="H303" s="73"/>
    </row>
    <row r="304" spans="1:8" ht="15.75" x14ac:dyDescent="0.25">
      <c r="A304" s="73"/>
      <c r="B304" s="24" t="s">
        <v>281</v>
      </c>
      <c r="C304" s="22" t="s">
        <v>67</v>
      </c>
      <c r="D304" s="23">
        <v>10</v>
      </c>
      <c r="E304" s="29"/>
      <c r="F304" s="31">
        <f>+Tabel1[[#This Row],[aantal]]*Tabel1[[#This Row],[prijs/ehd]]</f>
        <v>0</v>
      </c>
      <c r="H304" s="73"/>
    </row>
    <row r="305" spans="1:8" ht="15.75" x14ac:dyDescent="0.25">
      <c r="A305" s="73"/>
      <c r="B305" s="24" t="s">
        <v>281</v>
      </c>
      <c r="C305" s="22" t="s">
        <v>282</v>
      </c>
      <c r="D305" s="23">
        <v>300</v>
      </c>
      <c r="E305" s="29"/>
      <c r="F305" s="31">
        <f>+Tabel1[[#This Row],[aantal]]*Tabel1[[#This Row],[prijs/ehd]]</f>
        <v>0</v>
      </c>
      <c r="H305" s="73"/>
    </row>
    <row r="306" spans="1:8" ht="15.75" x14ac:dyDescent="0.25">
      <c r="A306" s="73"/>
      <c r="B306" s="24" t="s">
        <v>281</v>
      </c>
      <c r="C306" s="22" t="s">
        <v>283</v>
      </c>
      <c r="D306" s="23">
        <v>10</v>
      </c>
      <c r="E306" s="29"/>
      <c r="F306" s="31">
        <f>+Tabel1[[#This Row],[aantal]]*Tabel1[[#This Row],[prijs/ehd]]</f>
        <v>0</v>
      </c>
      <c r="H306" s="73"/>
    </row>
    <row r="307" spans="1:8" ht="15.75" x14ac:dyDescent="0.25">
      <c r="A307" s="73"/>
      <c r="B307" s="24" t="s">
        <v>281</v>
      </c>
      <c r="C307" s="22" t="s">
        <v>284</v>
      </c>
      <c r="D307" s="23">
        <v>10</v>
      </c>
      <c r="E307" s="29"/>
      <c r="F307" s="31">
        <f>+Tabel1[[#This Row],[aantal]]*Tabel1[[#This Row],[prijs/ehd]]</f>
        <v>0</v>
      </c>
      <c r="H307" s="73"/>
    </row>
    <row r="308" spans="1:8" ht="15.75" x14ac:dyDescent="0.25">
      <c r="A308" s="73"/>
      <c r="B308" s="24" t="s">
        <v>285</v>
      </c>
      <c r="C308" s="22" t="s">
        <v>286</v>
      </c>
      <c r="D308" s="23">
        <v>30</v>
      </c>
      <c r="E308" s="29"/>
      <c r="F308" s="31">
        <f>+Tabel1[[#This Row],[aantal]]*Tabel1[[#This Row],[prijs/ehd]]</f>
        <v>0</v>
      </c>
      <c r="H308" s="73"/>
    </row>
    <row r="309" spans="1:8" ht="15.75" x14ac:dyDescent="0.25">
      <c r="A309" s="73"/>
      <c r="B309" s="24" t="s">
        <v>287</v>
      </c>
      <c r="C309" s="22" t="s">
        <v>72</v>
      </c>
      <c r="D309" s="23">
        <v>150</v>
      </c>
      <c r="E309" s="29"/>
      <c r="F309" s="31">
        <f>+Tabel1[[#This Row],[aantal]]*Tabel1[[#This Row],[prijs/ehd]]</f>
        <v>0</v>
      </c>
      <c r="H309" s="73"/>
    </row>
    <row r="310" spans="1:8" ht="15.75" x14ac:dyDescent="0.25">
      <c r="A310" s="73"/>
      <c r="B310" s="24" t="s">
        <v>288</v>
      </c>
      <c r="C310" s="22" t="s">
        <v>72</v>
      </c>
      <c r="D310" s="23">
        <v>150</v>
      </c>
      <c r="E310" s="29"/>
      <c r="F310" s="31">
        <f>+Tabel1[[#This Row],[aantal]]*Tabel1[[#This Row],[prijs/ehd]]</f>
        <v>0</v>
      </c>
      <c r="H310" s="73"/>
    </row>
    <row r="311" spans="1:8" ht="15.75" x14ac:dyDescent="0.25">
      <c r="A311" s="73"/>
      <c r="B311" s="24" t="s">
        <v>289</v>
      </c>
      <c r="C311" s="22" t="s">
        <v>290</v>
      </c>
      <c r="D311" s="23">
        <v>90</v>
      </c>
      <c r="E311" s="29"/>
      <c r="F311" s="31">
        <f>+Tabel1[[#This Row],[aantal]]*Tabel1[[#This Row],[prijs/ehd]]</f>
        <v>0</v>
      </c>
      <c r="H311" s="73"/>
    </row>
    <row r="312" spans="1:8" ht="15.75" x14ac:dyDescent="0.25">
      <c r="A312" s="73"/>
      <c r="B312" s="24" t="s">
        <v>291</v>
      </c>
      <c r="C312" s="22" t="s">
        <v>69</v>
      </c>
      <c r="D312" s="23">
        <v>50</v>
      </c>
      <c r="E312" s="29"/>
      <c r="F312" s="31">
        <f>+Tabel1[[#This Row],[aantal]]*Tabel1[[#This Row],[prijs/ehd]]</f>
        <v>0</v>
      </c>
      <c r="H312" s="73"/>
    </row>
    <row r="313" spans="1:8" ht="15.75" x14ac:dyDescent="0.25">
      <c r="A313" s="73"/>
      <c r="B313" s="24" t="s">
        <v>292</v>
      </c>
      <c r="C313" s="22" t="s">
        <v>293</v>
      </c>
      <c r="D313" s="23">
        <v>50</v>
      </c>
      <c r="E313" s="29"/>
      <c r="F313" s="31">
        <f>+Tabel1[[#This Row],[aantal]]*Tabel1[[#This Row],[prijs/ehd]]</f>
        <v>0</v>
      </c>
      <c r="H313" s="73"/>
    </row>
    <row r="314" spans="1:8" ht="15.75" x14ac:dyDescent="0.25">
      <c r="A314" s="73"/>
      <c r="B314" s="24" t="s">
        <v>292</v>
      </c>
      <c r="C314" s="22" t="s">
        <v>134</v>
      </c>
      <c r="D314" s="23">
        <v>190</v>
      </c>
      <c r="E314" s="29"/>
      <c r="F314" s="31">
        <f>+Tabel1[[#This Row],[aantal]]*Tabel1[[#This Row],[prijs/ehd]]</f>
        <v>0</v>
      </c>
      <c r="H314" s="73"/>
    </row>
    <row r="315" spans="1:8" ht="15.75" x14ac:dyDescent="0.25">
      <c r="A315" s="73"/>
      <c r="B315" s="24" t="s">
        <v>292</v>
      </c>
      <c r="C315" s="22" t="s">
        <v>294</v>
      </c>
      <c r="D315" s="23">
        <v>90</v>
      </c>
      <c r="E315" s="29"/>
      <c r="F315" s="31">
        <f>+Tabel1[[#This Row],[aantal]]*Tabel1[[#This Row],[prijs/ehd]]</f>
        <v>0</v>
      </c>
      <c r="H315" s="73"/>
    </row>
    <row r="316" spans="1:8" ht="15.75" x14ac:dyDescent="0.25">
      <c r="A316" s="73"/>
      <c r="B316" s="24" t="s">
        <v>292</v>
      </c>
      <c r="C316" s="22" t="s">
        <v>279</v>
      </c>
      <c r="D316" s="23">
        <v>150</v>
      </c>
      <c r="E316" s="29"/>
      <c r="F316" s="31">
        <f>+Tabel1[[#This Row],[aantal]]*Tabel1[[#This Row],[prijs/ehd]]</f>
        <v>0</v>
      </c>
      <c r="H316" s="73"/>
    </row>
    <row r="317" spans="1:8" ht="15.75" x14ac:dyDescent="0.25">
      <c r="A317" s="73"/>
      <c r="B317" s="24" t="s">
        <v>292</v>
      </c>
      <c r="C317" s="22" t="s">
        <v>583</v>
      </c>
      <c r="D317" s="23">
        <v>50</v>
      </c>
      <c r="E317" s="29"/>
      <c r="F317" s="31">
        <f>+Tabel1[[#This Row],[aantal]]*Tabel1[[#This Row],[prijs/ehd]]</f>
        <v>0</v>
      </c>
      <c r="H317" s="73"/>
    </row>
    <row r="318" spans="1:8" ht="15.75" x14ac:dyDescent="0.25">
      <c r="A318" s="73"/>
      <c r="B318" s="24" t="s">
        <v>295</v>
      </c>
      <c r="C318" s="22" t="s">
        <v>279</v>
      </c>
      <c r="D318" s="23">
        <v>190</v>
      </c>
      <c r="E318" s="29"/>
      <c r="F318" s="31">
        <f>+Tabel1[[#This Row],[aantal]]*Tabel1[[#This Row],[prijs/ehd]]</f>
        <v>0</v>
      </c>
      <c r="H318" s="73"/>
    </row>
    <row r="319" spans="1:8" ht="15.75" x14ac:dyDescent="0.25">
      <c r="A319" s="73"/>
      <c r="B319" s="24" t="s">
        <v>295</v>
      </c>
      <c r="C319" s="22" t="s">
        <v>296</v>
      </c>
      <c r="D319" s="23">
        <v>300</v>
      </c>
      <c r="E319" s="29"/>
      <c r="F319" s="31">
        <f>+Tabel1[[#This Row],[aantal]]*Tabel1[[#This Row],[prijs/ehd]]</f>
        <v>0</v>
      </c>
      <c r="H319" s="73"/>
    </row>
    <row r="320" spans="1:8" ht="15.75" x14ac:dyDescent="0.25">
      <c r="A320" s="73"/>
      <c r="B320" s="24" t="s">
        <v>297</v>
      </c>
      <c r="C320" s="22" t="s">
        <v>270</v>
      </c>
      <c r="D320" s="23">
        <v>10</v>
      </c>
      <c r="E320" s="29"/>
      <c r="F320" s="31">
        <f>+Tabel1[[#This Row],[aantal]]*Tabel1[[#This Row],[prijs/ehd]]</f>
        <v>0</v>
      </c>
      <c r="H320" s="73"/>
    </row>
    <row r="321" spans="1:8" ht="15.75" x14ac:dyDescent="0.25">
      <c r="A321" s="73"/>
      <c r="B321" s="24" t="s">
        <v>298</v>
      </c>
      <c r="C321" s="22" t="s">
        <v>270</v>
      </c>
      <c r="D321" s="23">
        <v>10</v>
      </c>
      <c r="E321" s="29"/>
      <c r="F321" s="31">
        <f>+Tabel1[[#This Row],[aantal]]*Tabel1[[#This Row],[prijs/ehd]]</f>
        <v>0</v>
      </c>
      <c r="H321" s="73"/>
    </row>
    <row r="322" spans="1:8" ht="15.75" x14ac:dyDescent="0.25">
      <c r="A322" s="73"/>
      <c r="B322" s="24" t="s">
        <v>299</v>
      </c>
      <c r="C322" s="22" t="s">
        <v>270</v>
      </c>
      <c r="D322" s="23">
        <v>30</v>
      </c>
      <c r="E322" s="29"/>
      <c r="F322" s="31">
        <f>+Tabel1[[#This Row],[aantal]]*Tabel1[[#This Row],[prijs/ehd]]</f>
        <v>0</v>
      </c>
      <c r="H322" s="73"/>
    </row>
    <row r="323" spans="1:8" ht="15.75" x14ac:dyDescent="0.25">
      <c r="A323" s="73"/>
      <c r="B323" s="24" t="s">
        <v>300</v>
      </c>
      <c r="C323" s="22" t="s">
        <v>30</v>
      </c>
      <c r="D323" s="23">
        <v>10</v>
      </c>
      <c r="E323" s="29"/>
      <c r="F323" s="31">
        <f>+Tabel1[[#This Row],[aantal]]*Tabel1[[#This Row],[prijs/ehd]]</f>
        <v>0</v>
      </c>
      <c r="H323" s="73"/>
    </row>
    <row r="324" spans="1:8" ht="15.75" x14ac:dyDescent="0.25">
      <c r="A324" s="73"/>
      <c r="B324" s="24" t="s">
        <v>300</v>
      </c>
      <c r="C324" s="22" t="s">
        <v>270</v>
      </c>
      <c r="D324" s="23">
        <v>30</v>
      </c>
      <c r="E324" s="29"/>
      <c r="F324" s="31">
        <f>+Tabel1[[#This Row],[aantal]]*Tabel1[[#This Row],[prijs/ehd]]</f>
        <v>0</v>
      </c>
      <c r="H324" s="73"/>
    </row>
    <row r="325" spans="1:8" ht="15.75" x14ac:dyDescent="0.25">
      <c r="A325" s="73"/>
      <c r="B325" s="24" t="s">
        <v>300</v>
      </c>
      <c r="C325" s="22" t="s">
        <v>155</v>
      </c>
      <c r="D325" s="23">
        <v>10</v>
      </c>
      <c r="E325" s="29"/>
      <c r="F325" s="31">
        <f>+Tabel1[[#This Row],[aantal]]*Tabel1[[#This Row],[prijs/ehd]]</f>
        <v>0</v>
      </c>
      <c r="H325" s="73"/>
    </row>
    <row r="326" spans="1:8" ht="15.75" x14ac:dyDescent="0.25">
      <c r="A326" s="73"/>
      <c r="B326" s="24" t="s">
        <v>301</v>
      </c>
      <c r="C326" s="22" t="s">
        <v>30</v>
      </c>
      <c r="D326" s="23">
        <v>10</v>
      </c>
      <c r="E326" s="29"/>
      <c r="F326" s="31">
        <f>+Tabel1[[#This Row],[aantal]]*Tabel1[[#This Row],[prijs/ehd]]</f>
        <v>0</v>
      </c>
      <c r="H326" s="73"/>
    </row>
    <row r="327" spans="1:8" ht="15.75" x14ac:dyDescent="0.25">
      <c r="A327" s="73"/>
      <c r="B327" s="24" t="s">
        <v>301</v>
      </c>
      <c r="C327" s="22" t="s">
        <v>270</v>
      </c>
      <c r="D327" s="23">
        <v>30</v>
      </c>
      <c r="E327" s="29"/>
      <c r="F327" s="31">
        <f>+Tabel1[[#This Row],[aantal]]*Tabel1[[#This Row],[prijs/ehd]]</f>
        <v>0</v>
      </c>
      <c r="H327" s="73"/>
    </row>
    <row r="328" spans="1:8" ht="15.75" x14ac:dyDescent="0.25">
      <c r="A328" s="73"/>
      <c r="B328" s="24" t="s">
        <v>301</v>
      </c>
      <c r="C328" s="22" t="s">
        <v>155</v>
      </c>
      <c r="D328" s="23">
        <v>10</v>
      </c>
      <c r="E328" s="29"/>
      <c r="F328" s="31">
        <f>+Tabel1[[#This Row],[aantal]]*Tabel1[[#This Row],[prijs/ehd]]</f>
        <v>0</v>
      </c>
      <c r="H328" s="73"/>
    </row>
    <row r="329" spans="1:8" ht="15.75" x14ac:dyDescent="0.25">
      <c r="A329" s="73"/>
      <c r="B329" s="24" t="s">
        <v>302</v>
      </c>
      <c r="C329" s="22" t="s">
        <v>30</v>
      </c>
      <c r="D329" s="23">
        <v>10</v>
      </c>
      <c r="E329" s="29"/>
      <c r="F329" s="31">
        <f>+Tabel1[[#This Row],[aantal]]*Tabel1[[#This Row],[prijs/ehd]]</f>
        <v>0</v>
      </c>
      <c r="H329" s="73"/>
    </row>
    <row r="330" spans="1:8" ht="15.75" x14ac:dyDescent="0.25">
      <c r="A330" s="73"/>
      <c r="B330" s="24" t="s">
        <v>302</v>
      </c>
      <c r="C330" s="22" t="s">
        <v>270</v>
      </c>
      <c r="D330" s="23">
        <v>30</v>
      </c>
      <c r="E330" s="29"/>
      <c r="F330" s="31">
        <f>+Tabel1[[#This Row],[aantal]]*Tabel1[[#This Row],[prijs/ehd]]</f>
        <v>0</v>
      </c>
      <c r="H330" s="73"/>
    </row>
    <row r="331" spans="1:8" ht="15.75" x14ac:dyDescent="0.25">
      <c r="A331" s="73"/>
      <c r="B331" s="24" t="s">
        <v>302</v>
      </c>
      <c r="C331" s="22" t="s">
        <v>155</v>
      </c>
      <c r="D331" s="23">
        <v>10</v>
      </c>
      <c r="E331" s="29"/>
      <c r="F331" s="31">
        <f>+Tabel1[[#This Row],[aantal]]*Tabel1[[#This Row],[prijs/ehd]]</f>
        <v>0</v>
      </c>
      <c r="H331" s="73"/>
    </row>
    <row r="332" spans="1:8" ht="15.75" x14ac:dyDescent="0.25">
      <c r="A332" s="73"/>
      <c r="B332" s="24" t="s">
        <v>303</v>
      </c>
      <c r="C332" s="22" t="s">
        <v>270</v>
      </c>
      <c r="D332" s="23">
        <v>10</v>
      </c>
      <c r="E332" s="29"/>
      <c r="F332" s="31">
        <f>+Tabel1[[#This Row],[aantal]]*Tabel1[[#This Row],[prijs/ehd]]</f>
        <v>0</v>
      </c>
      <c r="H332" s="73"/>
    </row>
    <row r="333" spans="1:8" ht="15.75" x14ac:dyDescent="0.25">
      <c r="A333" s="73"/>
      <c r="B333" s="24" t="s">
        <v>304</v>
      </c>
      <c r="C333" s="22" t="s">
        <v>30</v>
      </c>
      <c r="D333" s="23">
        <v>10</v>
      </c>
      <c r="E333" s="29"/>
      <c r="F333" s="31">
        <f>+Tabel1[[#This Row],[aantal]]*Tabel1[[#This Row],[prijs/ehd]]</f>
        <v>0</v>
      </c>
      <c r="H333" s="73"/>
    </row>
    <row r="334" spans="1:8" ht="15.75" x14ac:dyDescent="0.25">
      <c r="A334" s="73"/>
      <c r="B334" s="24" t="s">
        <v>305</v>
      </c>
      <c r="C334" s="22" t="s">
        <v>38</v>
      </c>
      <c r="D334" s="23">
        <v>10</v>
      </c>
      <c r="E334" s="29"/>
      <c r="F334" s="31">
        <f>+Tabel1[[#This Row],[aantal]]*Tabel1[[#This Row],[prijs/ehd]]</f>
        <v>0</v>
      </c>
      <c r="H334" s="73"/>
    </row>
    <row r="335" spans="1:8" ht="15.75" x14ac:dyDescent="0.25">
      <c r="A335" s="73"/>
      <c r="B335" s="24" t="s">
        <v>447</v>
      </c>
      <c r="C335" s="22" t="s">
        <v>270</v>
      </c>
      <c r="D335" s="23">
        <v>30</v>
      </c>
      <c r="E335" s="29"/>
      <c r="F335" s="31">
        <f>+Tabel1[[#This Row],[aantal]]*Tabel1[[#This Row],[prijs/ehd]]</f>
        <v>0</v>
      </c>
      <c r="H335" s="73"/>
    </row>
    <row r="336" spans="1:8" ht="15.75" x14ac:dyDescent="0.25">
      <c r="A336" s="73"/>
      <c r="B336" s="24" t="s">
        <v>447</v>
      </c>
      <c r="C336" s="22" t="s">
        <v>155</v>
      </c>
      <c r="D336" s="23">
        <v>10</v>
      </c>
      <c r="E336" s="29"/>
      <c r="F336" s="31">
        <f>+Tabel1[[#This Row],[aantal]]*Tabel1[[#This Row],[prijs/ehd]]</f>
        <v>0</v>
      </c>
      <c r="H336" s="73"/>
    </row>
    <row r="337" spans="1:8" ht="15.75" x14ac:dyDescent="0.25">
      <c r="A337" s="73"/>
      <c r="B337" s="24" t="s">
        <v>306</v>
      </c>
      <c r="C337" s="22" t="s">
        <v>30</v>
      </c>
      <c r="D337" s="23">
        <v>10</v>
      </c>
      <c r="E337" s="29"/>
      <c r="F337" s="31">
        <f>+Tabel1[[#This Row],[aantal]]*Tabel1[[#This Row],[prijs/ehd]]</f>
        <v>0</v>
      </c>
      <c r="H337" s="73"/>
    </row>
    <row r="338" spans="1:8" ht="15.75" x14ac:dyDescent="0.25">
      <c r="A338" s="73"/>
      <c r="B338" s="24" t="s">
        <v>306</v>
      </c>
      <c r="C338" s="22" t="s">
        <v>270</v>
      </c>
      <c r="D338" s="23">
        <v>30</v>
      </c>
      <c r="E338" s="29"/>
      <c r="F338" s="31">
        <f>+Tabel1[[#This Row],[aantal]]*Tabel1[[#This Row],[prijs/ehd]]</f>
        <v>0</v>
      </c>
      <c r="H338" s="73"/>
    </row>
    <row r="339" spans="1:8" ht="15.75" x14ac:dyDescent="0.25">
      <c r="A339" s="73"/>
      <c r="B339" s="24" t="s">
        <v>306</v>
      </c>
      <c r="C339" s="22" t="s">
        <v>76</v>
      </c>
      <c r="D339" s="23">
        <v>10</v>
      </c>
      <c r="E339" s="29"/>
      <c r="F339" s="31">
        <f>+Tabel1[[#This Row],[aantal]]*Tabel1[[#This Row],[prijs/ehd]]</f>
        <v>0</v>
      </c>
      <c r="H339" s="73"/>
    </row>
    <row r="340" spans="1:8" ht="15.75" x14ac:dyDescent="0.25">
      <c r="A340" s="73"/>
      <c r="B340" s="24" t="s">
        <v>450</v>
      </c>
      <c r="C340" s="22" t="s">
        <v>270</v>
      </c>
      <c r="D340" s="23">
        <v>10</v>
      </c>
      <c r="E340" s="29"/>
      <c r="F340" s="31">
        <f>+Tabel1[[#This Row],[aantal]]*Tabel1[[#This Row],[prijs/ehd]]</f>
        <v>0</v>
      </c>
      <c r="H340" s="73"/>
    </row>
    <row r="341" spans="1:8" ht="15.75" x14ac:dyDescent="0.25">
      <c r="A341" s="73"/>
      <c r="B341" s="24" t="s">
        <v>307</v>
      </c>
      <c r="C341" s="22" t="s">
        <v>38</v>
      </c>
      <c r="D341" s="23">
        <v>10</v>
      </c>
      <c r="E341" s="29"/>
      <c r="F341" s="31">
        <f>+Tabel1[[#This Row],[aantal]]*Tabel1[[#This Row],[prijs/ehd]]</f>
        <v>0</v>
      </c>
      <c r="H341" s="73"/>
    </row>
    <row r="342" spans="1:8" ht="15.75" x14ac:dyDescent="0.25">
      <c r="A342" s="73"/>
      <c r="B342" s="24" t="s">
        <v>308</v>
      </c>
      <c r="C342" s="22" t="s">
        <v>38</v>
      </c>
      <c r="D342" s="23">
        <v>10</v>
      </c>
      <c r="E342" s="29"/>
      <c r="F342" s="31">
        <f>+Tabel1[[#This Row],[aantal]]*Tabel1[[#This Row],[prijs/ehd]]</f>
        <v>0</v>
      </c>
      <c r="H342" s="73"/>
    </row>
    <row r="343" spans="1:8" ht="15.75" x14ac:dyDescent="0.25">
      <c r="A343" s="73"/>
      <c r="B343" s="24" t="s">
        <v>309</v>
      </c>
      <c r="C343" s="22" t="s">
        <v>38</v>
      </c>
      <c r="D343" s="23">
        <v>10</v>
      </c>
      <c r="E343" s="29"/>
      <c r="F343" s="31">
        <f>+Tabel1[[#This Row],[aantal]]*Tabel1[[#This Row],[prijs/ehd]]</f>
        <v>0</v>
      </c>
      <c r="H343" s="73"/>
    </row>
    <row r="344" spans="1:8" ht="15.75" x14ac:dyDescent="0.25">
      <c r="A344" s="73"/>
      <c r="B344" s="24" t="s">
        <v>310</v>
      </c>
      <c r="C344" s="22" t="s">
        <v>311</v>
      </c>
      <c r="D344" s="23">
        <v>90</v>
      </c>
      <c r="E344" s="29"/>
      <c r="F344" s="31">
        <f>+Tabel1[[#This Row],[aantal]]*Tabel1[[#This Row],[prijs/ehd]]</f>
        <v>0</v>
      </c>
      <c r="H344" s="73"/>
    </row>
    <row r="345" spans="1:8" ht="15.75" x14ac:dyDescent="0.25">
      <c r="A345" s="73"/>
      <c r="B345" s="24" t="s">
        <v>312</v>
      </c>
      <c r="C345" s="22" t="s">
        <v>72</v>
      </c>
      <c r="D345" s="23">
        <v>10</v>
      </c>
      <c r="E345" s="29"/>
      <c r="F345" s="31">
        <f>+Tabel1[[#This Row],[aantal]]*Tabel1[[#This Row],[prijs/ehd]]</f>
        <v>0</v>
      </c>
    </row>
    <row r="346" spans="1:8" ht="15.75" x14ac:dyDescent="0.25">
      <c r="A346" s="73"/>
      <c r="B346" s="24" t="s">
        <v>313</v>
      </c>
      <c r="C346" s="22" t="s">
        <v>311</v>
      </c>
      <c r="D346" s="23">
        <v>10</v>
      </c>
      <c r="E346" s="29"/>
      <c r="F346" s="31">
        <f>+Tabel1[[#This Row],[aantal]]*Tabel1[[#This Row],[prijs/ehd]]</f>
        <v>0</v>
      </c>
    </row>
    <row r="347" spans="1:8" ht="15.75" x14ac:dyDescent="0.25">
      <c r="A347" s="73"/>
      <c r="B347" s="24" t="s">
        <v>313</v>
      </c>
      <c r="C347" s="22" t="s">
        <v>314</v>
      </c>
      <c r="D347" s="23">
        <v>10</v>
      </c>
      <c r="E347" s="29"/>
      <c r="F347" s="31">
        <f>+Tabel1[[#This Row],[aantal]]*Tabel1[[#This Row],[prijs/ehd]]</f>
        <v>0</v>
      </c>
    </row>
    <row r="348" spans="1:8" ht="15.75" x14ac:dyDescent="0.25">
      <c r="A348" s="73"/>
      <c r="B348" s="24" t="s">
        <v>315</v>
      </c>
      <c r="C348" s="22" t="s">
        <v>311</v>
      </c>
      <c r="D348" s="23">
        <v>10</v>
      </c>
      <c r="E348" s="29"/>
      <c r="F348" s="31">
        <f>+Tabel1[[#This Row],[aantal]]*Tabel1[[#This Row],[prijs/ehd]]</f>
        <v>0</v>
      </c>
    </row>
    <row r="349" spans="1:8" ht="15.75" x14ac:dyDescent="0.25">
      <c r="A349" s="73"/>
      <c r="B349" s="24" t="s">
        <v>315</v>
      </c>
      <c r="C349" s="22" t="s">
        <v>314</v>
      </c>
      <c r="D349" s="23">
        <v>10</v>
      </c>
      <c r="E349" s="29"/>
      <c r="F349" s="31">
        <f>+Tabel1[[#This Row],[aantal]]*Tabel1[[#This Row],[prijs/ehd]]</f>
        <v>0</v>
      </c>
    </row>
    <row r="350" spans="1:8" ht="15.75" x14ac:dyDescent="0.25">
      <c r="A350" s="73"/>
      <c r="B350" s="24" t="s">
        <v>316</v>
      </c>
      <c r="C350" s="22" t="s">
        <v>311</v>
      </c>
      <c r="D350" s="23">
        <v>10</v>
      </c>
      <c r="E350" s="29"/>
      <c r="F350" s="31">
        <f>+Tabel1[[#This Row],[aantal]]*Tabel1[[#This Row],[prijs/ehd]]</f>
        <v>0</v>
      </c>
    </row>
    <row r="351" spans="1:8" ht="15.75" x14ac:dyDescent="0.25">
      <c r="A351" s="73"/>
      <c r="B351" s="24" t="s">
        <v>316</v>
      </c>
      <c r="C351" s="22" t="s">
        <v>314</v>
      </c>
      <c r="D351" s="23">
        <v>10</v>
      </c>
      <c r="E351" s="29"/>
      <c r="F351" s="31">
        <f>+Tabel1[[#This Row],[aantal]]*Tabel1[[#This Row],[prijs/ehd]]</f>
        <v>0</v>
      </c>
    </row>
    <row r="352" spans="1:8" ht="15.75" x14ac:dyDescent="0.25">
      <c r="A352" s="73"/>
      <c r="B352" s="24" t="s">
        <v>317</v>
      </c>
      <c r="C352" s="22" t="s">
        <v>311</v>
      </c>
      <c r="D352" s="23">
        <v>10</v>
      </c>
      <c r="E352" s="29"/>
      <c r="F352" s="31">
        <f>+Tabel1[[#This Row],[aantal]]*Tabel1[[#This Row],[prijs/ehd]]</f>
        <v>0</v>
      </c>
    </row>
    <row r="353" spans="1:6" ht="15.75" x14ac:dyDescent="0.25">
      <c r="A353" s="73"/>
      <c r="B353" s="24" t="s">
        <v>317</v>
      </c>
      <c r="C353" s="22" t="s">
        <v>314</v>
      </c>
      <c r="D353" s="23">
        <v>10</v>
      </c>
      <c r="E353" s="29"/>
      <c r="F353" s="31">
        <f>+Tabel1[[#This Row],[aantal]]*Tabel1[[#This Row],[prijs/ehd]]</f>
        <v>0</v>
      </c>
    </row>
    <row r="354" spans="1:6" ht="15.75" x14ac:dyDescent="0.25">
      <c r="A354" s="73"/>
      <c r="B354" s="24" t="s">
        <v>318</v>
      </c>
      <c r="C354" s="22" t="s">
        <v>311</v>
      </c>
      <c r="D354" s="23">
        <v>10</v>
      </c>
      <c r="E354" s="29"/>
      <c r="F354" s="31">
        <f>+Tabel1[[#This Row],[aantal]]*Tabel1[[#This Row],[prijs/ehd]]</f>
        <v>0</v>
      </c>
    </row>
    <row r="355" spans="1:6" ht="15.75" x14ac:dyDescent="0.25">
      <c r="A355" s="73"/>
      <c r="B355" s="24" t="s">
        <v>318</v>
      </c>
      <c r="C355" s="22" t="s">
        <v>314</v>
      </c>
      <c r="D355" s="23">
        <v>10</v>
      </c>
      <c r="E355" s="29"/>
      <c r="F355" s="31">
        <f>+Tabel1[[#This Row],[aantal]]*Tabel1[[#This Row],[prijs/ehd]]</f>
        <v>0</v>
      </c>
    </row>
    <row r="356" spans="1:6" ht="15.75" x14ac:dyDescent="0.25">
      <c r="A356" s="73"/>
      <c r="B356" s="24" t="s">
        <v>319</v>
      </c>
      <c r="C356" s="22" t="s">
        <v>311</v>
      </c>
      <c r="D356" s="23">
        <v>50</v>
      </c>
      <c r="E356" s="29"/>
      <c r="F356" s="31">
        <f>+Tabel1[[#This Row],[aantal]]*Tabel1[[#This Row],[prijs/ehd]]</f>
        <v>0</v>
      </c>
    </row>
    <row r="357" spans="1:6" ht="15.75" x14ac:dyDescent="0.25">
      <c r="A357" s="73"/>
      <c r="B357" s="24" t="s">
        <v>319</v>
      </c>
      <c r="C357" s="22" t="s">
        <v>314</v>
      </c>
      <c r="D357" s="23">
        <v>50</v>
      </c>
      <c r="E357" s="29"/>
      <c r="F357" s="31">
        <f>+Tabel1[[#This Row],[aantal]]*Tabel1[[#This Row],[prijs/ehd]]</f>
        <v>0</v>
      </c>
    </row>
    <row r="358" spans="1:6" ht="15.75" x14ac:dyDescent="0.25">
      <c r="A358" s="73"/>
      <c r="B358" s="24" t="s">
        <v>320</v>
      </c>
      <c r="C358" s="22" t="s">
        <v>311</v>
      </c>
      <c r="D358" s="23">
        <v>10</v>
      </c>
      <c r="E358" s="29"/>
      <c r="F358" s="31">
        <f>+Tabel1[[#This Row],[aantal]]*Tabel1[[#This Row],[prijs/ehd]]</f>
        <v>0</v>
      </c>
    </row>
    <row r="359" spans="1:6" ht="15.75" x14ac:dyDescent="0.25">
      <c r="A359" s="73"/>
      <c r="B359" s="24" t="s">
        <v>320</v>
      </c>
      <c r="C359" s="22" t="s">
        <v>314</v>
      </c>
      <c r="D359" s="23">
        <v>10</v>
      </c>
      <c r="E359" s="29"/>
      <c r="F359" s="31">
        <f>+Tabel1[[#This Row],[aantal]]*Tabel1[[#This Row],[prijs/ehd]]</f>
        <v>0</v>
      </c>
    </row>
    <row r="360" spans="1:6" ht="15.75" x14ac:dyDescent="0.25">
      <c r="A360" s="73"/>
      <c r="B360" s="24" t="s">
        <v>467</v>
      </c>
      <c r="C360" s="22" t="s">
        <v>311</v>
      </c>
      <c r="D360" s="23">
        <v>30</v>
      </c>
      <c r="E360" s="29"/>
      <c r="F360" s="31">
        <f>+Tabel1[[#This Row],[aantal]]*Tabel1[[#This Row],[prijs/ehd]]</f>
        <v>0</v>
      </c>
    </row>
    <row r="361" spans="1:6" ht="15.75" x14ac:dyDescent="0.25">
      <c r="A361" s="73"/>
      <c r="B361" s="24" t="s">
        <v>467</v>
      </c>
      <c r="C361" s="22" t="s">
        <v>314</v>
      </c>
      <c r="D361" s="23">
        <v>30</v>
      </c>
      <c r="E361" s="29"/>
      <c r="F361" s="31">
        <f>+Tabel1[[#This Row],[aantal]]*Tabel1[[#This Row],[prijs/ehd]]</f>
        <v>0</v>
      </c>
    </row>
    <row r="362" spans="1:6" ht="15.75" x14ac:dyDescent="0.25">
      <c r="A362" s="73"/>
      <c r="B362" s="24" t="s">
        <v>321</v>
      </c>
      <c r="C362" s="22" t="s">
        <v>322</v>
      </c>
      <c r="D362" s="23">
        <v>90</v>
      </c>
      <c r="E362" s="29"/>
      <c r="F362" s="31">
        <f>+Tabel1[[#This Row],[aantal]]*Tabel1[[#This Row],[prijs/ehd]]</f>
        <v>0</v>
      </c>
    </row>
    <row r="363" spans="1:6" ht="15.75" x14ac:dyDescent="0.25">
      <c r="A363" s="73"/>
      <c r="B363" s="24" t="s">
        <v>323</v>
      </c>
      <c r="C363" s="22" t="s">
        <v>324</v>
      </c>
      <c r="D363" s="23">
        <v>10</v>
      </c>
      <c r="E363" s="29"/>
      <c r="F363" s="31">
        <f>+Tabel1[[#This Row],[aantal]]*Tabel1[[#This Row],[prijs/ehd]]</f>
        <v>0</v>
      </c>
    </row>
    <row r="364" spans="1:6" ht="15.75" x14ac:dyDescent="0.25">
      <c r="A364" s="73"/>
      <c r="B364" s="24" t="s">
        <v>323</v>
      </c>
      <c r="C364" s="22" t="s">
        <v>325</v>
      </c>
      <c r="D364" s="23">
        <v>10</v>
      </c>
      <c r="E364" s="29"/>
      <c r="F364" s="31">
        <f>+Tabel1[[#This Row],[aantal]]*Tabel1[[#This Row],[prijs/ehd]]</f>
        <v>0</v>
      </c>
    </row>
    <row r="365" spans="1:6" ht="15.75" x14ac:dyDescent="0.25">
      <c r="A365" s="73"/>
      <c r="B365" s="24" t="s">
        <v>525</v>
      </c>
      <c r="C365" s="22" t="s">
        <v>324</v>
      </c>
      <c r="D365" s="23">
        <v>90</v>
      </c>
      <c r="E365" s="29"/>
      <c r="F365" s="31">
        <f>+Tabel1[[#This Row],[aantal]]*Tabel1[[#This Row],[prijs/ehd]]</f>
        <v>0</v>
      </c>
    </row>
    <row r="366" spans="1:6" ht="15.75" x14ac:dyDescent="0.25">
      <c r="A366" s="73"/>
      <c r="B366" s="24" t="s">
        <v>525</v>
      </c>
      <c r="C366" s="22" t="s">
        <v>325</v>
      </c>
      <c r="D366" s="23">
        <v>90</v>
      </c>
      <c r="E366" s="29"/>
      <c r="F366" s="31">
        <f>+Tabel1[[#This Row],[aantal]]*Tabel1[[#This Row],[prijs/ehd]]</f>
        <v>0</v>
      </c>
    </row>
    <row r="367" spans="1:6" ht="15.75" x14ac:dyDescent="0.25">
      <c r="A367" s="73"/>
      <c r="B367" s="24" t="s">
        <v>326</v>
      </c>
      <c r="C367" s="22" t="s">
        <v>327</v>
      </c>
      <c r="D367" s="23">
        <v>30</v>
      </c>
      <c r="E367" s="29"/>
      <c r="F367" s="31">
        <f>+Tabel1[[#This Row],[aantal]]*Tabel1[[#This Row],[prijs/ehd]]</f>
        <v>0</v>
      </c>
    </row>
    <row r="368" spans="1:6" ht="15.75" x14ac:dyDescent="0.25">
      <c r="A368" s="73"/>
      <c r="B368" s="24" t="s">
        <v>326</v>
      </c>
      <c r="C368" s="22" t="s">
        <v>325</v>
      </c>
      <c r="D368" s="23">
        <v>30</v>
      </c>
      <c r="E368" s="29"/>
      <c r="F368" s="31">
        <f>+Tabel1[[#This Row],[aantal]]*Tabel1[[#This Row],[prijs/ehd]]</f>
        <v>0</v>
      </c>
    </row>
    <row r="369" spans="1:6" ht="15.75" x14ac:dyDescent="0.25">
      <c r="A369" s="73"/>
      <c r="B369" s="24" t="s">
        <v>526</v>
      </c>
      <c r="C369" s="22" t="s">
        <v>324</v>
      </c>
      <c r="D369" s="23">
        <v>90</v>
      </c>
      <c r="E369" s="29"/>
      <c r="F369" s="31">
        <f>+Tabel1[[#This Row],[aantal]]*Tabel1[[#This Row],[prijs/ehd]]</f>
        <v>0</v>
      </c>
    </row>
    <row r="370" spans="1:6" ht="15.75" x14ac:dyDescent="0.25">
      <c r="A370" s="73"/>
      <c r="B370" s="24" t="s">
        <v>526</v>
      </c>
      <c r="C370" s="22" t="s">
        <v>325</v>
      </c>
      <c r="D370" s="23">
        <v>90</v>
      </c>
      <c r="E370" s="29"/>
      <c r="F370" s="31">
        <f>+Tabel1[[#This Row],[aantal]]*Tabel1[[#This Row],[prijs/ehd]]</f>
        <v>0</v>
      </c>
    </row>
    <row r="371" spans="1:6" ht="15.75" x14ac:dyDescent="0.25">
      <c r="A371" s="73"/>
      <c r="B371" s="24" t="s">
        <v>329</v>
      </c>
      <c r="C371" s="22" t="s">
        <v>324</v>
      </c>
      <c r="D371" s="23">
        <v>30</v>
      </c>
      <c r="E371" s="29"/>
      <c r="F371" s="31">
        <f>+Tabel1[[#This Row],[aantal]]*Tabel1[[#This Row],[prijs/ehd]]</f>
        <v>0</v>
      </c>
    </row>
    <row r="372" spans="1:6" ht="15.75" x14ac:dyDescent="0.25">
      <c r="A372" s="73"/>
      <c r="B372" s="24" t="s">
        <v>329</v>
      </c>
      <c r="C372" s="22" t="s">
        <v>325</v>
      </c>
      <c r="D372" s="23">
        <v>30</v>
      </c>
      <c r="E372" s="29"/>
      <c r="F372" s="31">
        <f>+Tabel1[[#This Row],[aantal]]*Tabel1[[#This Row],[prijs/ehd]]</f>
        <v>0</v>
      </c>
    </row>
    <row r="373" spans="1:6" ht="15.75" x14ac:dyDescent="0.25">
      <c r="A373" s="73"/>
      <c r="B373" s="24" t="s">
        <v>330</v>
      </c>
      <c r="C373" s="22" t="s">
        <v>324</v>
      </c>
      <c r="D373" s="23">
        <v>10</v>
      </c>
      <c r="E373" s="29"/>
      <c r="F373" s="31">
        <f>+Tabel1[[#This Row],[aantal]]*Tabel1[[#This Row],[prijs/ehd]]</f>
        <v>0</v>
      </c>
    </row>
    <row r="374" spans="1:6" ht="15.75" x14ac:dyDescent="0.25">
      <c r="A374" s="73"/>
      <c r="B374" s="24" t="s">
        <v>330</v>
      </c>
      <c r="C374" s="22" t="s">
        <v>325</v>
      </c>
      <c r="D374" s="23">
        <v>10</v>
      </c>
      <c r="E374" s="29"/>
      <c r="F374" s="31">
        <f>+Tabel1[[#This Row],[aantal]]*Tabel1[[#This Row],[prijs/ehd]]</f>
        <v>0</v>
      </c>
    </row>
    <row r="375" spans="1:6" ht="15.75" x14ac:dyDescent="0.25">
      <c r="A375" s="73"/>
      <c r="B375" s="24" t="s">
        <v>331</v>
      </c>
      <c r="C375" s="22" t="s">
        <v>324</v>
      </c>
      <c r="D375" s="23">
        <v>10</v>
      </c>
      <c r="E375" s="29"/>
      <c r="F375" s="31">
        <f>+Tabel1[[#This Row],[aantal]]*Tabel1[[#This Row],[prijs/ehd]]</f>
        <v>0</v>
      </c>
    </row>
    <row r="376" spans="1:6" ht="15.75" x14ac:dyDescent="0.25">
      <c r="A376" s="73"/>
      <c r="B376" s="24" t="s">
        <v>332</v>
      </c>
      <c r="C376" s="22" t="s">
        <v>324</v>
      </c>
      <c r="D376" s="23">
        <v>10</v>
      </c>
      <c r="E376" s="29"/>
      <c r="F376" s="31">
        <f>+Tabel1[[#This Row],[aantal]]*Tabel1[[#This Row],[prijs/ehd]]</f>
        <v>0</v>
      </c>
    </row>
    <row r="377" spans="1:6" ht="15.75" x14ac:dyDescent="0.25">
      <c r="A377" s="73"/>
      <c r="B377" s="24" t="s">
        <v>332</v>
      </c>
      <c r="C377" s="22" t="s">
        <v>325</v>
      </c>
      <c r="D377" s="23">
        <v>190</v>
      </c>
      <c r="E377" s="29"/>
      <c r="F377" s="31">
        <f>+Tabel1[[#This Row],[aantal]]*Tabel1[[#This Row],[prijs/ehd]]</f>
        <v>0</v>
      </c>
    </row>
    <row r="378" spans="1:6" ht="15.75" x14ac:dyDescent="0.25">
      <c r="A378" s="73"/>
      <c r="B378" s="24" t="s">
        <v>333</v>
      </c>
      <c r="C378" s="22" t="s">
        <v>327</v>
      </c>
      <c r="D378" s="23">
        <v>190</v>
      </c>
      <c r="E378" s="29"/>
      <c r="F378" s="31">
        <f>+Tabel1[[#This Row],[aantal]]*Tabel1[[#This Row],[prijs/ehd]]</f>
        <v>0</v>
      </c>
    </row>
    <row r="379" spans="1:6" ht="15.75" x14ac:dyDescent="0.25">
      <c r="A379" s="73"/>
      <c r="B379" s="24" t="s">
        <v>334</v>
      </c>
      <c r="C379" s="22" t="s">
        <v>324</v>
      </c>
      <c r="D379" s="23">
        <v>30</v>
      </c>
      <c r="E379" s="29"/>
      <c r="F379" s="31">
        <f>+Tabel1[[#This Row],[aantal]]*Tabel1[[#This Row],[prijs/ehd]]</f>
        <v>0</v>
      </c>
    </row>
    <row r="380" spans="1:6" ht="15.75" x14ac:dyDescent="0.25">
      <c r="A380" s="73"/>
      <c r="B380" s="24" t="s">
        <v>335</v>
      </c>
      <c r="C380" s="22" t="s">
        <v>336</v>
      </c>
      <c r="D380" s="23">
        <v>190</v>
      </c>
      <c r="E380" s="29"/>
      <c r="F380" s="31">
        <f>+Tabel1[[#This Row],[aantal]]*Tabel1[[#This Row],[prijs/ehd]]</f>
        <v>0</v>
      </c>
    </row>
    <row r="381" spans="1:6" ht="15.75" x14ac:dyDescent="0.25">
      <c r="A381" s="73"/>
      <c r="B381" s="24" t="s">
        <v>335</v>
      </c>
      <c r="C381" s="22" t="s">
        <v>337</v>
      </c>
      <c r="D381" s="23">
        <v>190</v>
      </c>
      <c r="E381" s="29"/>
      <c r="F381" s="31">
        <f>+Tabel1[[#This Row],[aantal]]*Tabel1[[#This Row],[prijs/ehd]]</f>
        <v>0</v>
      </c>
    </row>
    <row r="382" spans="1:6" ht="15.75" x14ac:dyDescent="0.25">
      <c r="A382" s="73"/>
      <c r="B382" s="24" t="s">
        <v>338</v>
      </c>
      <c r="C382" s="22" t="s">
        <v>328</v>
      </c>
      <c r="D382" s="23">
        <v>300</v>
      </c>
      <c r="E382" s="29"/>
      <c r="F382" s="31">
        <f>+Tabel1[[#This Row],[aantal]]*Tabel1[[#This Row],[prijs/ehd]]</f>
        <v>0</v>
      </c>
    </row>
    <row r="383" spans="1:6" ht="15.75" x14ac:dyDescent="0.25">
      <c r="A383" s="73"/>
      <c r="B383" s="24" t="s">
        <v>338</v>
      </c>
      <c r="C383" s="22" t="s">
        <v>325</v>
      </c>
      <c r="D383" s="23">
        <v>190</v>
      </c>
      <c r="E383" s="29"/>
      <c r="F383" s="31">
        <f>+Tabel1[[#This Row],[aantal]]*Tabel1[[#This Row],[prijs/ehd]]</f>
        <v>0</v>
      </c>
    </row>
    <row r="384" spans="1:6" ht="15.75" x14ac:dyDescent="0.25">
      <c r="A384" s="73"/>
      <c r="B384" s="24" t="s">
        <v>339</v>
      </c>
      <c r="C384" s="22" t="s">
        <v>324</v>
      </c>
      <c r="D384" s="23">
        <v>30</v>
      </c>
      <c r="E384" s="29"/>
      <c r="F384" s="31">
        <f>+Tabel1[[#This Row],[aantal]]*Tabel1[[#This Row],[prijs/ehd]]</f>
        <v>0</v>
      </c>
    </row>
    <row r="385" spans="1:6" ht="15.75" x14ac:dyDescent="0.25">
      <c r="A385" s="73"/>
      <c r="B385" s="24" t="s">
        <v>340</v>
      </c>
      <c r="C385" s="22" t="s">
        <v>336</v>
      </c>
      <c r="D385" s="23">
        <v>10</v>
      </c>
      <c r="E385" s="29"/>
      <c r="F385" s="31">
        <f>+Tabel1[[#This Row],[aantal]]*Tabel1[[#This Row],[prijs/ehd]]</f>
        <v>0</v>
      </c>
    </row>
    <row r="386" spans="1:6" ht="15.75" x14ac:dyDescent="0.25">
      <c r="A386" s="73"/>
      <c r="B386" s="24" t="s">
        <v>340</v>
      </c>
      <c r="C386" s="22" t="s">
        <v>337</v>
      </c>
      <c r="D386" s="23">
        <v>10</v>
      </c>
      <c r="E386" s="29"/>
      <c r="F386" s="31">
        <f>+Tabel1[[#This Row],[aantal]]*Tabel1[[#This Row],[prijs/ehd]]</f>
        <v>0</v>
      </c>
    </row>
    <row r="387" spans="1:6" ht="15.75" x14ac:dyDescent="0.25">
      <c r="A387" s="73"/>
      <c r="B387" s="24" t="s">
        <v>527</v>
      </c>
      <c r="C387" s="22" t="s">
        <v>325</v>
      </c>
      <c r="D387" s="23">
        <v>50</v>
      </c>
      <c r="E387" s="29"/>
      <c r="F387" s="31">
        <f>+Tabel1[[#This Row],[aantal]]*Tabel1[[#This Row],[prijs/ehd]]</f>
        <v>0</v>
      </c>
    </row>
    <row r="388" spans="1:6" ht="15.75" x14ac:dyDescent="0.25">
      <c r="A388" s="73"/>
      <c r="B388" s="24" t="s">
        <v>527</v>
      </c>
      <c r="C388" s="22" t="s">
        <v>328</v>
      </c>
      <c r="D388" s="23">
        <v>50</v>
      </c>
      <c r="E388" s="29"/>
      <c r="F388" s="31">
        <f>+Tabel1[[#This Row],[aantal]]*Tabel1[[#This Row],[prijs/ehd]]</f>
        <v>0</v>
      </c>
    </row>
    <row r="389" spans="1:6" ht="15.75" x14ac:dyDescent="0.25">
      <c r="A389" s="73"/>
      <c r="B389" s="24" t="s">
        <v>341</v>
      </c>
      <c r="C389" s="22" t="s">
        <v>328</v>
      </c>
      <c r="D389" s="23">
        <v>50</v>
      </c>
      <c r="E389" s="29"/>
      <c r="F389" s="31">
        <f>+Tabel1[[#This Row],[aantal]]*Tabel1[[#This Row],[prijs/ehd]]</f>
        <v>0</v>
      </c>
    </row>
    <row r="390" spans="1:6" ht="15.75" x14ac:dyDescent="0.25">
      <c r="A390" s="73"/>
      <c r="B390" s="24" t="s">
        <v>341</v>
      </c>
      <c r="C390" s="22" t="s">
        <v>325</v>
      </c>
      <c r="D390" s="23">
        <v>50</v>
      </c>
      <c r="E390" s="29"/>
      <c r="F390" s="31">
        <f>+Tabel1[[#This Row],[aantal]]*Tabel1[[#This Row],[prijs/ehd]]</f>
        <v>0</v>
      </c>
    </row>
    <row r="391" spans="1:6" ht="15.75" x14ac:dyDescent="0.25">
      <c r="A391" s="73"/>
      <c r="B391" s="24" t="s">
        <v>342</v>
      </c>
      <c r="C391" s="22" t="s">
        <v>72</v>
      </c>
      <c r="D391" s="23">
        <v>300</v>
      </c>
      <c r="E391" s="29"/>
      <c r="F391" s="31">
        <f>+Tabel1[[#This Row],[aantal]]*Tabel1[[#This Row],[prijs/ehd]]</f>
        <v>0</v>
      </c>
    </row>
    <row r="392" spans="1:6" ht="15.75" x14ac:dyDescent="0.25">
      <c r="A392" s="73"/>
      <c r="B392" s="24" t="s">
        <v>343</v>
      </c>
      <c r="C392" s="22" t="s">
        <v>72</v>
      </c>
      <c r="D392" s="23">
        <v>190</v>
      </c>
      <c r="E392" s="29"/>
      <c r="F392" s="31">
        <f>+Tabel1[[#This Row],[aantal]]*Tabel1[[#This Row],[prijs/ehd]]</f>
        <v>0</v>
      </c>
    </row>
    <row r="393" spans="1:6" ht="15.75" x14ac:dyDescent="0.25">
      <c r="A393" s="73"/>
      <c r="B393" s="24" t="s">
        <v>344</v>
      </c>
      <c r="C393" s="22" t="s">
        <v>72</v>
      </c>
      <c r="D393" s="23">
        <v>300</v>
      </c>
      <c r="E393" s="29"/>
      <c r="F393" s="31">
        <f>+Tabel1[[#This Row],[aantal]]*Tabel1[[#This Row],[prijs/ehd]]</f>
        <v>0</v>
      </c>
    </row>
    <row r="394" spans="1:6" ht="15.75" x14ac:dyDescent="0.25">
      <c r="A394" s="73"/>
      <c r="B394" s="24" t="s">
        <v>345</v>
      </c>
      <c r="C394" s="22" t="s">
        <v>52</v>
      </c>
      <c r="D394" s="23">
        <v>90</v>
      </c>
      <c r="E394" s="29"/>
      <c r="F394" s="31">
        <f>+Tabel1[[#This Row],[aantal]]*Tabel1[[#This Row],[prijs/ehd]]</f>
        <v>0</v>
      </c>
    </row>
    <row r="395" spans="1:6" ht="15.75" x14ac:dyDescent="0.25">
      <c r="A395" s="73"/>
      <c r="B395" s="24" t="s">
        <v>346</v>
      </c>
      <c r="C395" s="22" t="s">
        <v>130</v>
      </c>
      <c r="D395" s="23">
        <v>10</v>
      </c>
      <c r="E395" s="29"/>
      <c r="F395" s="31">
        <f>+Tabel1[[#This Row],[aantal]]*Tabel1[[#This Row],[prijs/ehd]]</f>
        <v>0</v>
      </c>
    </row>
    <row r="396" spans="1:6" ht="15.75" x14ac:dyDescent="0.25">
      <c r="A396" s="73"/>
      <c r="B396" s="24" t="s">
        <v>528</v>
      </c>
      <c r="C396" s="22" t="s">
        <v>72</v>
      </c>
      <c r="D396" s="23">
        <v>190</v>
      </c>
      <c r="E396" s="29"/>
      <c r="F396" s="31">
        <f>+Tabel1[[#This Row],[aantal]]*Tabel1[[#This Row],[prijs/ehd]]</f>
        <v>0</v>
      </c>
    </row>
    <row r="397" spans="1:6" ht="15.75" x14ac:dyDescent="0.25">
      <c r="A397" s="73"/>
      <c r="B397" s="24" t="s">
        <v>347</v>
      </c>
      <c r="C397" s="22" t="s">
        <v>348</v>
      </c>
      <c r="D397" s="23">
        <v>10</v>
      </c>
      <c r="E397" s="29"/>
      <c r="F397" s="31">
        <f>+Tabel1[[#This Row],[aantal]]*Tabel1[[#This Row],[prijs/ehd]]</f>
        <v>0</v>
      </c>
    </row>
    <row r="398" spans="1:6" ht="15.75" x14ac:dyDescent="0.25">
      <c r="A398" s="73"/>
      <c r="B398" s="24" t="s">
        <v>347</v>
      </c>
      <c r="C398" s="22" t="s">
        <v>349</v>
      </c>
      <c r="D398" s="23">
        <v>10</v>
      </c>
      <c r="E398" s="29"/>
      <c r="F398" s="31">
        <f>+Tabel1[[#This Row],[aantal]]*Tabel1[[#This Row],[prijs/ehd]]</f>
        <v>0</v>
      </c>
    </row>
    <row r="399" spans="1:6" ht="15.75" x14ac:dyDescent="0.25">
      <c r="A399" s="73"/>
      <c r="B399" s="24" t="s">
        <v>350</v>
      </c>
      <c r="C399" s="22" t="s">
        <v>348</v>
      </c>
      <c r="D399" s="23">
        <v>10</v>
      </c>
      <c r="E399" s="29"/>
      <c r="F399" s="31">
        <f>+Tabel1[[#This Row],[aantal]]*Tabel1[[#This Row],[prijs/ehd]]</f>
        <v>0</v>
      </c>
    </row>
    <row r="400" spans="1:6" ht="15.75" x14ac:dyDescent="0.25">
      <c r="A400" s="73"/>
      <c r="B400" s="24" t="s">
        <v>351</v>
      </c>
      <c r="C400" s="22" t="s">
        <v>575</v>
      </c>
      <c r="D400" s="23">
        <v>50</v>
      </c>
      <c r="E400" s="29"/>
      <c r="F400" s="31">
        <f>+Tabel1[[#This Row],[aantal]]*Tabel1[[#This Row],[prijs/ehd]]</f>
        <v>0</v>
      </c>
    </row>
    <row r="401" spans="1:6" ht="15.75" x14ac:dyDescent="0.25">
      <c r="A401" s="73"/>
      <c r="B401" s="24" t="s">
        <v>352</v>
      </c>
      <c r="C401" s="22" t="s">
        <v>349</v>
      </c>
      <c r="D401" s="23">
        <v>10</v>
      </c>
      <c r="E401" s="29"/>
      <c r="F401" s="31">
        <f>+Tabel1[[#This Row],[aantal]]*Tabel1[[#This Row],[prijs/ehd]]</f>
        <v>0</v>
      </c>
    </row>
    <row r="402" spans="1:6" ht="15.75" x14ac:dyDescent="0.25">
      <c r="A402" s="73"/>
      <c r="B402" s="24" t="s">
        <v>353</v>
      </c>
      <c r="C402" s="22" t="s">
        <v>354</v>
      </c>
      <c r="D402" s="23">
        <v>10</v>
      </c>
      <c r="E402" s="29"/>
      <c r="F402" s="31">
        <f>+Tabel1[[#This Row],[aantal]]*Tabel1[[#This Row],[prijs/ehd]]</f>
        <v>0</v>
      </c>
    </row>
    <row r="403" spans="1:6" ht="15.75" x14ac:dyDescent="0.25">
      <c r="A403" s="73"/>
      <c r="B403" s="24" t="s">
        <v>355</v>
      </c>
      <c r="C403" s="22" t="s">
        <v>356</v>
      </c>
      <c r="D403" s="23">
        <v>190</v>
      </c>
      <c r="E403" s="29"/>
      <c r="F403" s="31">
        <f>+Tabel1[[#This Row],[aantal]]*Tabel1[[#This Row],[prijs/ehd]]</f>
        <v>0</v>
      </c>
    </row>
    <row r="404" spans="1:6" ht="15.75" x14ac:dyDescent="0.25">
      <c r="A404" s="73"/>
      <c r="B404" s="24" t="s">
        <v>357</v>
      </c>
      <c r="C404" s="22" t="s">
        <v>354</v>
      </c>
      <c r="D404" s="23">
        <v>300</v>
      </c>
      <c r="E404" s="29"/>
      <c r="F404" s="31">
        <f>+Tabel1[[#This Row],[aantal]]*Tabel1[[#This Row],[prijs/ehd]]</f>
        <v>0</v>
      </c>
    </row>
    <row r="405" spans="1:6" ht="15.75" x14ac:dyDescent="0.25">
      <c r="A405" s="73"/>
      <c r="B405" s="24" t="s">
        <v>358</v>
      </c>
      <c r="C405" s="22" t="s">
        <v>356</v>
      </c>
      <c r="D405" s="23">
        <v>190</v>
      </c>
      <c r="E405" s="29"/>
      <c r="F405" s="31">
        <f>+Tabel1[[#This Row],[aantal]]*Tabel1[[#This Row],[prijs/ehd]]</f>
        <v>0</v>
      </c>
    </row>
    <row r="406" spans="1:6" ht="15.75" x14ac:dyDescent="0.25">
      <c r="A406" s="73"/>
      <c r="B406" s="24" t="s">
        <v>359</v>
      </c>
      <c r="C406" s="22" t="s">
        <v>282</v>
      </c>
      <c r="D406" s="23">
        <v>10</v>
      </c>
      <c r="E406" s="29"/>
      <c r="F406" s="31">
        <f>+Tabel1[[#This Row],[aantal]]*Tabel1[[#This Row],[prijs/ehd]]</f>
        <v>0</v>
      </c>
    </row>
    <row r="407" spans="1:6" ht="15.75" x14ac:dyDescent="0.25">
      <c r="A407" s="73"/>
      <c r="B407" s="24" t="s">
        <v>362</v>
      </c>
      <c r="C407" s="22" t="s">
        <v>348</v>
      </c>
      <c r="D407" s="23">
        <v>30</v>
      </c>
      <c r="E407" s="29"/>
      <c r="F407" s="31">
        <f>+Tabel1[[#This Row],[aantal]]*Tabel1[[#This Row],[prijs/ehd]]</f>
        <v>0</v>
      </c>
    </row>
    <row r="408" spans="1:6" ht="15.75" x14ac:dyDescent="0.25">
      <c r="A408" s="73"/>
      <c r="B408" s="24" t="s">
        <v>362</v>
      </c>
      <c r="C408" s="22" t="s">
        <v>349</v>
      </c>
      <c r="D408" s="23">
        <v>30</v>
      </c>
      <c r="E408" s="29"/>
      <c r="F408" s="31">
        <f>+Tabel1[[#This Row],[aantal]]*Tabel1[[#This Row],[prijs/ehd]]</f>
        <v>0</v>
      </c>
    </row>
    <row r="409" spans="1:6" ht="15.75" x14ac:dyDescent="0.25">
      <c r="A409" s="73"/>
      <c r="B409" s="24" t="s">
        <v>363</v>
      </c>
      <c r="C409" s="22" t="s">
        <v>348</v>
      </c>
      <c r="D409" s="23">
        <v>30</v>
      </c>
      <c r="E409" s="29"/>
      <c r="F409" s="31">
        <f>+Tabel1[[#This Row],[aantal]]*Tabel1[[#This Row],[prijs/ehd]]</f>
        <v>0</v>
      </c>
    </row>
    <row r="410" spans="1:6" ht="15.75" x14ac:dyDescent="0.25">
      <c r="A410" s="73"/>
      <c r="B410" s="24" t="s">
        <v>363</v>
      </c>
      <c r="C410" s="22" t="s">
        <v>283</v>
      </c>
      <c r="D410" s="23">
        <v>30</v>
      </c>
      <c r="E410" s="29"/>
      <c r="F410" s="31">
        <f>+Tabel1[[#This Row],[aantal]]*Tabel1[[#This Row],[prijs/ehd]]</f>
        <v>0</v>
      </c>
    </row>
    <row r="411" spans="1:6" ht="15.75" x14ac:dyDescent="0.25">
      <c r="A411" s="73"/>
      <c r="B411" s="24" t="s">
        <v>366</v>
      </c>
      <c r="C411" s="22" t="s">
        <v>367</v>
      </c>
      <c r="D411" s="23">
        <v>10</v>
      </c>
      <c r="E411" s="29"/>
      <c r="F411" s="31">
        <f>+Tabel1[[#This Row],[aantal]]*Tabel1[[#This Row],[prijs/ehd]]</f>
        <v>0</v>
      </c>
    </row>
    <row r="412" spans="1:6" ht="15.75" x14ac:dyDescent="0.25">
      <c r="A412" s="73"/>
      <c r="B412" s="24" t="s">
        <v>368</v>
      </c>
      <c r="C412" s="22" t="s">
        <v>348</v>
      </c>
      <c r="D412" s="23">
        <v>10</v>
      </c>
      <c r="E412" s="29"/>
      <c r="F412" s="31">
        <f>+Tabel1[[#This Row],[aantal]]*Tabel1[[#This Row],[prijs/ehd]]</f>
        <v>0</v>
      </c>
    </row>
    <row r="413" spans="1:6" ht="15.75" x14ac:dyDescent="0.25">
      <c r="A413" s="73"/>
      <c r="B413" s="24" t="s">
        <v>368</v>
      </c>
      <c r="C413" s="22" t="s">
        <v>367</v>
      </c>
      <c r="D413" s="23">
        <v>50</v>
      </c>
      <c r="E413" s="29"/>
      <c r="F413" s="31">
        <f>+Tabel1[[#This Row],[aantal]]*Tabel1[[#This Row],[prijs/ehd]]</f>
        <v>0</v>
      </c>
    </row>
    <row r="414" spans="1:6" ht="15.75" x14ac:dyDescent="0.25">
      <c r="A414" s="73"/>
      <c r="B414" s="24" t="s">
        <v>369</v>
      </c>
      <c r="C414" s="22" t="s">
        <v>72</v>
      </c>
      <c r="D414" s="23">
        <v>90</v>
      </c>
      <c r="E414" s="29"/>
      <c r="F414" s="31">
        <f>+Tabel1[[#This Row],[aantal]]*Tabel1[[#This Row],[prijs/ehd]]</f>
        <v>0</v>
      </c>
    </row>
    <row r="415" spans="1:6" ht="15.75" x14ac:dyDescent="0.25">
      <c r="A415" s="73"/>
      <c r="B415" s="24" t="s">
        <v>370</v>
      </c>
      <c r="C415" s="22" t="s">
        <v>72</v>
      </c>
      <c r="D415" s="23">
        <v>50</v>
      </c>
      <c r="E415" s="29"/>
      <c r="F415" s="31">
        <f>+Tabel1[[#This Row],[aantal]]*Tabel1[[#This Row],[prijs/ehd]]</f>
        <v>0</v>
      </c>
    </row>
    <row r="416" spans="1:6" ht="15.75" x14ac:dyDescent="0.25">
      <c r="A416" s="73"/>
      <c r="B416" s="24" t="s">
        <v>371</v>
      </c>
      <c r="C416" s="22" t="s">
        <v>72</v>
      </c>
      <c r="D416" s="23">
        <v>190</v>
      </c>
      <c r="E416" s="29"/>
      <c r="F416" s="31">
        <f>+Tabel1[[#This Row],[aantal]]*Tabel1[[#This Row],[prijs/ehd]]</f>
        <v>0</v>
      </c>
    </row>
    <row r="417" spans="1:6" ht="15.75" x14ac:dyDescent="0.25">
      <c r="A417" s="73"/>
      <c r="B417" s="24" t="s">
        <v>372</v>
      </c>
      <c r="C417" s="22" t="s">
        <v>261</v>
      </c>
      <c r="D417" s="23">
        <v>300</v>
      </c>
      <c r="E417" s="29"/>
      <c r="F417" s="31">
        <f>+Tabel1[[#This Row],[aantal]]*Tabel1[[#This Row],[prijs/ehd]]</f>
        <v>0</v>
      </c>
    </row>
    <row r="418" spans="1:6" ht="15.75" x14ac:dyDescent="0.25">
      <c r="A418" s="73"/>
      <c r="B418" s="24" t="s">
        <v>372</v>
      </c>
      <c r="C418" s="22" t="s">
        <v>373</v>
      </c>
      <c r="D418" s="23">
        <v>300</v>
      </c>
      <c r="E418" s="29"/>
      <c r="F418" s="31">
        <f>+Tabel1[[#This Row],[aantal]]*Tabel1[[#This Row],[prijs/ehd]]</f>
        <v>0</v>
      </c>
    </row>
    <row r="419" spans="1:6" ht="15.75" x14ac:dyDescent="0.25">
      <c r="A419" s="73"/>
      <c r="B419" s="24" t="s">
        <v>374</v>
      </c>
      <c r="C419" s="22" t="s">
        <v>71</v>
      </c>
      <c r="D419" s="23">
        <v>300</v>
      </c>
      <c r="E419" s="29"/>
      <c r="F419" s="31">
        <f>+Tabel1[[#This Row],[aantal]]*Tabel1[[#This Row],[prijs/ehd]]</f>
        <v>0</v>
      </c>
    </row>
    <row r="420" spans="1:6" ht="15.75" x14ac:dyDescent="0.25">
      <c r="A420" s="73"/>
      <c r="B420" s="24" t="s">
        <v>374</v>
      </c>
      <c r="C420" s="22" t="s">
        <v>72</v>
      </c>
      <c r="D420" s="23">
        <v>300</v>
      </c>
      <c r="E420" s="29"/>
      <c r="F420" s="31">
        <f>+Tabel1[[#This Row],[aantal]]*Tabel1[[#This Row],[prijs/ehd]]</f>
        <v>0</v>
      </c>
    </row>
    <row r="421" spans="1:6" ht="15.75" x14ac:dyDescent="0.25">
      <c r="A421" s="73"/>
      <c r="B421" s="24" t="s">
        <v>375</v>
      </c>
      <c r="C421" s="22" t="s">
        <v>376</v>
      </c>
      <c r="D421" s="23">
        <v>300</v>
      </c>
      <c r="E421" s="29"/>
      <c r="F421" s="31">
        <f>+Tabel1[[#This Row],[aantal]]*Tabel1[[#This Row],[prijs/ehd]]</f>
        <v>0</v>
      </c>
    </row>
    <row r="422" spans="1:6" ht="15.75" x14ac:dyDescent="0.25">
      <c r="A422" s="73"/>
      <c r="B422" s="24" t="s">
        <v>375</v>
      </c>
      <c r="C422" s="22" t="s">
        <v>72</v>
      </c>
      <c r="D422" s="23">
        <v>300</v>
      </c>
      <c r="E422" s="29"/>
      <c r="F422" s="31">
        <f>+Tabel1[[#This Row],[aantal]]*Tabel1[[#This Row],[prijs/ehd]]</f>
        <v>0</v>
      </c>
    </row>
    <row r="423" spans="1:6" ht="15.75" x14ac:dyDescent="0.25">
      <c r="A423" s="73"/>
      <c r="B423" s="24" t="s">
        <v>375</v>
      </c>
      <c r="C423" s="22" t="s">
        <v>578</v>
      </c>
      <c r="D423" s="23">
        <v>300</v>
      </c>
      <c r="E423" s="29"/>
      <c r="F423" s="31">
        <f>+Tabel1[[#This Row],[aantal]]*Tabel1[[#This Row],[prijs/ehd]]</f>
        <v>0</v>
      </c>
    </row>
    <row r="424" spans="1:6" ht="15.75" x14ac:dyDescent="0.25">
      <c r="A424" s="73"/>
      <c r="B424" s="24" t="s">
        <v>377</v>
      </c>
      <c r="C424" s="22" t="s">
        <v>72</v>
      </c>
      <c r="D424" s="23">
        <v>190</v>
      </c>
      <c r="E424" s="29"/>
      <c r="F424" s="31">
        <f>+Tabel1[[#This Row],[aantal]]*Tabel1[[#This Row],[prijs/ehd]]</f>
        <v>0</v>
      </c>
    </row>
    <row r="425" spans="1:6" ht="15.75" x14ac:dyDescent="0.25">
      <c r="A425" s="73"/>
      <c r="B425" s="24" t="s">
        <v>378</v>
      </c>
      <c r="C425" s="22" t="s">
        <v>376</v>
      </c>
      <c r="D425" s="23">
        <v>300</v>
      </c>
      <c r="E425" s="29"/>
      <c r="F425" s="31">
        <f>+Tabel1[[#This Row],[aantal]]*Tabel1[[#This Row],[prijs/ehd]]</f>
        <v>0</v>
      </c>
    </row>
    <row r="426" spans="1:6" ht="15.75" x14ac:dyDescent="0.25">
      <c r="A426" s="73"/>
      <c r="B426" s="24" t="s">
        <v>378</v>
      </c>
      <c r="C426" s="22" t="s">
        <v>72</v>
      </c>
      <c r="D426" s="23">
        <v>300</v>
      </c>
      <c r="E426" s="29"/>
      <c r="F426" s="31">
        <f>+Tabel1[[#This Row],[aantal]]*Tabel1[[#This Row],[prijs/ehd]]</f>
        <v>0</v>
      </c>
    </row>
    <row r="427" spans="1:6" ht="15.75" x14ac:dyDescent="0.25">
      <c r="A427" s="73"/>
      <c r="B427" s="24" t="s">
        <v>378</v>
      </c>
      <c r="C427" s="22" t="s">
        <v>578</v>
      </c>
      <c r="D427" s="23">
        <v>300</v>
      </c>
      <c r="E427" s="29"/>
      <c r="F427" s="31">
        <f>+Tabel1[[#This Row],[aantal]]*Tabel1[[#This Row],[prijs/ehd]]</f>
        <v>0</v>
      </c>
    </row>
    <row r="428" spans="1:6" ht="15.75" x14ac:dyDescent="0.25">
      <c r="A428" s="73"/>
      <c r="B428" s="24" t="s">
        <v>379</v>
      </c>
      <c r="C428" s="22" t="s">
        <v>72</v>
      </c>
      <c r="D428" s="23">
        <v>190</v>
      </c>
      <c r="E428" s="29"/>
      <c r="F428" s="31">
        <f>+Tabel1[[#This Row],[aantal]]*Tabel1[[#This Row],[prijs/ehd]]</f>
        <v>0</v>
      </c>
    </row>
    <row r="429" spans="1:6" ht="15.75" x14ac:dyDescent="0.25">
      <c r="A429" s="73"/>
      <c r="B429" s="24" t="s">
        <v>380</v>
      </c>
      <c r="C429" s="22" t="s">
        <v>86</v>
      </c>
      <c r="D429" s="23">
        <v>300</v>
      </c>
      <c r="E429" s="29"/>
      <c r="F429" s="31">
        <f>+Tabel1[[#This Row],[aantal]]*Tabel1[[#This Row],[prijs/ehd]]</f>
        <v>0</v>
      </c>
    </row>
    <row r="430" spans="1:6" ht="15.75" x14ac:dyDescent="0.25">
      <c r="A430" s="73"/>
      <c r="B430" s="24" t="s">
        <v>380</v>
      </c>
      <c r="C430" s="22" t="s">
        <v>72</v>
      </c>
      <c r="D430" s="23">
        <v>300</v>
      </c>
      <c r="E430" s="29"/>
      <c r="F430" s="31">
        <f>+Tabel1[[#This Row],[aantal]]*Tabel1[[#This Row],[prijs/ehd]]</f>
        <v>0</v>
      </c>
    </row>
    <row r="431" spans="1:6" ht="15.75" x14ac:dyDescent="0.25">
      <c r="A431" s="73"/>
      <c r="B431" s="24" t="s">
        <v>381</v>
      </c>
      <c r="C431" s="22" t="s">
        <v>86</v>
      </c>
      <c r="D431" s="23">
        <v>300</v>
      </c>
      <c r="E431" s="29"/>
      <c r="F431" s="31">
        <f>+Tabel1[[#This Row],[aantal]]*Tabel1[[#This Row],[prijs/ehd]]</f>
        <v>0</v>
      </c>
    </row>
    <row r="432" spans="1:6" ht="15.75" x14ac:dyDescent="0.25">
      <c r="A432" s="73"/>
      <c r="B432" s="24" t="s">
        <v>381</v>
      </c>
      <c r="C432" s="22" t="s">
        <v>72</v>
      </c>
      <c r="D432" s="23">
        <v>300</v>
      </c>
      <c r="E432" s="29"/>
      <c r="F432" s="31">
        <f>+Tabel1[[#This Row],[aantal]]*Tabel1[[#This Row],[prijs/ehd]]</f>
        <v>0</v>
      </c>
    </row>
    <row r="433" spans="1:6" ht="15.75" x14ac:dyDescent="0.25">
      <c r="A433" s="73"/>
      <c r="B433" s="24" t="s">
        <v>382</v>
      </c>
      <c r="C433" s="22" t="s">
        <v>86</v>
      </c>
      <c r="D433" s="23">
        <v>300</v>
      </c>
      <c r="E433" s="29"/>
      <c r="F433" s="31">
        <f>+Tabel1[[#This Row],[aantal]]*Tabel1[[#This Row],[prijs/ehd]]</f>
        <v>0</v>
      </c>
    </row>
    <row r="434" spans="1:6" ht="15.75" x14ac:dyDescent="0.25">
      <c r="A434" s="73"/>
      <c r="B434" s="24" t="s">
        <v>492</v>
      </c>
      <c r="C434" s="22" t="s">
        <v>86</v>
      </c>
      <c r="D434" s="23">
        <v>190</v>
      </c>
      <c r="E434" s="29"/>
      <c r="F434" s="31">
        <f>+Tabel1[[#This Row],[aantal]]*Tabel1[[#This Row],[prijs/ehd]]</f>
        <v>0</v>
      </c>
    </row>
    <row r="435" spans="1:6" ht="15.75" x14ac:dyDescent="0.25">
      <c r="A435" s="73"/>
      <c r="B435" s="24" t="s">
        <v>383</v>
      </c>
      <c r="C435" s="22" t="s">
        <v>86</v>
      </c>
      <c r="D435" s="23">
        <v>300</v>
      </c>
      <c r="E435" s="29"/>
      <c r="F435" s="31">
        <f>+Tabel1[[#This Row],[aantal]]*Tabel1[[#This Row],[prijs/ehd]]</f>
        <v>0</v>
      </c>
    </row>
    <row r="436" spans="1:6" ht="15.75" x14ac:dyDescent="0.25">
      <c r="A436" s="73"/>
      <c r="B436" s="27" t="s">
        <v>529</v>
      </c>
      <c r="C436" s="22" t="s">
        <v>208</v>
      </c>
      <c r="D436" s="23">
        <v>10</v>
      </c>
      <c r="E436" s="29"/>
      <c r="F436" s="31">
        <f>+Tabel1[[#This Row],[aantal]]*Tabel1[[#This Row],[prijs/ehd]]</f>
        <v>0</v>
      </c>
    </row>
    <row r="437" spans="1:6" ht="15.75" x14ac:dyDescent="0.25">
      <c r="A437" s="73"/>
      <c r="B437" s="27" t="s">
        <v>530</v>
      </c>
      <c r="C437" s="22" t="s">
        <v>72</v>
      </c>
      <c r="D437" s="23">
        <v>30</v>
      </c>
      <c r="E437" s="29"/>
      <c r="F437" s="31">
        <f>+Tabel1[[#This Row],[aantal]]*Tabel1[[#This Row],[prijs/ehd]]</f>
        <v>0</v>
      </c>
    </row>
    <row r="438" spans="1:6" ht="15.75" x14ac:dyDescent="0.25">
      <c r="A438" s="73"/>
      <c r="B438" s="27" t="s">
        <v>531</v>
      </c>
      <c r="C438" s="22" t="s">
        <v>128</v>
      </c>
      <c r="D438" s="23">
        <v>10</v>
      </c>
      <c r="E438" s="29"/>
      <c r="F438" s="31">
        <f>+Tabel1[[#This Row],[aantal]]*Tabel1[[#This Row],[prijs/ehd]]</f>
        <v>0</v>
      </c>
    </row>
    <row r="439" spans="1:6" ht="15.75" x14ac:dyDescent="0.25">
      <c r="A439" s="73"/>
      <c r="B439" s="27" t="s">
        <v>531</v>
      </c>
      <c r="C439" s="22" t="s">
        <v>130</v>
      </c>
      <c r="D439" s="23">
        <v>10</v>
      </c>
      <c r="E439" s="29"/>
      <c r="F439" s="31">
        <f>+Tabel1[[#This Row],[aantal]]*Tabel1[[#This Row],[prijs/ehd]]</f>
        <v>0</v>
      </c>
    </row>
    <row r="440" spans="1:6" ht="15.75" x14ac:dyDescent="0.25">
      <c r="A440" s="73"/>
      <c r="B440" s="24" t="s">
        <v>384</v>
      </c>
      <c r="C440" s="22" t="s">
        <v>86</v>
      </c>
      <c r="D440" s="23">
        <v>300</v>
      </c>
      <c r="E440" s="29"/>
      <c r="F440" s="31">
        <f>+Tabel1[[#This Row],[aantal]]*Tabel1[[#This Row],[prijs/ehd]]</f>
        <v>0</v>
      </c>
    </row>
    <row r="441" spans="1:6" ht="15.75" x14ac:dyDescent="0.25">
      <c r="A441" s="73"/>
      <c r="B441" s="24" t="s">
        <v>532</v>
      </c>
      <c r="C441" s="22" t="s">
        <v>386</v>
      </c>
      <c r="D441" s="23">
        <v>300</v>
      </c>
      <c r="E441" s="29"/>
      <c r="F441" s="31">
        <f>+Tabel1[[#This Row],[aantal]]*Tabel1[[#This Row],[prijs/ehd]]</f>
        <v>0</v>
      </c>
    </row>
    <row r="442" spans="1:6" ht="15.75" x14ac:dyDescent="0.25">
      <c r="A442" s="73"/>
      <c r="B442" s="24" t="s">
        <v>533</v>
      </c>
      <c r="C442" s="22" t="s">
        <v>386</v>
      </c>
      <c r="D442" s="23">
        <v>300</v>
      </c>
      <c r="E442" s="29"/>
      <c r="F442" s="31">
        <f>+Tabel1[[#This Row],[aantal]]*Tabel1[[#This Row],[prijs/ehd]]</f>
        <v>0</v>
      </c>
    </row>
    <row r="443" spans="1:6" ht="15.75" x14ac:dyDescent="0.25">
      <c r="A443" s="73"/>
      <c r="B443" s="24" t="s">
        <v>533</v>
      </c>
      <c r="C443" s="22" t="s">
        <v>387</v>
      </c>
      <c r="D443" s="23">
        <v>300</v>
      </c>
      <c r="E443" s="29"/>
      <c r="F443" s="31">
        <f>+Tabel1[[#This Row],[aantal]]*Tabel1[[#This Row],[prijs/ehd]]</f>
        <v>0</v>
      </c>
    </row>
    <row r="444" spans="1:6" ht="15.75" x14ac:dyDescent="0.25">
      <c r="A444" s="73"/>
      <c r="B444" s="24" t="s">
        <v>534</v>
      </c>
      <c r="C444" s="28" t="s">
        <v>388</v>
      </c>
      <c r="D444" s="23">
        <v>300</v>
      </c>
      <c r="E444" s="29"/>
      <c r="F444" s="31">
        <f>+Tabel1[[#This Row],[aantal]]*Tabel1[[#This Row],[prijs/ehd]]</f>
        <v>0</v>
      </c>
    </row>
    <row r="445" spans="1:6" ht="15.75" x14ac:dyDescent="0.25">
      <c r="A445" s="73"/>
      <c r="B445" s="24" t="s">
        <v>389</v>
      </c>
      <c r="C445" s="22" t="s">
        <v>390</v>
      </c>
      <c r="D445" s="23">
        <v>10</v>
      </c>
      <c r="E445" s="29"/>
      <c r="F445" s="31">
        <f>+Tabel1[[#This Row],[aantal]]*Tabel1[[#This Row],[prijs/ehd]]</f>
        <v>0</v>
      </c>
    </row>
    <row r="446" spans="1:6" ht="15.75" x14ac:dyDescent="0.25">
      <c r="A446" s="73"/>
      <c r="B446" s="24" t="s">
        <v>391</v>
      </c>
      <c r="C446" s="22" t="s">
        <v>390</v>
      </c>
      <c r="D446" s="23">
        <v>10</v>
      </c>
      <c r="E446" s="29"/>
      <c r="F446" s="31">
        <f>+Tabel1[[#This Row],[aantal]]*Tabel1[[#This Row],[prijs/ehd]]</f>
        <v>0</v>
      </c>
    </row>
    <row r="447" spans="1:6" ht="15.75" x14ac:dyDescent="0.25">
      <c r="A447" s="73"/>
      <c r="B447" s="24" t="s">
        <v>441</v>
      </c>
      <c r="C447" s="28" t="s">
        <v>390</v>
      </c>
      <c r="D447" s="23">
        <v>30</v>
      </c>
      <c r="E447" s="29"/>
      <c r="F447" s="31">
        <f>+Tabel1[[#This Row],[aantal]]*Tabel1[[#This Row],[prijs/ehd]]</f>
        <v>0</v>
      </c>
    </row>
    <row r="448" spans="1:6" ht="15.75" x14ac:dyDescent="0.25">
      <c r="A448" s="73"/>
      <c r="B448" s="24" t="s">
        <v>392</v>
      </c>
      <c r="C448" s="28" t="s">
        <v>390</v>
      </c>
      <c r="D448" s="23">
        <v>50</v>
      </c>
      <c r="E448" s="29"/>
      <c r="F448" s="31">
        <f>+Tabel1[[#This Row],[aantal]]*Tabel1[[#This Row],[prijs/ehd]]</f>
        <v>0</v>
      </c>
    </row>
    <row r="449" spans="1:6" ht="15.75" x14ac:dyDescent="0.25">
      <c r="A449" s="73"/>
      <c r="B449" s="24" t="s">
        <v>393</v>
      </c>
      <c r="C449" s="22" t="s">
        <v>179</v>
      </c>
      <c r="D449" s="23">
        <v>10</v>
      </c>
      <c r="E449" s="29"/>
      <c r="F449" s="31">
        <f>+Tabel1[[#This Row],[aantal]]*Tabel1[[#This Row],[prijs/ehd]]</f>
        <v>0</v>
      </c>
    </row>
    <row r="450" spans="1:6" ht="15.75" x14ac:dyDescent="0.25">
      <c r="A450" s="73"/>
      <c r="B450" s="24" t="s">
        <v>393</v>
      </c>
      <c r="C450" s="22" t="s">
        <v>33</v>
      </c>
      <c r="D450" s="23">
        <v>10</v>
      </c>
      <c r="E450" s="29"/>
      <c r="F450" s="31">
        <f>+Tabel1[[#This Row],[aantal]]*Tabel1[[#This Row],[prijs/ehd]]</f>
        <v>0</v>
      </c>
    </row>
    <row r="451" spans="1:6" ht="15.75" x14ac:dyDescent="0.25">
      <c r="A451" s="73"/>
      <c r="B451" s="24" t="s">
        <v>393</v>
      </c>
      <c r="C451" s="22" t="s">
        <v>155</v>
      </c>
      <c r="D451" s="23">
        <v>110</v>
      </c>
      <c r="E451" s="29"/>
      <c r="F451" s="31">
        <f>+Tabel1[[#This Row],[aantal]]*Tabel1[[#This Row],[prijs/ehd]]</f>
        <v>0</v>
      </c>
    </row>
    <row r="452" spans="1:6" ht="15.75" x14ac:dyDescent="0.25">
      <c r="A452" s="73"/>
      <c r="B452" s="24" t="s">
        <v>393</v>
      </c>
      <c r="C452" s="22" t="s">
        <v>79</v>
      </c>
      <c r="D452" s="23">
        <v>10</v>
      </c>
      <c r="E452" s="29"/>
      <c r="F452" s="31">
        <f>+Tabel1[[#This Row],[aantal]]*Tabel1[[#This Row],[prijs/ehd]]</f>
        <v>0</v>
      </c>
    </row>
    <row r="453" spans="1:6" ht="15.75" x14ac:dyDescent="0.25">
      <c r="A453" s="73"/>
      <c r="B453" s="24" t="s">
        <v>393</v>
      </c>
      <c r="C453" s="22" t="s">
        <v>76</v>
      </c>
      <c r="D453" s="23">
        <v>30</v>
      </c>
      <c r="E453" s="29"/>
      <c r="F453" s="31">
        <f>+Tabel1[[#This Row],[aantal]]*Tabel1[[#This Row],[prijs/ehd]]</f>
        <v>0</v>
      </c>
    </row>
    <row r="454" spans="1:6" ht="15.75" x14ac:dyDescent="0.25">
      <c r="A454" s="73"/>
      <c r="B454" s="24" t="s">
        <v>394</v>
      </c>
      <c r="C454" s="22" t="s">
        <v>36</v>
      </c>
      <c r="D454" s="23">
        <v>50</v>
      </c>
      <c r="E454" s="29"/>
      <c r="F454" s="31">
        <f>+Tabel1[[#This Row],[aantal]]*Tabel1[[#This Row],[prijs/ehd]]</f>
        <v>0</v>
      </c>
    </row>
    <row r="455" spans="1:6" ht="15.75" x14ac:dyDescent="0.25">
      <c r="A455" s="73"/>
      <c r="B455" s="24" t="s">
        <v>535</v>
      </c>
      <c r="C455" s="22" t="s">
        <v>79</v>
      </c>
      <c r="D455" s="23">
        <v>10</v>
      </c>
      <c r="E455" s="29"/>
      <c r="F455" s="31">
        <f>+Tabel1[[#This Row],[aantal]]*Tabel1[[#This Row],[prijs/ehd]]</f>
        <v>0</v>
      </c>
    </row>
    <row r="456" spans="1:6" ht="15.75" x14ac:dyDescent="0.25">
      <c r="A456" s="73"/>
      <c r="B456" s="24" t="s">
        <v>535</v>
      </c>
      <c r="C456" s="22" t="s">
        <v>155</v>
      </c>
      <c r="D456" s="23">
        <v>10</v>
      </c>
      <c r="E456" s="29"/>
      <c r="F456" s="31">
        <f>+Tabel1[[#This Row],[aantal]]*Tabel1[[#This Row],[prijs/ehd]]</f>
        <v>0</v>
      </c>
    </row>
    <row r="457" spans="1:6" ht="15.75" x14ac:dyDescent="0.25">
      <c r="A457" s="73"/>
      <c r="B457" s="24" t="s">
        <v>438</v>
      </c>
      <c r="C457" s="22" t="s">
        <v>76</v>
      </c>
      <c r="D457" s="23">
        <v>10</v>
      </c>
      <c r="E457" s="29"/>
      <c r="F457" s="31">
        <f>+Tabel1[[#This Row],[aantal]]*Tabel1[[#This Row],[prijs/ehd]]</f>
        <v>0</v>
      </c>
    </row>
    <row r="458" spans="1:6" ht="15.75" x14ac:dyDescent="0.25">
      <c r="A458" s="73"/>
      <c r="B458" s="21" t="s">
        <v>395</v>
      </c>
      <c r="C458" s="22" t="s">
        <v>76</v>
      </c>
      <c r="D458" s="23">
        <v>10</v>
      </c>
      <c r="E458" s="29"/>
      <c r="F458" s="31">
        <f>+Tabel1[[#This Row],[aantal]]*Tabel1[[#This Row],[prijs/ehd]]</f>
        <v>0</v>
      </c>
    </row>
    <row r="459" spans="1:6" ht="15.75" x14ac:dyDescent="0.25">
      <c r="A459" s="73"/>
      <c r="B459" s="24" t="s">
        <v>396</v>
      </c>
      <c r="C459" s="22" t="s">
        <v>16</v>
      </c>
      <c r="D459" s="23">
        <v>50</v>
      </c>
      <c r="E459" s="29"/>
      <c r="F459" s="31">
        <f>+Tabel1[[#This Row],[aantal]]*Tabel1[[#This Row],[prijs/ehd]]</f>
        <v>0</v>
      </c>
    </row>
    <row r="460" spans="1:6" ht="15.75" x14ac:dyDescent="0.25">
      <c r="A460" s="73"/>
      <c r="B460" s="24" t="s">
        <v>536</v>
      </c>
      <c r="C460" s="22" t="s">
        <v>16</v>
      </c>
      <c r="D460" s="23">
        <v>10</v>
      </c>
      <c r="E460" s="29"/>
      <c r="F460" s="31">
        <f>+Tabel1[[#This Row],[aantal]]*Tabel1[[#This Row],[prijs/ehd]]</f>
        <v>0</v>
      </c>
    </row>
    <row r="461" spans="1:6" ht="15.75" x14ac:dyDescent="0.25">
      <c r="A461" s="73"/>
      <c r="B461" s="24" t="s">
        <v>399</v>
      </c>
      <c r="C461" s="22" t="s">
        <v>400</v>
      </c>
      <c r="D461" s="23">
        <v>10</v>
      </c>
      <c r="E461" s="29"/>
      <c r="F461" s="31">
        <f>+Tabel1[[#This Row],[aantal]]*Tabel1[[#This Row],[prijs/ehd]]</f>
        <v>0</v>
      </c>
    </row>
    <row r="462" spans="1:6" ht="15.75" x14ac:dyDescent="0.25">
      <c r="A462" s="73"/>
      <c r="B462" s="24" t="s">
        <v>401</v>
      </c>
      <c r="C462" s="22" t="s">
        <v>402</v>
      </c>
      <c r="D462" s="23">
        <v>10</v>
      </c>
      <c r="E462" s="29"/>
      <c r="F462" s="31">
        <f>+Tabel1[[#This Row],[aantal]]*Tabel1[[#This Row],[prijs/ehd]]</f>
        <v>0</v>
      </c>
    </row>
    <row r="463" spans="1:6" ht="15.75" x14ac:dyDescent="0.25">
      <c r="A463" s="73"/>
      <c r="B463" s="24" t="s">
        <v>401</v>
      </c>
      <c r="C463" s="22" t="s">
        <v>67</v>
      </c>
      <c r="D463" s="23">
        <v>10</v>
      </c>
      <c r="E463" s="29"/>
      <c r="F463" s="31">
        <f>+Tabel1[[#This Row],[aantal]]*Tabel1[[#This Row],[prijs/ehd]]</f>
        <v>0</v>
      </c>
    </row>
    <row r="464" spans="1:6" ht="15.75" x14ac:dyDescent="0.25">
      <c r="A464" s="73"/>
      <c r="B464" s="24" t="s">
        <v>403</v>
      </c>
      <c r="C464" s="22" t="s">
        <v>402</v>
      </c>
      <c r="D464" s="23">
        <v>90</v>
      </c>
      <c r="E464" s="29"/>
      <c r="F464" s="31">
        <f>+Tabel1[[#This Row],[aantal]]*Tabel1[[#This Row],[prijs/ehd]]</f>
        <v>0</v>
      </c>
    </row>
    <row r="465" spans="1:6" ht="15.75" x14ac:dyDescent="0.25">
      <c r="A465" s="73"/>
      <c r="B465" s="24" t="s">
        <v>403</v>
      </c>
      <c r="C465" s="22" t="s">
        <v>283</v>
      </c>
      <c r="D465" s="23">
        <v>150</v>
      </c>
      <c r="E465" s="29"/>
      <c r="F465" s="31">
        <f>+Tabel1[[#This Row],[aantal]]*Tabel1[[#This Row],[prijs/ehd]]</f>
        <v>0</v>
      </c>
    </row>
    <row r="466" spans="1:6" ht="15.75" x14ac:dyDescent="0.25">
      <c r="A466" s="73"/>
      <c r="B466" s="24" t="s">
        <v>403</v>
      </c>
      <c r="C466" s="22" t="s">
        <v>284</v>
      </c>
      <c r="D466" s="23">
        <v>90</v>
      </c>
      <c r="E466" s="29"/>
      <c r="F466" s="31">
        <f>+Tabel1[[#This Row],[aantal]]*Tabel1[[#This Row],[prijs/ehd]]</f>
        <v>0</v>
      </c>
    </row>
    <row r="467" spans="1:6" ht="15.75" x14ac:dyDescent="0.25">
      <c r="A467" s="73"/>
      <c r="B467" s="24" t="s">
        <v>403</v>
      </c>
      <c r="C467" s="22" t="s">
        <v>24</v>
      </c>
      <c r="D467" s="23">
        <v>50</v>
      </c>
      <c r="E467" s="29"/>
      <c r="F467" s="31">
        <f>+Tabel1[[#This Row],[aantal]]*Tabel1[[#This Row],[prijs/ehd]]</f>
        <v>0</v>
      </c>
    </row>
    <row r="468" spans="1:6" ht="15.75" x14ac:dyDescent="0.25">
      <c r="A468" s="73"/>
      <c r="B468" s="24" t="s">
        <v>403</v>
      </c>
      <c r="C468" s="22" t="s">
        <v>404</v>
      </c>
      <c r="D468" s="23">
        <v>110</v>
      </c>
      <c r="E468" s="29"/>
      <c r="F468" s="31">
        <f>+Tabel1[[#This Row],[aantal]]*Tabel1[[#This Row],[prijs/ehd]]</f>
        <v>0</v>
      </c>
    </row>
    <row r="469" spans="1:6" ht="15.75" x14ac:dyDescent="0.25">
      <c r="A469" s="73"/>
      <c r="B469" s="24" t="s">
        <v>405</v>
      </c>
      <c r="C469" s="22" t="s">
        <v>79</v>
      </c>
      <c r="D469" s="23">
        <v>10</v>
      </c>
      <c r="E469" s="29"/>
      <c r="F469" s="31">
        <f>+Tabel1[[#This Row],[aantal]]*Tabel1[[#This Row],[prijs/ehd]]</f>
        <v>0</v>
      </c>
    </row>
    <row r="470" spans="1:6" ht="15.75" x14ac:dyDescent="0.25">
      <c r="A470" s="73"/>
      <c r="B470" s="24" t="s">
        <v>406</v>
      </c>
      <c r="C470" s="22" t="s">
        <v>79</v>
      </c>
      <c r="D470" s="23">
        <v>150</v>
      </c>
      <c r="E470" s="29"/>
      <c r="F470" s="31">
        <f>+Tabel1[[#This Row],[aantal]]*Tabel1[[#This Row],[prijs/ehd]]</f>
        <v>0</v>
      </c>
    </row>
    <row r="471" spans="1:6" ht="15.75" x14ac:dyDescent="0.25">
      <c r="A471" s="73"/>
      <c r="B471" s="24" t="s">
        <v>406</v>
      </c>
      <c r="C471" s="22" t="s">
        <v>76</v>
      </c>
      <c r="D471" s="23">
        <v>150</v>
      </c>
      <c r="E471" s="29"/>
      <c r="F471" s="31">
        <f>+Tabel1[[#This Row],[aantal]]*Tabel1[[#This Row],[prijs/ehd]]</f>
        <v>0</v>
      </c>
    </row>
    <row r="472" spans="1:6" ht="15.75" x14ac:dyDescent="0.25">
      <c r="A472" s="73"/>
      <c r="B472" s="24" t="s">
        <v>407</v>
      </c>
      <c r="C472" s="22" t="s">
        <v>79</v>
      </c>
      <c r="D472" s="23">
        <v>10</v>
      </c>
      <c r="E472" s="29"/>
      <c r="F472" s="31">
        <f>+Tabel1[[#This Row],[aantal]]*Tabel1[[#This Row],[prijs/ehd]]</f>
        <v>0</v>
      </c>
    </row>
    <row r="473" spans="1:6" ht="15.75" x14ac:dyDescent="0.25">
      <c r="A473" s="73"/>
      <c r="B473" s="24" t="s">
        <v>407</v>
      </c>
      <c r="C473" s="22" t="s">
        <v>76</v>
      </c>
      <c r="D473" s="23">
        <v>10</v>
      </c>
      <c r="E473" s="29"/>
      <c r="F473" s="31">
        <f>+Tabel1[[#This Row],[aantal]]*Tabel1[[#This Row],[prijs/ehd]]</f>
        <v>0</v>
      </c>
    </row>
    <row r="474" spans="1:6" ht="15.75" x14ac:dyDescent="0.25">
      <c r="A474" s="73"/>
      <c r="B474" s="24" t="s">
        <v>408</v>
      </c>
      <c r="C474" s="22" t="s">
        <v>79</v>
      </c>
      <c r="D474" s="23">
        <v>150</v>
      </c>
      <c r="E474" s="29"/>
      <c r="F474" s="31">
        <f>+Tabel1[[#This Row],[aantal]]*Tabel1[[#This Row],[prijs/ehd]]</f>
        <v>0</v>
      </c>
    </row>
    <row r="475" spans="1:6" ht="15.75" x14ac:dyDescent="0.25">
      <c r="A475" s="73"/>
      <c r="B475" s="24" t="s">
        <v>408</v>
      </c>
      <c r="C475" s="22" t="s">
        <v>440</v>
      </c>
      <c r="D475" s="23">
        <v>150</v>
      </c>
      <c r="E475" s="29"/>
      <c r="F475" s="31">
        <f>+Tabel1[[#This Row],[aantal]]*Tabel1[[#This Row],[prijs/ehd]]</f>
        <v>0</v>
      </c>
    </row>
    <row r="476" spans="1:6" ht="15.75" x14ac:dyDescent="0.25">
      <c r="A476" s="73"/>
      <c r="B476" s="24" t="s">
        <v>409</v>
      </c>
      <c r="C476" s="22" t="s">
        <v>30</v>
      </c>
      <c r="D476" s="23">
        <v>10</v>
      </c>
      <c r="E476" s="29"/>
      <c r="F476" s="31">
        <f>+Tabel1[[#This Row],[aantal]]*Tabel1[[#This Row],[prijs/ehd]]</f>
        <v>0</v>
      </c>
    </row>
    <row r="477" spans="1:6" ht="15.75" x14ac:dyDescent="0.25">
      <c r="A477" s="73"/>
      <c r="B477" s="24" t="s">
        <v>409</v>
      </c>
      <c r="C477" s="28" t="s">
        <v>270</v>
      </c>
      <c r="D477" s="23">
        <v>10</v>
      </c>
      <c r="E477" s="29"/>
      <c r="F477" s="31">
        <f>+Tabel1[[#This Row],[aantal]]*Tabel1[[#This Row],[prijs/ehd]]</f>
        <v>0</v>
      </c>
    </row>
    <row r="478" spans="1:6" ht="15.75" x14ac:dyDescent="0.25">
      <c r="A478" s="73"/>
      <c r="B478" s="24" t="s">
        <v>409</v>
      </c>
      <c r="C478" s="22" t="s">
        <v>76</v>
      </c>
      <c r="D478" s="23">
        <v>10</v>
      </c>
      <c r="E478" s="29"/>
      <c r="F478" s="31">
        <f>+Tabel1[[#This Row],[aantal]]*Tabel1[[#This Row],[prijs/ehd]]</f>
        <v>0</v>
      </c>
    </row>
    <row r="479" spans="1:6" ht="15.75" x14ac:dyDescent="0.25">
      <c r="A479" s="73"/>
      <c r="B479" s="24" t="s">
        <v>410</v>
      </c>
      <c r="C479" s="22" t="s">
        <v>427</v>
      </c>
      <c r="D479" s="23">
        <v>70</v>
      </c>
      <c r="E479" s="29"/>
      <c r="F479" s="31">
        <f>+Tabel1[[#This Row],[aantal]]*Tabel1[[#This Row],[prijs/ehd]]</f>
        <v>0</v>
      </c>
    </row>
    <row r="480" spans="1:6" ht="15.75" x14ac:dyDescent="0.25">
      <c r="A480" s="73"/>
      <c r="B480" s="24" t="s">
        <v>410</v>
      </c>
      <c r="C480" s="22" t="s">
        <v>155</v>
      </c>
      <c r="D480" s="23">
        <v>110</v>
      </c>
      <c r="E480" s="29"/>
      <c r="F480" s="31">
        <f>+Tabel1[[#This Row],[aantal]]*Tabel1[[#This Row],[prijs/ehd]]</f>
        <v>0</v>
      </c>
    </row>
    <row r="481" spans="1:6" ht="15.75" x14ac:dyDescent="0.25">
      <c r="A481" s="73"/>
      <c r="B481" s="24" t="s">
        <v>410</v>
      </c>
      <c r="C481" s="22" t="s">
        <v>79</v>
      </c>
      <c r="D481" s="23">
        <v>150</v>
      </c>
      <c r="E481" s="29"/>
      <c r="F481" s="31">
        <f>+Tabel1[[#This Row],[aantal]]*Tabel1[[#This Row],[prijs/ehd]]</f>
        <v>0</v>
      </c>
    </row>
    <row r="482" spans="1:6" ht="15.75" x14ac:dyDescent="0.25">
      <c r="A482" s="73"/>
      <c r="B482" s="24" t="s">
        <v>410</v>
      </c>
      <c r="C482" s="22" t="s">
        <v>76</v>
      </c>
      <c r="D482" s="23">
        <v>110</v>
      </c>
      <c r="E482" s="29"/>
      <c r="F482" s="31">
        <f>+Tabel1[[#This Row],[aantal]]*Tabel1[[#This Row],[prijs/ehd]]</f>
        <v>0</v>
      </c>
    </row>
    <row r="483" spans="1:6" ht="15.75" x14ac:dyDescent="0.25">
      <c r="A483" s="73"/>
      <c r="B483" s="24" t="s">
        <v>410</v>
      </c>
      <c r="C483" s="22" t="s">
        <v>468</v>
      </c>
      <c r="D483" s="23">
        <v>70</v>
      </c>
      <c r="E483" s="29"/>
      <c r="F483" s="31">
        <f>+Tabel1[[#This Row],[aantal]]*Tabel1[[#This Row],[prijs/ehd]]</f>
        <v>0</v>
      </c>
    </row>
    <row r="484" spans="1:6" ht="15.75" x14ac:dyDescent="0.25">
      <c r="A484" s="73"/>
      <c r="B484" s="24" t="s">
        <v>537</v>
      </c>
      <c r="C484" s="22" t="s">
        <v>76</v>
      </c>
      <c r="D484" s="23">
        <v>10</v>
      </c>
      <c r="E484" s="29"/>
      <c r="F484" s="31">
        <f>+Tabel1[[#This Row],[aantal]]*Tabel1[[#This Row],[prijs/ehd]]</f>
        <v>0</v>
      </c>
    </row>
    <row r="485" spans="1:6" ht="15.75" x14ac:dyDescent="0.25">
      <c r="A485" s="73"/>
      <c r="B485" s="24" t="s">
        <v>489</v>
      </c>
      <c r="C485" s="22" t="s">
        <v>72</v>
      </c>
      <c r="D485" s="23">
        <v>50</v>
      </c>
      <c r="E485" s="29"/>
      <c r="F485" s="31">
        <f>+Tabel1[[#This Row],[aantal]]*Tabel1[[#This Row],[prijs/ehd]]</f>
        <v>0</v>
      </c>
    </row>
    <row r="486" spans="1:6" ht="15.75" x14ac:dyDescent="0.25">
      <c r="A486" s="73"/>
      <c r="B486" s="24" t="s">
        <v>414</v>
      </c>
      <c r="C486" s="28" t="s">
        <v>290</v>
      </c>
      <c r="D486" s="23">
        <v>50</v>
      </c>
      <c r="E486" s="29"/>
      <c r="F486" s="31">
        <f>+Tabel1[[#This Row],[aantal]]*Tabel1[[#This Row],[prijs/ehd]]</f>
        <v>0</v>
      </c>
    </row>
    <row r="487" spans="1:6" ht="15.75" x14ac:dyDescent="0.25">
      <c r="A487" s="73"/>
      <c r="B487" s="24" t="s">
        <v>415</v>
      </c>
      <c r="C487" s="22" t="s">
        <v>72</v>
      </c>
      <c r="D487" s="23">
        <v>190</v>
      </c>
      <c r="E487" s="29"/>
      <c r="F487" s="31">
        <f>+Tabel1[[#This Row],[aantal]]*Tabel1[[#This Row],[prijs/ehd]]</f>
        <v>0</v>
      </c>
    </row>
    <row r="488" spans="1:6" ht="16.5" thickBot="1" x14ac:dyDescent="0.3">
      <c r="A488" s="73"/>
      <c r="B488" s="24" t="s">
        <v>416</v>
      </c>
      <c r="C488" s="22" t="s">
        <v>72</v>
      </c>
      <c r="D488" s="23">
        <v>190</v>
      </c>
      <c r="E488" s="29"/>
      <c r="F488" s="32">
        <f>+Tabel1[[#This Row],[aantal]]*Tabel1[[#This Row],[prijs/ehd]]</f>
        <v>0</v>
      </c>
    </row>
    <row r="489" spans="1:6" ht="15.75" x14ac:dyDescent="0.25">
      <c r="A489" s="73"/>
      <c r="B489" s="33"/>
      <c r="C489" s="34"/>
      <c r="D489" s="1"/>
      <c r="E489" s="45"/>
      <c r="F489" s="35"/>
    </row>
    <row r="490" spans="1:6" ht="16.5" thickBot="1" x14ac:dyDescent="0.3">
      <c r="A490" s="73"/>
      <c r="B490" s="36"/>
      <c r="C490" s="37"/>
      <c r="D490" s="38" t="s">
        <v>586</v>
      </c>
      <c r="E490" s="46"/>
      <c r="F490" s="39">
        <f>SUM(Tabel1[Totaal])</f>
        <v>0</v>
      </c>
    </row>
    <row r="491" spans="1:6" ht="15.75" x14ac:dyDescent="0.25">
      <c r="A491" s="73"/>
      <c r="B491" s="11"/>
      <c r="C491" s="4"/>
      <c r="D491" s="9"/>
      <c r="E491" s="10"/>
      <c r="F491" s="41"/>
    </row>
    <row r="492" spans="1:6" ht="15.75" x14ac:dyDescent="0.25">
      <c r="A492" s="73"/>
      <c r="B492" s="11"/>
      <c r="C492" s="4"/>
      <c r="D492" s="9"/>
      <c r="E492" s="10"/>
      <c r="F492" s="10"/>
    </row>
    <row r="493" spans="1:6" ht="15.75" x14ac:dyDescent="0.25">
      <c r="A493" s="73"/>
      <c r="B493" s="11"/>
      <c r="D493" s="74"/>
      <c r="F493" s="76"/>
    </row>
    <row r="494" spans="1:6" ht="15.75" x14ac:dyDescent="0.25">
      <c r="A494" s="73"/>
      <c r="B494" s="11"/>
    </row>
    <row r="495" spans="1:6" ht="15.75" x14ac:dyDescent="0.25">
      <c r="A495" s="73"/>
      <c r="B495" s="11"/>
    </row>
    <row r="496" spans="1:6" ht="15.75" x14ac:dyDescent="0.25">
      <c r="A496" s="73"/>
      <c r="B496" s="11"/>
      <c r="C496" s="4"/>
      <c r="D496" s="9"/>
      <c r="E496" s="10"/>
      <c r="F496" s="10"/>
    </row>
    <row r="497" spans="1:6" ht="15.75" x14ac:dyDescent="0.25">
      <c r="A497" s="73"/>
      <c r="B497" s="11"/>
      <c r="C497" s="4"/>
      <c r="D497" s="9"/>
      <c r="E497" s="10"/>
      <c r="F497" s="10"/>
    </row>
    <row r="498" spans="1:6" ht="15.75" x14ac:dyDescent="0.25">
      <c r="A498" s="73"/>
      <c r="B498" s="11"/>
      <c r="C498" s="4"/>
      <c r="D498" s="9"/>
      <c r="E498" s="10"/>
      <c r="F498" s="10"/>
    </row>
    <row r="499" spans="1:6" ht="15.75" x14ac:dyDescent="0.25">
      <c r="A499" s="73"/>
      <c r="B499" s="11"/>
      <c r="C499" s="4"/>
      <c r="D499" s="9"/>
      <c r="E499" s="10"/>
      <c r="F499" s="10"/>
    </row>
    <row r="500" spans="1:6" ht="15.75" x14ac:dyDescent="0.25">
      <c r="A500" s="73"/>
      <c r="B500" s="11"/>
      <c r="C500" s="4"/>
      <c r="D500" s="9"/>
      <c r="E500" s="10"/>
      <c r="F500" s="10"/>
    </row>
    <row r="501" spans="1:6" ht="15.75" x14ac:dyDescent="0.25">
      <c r="A501" s="73"/>
      <c r="B501" s="11"/>
      <c r="C501" s="4"/>
      <c r="D501" s="9"/>
      <c r="E501" s="10"/>
      <c r="F501" s="10"/>
    </row>
    <row r="502" spans="1:6" ht="15.75" x14ac:dyDescent="0.25">
      <c r="A502" s="73"/>
      <c r="B502" s="11"/>
      <c r="C502" s="4"/>
      <c r="D502" s="9"/>
      <c r="E502" s="10"/>
      <c r="F502" s="10"/>
    </row>
    <row r="503" spans="1:6" ht="15.75" x14ac:dyDescent="0.25">
      <c r="A503" s="73"/>
      <c r="B503" s="11"/>
      <c r="C503" s="4"/>
      <c r="D503" s="9"/>
      <c r="E503" s="10"/>
      <c r="F503" s="10"/>
    </row>
    <row r="504" spans="1:6" ht="15.75" x14ac:dyDescent="0.25">
      <c r="A504" s="73"/>
      <c r="B504" s="11"/>
      <c r="C504" s="4"/>
      <c r="D504" s="9"/>
      <c r="E504" s="10"/>
      <c r="F504" s="10"/>
    </row>
    <row r="505" spans="1:6" ht="15.75" x14ac:dyDescent="0.25">
      <c r="A505" s="73"/>
      <c r="B505" s="11"/>
      <c r="C505" s="4"/>
      <c r="D505" s="9"/>
      <c r="E505" s="10"/>
      <c r="F505" s="10"/>
    </row>
    <row r="506" spans="1:6" ht="15.75" x14ac:dyDescent="0.25">
      <c r="A506" s="73"/>
      <c r="B506" s="11"/>
      <c r="C506" s="4"/>
      <c r="D506" s="9"/>
      <c r="E506" s="10"/>
      <c r="F506" s="10"/>
    </row>
    <row r="507" spans="1:6" ht="15.75" x14ac:dyDescent="0.25">
      <c r="A507" s="73"/>
      <c r="B507" s="11"/>
      <c r="C507" s="4"/>
      <c r="D507" s="9"/>
      <c r="E507" s="10"/>
      <c r="F507" s="10"/>
    </row>
    <row r="508" spans="1:6" ht="15.75" x14ac:dyDescent="0.25">
      <c r="A508" s="73"/>
      <c r="B508" s="11"/>
      <c r="C508" s="4"/>
      <c r="D508" s="9"/>
      <c r="E508" s="10"/>
      <c r="F508" s="10"/>
    </row>
    <row r="509" spans="1:6" ht="15.75" x14ac:dyDescent="0.25">
      <c r="A509" s="73"/>
      <c r="B509" s="11"/>
      <c r="C509" s="4"/>
      <c r="D509" s="9"/>
      <c r="E509" s="10"/>
      <c r="F509" s="10"/>
    </row>
    <row r="510" spans="1:6" ht="15.75" x14ac:dyDescent="0.25">
      <c r="A510" s="73"/>
      <c r="B510" s="11"/>
      <c r="C510" s="4"/>
      <c r="D510" s="9"/>
      <c r="E510" s="10"/>
      <c r="F510" s="10"/>
    </row>
    <row r="511" spans="1:6" ht="15.75" x14ac:dyDescent="0.25">
      <c r="A511" s="73"/>
      <c r="B511" s="11"/>
      <c r="C511" s="4"/>
      <c r="D511" s="9"/>
      <c r="E511" s="10"/>
      <c r="F511" s="10"/>
    </row>
    <row r="512" spans="1:6" ht="15.75" x14ac:dyDescent="0.25">
      <c r="A512" s="73"/>
      <c r="B512" s="11"/>
      <c r="C512" s="4"/>
      <c r="D512" s="9"/>
      <c r="E512" s="10"/>
      <c r="F512" s="10"/>
    </row>
    <row r="513" spans="1:6" ht="15.75" x14ac:dyDescent="0.25">
      <c r="A513" s="73"/>
      <c r="B513" s="11"/>
      <c r="C513" s="4"/>
      <c r="D513" s="9"/>
      <c r="E513" s="10"/>
      <c r="F513" s="10"/>
    </row>
    <row r="514" spans="1:6" ht="15.75" x14ac:dyDescent="0.25">
      <c r="A514" s="73"/>
      <c r="B514" s="11"/>
      <c r="C514" s="4"/>
      <c r="D514" s="9"/>
      <c r="E514" s="10"/>
      <c r="F514" s="10"/>
    </row>
    <row r="515" spans="1:6" ht="15.75" x14ac:dyDescent="0.25">
      <c r="A515" s="73"/>
      <c r="B515" s="11"/>
      <c r="C515" s="4"/>
      <c r="D515" s="9"/>
      <c r="E515" s="10"/>
      <c r="F515" s="10"/>
    </row>
    <row r="516" spans="1:6" ht="15.75" x14ac:dyDescent="0.25">
      <c r="A516" s="73"/>
      <c r="B516" s="11"/>
      <c r="C516" s="4"/>
      <c r="D516" s="9"/>
      <c r="E516" s="10"/>
      <c r="F516" s="10"/>
    </row>
    <row r="517" spans="1:6" ht="15.75" x14ac:dyDescent="0.25">
      <c r="A517" s="73"/>
      <c r="B517" s="11"/>
      <c r="C517" s="4"/>
      <c r="D517" s="9"/>
      <c r="E517" s="10"/>
      <c r="F517" s="10"/>
    </row>
    <row r="518" spans="1:6" ht="15.75" x14ac:dyDescent="0.25">
      <c r="A518" s="73"/>
      <c r="B518" s="11"/>
      <c r="C518" s="4"/>
      <c r="D518" s="9"/>
      <c r="E518" s="10"/>
      <c r="F518" s="10"/>
    </row>
    <row r="519" spans="1:6" ht="15.75" x14ac:dyDescent="0.25">
      <c r="A519" s="73"/>
      <c r="B519" s="11"/>
      <c r="C519" s="4"/>
      <c r="D519" s="9"/>
      <c r="E519" s="10"/>
      <c r="F519" s="10"/>
    </row>
    <row r="520" spans="1:6" ht="15.75" x14ac:dyDescent="0.25">
      <c r="A520" s="73"/>
      <c r="B520" s="11"/>
      <c r="C520" s="4"/>
      <c r="D520" s="9"/>
      <c r="E520" s="10"/>
      <c r="F520" s="10"/>
    </row>
    <row r="521" spans="1:6" ht="15.75" x14ac:dyDescent="0.25">
      <c r="A521" s="73"/>
      <c r="B521" s="11"/>
      <c r="C521" s="4"/>
      <c r="D521" s="9"/>
      <c r="E521" s="10"/>
      <c r="F521" s="10"/>
    </row>
    <row r="522" spans="1:6" ht="15.75" x14ac:dyDescent="0.25">
      <c r="A522" s="73"/>
      <c r="B522" s="11"/>
      <c r="C522" s="4"/>
      <c r="D522" s="9"/>
      <c r="E522" s="10"/>
      <c r="F522" s="10"/>
    </row>
    <row r="523" spans="1:6" ht="15.75" x14ac:dyDescent="0.25">
      <c r="A523" s="73"/>
      <c r="B523" s="11"/>
      <c r="C523" s="4"/>
      <c r="D523" s="9"/>
      <c r="E523" s="10"/>
      <c r="F523" s="10"/>
    </row>
    <row r="524" spans="1:6" ht="15.75" x14ac:dyDescent="0.25">
      <c r="A524" s="73"/>
      <c r="B524" s="11"/>
      <c r="C524" s="4"/>
      <c r="D524" s="9"/>
      <c r="E524" s="10"/>
      <c r="F524" s="10"/>
    </row>
    <row r="525" spans="1:6" ht="15.75" x14ac:dyDescent="0.25">
      <c r="A525" s="73"/>
      <c r="B525" s="11"/>
      <c r="C525" s="4"/>
      <c r="D525" s="9"/>
      <c r="E525" s="10"/>
      <c r="F525" s="10"/>
    </row>
    <row r="526" spans="1:6" ht="15.75" x14ac:dyDescent="0.25">
      <c r="A526" s="73"/>
      <c r="B526" s="11"/>
      <c r="C526" s="4"/>
      <c r="D526" s="9"/>
      <c r="E526" s="10"/>
      <c r="F526" s="10"/>
    </row>
    <row r="527" spans="1:6" ht="15.75" x14ac:dyDescent="0.25">
      <c r="A527" s="73"/>
      <c r="B527" s="11"/>
      <c r="C527" s="4"/>
      <c r="D527" s="9"/>
      <c r="E527" s="10"/>
      <c r="F527" s="10"/>
    </row>
    <row r="528" spans="1:6" ht="15.75" x14ac:dyDescent="0.25">
      <c r="A528" s="73"/>
      <c r="B528" s="11"/>
      <c r="C528" s="4"/>
      <c r="D528" s="9"/>
      <c r="E528" s="10"/>
      <c r="F528" s="10"/>
    </row>
    <row r="529" spans="1:6" ht="15.75" x14ac:dyDescent="0.25">
      <c r="A529" s="73"/>
      <c r="B529" s="11"/>
      <c r="C529" s="4"/>
      <c r="D529" s="9"/>
      <c r="E529" s="10"/>
      <c r="F529" s="10"/>
    </row>
    <row r="530" spans="1:6" ht="15.75" x14ac:dyDescent="0.25">
      <c r="A530" s="73"/>
      <c r="B530" s="11"/>
      <c r="C530" s="4"/>
      <c r="D530" s="9"/>
      <c r="E530" s="10"/>
      <c r="F530" s="10"/>
    </row>
    <row r="531" spans="1:6" ht="15.75" x14ac:dyDescent="0.25">
      <c r="A531" s="73"/>
      <c r="B531" s="11"/>
      <c r="C531" s="4"/>
      <c r="D531" s="9"/>
      <c r="E531" s="10"/>
      <c r="F531" s="10"/>
    </row>
    <row r="532" spans="1:6" ht="15.75" x14ac:dyDescent="0.25">
      <c r="A532" s="73"/>
      <c r="B532" s="11"/>
      <c r="C532" s="4"/>
      <c r="D532" s="9"/>
      <c r="E532" s="10"/>
      <c r="F532" s="10"/>
    </row>
    <row r="533" spans="1:6" ht="15.75" x14ac:dyDescent="0.25">
      <c r="A533" s="73"/>
      <c r="B533" s="11"/>
      <c r="C533" s="4"/>
      <c r="D533" s="9"/>
      <c r="E533" s="10"/>
      <c r="F533" s="10"/>
    </row>
    <row r="534" spans="1:6" ht="15.75" x14ac:dyDescent="0.25">
      <c r="A534" s="73"/>
      <c r="B534" s="11"/>
      <c r="C534" s="4"/>
      <c r="D534" s="9"/>
      <c r="E534" s="10"/>
      <c r="F534" s="10"/>
    </row>
    <row r="535" spans="1:6" ht="15.75" x14ac:dyDescent="0.25">
      <c r="A535" s="73"/>
      <c r="B535" s="11"/>
      <c r="C535" s="4"/>
      <c r="D535" s="9"/>
      <c r="E535" s="10"/>
      <c r="F535" s="10"/>
    </row>
    <row r="536" spans="1:6" ht="15.75" x14ac:dyDescent="0.25">
      <c r="A536" s="73"/>
      <c r="B536" s="11"/>
      <c r="C536" s="4"/>
      <c r="D536" s="9"/>
      <c r="E536" s="10"/>
      <c r="F536" s="10"/>
    </row>
    <row r="537" spans="1:6" ht="15.75" x14ac:dyDescent="0.25">
      <c r="A537" s="73"/>
      <c r="B537" s="11"/>
      <c r="C537" s="4"/>
      <c r="D537" s="9"/>
      <c r="E537" s="10"/>
      <c r="F537" s="10"/>
    </row>
    <row r="538" spans="1:6" ht="15.75" x14ac:dyDescent="0.25">
      <c r="A538" s="73"/>
      <c r="B538" s="11"/>
      <c r="C538" s="4"/>
      <c r="D538" s="9"/>
      <c r="E538" s="10"/>
      <c r="F538" s="10"/>
    </row>
    <row r="539" spans="1:6" ht="15.75" x14ac:dyDescent="0.25">
      <c r="A539" s="73"/>
      <c r="B539" s="11"/>
      <c r="C539" s="4"/>
      <c r="D539" s="9"/>
      <c r="E539" s="10"/>
      <c r="F539" s="10"/>
    </row>
    <row r="540" spans="1:6" ht="15.75" x14ac:dyDescent="0.25">
      <c r="A540" s="73"/>
      <c r="B540" s="11"/>
      <c r="C540" s="4"/>
      <c r="D540" s="9"/>
      <c r="E540" s="10"/>
      <c r="F540" s="10"/>
    </row>
    <row r="541" spans="1:6" ht="15.75" x14ac:dyDescent="0.25">
      <c r="A541" s="73"/>
      <c r="B541" s="11"/>
      <c r="C541" s="4"/>
      <c r="D541" s="9"/>
      <c r="E541" s="10"/>
      <c r="F541" s="10"/>
    </row>
    <row r="542" spans="1:6" ht="15.75" x14ac:dyDescent="0.25">
      <c r="A542" s="73"/>
      <c r="B542" s="11"/>
      <c r="C542" s="4"/>
      <c r="D542" s="9"/>
      <c r="E542" s="10"/>
      <c r="F542" s="10"/>
    </row>
    <row r="543" spans="1:6" ht="15.75" x14ac:dyDescent="0.25">
      <c r="A543" s="73"/>
      <c r="B543" s="11"/>
      <c r="C543" s="4"/>
      <c r="D543" s="9"/>
      <c r="E543" s="10"/>
      <c r="F543" s="10"/>
    </row>
    <row r="544" spans="1:6" ht="15.75" x14ac:dyDescent="0.25">
      <c r="A544" s="73"/>
      <c r="B544" s="11"/>
      <c r="C544" s="4"/>
      <c r="D544" s="9"/>
      <c r="E544" s="10"/>
      <c r="F544" s="10"/>
    </row>
    <row r="545" spans="1:13" ht="16.5" thickBot="1" x14ac:dyDescent="0.3">
      <c r="A545" s="73"/>
      <c r="B545" s="11"/>
      <c r="C545" s="4"/>
      <c r="D545" s="9"/>
      <c r="E545" s="10"/>
      <c r="F545" s="10"/>
    </row>
    <row r="546" spans="1:13" ht="15.75" x14ac:dyDescent="0.25">
      <c r="A546" s="73"/>
      <c r="B546" s="11"/>
      <c r="C546" s="4"/>
      <c r="D546" s="9"/>
      <c r="E546" s="10"/>
      <c r="F546" s="10"/>
      <c r="I546" s="53" t="s">
        <v>588</v>
      </c>
      <c r="J546" s="40"/>
      <c r="K546" s="41"/>
      <c r="L546" s="55">
        <f>+F490</f>
        <v>0</v>
      </c>
    </row>
    <row r="547" spans="1:13" ht="16.5" thickBot="1" x14ac:dyDescent="0.3">
      <c r="A547" s="73"/>
      <c r="B547" s="11"/>
      <c r="C547" s="4"/>
      <c r="D547" s="9"/>
      <c r="E547" s="10"/>
      <c r="F547" s="10"/>
      <c r="I547" s="54" t="s">
        <v>589</v>
      </c>
      <c r="J547" s="9"/>
      <c r="K547" s="10"/>
      <c r="L547" s="56">
        <f>+M257</f>
        <v>0</v>
      </c>
    </row>
    <row r="548" spans="1:13" ht="16.5" thickBot="1" x14ac:dyDescent="0.3">
      <c r="A548" s="73"/>
      <c r="B548" s="11"/>
      <c r="C548" s="4"/>
      <c r="D548" s="9"/>
      <c r="E548" s="10"/>
      <c r="F548" s="10"/>
      <c r="I548" s="57" t="s">
        <v>590</v>
      </c>
      <c r="J548" s="58"/>
      <c r="K548" s="59"/>
      <c r="L548" s="60">
        <f>SUM(L546:L547)</f>
        <v>0</v>
      </c>
    </row>
    <row r="549" spans="1:13" ht="15.75" x14ac:dyDescent="0.25">
      <c r="A549" s="73"/>
      <c r="B549" s="11"/>
      <c r="C549" s="4"/>
      <c r="D549" s="9"/>
      <c r="E549" s="10"/>
      <c r="F549" s="10"/>
    </row>
    <row r="550" spans="1:13" ht="15.75" x14ac:dyDescent="0.25">
      <c r="A550" s="73"/>
      <c r="B550" s="11"/>
      <c r="C550" s="4"/>
      <c r="D550" s="9"/>
      <c r="E550" s="10"/>
      <c r="F550" s="10"/>
    </row>
    <row r="551" spans="1:13" ht="15.75" x14ac:dyDescent="0.25">
      <c r="A551" s="73"/>
      <c r="B551" s="11"/>
      <c r="C551" s="4"/>
      <c r="D551" s="9"/>
      <c r="E551" s="10"/>
      <c r="F551" s="10"/>
      <c r="J551" s="74"/>
      <c r="K551" s="75">
        <f>SUM(D493+K260)</f>
        <v>0</v>
      </c>
      <c r="L551" s="8" t="s">
        <v>593</v>
      </c>
      <c r="M551" s="76">
        <f>SUM(K551/20)</f>
        <v>0</v>
      </c>
    </row>
    <row r="552" spans="1:13" ht="15.75" x14ac:dyDescent="0.25">
      <c r="A552" s="73"/>
      <c r="B552" s="11"/>
      <c r="C552" s="4"/>
      <c r="D552" s="9"/>
      <c r="E552" s="10"/>
      <c r="F552" s="10"/>
    </row>
    <row r="553" spans="1:13" ht="15.75" x14ac:dyDescent="0.25">
      <c r="A553" s="73"/>
      <c r="B553" s="11"/>
      <c r="C553" s="4"/>
      <c r="D553" s="9"/>
      <c r="E553" s="10"/>
      <c r="F553" s="10"/>
    </row>
    <row r="554" spans="1:13" ht="15.75" x14ac:dyDescent="0.25">
      <c r="A554" s="73"/>
      <c r="B554" s="11"/>
      <c r="C554" s="4"/>
      <c r="D554" s="9"/>
      <c r="E554" s="10"/>
      <c r="F554" s="10"/>
    </row>
    <row r="555" spans="1:13" ht="15.75" x14ac:dyDescent="0.25">
      <c r="A555" s="73"/>
      <c r="B555" s="11"/>
      <c r="C555" s="4"/>
      <c r="D555" s="9"/>
      <c r="E555" s="10"/>
      <c r="F555" s="10"/>
    </row>
    <row r="556" spans="1:13" ht="15.75" x14ac:dyDescent="0.25">
      <c r="A556" s="73"/>
      <c r="B556" s="11"/>
      <c r="C556" s="4"/>
      <c r="D556" s="9"/>
      <c r="E556" s="10"/>
      <c r="F556" s="10"/>
    </row>
    <row r="557" spans="1:13" ht="15.75" x14ac:dyDescent="0.25">
      <c r="A557" s="73"/>
      <c r="B557" s="11"/>
      <c r="C557" s="4"/>
      <c r="D557" s="9"/>
      <c r="E557" s="10"/>
      <c r="F557" s="10"/>
    </row>
    <row r="558" spans="1:13" ht="15.75" x14ac:dyDescent="0.25">
      <c r="A558" s="73"/>
      <c r="B558" s="11"/>
      <c r="C558" s="4"/>
      <c r="D558" s="9"/>
      <c r="E558" s="10"/>
      <c r="F558" s="10"/>
    </row>
    <row r="559" spans="1:13" ht="15.75" x14ac:dyDescent="0.25">
      <c r="A559" s="73"/>
      <c r="B559" s="11"/>
      <c r="C559" s="4"/>
      <c r="D559" s="9"/>
      <c r="E559" s="10"/>
      <c r="F559" s="10"/>
    </row>
    <row r="560" spans="1:13" ht="15.75" x14ac:dyDescent="0.25">
      <c r="A560" s="73"/>
      <c r="B560" s="11"/>
      <c r="C560" s="4"/>
      <c r="D560" s="9"/>
      <c r="E560" s="10"/>
      <c r="F560" s="10"/>
    </row>
    <row r="561" spans="1:6" ht="15.75" x14ac:dyDescent="0.25">
      <c r="A561" s="73"/>
      <c r="B561" s="11"/>
      <c r="C561" s="4"/>
      <c r="D561" s="9"/>
      <c r="E561" s="10"/>
      <c r="F561" s="10"/>
    </row>
    <row r="562" spans="1:6" ht="15.75" x14ac:dyDescent="0.25">
      <c r="A562" s="73"/>
      <c r="B562" s="11"/>
      <c r="C562" s="4"/>
      <c r="D562" s="9"/>
      <c r="E562" s="10"/>
      <c r="F562" s="10"/>
    </row>
    <row r="563" spans="1:6" ht="15.75" x14ac:dyDescent="0.25">
      <c r="A563" s="73"/>
      <c r="B563" s="11"/>
      <c r="C563" s="4"/>
      <c r="D563" s="9"/>
      <c r="E563" s="10"/>
      <c r="F563" s="10"/>
    </row>
    <row r="564" spans="1:6" ht="15.75" x14ac:dyDescent="0.25">
      <c r="A564" s="73"/>
      <c r="B564" s="11"/>
      <c r="C564" s="4"/>
      <c r="D564" s="9"/>
      <c r="E564" s="10"/>
      <c r="F564" s="10"/>
    </row>
    <row r="565" spans="1:6" ht="15.75" x14ac:dyDescent="0.25">
      <c r="A565" s="73"/>
      <c r="B565" s="11"/>
      <c r="C565" s="4"/>
      <c r="D565" s="9"/>
      <c r="E565" s="10"/>
      <c r="F565" s="10"/>
    </row>
    <row r="566" spans="1:6" ht="15.75" x14ac:dyDescent="0.25">
      <c r="A566" s="73"/>
      <c r="B566" s="11"/>
      <c r="C566" s="4"/>
      <c r="D566" s="9"/>
      <c r="E566" s="10"/>
      <c r="F566" s="10"/>
    </row>
    <row r="567" spans="1:6" ht="15.75" x14ac:dyDescent="0.25">
      <c r="A567" s="73"/>
      <c r="B567" s="11"/>
      <c r="C567" s="4"/>
      <c r="D567" s="9"/>
      <c r="E567" s="10"/>
      <c r="F567" s="10"/>
    </row>
    <row r="568" spans="1:6" ht="15.75" x14ac:dyDescent="0.25">
      <c r="A568" s="73"/>
      <c r="B568" s="11"/>
      <c r="C568" s="4"/>
      <c r="D568" s="9"/>
      <c r="E568" s="10"/>
      <c r="F568" s="10"/>
    </row>
    <row r="569" spans="1:6" ht="15.75" x14ac:dyDescent="0.25">
      <c r="A569" s="73"/>
      <c r="B569" s="11"/>
      <c r="C569" s="4"/>
      <c r="D569" s="9"/>
      <c r="E569" s="10"/>
      <c r="F569" s="10"/>
    </row>
    <row r="570" spans="1:6" ht="15.75" x14ac:dyDescent="0.25">
      <c r="A570" s="73"/>
      <c r="B570" s="11"/>
      <c r="C570" s="4"/>
      <c r="D570" s="9"/>
      <c r="E570" s="10"/>
      <c r="F570" s="10"/>
    </row>
    <row r="571" spans="1:6" ht="15.75" x14ac:dyDescent="0.25">
      <c r="A571" s="73"/>
      <c r="B571" s="11"/>
      <c r="C571" s="4"/>
      <c r="D571" s="9"/>
      <c r="E571" s="10"/>
      <c r="F571" s="10"/>
    </row>
    <row r="572" spans="1:6" ht="15.75" x14ac:dyDescent="0.25">
      <c r="A572" s="73"/>
      <c r="B572" s="11"/>
      <c r="C572" s="4"/>
      <c r="D572" s="9"/>
      <c r="E572" s="10"/>
      <c r="F572" s="10"/>
    </row>
    <row r="573" spans="1:6" ht="15.75" x14ac:dyDescent="0.25">
      <c r="A573" s="73"/>
      <c r="B573" s="11"/>
      <c r="C573" s="4"/>
      <c r="D573" s="9"/>
      <c r="E573" s="10"/>
      <c r="F573" s="10"/>
    </row>
    <row r="574" spans="1:6" ht="15.75" x14ac:dyDescent="0.25">
      <c r="A574" s="73"/>
      <c r="B574" s="11"/>
      <c r="C574" s="4"/>
      <c r="D574" s="9"/>
      <c r="E574" s="10"/>
      <c r="F574" s="10"/>
    </row>
    <row r="575" spans="1:6" ht="15.75" x14ac:dyDescent="0.25">
      <c r="A575" s="73"/>
      <c r="B575" s="11"/>
      <c r="C575" s="4"/>
      <c r="D575" s="9"/>
      <c r="E575" s="10"/>
      <c r="F575" s="10"/>
    </row>
    <row r="576" spans="1:6" ht="15.75" x14ac:dyDescent="0.25">
      <c r="A576" s="73"/>
      <c r="B576" s="11"/>
      <c r="C576" s="4"/>
      <c r="D576" s="9"/>
      <c r="E576" s="10"/>
      <c r="F576" s="10"/>
    </row>
    <row r="577" spans="1:6" ht="15.75" x14ac:dyDescent="0.25">
      <c r="A577" s="73"/>
      <c r="B577" s="11"/>
      <c r="C577" s="4"/>
      <c r="D577" s="9"/>
      <c r="E577" s="10"/>
      <c r="F577" s="10"/>
    </row>
    <row r="578" spans="1:6" ht="15.75" x14ac:dyDescent="0.25">
      <c r="A578" s="73"/>
      <c r="B578" s="11"/>
      <c r="C578" s="4"/>
      <c r="D578" s="9"/>
      <c r="E578" s="10"/>
      <c r="F578" s="10"/>
    </row>
    <row r="579" spans="1:6" ht="15.75" x14ac:dyDescent="0.25">
      <c r="A579" s="73"/>
      <c r="B579" s="11"/>
      <c r="C579" s="4"/>
      <c r="D579" s="9"/>
      <c r="E579" s="10"/>
      <c r="F579" s="10"/>
    </row>
    <row r="580" spans="1:6" ht="15.75" x14ac:dyDescent="0.25">
      <c r="A580" s="73"/>
      <c r="B580" s="11"/>
      <c r="C580" s="4"/>
      <c r="D580" s="9"/>
      <c r="E580" s="10"/>
      <c r="F580" s="10"/>
    </row>
    <row r="581" spans="1:6" ht="15.75" x14ac:dyDescent="0.25">
      <c r="A581" s="73"/>
      <c r="B581" s="11"/>
      <c r="C581" s="4"/>
      <c r="D581" s="9"/>
      <c r="E581" s="10"/>
      <c r="F581" s="10"/>
    </row>
    <row r="582" spans="1:6" ht="15.75" x14ac:dyDescent="0.25">
      <c r="A582" s="73"/>
      <c r="B582" s="11"/>
      <c r="C582" s="4"/>
      <c r="D582" s="9"/>
      <c r="E582" s="10"/>
      <c r="F582" s="10"/>
    </row>
    <row r="583" spans="1:6" ht="15.75" x14ac:dyDescent="0.25">
      <c r="A583" s="73"/>
      <c r="B583" s="11"/>
      <c r="C583" s="4"/>
      <c r="D583" s="9"/>
      <c r="E583" s="10"/>
      <c r="F583" s="10"/>
    </row>
    <row r="584" spans="1:6" ht="15.75" x14ac:dyDescent="0.25">
      <c r="A584" s="73"/>
      <c r="B584" s="11"/>
      <c r="C584" s="4"/>
      <c r="D584" s="9"/>
      <c r="E584" s="10"/>
      <c r="F584" s="10"/>
    </row>
    <row r="585" spans="1:6" ht="15.75" x14ac:dyDescent="0.25">
      <c r="A585" s="73"/>
      <c r="B585" s="11"/>
      <c r="C585" s="4"/>
      <c r="D585" s="9"/>
      <c r="E585" s="10"/>
      <c r="F585" s="10"/>
    </row>
    <row r="586" spans="1:6" ht="15.75" x14ac:dyDescent="0.25">
      <c r="A586" s="73"/>
      <c r="B586" s="11"/>
      <c r="C586" s="4"/>
      <c r="D586" s="9"/>
      <c r="E586" s="10"/>
      <c r="F586" s="10"/>
    </row>
    <row r="587" spans="1:6" ht="15.75" x14ac:dyDescent="0.25">
      <c r="A587" s="73"/>
      <c r="B587" s="11"/>
      <c r="C587" s="4"/>
      <c r="D587" s="9"/>
      <c r="E587" s="10"/>
      <c r="F587" s="10"/>
    </row>
    <row r="588" spans="1:6" ht="15.75" x14ac:dyDescent="0.25">
      <c r="A588" s="73"/>
      <c r="B588" s="11"/>
      <c r="C588" s="4"/>
      <c r="D588" s="9"/>
      <c r="E588" s="10"/>
      <c r="F588" s="10"/>
    </row>
    <row r="589" spans="1:6" ht="15.75" x14ac:dyDescent="0.25">
      <c r="A589" s="73"/>
      <c r="B589" s="11"/>
      <c r="C589" s="4"/>
      <c r="D589" s="9"/>
      <c r="E589" s="10"/>
      <c r="F589" s="10"/>
    </row>
    <row r="590" spans="1:6" ht="15.75" x14ac:dyDescent="0.25">
      <c r="A590" s="73"/>
      <c r="B590" s="11"/>
      <c r="C590" s="4"/>
      <c r="D590" s="9"/>
      <c r="E590" s="10"/>
      <c r="F590" s="10"/>
    </row>
    <row r="591" spans="1:6" ht="15.75" x14ac:dyDescent="0.25">
      <c r="A591" s="73"/>
      <c r="B591" s="11"/>
      <c r="C591" s="4"/>
      <c r="D591" s="9"/>
      <c r="E591" s="10"/>
      <c r="F591" s="10"/>
    </row>
    <row r="592" spans="1:6" ht="15.75" x14ac:dyDescent="0.25">
      <c r="A592" s="73"/>
      <c r="B592" s="11"/>
      <c r="C592" s="4"/>
      <c r="D592" s="9"/>
      <c r="E592" s="10"/>
      <c r="F592" s="10"/>
    </row>
    <row r="593" spans="1:6" ht="15.75" x14ac:dyDescent="0.25">
      <c r="A593" s="73"/>
      <c r="B593" s="11"/>
      <c r="C593" s="4"/>
      <c r="D593" s="9"/>
      <c r="E593" s="10"/>
      <c r="F593" s="10"/>
    </row>
    <row r="594" spans="1:6" ht="15.75" x14ac:dyDescent="0.25">
      <c r="A594" s="73"/>
      <c r="B594" s="11"/>
      <c r="C594" s="4"/>
      <c r="D594" s="9"/>
      <c r="E594" s="10"/>
      <c r="F594" s="10"/>
    </row>
    <row r="595" spans="1:6" ht="15.75" x14ac:dyDescent="0.25">
      <c r="A595" s="73"/>
      <c r="B595" s="11"/>
      <c r="C595" s="4"/>
      <c r="D595" s="9"/>
      <c r="E595" s="10"/>
      <c r="F595" s="10"/>
    </row>
    <row r="596" spans="1:6" ht="15.75" x14ac:dyDescent="0.25">
      <c r="A596" s="73"/>
      <c r="B596" s="11"/>
      <c r="C596" s="4"/>
      <c r="D596" s="9"/>
      <c r="E596" s="10"/>
      <c r="F596" s="10"/>
    </row>
    <row r="597" spans="1:6" ht="15.75" x14ac:dyDescent="0.25">
      <c r="A597" s="73"/>
      <c r="B597" s="11"/>
      <c r="C597" s="4"/>
      <c r="D597" s="9"/>
      <c r="E597" s="10"/>
      <c r="F597" s="10"/>
    </row>
    <row r="598" spans="1:6" ht="15.75" x14ac:dyDescent="0.25">
      <c r="A598" s="73"/>
      <c r="B598" s="11"/>
      <c r="C598" s="4"/>
      <c r="D598" s="9"/>
      <c r="E598" s="10"/>
      <c r="F598" s="10"/>
    </row>
    <row r="599" spans="1:6" ht="15.75" x14ac:dyDescent="0.25">
      <c r="A599" s="73"/>
      <c r="B599" s="11"/>
      <c r="C599" s="4"/>
      <c r="D599" s="9"/>
      <c r="E599" s="10"/>
      <c r="F599" s="10"/>
    </row>
    <row r="600" spans="1:6" ht="15.75" x14ac:dyDescent="0.25">
      <c r="A600" s="73"/>
      <c r="B600" s="11"/>
      <c r="C600" s="4"/>
      <c r="D600" s="9"/>
      <c r="E600" s="10"/>
      <c r="F600" s="10"/>
    </row>
    <row r="601" spans="1:6" ht="15.75" x14ac:dyDescent="0.25">
      <c r="A601" s="73"/>
      <c r="B601" s="11"/>
      <c r="C601" s="4"/>
      <c r="D601" s="9"/>
      <c r="E601" s="10"/>
      <c r="F601" s="10"/>
    </row>
    <row r="602" spans="1:6" ht="15.75" x14ac:dyDescent="0.25">
      <c r="A602" s="73"/>
      <c r="B602" s="11"/>
      <c r="C602" s="4"/>
      <c r="D602" s="9"/>
      <c r="E602" s="10"/>
      <c r="F602" s="10"/>
    </row>
    <row r="603" spans="1:6" ht="15.75" x14ac:dyDescent="0.25">
      <c r="A603" s="73"/>
      <c r="B603" s="11"/>
      <c r="C603" s="4"/>
      <c r="D603" s="9"/>
      <c r="E603" s="10"/>
      <c r="F603" s="10"/>
    </row>
    <row r="604" spans="1:6" ht="15.75" x14ac:dyDescent="0.25">
      <c r="A604" s="73"/>
      <c r="B604" s="11"/>
      <c r="C604" s="4"/>
      <c r="D604" s="9"/>
      <c r="E604" s="10"/>
      <c r="F604" s="10"/>
    </row>
    <row r="605" spans="1:6" ht="15.75" x14ac:dyDescent="0.25">
      <c r="A605" s="73"/>
      <c r="B605" s="11"/>
      <c r="C605" s="4"/>
      <c r="D605" s="9"/>
      <c r="E605" s="10"/>
      <c r="F605" s="10"/>
    </row>
    <row r="606" spans="1:6" ht="15.75" x14ac:dyDescent="0.25">
      <c r="A606" s="73"/>
      <c r="B606" s="11"/>
      <c r="C606" s="4"/>
      <c r="D606" s="9"/>
      <c r="E606" s="10"/>
      <c r="F606" s="10"/>
    </row>
    <row r="607" spans="1:6" ht="15.75" x14ac:dyDescent="0.25">
      <c r="A607" s="73"/>
      <c r="B607" s="11"/>
      <c r="C607" s="4"/>
      <c r="D607" s="9"/>
      <c r="E607" s="10"/>
      <c r="F607" s="10"/>
    </row>
    <row r="608" spans="1:6" ht="15.75" x14ac:dyDescent="0.25">
      <c r="A608" s="73"/>
      <c r="B608" s="11"/>
      <c r="C608" s="4"/>
      <c r="D608" s="9"/>
      <c r="E608" s="10"/>
      <c r="F608" s="10"/>
    </row>
    <row r="609" spans="1:6" ht="15.75" x14ac:dyDescent="0.25">
      <c r="A609" s="73"/>
      <c r="B609" s="11"/>
      <c r="C609" s="4"/>
      <c r="D609" s="9"/>
      <c r="E609" s="10"/>
      <c r="F609" s="10"/>
    </row>
    <row r="610" spans="1:6" ht="15.75" x14ac:dyDescent="0.25">
      <c r="A610" s="73"/>
      <c r="B610" s="11"/>
      <c r="C610" s="4"/>
      <c r="D610" s="9"/>
      <c r="E610" s="10"/>
      <c r="F610" s="10"/>
    </row>
    <row r="611" spans="1:6" ht="15.75" x14ac:dyDescent="0.25">
      <c r="A611" s="73"/>
      <c r="B611" s="11"/>
      <c r="C611" s="4"/>
      <c r="D611" s="9"/>
      <c r="E611" s="10"/>
      <c r="F611" s="10"/>
    </row>
    <row r="612" spans="1:6" ht="15.75" x14ac:dyDescent="0.25">
      <c r="A612" s="73"/>
      <c r="B612" s="11"/>
      <c r="C612" s="4"/>
      <c r="D612" s="9"/>
      <c r="E612" s="10"/>
      <c r="F612" s="10"/>
    </row>
    <row r="613" spans="1:6" ht="15.75" x14ac:dyDescent="0.25">
      <c r="A613" s="73"/>
      <c r="B613" s="11"/>
      <c r="C613" s="4"/>
      <c r="D613" s="9"/>
      <c r="E613" s="10"/>
      <c r="F613" s="10"/>
    </row>
    <row r="614" spans="1:6" ht="15.75" x14ac:dyDescent="0.25">
      <c r="A614" s="73"/>
      <c r="B614" s="11"/>
      <c r="C614" s="4"/>
      <c r="D614" s="9"/>
      <c r="E614" s="10"/>
      <c r="F614" s="10"/>
    </row>
    <row r="615" spans="1:6" ht="15.75" x14ac:dyDescent="0.25">
      <c r="A615" s="73"/>
      <c r="B615" s="11"/>
      <c r="C615" s="4"/>
      <c r="D615" s="9"/>
      <c r="E615" s="10"/>
      <c r="F615" s="10"/>
    </row>
    <row r="616" spans="1:6" ht="15.75" x14ac:dyDescent="0.25">
      <c r="A616" s="73"/>
      <c r="B616" s="11"/>
      <c r="C616" s="4"/>
      <c r="D616" s="9"/>
      <c r="E616" s="10"/>
      <c r="F616" s="10"/>
    </row>
    <row r="617" spans="1:6" ht="15.75" x14ac:dyDescent="0.25">
      <c r="A617" s="73"/>
      <c r="B617" s="11"/>
      <c r="C617" s="4"/>
      <c r="D617" s="9"/>
      <c r="E617" s="10"/>
      <c r="F617" s="10"/>
    </row>
    <row r="618" spans="1:6" ht="15.75" x14ac:dyDescent="0.25">
      <c r="A618" s="73"/>
      <c r="B618" s="11"/>
      <c r="C618" s="4"/>
      <c r="D618" s="9"/>
      <c r="E618" s="10"/>
      <c r="F618" s="10"/>
    </row>
    <row r="619" spans="1:6" ht="15.75" x14ac:dyDescent="0.25">
      <c r="A619" s="73"/>
      <c r="B619" s="11"/>
      <c r="C619" s="4"/>
      <c r="D619" s="9"/>
      <c r="E619" s="10"/>
      <c r="F619" s="10"/>
    </row>
    <row r="620" spans="1:6" ht="15.75" x14ac:dyDescent="0.25">
      <c r="A620" s="73"/>
      <c r="B620" s="11"/>
      <c r="C620" s="4"/>
      <c r="D620" s="9"/>
      <c r="E620" s="10"/>
      <c r="F620" s="10"/>
    </row>
    <row r="621" spans="1:6" ht="15.75" x14ac:dyDescent="0.25">
      <c r="A621" s="73"/>
      <c r="B621" s="11"/>
      <c r="C621" s="4"/>
      <c r="D621" s="9"/>
      <c r="E621" s="10"/>
      <c r="F621" s="10"/>
    </row>
    <row r="622" spans="1:6" ht="15.75" x14ac:dyDescent="0.25">
      <c r="A622" s="73"/>
      <c r="B622" s="11"/>
      <c r="C622" s="4"/>
      <c r="D622" s="9"/>
      <c r="E622" s="10"/>
      <c r="F622" s="10"/>
    </row>
    <row r="623" spans="1:6" ht="15.75" x14ac:dyDescent="0.25">
      <c r="A623" s="73"/>
      <c r="B623" s="11"/>
      <c r="C623" s="4"/>
      <c r="D623" s="9"/>
      <c r="E623" s="10"/>
      <c r="F623" s="10"/>
    </row>
    <row r="624" spans="1:6" ht="15.75" x14ac:dyDescent="0.25">
      <c r="A624" s="73"/>
      <c r="B624" s="11"/>
      <c r="C624" s="4"/>
      <c r="D624" s="9"/>
      <c r="E624" s="10"/>
      <c r="F624" s="10"/>
    </row>
    <row r="625" spans="1:6" ht="15.75" x14ac:dyDescent="0.25">
      <c r="A625" s="73"/>
      <c r="B625" s="11"/>
      <c r="C625" s="4"/>
      <c r="D625" s="9"/>
      <c r="E625" s="10"/>
      <c r="F625" s="10"/>
    </row>
    <row r="626" spans="1:6" ht="15.75" x14ac:dyDescent="0.25">
      <c r="A626" s="73"/>
      <c r="B626" s="11"/>
      <c r="C626" s="4"/>
      <c r="D626" s="9"/>
      <c r="E626" s="10"/>
      <c r="F626" s="10"/>
    </row>
    <row r="627" spans="1:6" ht="15.75" x14ac:dyDescent="0.25">
      <c r="A627" s="73"/>
      <c r="B627" s="11"/>
      <c r="C627" s="4"/>
      <c r="D627" s="9"/>
      <c r="E627" s="10"/>
      <c r="F627" s="10"/>
    </row>
    <row r="628" spans="1:6" ht="15.75" x14ac:dyDescent="0.25">
      <c r="A628" s="73"/>
      <c r="B628" s="11"/>
      <c r="C628" s="4"/>
      <c r="D628" s="9"/>
      <c r="E628" s="10"/>
      <c r="F628" s="10"/>
    </row>
    <row r="629" spans="1:6" ht="15.75" x14ac:dyDescent="0.25">
      <c r="A629" s="73"/>
      <c r="B629" s="11"/>
      <c r="C629" s="4"/>
      <c r="D629" s="9"/>
      <c r="E629" s="10"/>
      <c r="F629" s="10"/>
    </row>
    <row r="630" spans="1:6" ht="15.75" x14ac:dyDescent="0.25">
      <c r="A630" s="73"/>
      <c r="B630" s="11"/>
      <c r="C630" s="4"/>
      <c r="D630" s="9"/>
      <c r="E630" s="10"/>
      <c r="F630" s="10"/>
    </row>
    <row r="631" spans="1:6" ht="15.75" x14ac:dyDescent="0.25">
      <c r="A631" s="73"/>
      <c r="B631" s="11"/>
      <c r="C631" s="4"/>
      <c r="D631" s="9"/>
      <c r="E631" s="10"/>
      <c r="F631" s="10"/>
    </row>
    <row r="632" spans="1:6" ht="15.75" x14ac:dyDescent="0.25">
      <c r="A632" s="73"/>
      <c r="B632" s="11"/>
      <c r="C632" s="4"/>
      <c r="D632" s="9"/>
      <c r="E632" s="10"/>
      <c r="F632" s="10"/>
    </row>
    <row r="633" spans="1:6" ht="15.75" x14ac:dyDescent="0.25">
      <c r="A633" s="73"/>
      <c r="B633" s="11"/>
      <c r="C633" s="4"/>
      <c r="D633" s="9"/>
      <c r="E633" s="10"/>
      <c r="F633" s="10"/>
    </row>
    <row r="634" spans="1:6" ht="15.75" x14ac:dyDescent="0.25">
      <c r="A634" s="73"/>
      <c r="B634" s="11"/>
      <c r="C634" s="4"/>
      <c r="D634" s="9"/>
      <c r="E634" s="10"/>
      <c r="F634" s="10"/>
    </row>
    <row r="635" spans="1:6" ht="15.75" x14ac:dyDescent="0.25">
      <c r="A635" s="73"/>
      <c r="B635" s="11"/>
      <c r="C635" s="4"/>
      <c r="D635" s="9"/>
      <c r="E635" s="10"/>
      <c r="F635" s="10"/>
    </row>
    <row r="636" spans="1:6" ht="15.75" x14ac:dyDescent="0.25">
      <c r="A636" s="73"/>
      <c r="B636" s="11"/>
      <c r="C636" s="4"/>
      <c r="D636" s="9"/>
      <c r="E636" s="10"/>
      <c r="F636" s="10"/>
    </row>
    <row r="637" spans="1:6" ht="15.75" x14ac:dyDescent="0.25">
      <c r="A637" s="73"/>
      <c r="B637" s="11"/>
      <c r="C637" s="4"/>
      <c r="D637" s="9"/>
      <c r="E637" s="10"/>
      <c r="F637" s="10"/>
    </row>
    <row r="638" spans="1:6" ht="15.75" x14ac:dyDescent="0.25">
      <c r="A638" s="73"/>
      <c r="B638" s="11"/>
      <c r="C638" s="4"/>
      <c r="D638" s="9"/>
      <c r="E638" s="10"/>
      <c r="F638" s="10"/>
    </row>
    <row r="639" spans="1:6" ht="15.75" x14ac:dyDescent="0.25">
      <c r="A639" s="73"/>
      <c r="B639" s="11"/>
      <c r="C639" s="4"/>
      <c r="D639" s="9"/>
      <c r="E639" s="10"/>
      <c r="F639" s="10"/>
    </row>
    <row r="640" spans="1:6" ht="15.75" x14ac:dyDescent="0.25">
      <c r="A640" s="73"/>
      <c r="B640" s="11"/>
      <c r="C640" s="4"/>
      <c r="D640" s="9"/>
      <c r="E640" s="10"/>
      <c r="F640" s="10"/>
    </row>
    <row r="641" spans="1:6" ht="15.75" x14ac:dyDescent="0.25">
      <c r="A641" s="73"/>
      <c r="B641" s="11"/>
      <c r="C641" s="4"/>
      <c r="D641" s="9"/>
      <c r="E641" s="10"/>
      <c r="F641" s="10"/>
    </row>
    <row r="642" spans="1:6" ht="15.75" x14ac:dyDescent="0.25">
      <c r="A642" s="73"/>
      <c r="B642" s="11"/>
      <c r="C642" s="4"/>
      <c r="D642" s="9"/>
      <c r="E642" s="10"/>
      <c r="F642" s="10"/>
    </row>
    <row r="643" spans="1:6" ht="15.75" x14ac:dyDescent="0.25">
      <c r="A643" s="73"/>
      <c r="B643" s="11"/>
      <c r="C643" s="4"/>
      <c r="D643" s="9"/>
      <c r="E643" s="10"/>
      <c r="F643" s="10"/>
    </row>
    <row r="644" spans="1:6" ht="15.75" x14ac:dyDescent="0.25">
      <c r="A644" s="73"/>
      <c r="B644" s="11"/>
      <c r="C644" s="4"/>
      <c r="D644" s="9"/>
      <c r="E644" s="10"/>
      <c r="F644" s="10"/>
    </row>
    <row r="645" spans="1:6" ht="15.75" x14ac:dyDescent="0.25">
      <c r="A645" s="73"/>
      <c r="B645" s="11"/>
      <c r="C645" s="4"/>
      <c r="D645" s="9"/>
      <c r="E645" s="10"/>
      <c r="F645" s="10"/>
    </row>
    <row r="646" spans="1:6" ht="15.75" x14ac:dyDescent="0.25">
      <c r="A646" s="73"/>
      <c r="B646" s="11"/>
      <c r="C646" s="4"/>
      <c r="D646" s="9"/>
      <c r="E646" s="10"/>
      <c r="F646" s="10"/>
    </row>
    <row r="647" spans="1:6" ht="15.75" x14ac:dyDescent="0.25">
      <c r="A647" s="73"/>
      <c r="B647" s="11"/>
      <c r="C647" s="4"/>
      <c r="D647" s="9"/>
      <c r="E647" s="10"/>
      <c r="F647" s="10"/>
    </row>
    <row r="648" spans="1:6" ht="15.75" x14ac:dyDescent="0.25">
      <c r="A648" s="73"/>
      <c r="B648" s="11"/>
      <c r="C648" s="4"/>
      <c r="D648" s="9"/>
      <c r="E648" s="10"/>
      <c r="F648" s="10"/>
    </row>
    <row r="649" spans="1:6" ht="15.75" x14ac:dyDescent="0.25">
      <c r="A649" s="73"/>
      <c r="B649" s="11"/>
      <c r="C649" s="4"/>
      <c r="D649" s="9"/>
      <c r="E649" s="10"/>
      <c r="F649" s="10"/>
    </row>
    <row r="650" spans="1:6" ht="15.75" x14ac:dyDescent="0.25">
      <c r="A650" s="73"/>
      <c r="B650" s="11"/>
      <c r="C650" s="4"/>
      <c r="D650" s="9"/>
      <c r="E650" s="10"/>
      <c r="F650" s="10"/>
    </row>
    <row r="651" spans="1:6" ht="15.75" x14ac:dyDescent="0.25">
      <c r="A651" s="73"/>
      <c r="B651" s="11"/>
      <c r="C651" s="4"/>
      <c r="D651" s="9"/>
      <c r="E651" s="10"/>
      <c r="F651" s="10"/>
    </row>
    <row r="652" spans="1:6" ht="15.75" x14ac:dyDescent="0.25">
      <c r="A652" s="73"/>
      <c r="B652" s="11"/>
      <c r="C652" s="4"/>
      <c r="D652" s="9"/>
      <c r="E652" s="10"/>
      <c r="F652" s="10"/>
    </row>
    <row r="653" spans="1:6" ht="15.75" x14ac:dyDescent="0.25">
      <c r="A653" s="73"/>
      <c r="B653" s="11"/>
      <c r="C653" s="4"/>
      <c r="D653" s="9"/>
      <c r="E653" s="10"/>
      <c r="F653" s="10"/>
    </row>
    <row r="654" spans="1:6" ht="15.75" x14ac:dyDescent="0.25">
      <c r="A654" s="73"/>
      <c r="B654" s="11"/>
      <c r="C654" s="4"/>
      <c r="D654" s="9"/>
      <c r="E654" s="10"/>
      <c r="F654" s="10"/>
    </row>
    <row r="655" spans="1:6" ht="15.75" x14ac:dyDescent="0.25">
      <c r="A655" s="73"/>
      <c r="B655" s="11"/>
      <c r="C655" s="4"/>
      <c r="D655" s="9"/>
      <c r="E655" s="10"/>
      <c r="F655" s="10"/>
    </row>
    <row r="656" spans="1:6" ht="15.75" x14ac:dyDescent="0.25">
      <c r="A656" s="73"/>
      <c r="B656" s="11"/>
      <c r="C656" s="4"/>
      <c r="D656" s="9"/>
      <c r="E656" s="10"/>
      <c r="F656" s="10"/>
    </row>
    <row r="657" spans="1:6" ht="15.75" x14ac:dyDescent="0.25">
      <c r="A657" s="73"/>
      <c r="B657" s="11"/>
      <c r="C657" s="4"/>
      <c r="D657" s="9"/>
      <c r="E657" s="10"/>
      <c r="F657" s="10"/>
    </row>
    <row r="658" spans="1:6" ht="15.75" x14ac:dyDescent="0.25">
      <c r="A658" s="73"/>
      <c r="B658" s="11"/>
      <c r="C658" s="4"/>
      <c r="D658" s="9"/>
      <c r="E658" s="10"/>
      <c r="F658" s="10"/>
    </row>
    <row r="659" spans="1:6" ht="15.75" x14ac:dyDescent="0.25">
      <c r="A659" s="73"/>
      <c r="B659" s="11"/>
      <c r="C659" s="4"/>
      <c r="D659" s="9"/>
      <c r="E659" s="10"/>
      <c r="F659" s="10"/>
    </row>
    <row r="660" spans="1:6" ht="15.75" x14ac:dyDescent="0.25">
      <c r="A660" s="73"/>
      <c r="B660" s="11"/>
      <c r="C660" s="4"/>
      <c r="D660" s="9"/>
      <c r="E660" s="10"/>
      <c r="F660" s="10"/>
    </row>
    <row r="661" spans="1:6" ht="15.75" x14ac:dyDescent="0.25">
      <c r="A661" s="73"/>
      <c r="B661" s="11"/>
      <c r="C661" s="4"/>
      <c r="D661" s="9"/>
      <c r="E661" s="10"/>
      <c r="F661" s="10"/>
    </row>
    <row r="662" spans="1:6" ht="15.75" x14ac:dyDescent="0.25">
      <c r="A662" s="73"/>
      <c r="B662" s="11"/>
      <c r="C662" s="4"/>
      <c r="D662" s="9"/>
      <c r="E662" s="10"/>
      <c r="F662" s="10"/>
    </row>
    <row r="663" spans="1:6" ht="15.75" x14ac:dyDescent="0.25">
      <c r="A663" s="73"/>
      <c r="B663" s="11"/>
      <c r="C663" s="4"/>
      <c r="D663" s="9"/>
      <c r="E663" s="10"/>
      <c r="F663" s="10"/>
    </row>
    <row r="664" spans="1:6" ht="15.75" x14ac:dyDescent="0.25">
      <c r="A664" s="73"/>
      <c r="B664" s="11"/>
      <c r="C664" s="4"/>
      <c r="D664" s="9"/>
      <c r="E664" s="10"/>
      <c r="F664" s="10"/>
    </row>
    <row r="665" spans="1:6" ht="15.75" x14ac:dyDescent="0.25">
      <c r="A665" s="73"/>
      <c r="B665" s="11"/>
      <c r="C665" s="4"/>
      <c r="D665" s="9"/>
      <c r="E665" s="10"/>
      <c r="F665" s="10"/>
    </row>
    <row r="666" spans="1:6" ht="15.75" x14ac:dyDescent="0.25">
      <c r="A666" s="73"/>
      <c r="B666" s="11"/>
      <c r="C666" s="4"/>
      <c r="D666" s="9"/>
      <c r="E666" s="10"/>
      <c r="F666" s="10"/>
    </row>
    <row r="667" spans="1:6" ht="15.75" x14ac:dyDescent="0.25">
      <c r="A667" s="73"/>
      <c r="B667" s="11"/>
      <c r="C667" s="4"/>
      <c r="D667" s="9"/>
      <c r="E667" s="10"/>
      <c r="F667" s="10"/>
    </row>
    <row r="668" spans="1:6" ht="15.75" x14ac:dyDescent="0.25">
      <c r="A668" s="73"/>
      <c r="B668" s="11"/>
      <c r="C668" s="4"/>
      <c r="D668" s="9"/>
      <c r="E668" s="10"/>
      <c r="F668" s="10"/>
    </row>
    <row r="669" spans="1:6" ht="15.75" x14ac:dyDescent="0.25">
      <c r="A669" s="73"/>
      <c r="B669" s="11"/>
      <c r="C669" s="4"/>
      <c r="D669" s="9"/>
      <c r="E669" s="10"/>
      <c r="F669" s="10"/>
    </row>
    <row r="670" spans="1:6" ht="15.75" x14ac:dyDescent="0.25">
      <c r="A670" s="73"/>
      <c r="B670" s="11"/>
      <c r="C670" s="4"/>
      <c r="D670" s="9"/>
      <c r="E670" s="10"/>
      <c r="F670" s="10"/>
    </row>
    <row r="671" spans="1:6" ht="15.75" x14ac:dyDescent="0.25">
      <c r="A671" s="73"/>
      <c r="B671" s="11"/>
      <c r="C671" s="4"/>
      <c r="D671" s="9"/>
      <c r="E671" s="10"/>
      <c r="F671" s="10"/>
    </row>
    <row r="672" spans="1:6" ht="15.75" x14ac:dyDescent="0.25">
      <c r="A672" s="73"/>
      <c r="B672" s="11"/>
      <c r="C672" s="4"/>
      <c r="D672" s="9"/>
      <c r="E672" s="10"/>
      <c r="F672" s="10"/>
    </row>
    <row r="673" spans="1:6" ht="15.75" x14ac:dyDescent="0.25">
      <c r="A673" s="73"/>
      <c r="B673" s="11"/>
      <c r="C673" s="4"/>
      <c r="D673" s="9"/>
      <c r="E673" s="10"/>
      <c r="F673" s="10"/>
    </row>
    <row r="674" spans="1:6" ht="15.75" x14ac:dyDescent="0.25">
      <c r="A674" s="73"/>
      <c r="B674" s="11"/>
      <c r="C674" s="4"/>
      <c r="D674" s="9"/>
      <c r="E674" s="10"/>
      <c r="F674" s="10"/>
    </row>
    <row r="675" spans="1:6" ht="15.75" x14ac:dyDescent="0.25">
      <c r="A675" s="73"/>
      <c r="B675" s="11"/>
      <c r="C675" s="4"/>
      <c r="D675" s="9"/>
      <c r="E675" s="10"/>
      <c r="F675" s="10"/>
    </row>
    <row r="676" spans="1:6" ht="15.75" x14ac:dyDescent="0.25">
      <c r="A676" s="73"/>
      <c r="B676" s="11"/>
      <c r="C676" s="4"/>
      <c r="D676" s="9"/>
      <c r="E676" s="10"/>
      <c r="F676" s="10"/>
    </row>
    <row r="677" spans="1:6" ht="15.75" x14ac:dyDescent="0.25">
      <c r="A677" s="73"/>
      <c r="B677" s="11"/>
      <c r="C677" s="4"/>
      <c r="D677" s="9"/>
      <c r="E677" s="10"/>
      <c r="F677" s="10"/>
    </row>
    <row r="678" spans="1:6" ht="15.75" x14ac:dyDescent="0.25">
      <c r="A678" s="73"/>
      <c r="B678" s="11"/>
      <c r="C678" s="4"/>
      <c r="D678" s="9"/>
      <c r="E678" s="10"/>
      <c r="F678" s="10"/>
    </row>
    <row r="679" spans="1:6" ht="15.75" x14ac:dyDescent="0.25">
      <c r="A679" s="73"/>
      <c r="B679" s="11"/>
      <c r="C679" s="4"/>
      <c r="D679" s="9"/>
      <c r="E679" s="10"/>
      <c r="F679" s="10"/>
    </row>
    <row r="680" spans="1:6" ht="15.75" x14ac:dyDescent="0.25">
      <c r="A680" s="73"/>
      <c r="B680" s="11"/>
      <c r="C680" s="4"/>
      <c r="D680" s="9"/>
      <c r="E680" s="10"/>
      <c r="F680" s="10"/>
    </row>
    <row r="681" spans="1:6" ht="15.75" x14ac:dyDescent="0.25">
      <c r="A681" s="73"/>
      <c r="B681" s="11"/>
      <c r="C681" s="4"/>
      <c r="D681" s="9"/>
      <c r="E681" s="10"/>
      <c r="F681" s="10"/>
    </row>
    <row r="682" spans="1:6" ht="15.75" x14ac:dyDescent="0.25">
      <c r="A682" s="73"/>
      <c r="B682" s="11"/>
      <c r="C682" s="4"/>
      <c r="D682" s="9"/>
      <c r="E682" s="10"/>
      <c r="F682" s="10"/>
    </row>
    <row r="683" spans="1:6" ht="15.75" x14ac:dyDescent="0.25">
      <c r="A683" s="73"/>
      <c r="B683" s="11"/>
      <c r="C683" s="4"/>
      <c r="D683" s="9"/>
      <c r="E683" s="10"/>
      <c r="F683" s="10"/>
    </row>
    <row r="684" spans="1:6" ht="15.75" x14ac:dyDescent="0.25">
      <c r="A684" s="73"/>
      <c r="B684" s="11"/>
      <c r="C684" s="4"/>
      <c r="D684" s="9"/>
      <c r="E684" s="10"/>
      <c r="F684" s="10"/>
    </row>
    <row r="685" spans="1:6" ht="15.75" x14ac:dyDescent="0.25">
      <c r="A685" s="73"/>
      <c r="B685" s="11"/>
      <c r="C685" s="4"/>
      <c r="D685" s="9"/>
      <c r="E685" s="10"/>
      <c r="F685" s="10"/>
    </row>
    <row r="686" spans="1:6" ht="15.75" x14ac:dyDescent="0.25">
      <c r="A686" s="73"/>
      <c r="B686" s="11"/>
      <c r="C686" s="4"/>
      <c r="D686" s="9"/>
      <c r="E686" s="10"/>
      <c r="F686" s="10"/>
    </row>
    <row r="687" spans="1:6" ht="15.75" x14ac:dyDescent="0.25">
      <c r="A687" s="73"/>
      <c r="B687" s="11"/>
      <c r="C687" s="4"/>
      <c r="D687" s="9"/>
      <c r="E687" s="10"/>
      <c r="F687" s="10"/>
    </row>
    <row r="688" spans="1:6" ht="15.75" x14ac:dyDescent="0.25">
      <c r="A688" s="73"/>
      <c r="B688" s="11"/>
      <c r="C688" s="4"/>
      <c r="D688" s="9"/>
      <c r="E688" s="10"/>
      <c r="F688" s="10"/>
    </row>
    <row r="689" spans="1:6" ht="15.75" x14ac:dyDescent="0.25">
      <c r="A689" s="73"/>
      <c r="B689" s="11"/>
      <c r="C689" s="4"/>
      <c r="D689" s="9"/>
      <c r="E689" s="10"/>
      <c r="F689" s="10"/>
    </row>
    <row r="690" spans="1:6" ht="15.75" x14ac:dyDescent="0.25">
      <c r="A690" s="73"/>
      <c r="B690" s="11"/>
      <c r="C690" s="4"/>
      <c r="D690" s="9"/>
      <c r="E690" s="10"/>
      <c r="F690" s="10"/>
    </row>
    <row r="691" spans="1:6" ht="15.75" x14ac:dyDescent="0.25">
      <c r="A691" s="73"/>
      <c r="B691" s="11"/>
      <c r="C691" s="4"/>
      <c r="D691" s="9"/>
      <c r="E691" s="10"/>
      <c r="F691" s="10"/>
    </row>
    <row r="692" spans="1:6" ht="15.75" x14ac:dyDescent="0.25">
      <c r="A692" s="73"/>
      <c r="B692" s="11"/>
      <c r="C692" s="4"/>
      <c r="D692" s="9"/>
      <c r="E692" s="10"/>
      <c r="F692" s="10"/>
    </row>
    <row r="693" spans="1:6" ht="15.75" x14ac:dyDescent="0.25">
      <c r="A693" s="73"/>
      <c r="B693" s="11"/>
      <c r="C693" s="4"/>
      <c r="D693" s="9"/>
      <c r="E693" s="10"/>
      <c r="F693" s="10"/>
    </row>
    <row r="694" spans="1:6" ht="15.75" x14ac:dyDescent="0.25">
      <c r="A694" s="73"/>
      <c r="B694" s="11"/>
      <c r="C694" s="4"/>
      <c r="D694" s="9"/>
      <c r="E694" s="10"/>
      <c r="F694" s="10"/>
    </row>
    <row r="695" spans="1:6" ht="15.75" x14ac:dyDescent="0.25">
      <c r="A695" s="73"/>
      <c r="B695" s="11"/>
      <c r="C695" s="4"/>
      <c r="D695" s="9"/>
      <c r="E695" s="10"/>
      <c r="F695" s="10"/>
    </row>
    <row r="696" spans="1:6" ht="15.75" x14ac:dyDescent="0.25">
      <c r="A696" s="73"/>
      <c r="B696" s="11"/>
      <c r="C696" s="4"/>
      <c r="D696" s="9"/>
      <c r="E696" s="10"/>
      <c r="F696" s="10"/>
    </row>
    <row r="697" spans="1:6" ht="15.75" x14ac:dyDescent="0.25">
      <c r="A697" s="73"/>
      <c r="B697" s="11"/>
      <c r="C697" s="4"/>
      <c r="D697" s="9"/>
      <c r="E697" s="10"/>
      <c r="F697" s="10"/>
    </row>
    <row r="698" spans="1:6" ht="15.75" x14ac:dyDescent="0.25">
      <c r="A698" s="73"/>
      <c r="B698" s="11"/>
      <c r="C698" s="4"/>
      <c r="D698" s="9"/>
      <c r="E698" s="10"/>
      <c r="F698" s="10"/>
    </row>
    <row r="699" spans="1:6" ht="15.75" x14ac:dyDescent="0.25">
      <c r="A699" s="73"/>
      <c r="B699" s="11"/>
      <c r="C699" s="4"/>
      <c r="D699" s="9"/>
      <c r="E699" s="10"/>
      <c r="F699" s="10"/>
    </row>
    <row r="700" spans="1:6" ht="15.75" x14ac:dyDescent="0.25">
      <c r="A700" s="73"/>
      <c r="B700" s="11"/>
      <c r="C700" s="4"/>
      <c r="D700" s="9"/>
      <c r="E700" s="10"/>
      <c r="F700" s="10"/>
    </row>
    <row r="701" spans="1:6" ht="15.75" x14ac:dyDescent="0.25">
      <c r="A701" s="73"/>
      <c r="B701" s="11"/>
      <c r="C701" s="4"/>
      <c r="D701" s="9"/>
      <c r="E701" s="10"/>
      <c r="F701" s="10"/>
    </row>
    <row r="702" spans="1:6" ht="15.75" x14ac:dyDescent="0.25">
      <c r="A702" s="73"/>
      <c r="B702" s="11"/>
      <c r="C702" s="4"/>
      <c r="D702" s="9"/>
      <c r="E702" s="10"/>
      <c r="F702" s="10"/>
    </row>
    <row r="703" spans="1:6" ht="15.75" x14ac:dyDescent="0.25">
      <c r="A703" s="73"/>
      <c r="B703" s="11"/>
      <c r="C703" s="4"/>
      <c r="D703" s="9"/>
      <c r="E703" s="10"/>
      <c r="F703" s="10"/>
    </row>
    <row r="704" spans="1:6" ht="15.75" x14ac:dyDescent="0.25">
      <c r="A704" s="73"/>
      <c r="B704" s="11"/>
      <c r="C704" s="4"/>
      <c r="D704" s="9"/>
      <c r="E704" s="10"/>
      <c r="F704" s="10"/>
    </row>
    <row r="705" spans="1:6" ht="15.75" x14ac:dyDescent="0.25">
      <c r="A705" s="73"/>
      <c r="B705" s="11"/>
      <c r="C705" s="4"/>
      <c r="D705" s="9"/>
      <c r="E705" s="10"/>
      <c r="F705" s="10"/>
    </row>
    <row r="706" spans="1:6" ht="15.75" x14ac:dyDescent="0.25">
      <c r="A706" s="73"/>
      <c r="B706" s="11"/>
      <c r="C706" s="4"/>
      <c r="D706" s="9"/>
      <c r="E706" s="10"/>
      <c r="F706" s="10"/>
    </row>
    <row r="707" spans="1:6" ht="15.75" x14ac:dyDescent="0.25">
      <c r="A707" s="73"/>
      <c r="B707" s="11"/>
      <c r="C707" s="4"/>
      <c r="D707" s="9"/>
      <c r="E707" s="10"/>
      <c r="F707" s="10"/>
    </row>
    <row r="708" spans="1:6" ht="15.75" x14ac:dyDescent="0.25">
      <c r="A708" s="73"/>
      <c r="B708" s="11"/>
      <c r="C708" s="4"/>
      <c r="D708" s="9"/>
      <c r="E708" s="10"/>
      <c r="F708" s="10"/>
    </row>
    <row r="709" spans="1:6" ht="15.75" x14ac:dyDescent="0.25">
      <c r="A709" s="73"/>
      <c r="B709" s="11"/>
      <c r="C709" s="4"/>
      <c r="D709" s="9"/>
      <c r="E709" s="10"/>
      <c r="F709" s="10"/>
    </row>
    <row r="710" spans="1:6" ht="15.75" x14ac:dyDescent="0.25">
      <c r="A710" s="73"/>
      <c r="B710" s="11"/>
      <c r="C710" s="4"/>
      <c r="D710" s="9"/>
      <c r="E710" s="10"/>
      <c r="F710" s="10"/>
    </row>
    <row r="711" spans="1:6" ht="15.75" x14ac:dyDescent="0.25">
      <c r="A711" s="73"/>
      <c r="B711" s="11"/>
      <c r="C711" s="4"/>
      <c r="D711" s="9"/>
      <c r="E711" s="10"/>
      <c r="F711" s="10"/>
    </row>
    <row r="712" spans="1:6" ht="15.75" x14ac:dyDescent="0.25">
      <c r="A712" s="73"/>
      <c r="B712" s="11"/>
      <c r="C712" s="4"/>
      <c r="D712" s="9"/>
      <c r="E712" s="10"/>
      <c r="F712" s="10"/>
    </row>
    <row r="713" spans="1:6" ht="15.75" x14ac:dyDescent="0.25">
      <c r="A713" s="73"/>
      <c r="B713" s="11"/>
      <c r="C713" s="4"/>
      <c r="D713" s="9"/>
      <c r="E713" s="10"/>
      <c r="F713" s="10"/>
    </row>
    <row r="714" spans="1:6" ht="15.75" x14ac:dyDescent="0.25">
      <c r="A714" s="73"/>
      <c r="B714" s="11"/>
      <c r="C714" s="4"/>
      <c r="D714" s="9"/>
      <c r="E714" s="10"/>
      <c r="F714" s="10"/>
    </row>
    <row r="715" spans="1:6" ht="15.75" x14ac:dyDescent="0.25">
      <c r="A715" s="73"/>
      <c r="B715" s="11"/>
      <c r="C715" s="4"/>
      <c r="D715" s="9"/>
      <c r="E715" s="10"/>
      <c r="F715" s="10"/>
    </row>
    <row r="716" spans="1:6" ht="15.75" x14ac:dyDescent="0.25">
      <c r="A716" s="73"/>
      <c r="B716" s="11"/>
      <c r="C716" s="4"/>
      <c r="D716" s="9"/>
      <c r="E716" s="10"/>
      <c r="F716" s="10"/>
    </row>
    <row r="717" spans="1:6" ht="15.75" x14ac:dyDescent="0.25">
      <c r="A717" s="73"/>
      <c r="B717" s="11"/>
      <c r="C717" s="4"/>
      <c r="D717" s="9"/>
      <c r="E717" s="10"/>
      <c r="F717" s="10"/>
    </row>
    <row r="718" spans="1:6" ht="15.75" x14ac:dyDescent="0.25">
      <c r="A718" s="73"/>
      <c r="B718" s="11"/>
      <c r="C718" s="4"/>
      <c r="D718" s="9"/>
      <c r="E718" s="10"/>
      <c r="F718" s="10"/>
    </row>
    <row r="719" spans="1:6" ht="14.25" x14ac:dyDescent="0.2">
      <c r="B719" s="11"/>
      <c r="C719" s="4"/>
      <c r="D719" s="9"/>
      <c r="E719" s="10"/>
      <c r="F719" s="10"/>
    </row>
    <row r="720" spans="1:6" ht="14.25" x14ac:dyDescent="0.2">
      <c r="B720" s="11"/>
      <c r="C720" s="4"/>
      <c r="D720" s="9"/>
      <c r="E720" s="10"/>
      <c r="F720" s="10"/>
    </row>
    <row r="721" spans="2:6" ht="14.25" x14ac:dyDescent="0.2">
      <c r="B721" s="11"/>
      <c r="C721" s="4"/>
      <c r="D721" s="9"/>
      <c r="E721" s="10"/>
      <c r="F721" s="10"/>
    </row>
    <row r="722" spans="2:6" ht="14.25" x14ac:dyDescent="0.2">
      <c r="B722" s="11"/>
      <c r="C722" s="4"/>
      <c r="D722" s="9"/>
      <c r="E722" s="10"/>
      <c r="F722" s="10"/>
    </row>
    <row r="723" spans="2:6" ht="14.25" x14ac:dyDescent="0.2">
      <c r="B723" s="11"/>
      <c r="C723" s="4"/>
      <c r="D723" s="9"/>
      <c r="E723" s="10"/>
      <c r="F723" s="10"/>
    </row>
    <row r="724" spans="2:6" ht="14.25" x14ac:dyDescent="0.2">
      <c r="B724" s="11"/>
      <c r="C724" s="4"/>
      <c r="D724" s="9"/>
      <c r="E724" s="10"/>
      <c r="F724" s="10"/>
    </row>
    <row r="725" spans="2:6" ht="14.25" x14ac:dyDescent="0.2">
      <c r="B725" s="11"/>
      <c r="C725" s="4"/>
      <c r="D725" s="9"/>
      <c r="E725" s="10"/>
      <c r="F725" s="10"/>
    </row>
    <row r="726" spans="2:6" ht="14.25" x14ac:dyDescent="0.2">
      <c r="B726" s="11"/>
      <c r="C726" s="4"/>
      <c r="D726" s="9"/>
      <c r="E726" s="10"/>
      <c r="F726" s="10"/>
    </row>
    <row r="727" spans="2:6" ht="14.25" x14ac:dyDescent="0.2">
      <c r="B727" s="11"/>
      <c r="C727" s="4"/>
      <c r="D727" s="9"/>
      <c r="E727" s="10"/>
      <c r="F727" s="10"/>
    </row>
    <row r="728" spans="2:6" ht="14.25" x14ac:dyDescent="0.2">
      <c r="B728" s="11"/>
      <c r="C728" s="4"/>
      <c r="D728" s="9"/>
      <c r="E728" s="10"/>
      <c r="F728" s="10"/>
    </row>
    <row r="729" spans="2:6" ht="14.25" x14ac:dyDescent="0.2">
      <c r="B729" s="11"/>
      <c r="C729" s="4"/>
      <c r="D729" s="9"/>
      <c r="E729" s="10"/>
      <c r="F729" s="10"/>
    </row>
    <row r="730" spans="2:6" ht="14.25" x14ac:dyDescent="0.2">
      <c r="B730" s="11"/>
      <c r="C730" s="4"/>
      <c r="D730" s="9"/>
      <c r="E730" s="10"/>
      <c r="F730" s="10"/>
    </row>
    <row r="731" spans="2:6" ht="14.25" x14ac:dyDescent="0.2">
      <c r="B731" s="11"/>
      <c r="C731" s="4"/>
      <c r="D731" s="9"/>
      <c r="E731" s="10"/>
      <c r="F731" s="10"/>
    </row>
    <row r="732" spans="2:6" ht="14.25" x14ac:dyDescent="0.2">
      <c r="B732" s="11"/>
      <c r="C732" s="4"/>
      <c r="D732" s="9"/>
      <c r="E732" s="10"/>
      <c r="F732" s="10"/>
    </row>
    <row r="733" spans="2:6" ht="14.25" x14ac:dyDescent="0.2">
      <c r="B733" s="11"/>
      <c r="C733" s="4"/>
      <c r="D733" s="9"/>
      <c r="E733" s="10"/>
      <c r="F733" s="10"/>
    </row>
    <row r="734" spans="2:6" ht="14.25" x14ac:dyDescent="0.2">
      <c r="B734" s="11"/>
      <c r="C734" s="4"/>
      <c r="D734" s="9"/>
      <c r="E734" s="10"/>
      <c r="F734" s="10"/>
    </row>
    <row r="735" spans="2:6" ht="14.25" x14ac:dyDescent="0.2">
      <c r="B735" s="11"/>
      <c r="C735" s="4"/>
      <c r="D735" s="9"/>
      <c r="E735" s="10"/>
      <c r="F735" s="10"/>
    </row>
    <row r="736" spans="2:6" ht="14.25" x14ac:dyDescent="0.2">
      <c r="B736" s="11"/>
      <c r="C736" s="4"/>
      <c r="D736" s="9"/>
      <c r="E736" s="10"/>
      <c r="F736" s="10"/>
    </row>
    <row r="737" spans="2:6" ht="14.25" x14ac:dyDescent="0.2">
      <c r="B737" s="11"/>
      <c r="C737" s="4"/>
      <c r="D737" s="9"/>
      <c r="E737" s="10"/>
      <c r="F737" s="10"/>
    </row>
    <row r="738" spans="2:6" ht="14.25" x14ac:dyDescent="0.2">
      <c r="B738" s="11"/>
      <c r="C738" s="4"/>
      <c r="D738" s="9"/>
      <c r="E738" s="10"/>
      <c r="F738" s="10"/>
    </row>
    <row r="739" spans="2:6" ht="14.25" x14ac:dyDescent="0.2">
      <c r="B739" s="11"/>
      <c r="C739" s="4"/>
      <c r="D739" s="9"/>
      <c r="E739" s="10"/>
      <c r="F739" s="10"/>
    </row>
    <row r="740" spans="2:6" ht="14.25" x14ac:dyDescent="0.2">
      <c r="B740" s="11"/>
      <c r="C740" s="4"/>
      <c r="D740" s="9"/>
      <c r="E740" s="10"/>
      <c r="F740" s="10"/>
    </row>
    <row r="741" spans="2:6" ht="14.25" x14ac:dyDescent="0.2">
      <c r="B741" s="11"/>
      <c r="C741" s="4"/>
      <c r="D741" s="9"/>
      <c r="E741" s="10"/>
      <c r="F741" s="10"/>
    </row>
    <row r="742" spans="2:6" ht="14.25" x14ac:dyDescent="0.2">
      <c r="B742" s="11"/>
      <c r="C742" s="4"/>
      <c r="D742" s="9"/>
      <c r="E742" s="10"/>
      <c r="F742" s="10"/>
    </row>
    <row r="743" spans="2:6" ht="14.25" x14ac:dyDescent="0.2">
      <c r="B743" s="11"/>
      <c r="C743" s="4"/>
      <c r="D743" s="9"/>
      <c r="E743" s="10"/>
      <c r="F743" s="10"/>
    </row>
    <row r="744" spans="2:6" ht="14.25" x14ac:dyDescent="0.2">
      <c r="B744" s="11"/>
      <c r="C744" s="4"/>
      <c r="D744" s="9"/>
      <c r="E744" s="10"/>
      <c r="F744" s="10"/>
    </row>
    <row r="745" spans="2:6" ht="14.25" x14ac:dyDescent="0.2">
      <c r="B745" s="11"/>
      <c r="C745" s="4"/>
      <c r="D745" s="9"/>
      <c r="E745" s="10"/>
      <c r="F745" s="10"/>
    </row>
    <row r="746" spans="2:6" ht="14.25" x14ac:dyDescent="0.2">
      <c r="B746" s="11"/>
      <c r="C746" s="4"/>
      <c r="D746" s="9"/>
      <c r="E746" s="10"/>
      <c r="F746" s="10"/>
    </row>
    <row r="747" spans="2:6" ht="14.25" x14ac:dyDescent="0.2">
      <c r="B747" s="11"/>
      <c r="C747" s="4"/>
      <c r="D747" s="9"/>
      <c r="E747" s="10"/>
      <c r="F747" s="10"/>
    </row>
    <row r="748" spans="2:6" ht="14.25" x14ac:dyDescent="0.2">
      <c r="B748" s="11"/>
      <c r="C748" s="4"/>
      <c r="D748" s="9"/>
      <c r="E748" s="10"/>
      <c r="F748" s="10"/>
    </row>
    <row r="749" spans="2:6" ht="14.25" x14ac:dyDescent="0.2">
      <c r="B749" s="11"/>
      <c r="C749" s="4"/>
      <c r="D749" s="9"/>
      <c r="E749" s="10"/>
      <c r="F749" s="10"/>
    </row>
    <row r="750" spans="2:6" ht="14.25" x14ac:dyDescent="0.2">
      <c r="B750" s="11"/>
      <c r="C750" s="4"/>
      <c r="D750" s="9"/>
      <c r="E750" s="10"/>
      <c r="F750" s="10"/>
    </row>
    <row r="751" spans="2:6" ht="14.25" x14ac:dyDescent="0.2">
      <c r="B751" s="11"/>
      <c r="C751" s="4"/>
      <c r="D751" s="9"/>
      <c r="E751" s="10"/>
      <c r="F751" s="10"/>
    </row>
    <row r="752" spans="2:6" ht="14.25" x14ac:dyDescent="0.2">
      <c r="B752" s="11"/>
      <c r="C752" s="4"/>
      <c r="D752" s="9"/>
      <c r="E752" s="10"/>
      <c r="F752" s="10"/>
    </row>
    <row r="753" spans="2:6" ht="14.25" x14ac:dyDescent="0.2">
      <c r="B753" s="11"/>
      <c r="C753" s="4"/>
      <c r="D753" s="9"/>
      <c r="E753" s="10"/>
      <c r="F753" s="10"/>
    </row>
    <row r="754" spans="2:6" ht="14.25" x14ac:dyDescent="0.2">
      <c r="B754" s="11"/>
      <c r="C754" s="4"/>
      <c r="D754" s="9"/>
      <c r="E754" s="10"/>
      <c r="F754" s="10"/>
    </row>
    <row r="755" spans="2:6" ht="14.25" x14ac:dyDescent="0.2">
      <c r="B755" s="11"/>
      <c r="C755" s="4"/>
      <c r="D755" s="9"/>
      <c r="E755" s="10"/>
      <c r="F755" s="10"/>
    </row>
    <row r="756" spans="2:6" ht="14.25" x14ac:dyDescent="0.2">
      <c r="B756" s="11"/>
      <c r="C756" s="4"/>
      <c r="D756" s="9"/>
      <c r="E756" s="10"/>
      <c r="F756" s="10"/>
    </row>
    <row r="757" spans="2:6" ht="14.25" x14ac:dyDescent="0.2">
      <c r="B757" s="11"/>
      <c r="C757" s="4"/>
      <c r="D757" s="9"/>
      <c r="E757" s="10"/>
      <c r="F757" s="10"/>
    </row>
    <row r="758" spans="2:6" ht="14.25" x14ac:dyDescent="0.2">
      <c r="B758" s="11"/>
      <c r="C758" s="4"/>
      <c r="D758" s="9"/>
      <c r="E758" s="10"/>
      <c r="F758" s="10"/>
    </row>
    <row r="759" spans="2:6" ht="14.25" x14ac:dyDescent="0.2">
      <c r="B759" s="11"/>
      <c r="C759" s="4"/>
      <c r="D759" s="9"/>
      <c r="E759" s="10"/>
      <c r="F759" s="10"/>
    </row>
    <row r="760" spans="2:6" ht="14.25" x14ac:dyDescent="0.2">
      <c r="B760" s="11"/>
      <c r="C760" s="4"/>
      <c r="D760" s="9"/>
      <c r="E760" s="10"/>
      <c r="F760" s="10"/>
    </row>
    <row r="761" spans="2:6" ht="14.25" x14ac:dyDescent="0.2">
      <c r="B761" s="11"/>
      <c r="C761" s="4"/>
      <c r="D761" s="9"/>
      <c r="E761" s="10"/>
      <c r="F761" s="10"/>
    </row>
    <row r="762" spans="2:6" ht="14.25" x14ac:dyDescent="0.2">
      <c r="B762" s="11"/>
      <c r="C762" s="4"/>
      <c r="D762" s="9"/>
      <c r="E762" s="10"/>
      <c r="F762" s="10"/>
    </row>
    <row r="763" spans="2:6" ht="14.25" x14ac:dyDescent="0.2">
      <c r="B763" s="11"/>
      <c r="C763" s="4"/>
      <c r="D763" s="9"/>
      <c r="E763" s="10"/>
      <c r="F763" s="10"/>
    </row>
    <row r="764" spans="2:6" ht="14.25" x14ac:dyDescent="0.2">
      <c r="B764" s="11"/>
      <c r="C764" s="4"/>
      <c r="D764" s="9"/>
      <c r="E764" s="10"/>
      <c r="F764" s="10"/>
    </row>
  </sheetData>
  <sheetProtection algorithmName="SHA-512" hashValue="ow9HaqWrm2foAp75NF/qzrk0YX6P/TFt714GQtAqug7v7bWVxe4fYjYeF69kTgwvRvPQSz8v8iVdalNzecop3A==" saltValue="Ve+e4aYyLnzgAorQdn3edw==" spinCount="100000" sheet="1" objects="1" scenarios="1"/>
  <dataValidations disablePrompts="1" count="1">
    <dataValidation type="list" allowBlank="1" showInputMessage="1" showErrorMessage="1" sqref="A4:A718 H4:H344" xr:uid="{51B227D6-DBA0-4002-B19D-8ED81C4F1528}">
      <formula1>$A$3</formula1>
    </dataValidation>
  </dataValidations>
  <pageMargins left="0.7" right="0.7" top="0.75" bottom="0.75" header="0.3" footer="0.3"/>
  <pageSetup orientation="portrait" horizontalDpi="4294967292" verticalDpi="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3862BFA75F5448FFB69350B739FE8" ma:contentTypeVersion="11" ma:contentTypeDescription="Een nieuw document maken." ma:contentTypeScope="" ma:versionID="6b0868ee4cfbc9d276ddacd869873385">
  <xsd:schema xmlns:xsd="http://www.w3.org/2001/XMLSchema" xmlns:xs="http://www.w3.org/2001/XMLSchema" xmlns:p="http://schemas.microsoft.com/office/2006/metadata/properties" xmlns:ns3="aeb47552-bea2-42f2-87ba-a8d405fe6e43" targetNamespace="http://schemas.microsoft.com/office/2006/metadata/properties" ma:root="true" ma:fieldsID="47129422c3772e1268dcc5bf2d076f1e" ns3:_="">
    <xsd:import namespace="aeb47552-bea2-42f2-87ba-a8d405fe6e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47552-bea2-42f2-87ba-a8d405fe6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79B206-AB9C-4F63-97D8-1709AC5FF9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3017BF-303B-45CE-A712-C5EB338AE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b47552-bea2-42f2-87ba-a8d405fe6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BC664-CB4A-4CF3-BCFC-8B20F071D74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heesters en vaste planten</vt:lpstr>
    </vt:vector>
  </TitlesOfParts>
  <Manager/>
  <Company>Gemeente Meierijstad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eprose</dc:creator>
  <cp:keywords/>
  <dc:description/>
  <cp:lastModifiedBy>hwijng</cp:lastModifiedBy>
  <cp:revision/>
  <dcterms:created xsi:type="dcterms:W3CDTF">2019-03-25T11:11:46Z</dcterms:created>
  <dcterms:modified xsi:type="dcterms:W3CDTF">2023-05-10T13:48:52Z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0x01010080B3862BFA75F5448FFB69350B739FE8</vt:lpwstr>
  </property>
</Properties>
</file>