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bas_hermans_stichtingboor_nl/Documents/Bureaublad/Brand 2022-2027 PO/"/>
    </mc:Choice>
  </mc:AlternateContent>
  <xr:revisionPtr revIDLastSave="114" documentId="8_{8287AC8B-2580-4250-B712-4456D1D5ACD3}" xr6:coauthVersionLast="47" xr6:coauthVersionMax="47" xr10:uidLastSave="{CA4B0EE5-5D7C-4FE6-91BF-BE6309C8DFB7}"/>
  <bookViews>
    <workbookView xWindow="-19320" yWindow="-120" windowWidth="19440" windowHeight="15150" xr2:uid="{B5593F74-B16B-47CC-92ED-2F46EBF5A984}"/>
  </bookViews>
  <sheets>
    <sheet name="Voorblad" sheetId="1" r:id="rId1"/>
    <sheet name="Componentprijzen" sheetId="2" r:id="rId2"/>
    <sheet name="Abonnementsprijs Perceel Zuid" sheetId="3" r:id="rId3"/>
    <sheet name="Abonnementsprijs Perceel Noor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4" l="1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R56" i="4"/>
  <c r="K56" i="4"/>
  <c r="R55" i="4"/>
  <c r="K55" i="4"/>
  <c r="R54" i="4"/>
  <c r="K54" i="4"/>
  <c r="R53" i="4"/>
  <c r="K53" i="4"/>
  <c r="R52" i="4"/>
  <c r="K52" i="4"/>
  <c r="R51" i="4"/>
  <c r="K51" i="4"/>
  <c r="R50" i="4"/>
  <c r="K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6" i="3"/>
  <c r="R47" i="3"/>
  <c r="R48" i="3"/>
  <c r="R49" i="3"/>
  <c r="R50" i="3"/>
  <c r="R51" i="3"/>
  <c r="R52" i="3"/>
  <c r="R53" i="3"/>
  <c r="R54" i="3"/>
  <c r="R55" i="3"/>
  <c r="R5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E11" i="1"/>
  <c r="E12" i="1"/>
  <c r="E13" i="1" s="1"/>
  <c r="C7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Remco Verheij</author>
  </authors>
  <commentList>
    <comment ref="J30" authorId="0" shapeId="0" xr:uid="{2D442912-4FAB-45E5-96D2-19B67FDE91F7}">
      <text>
        <r>
          <rPr>
            <b/>
            <sz val="9"/>
            <color indexed="81"/>
            <rFont val="Tahoma"/>
            <family val="2"/>
          </rPr>
          <t>Remco Verheij:</t>
        </r>
        <r>
          <rPr>
            <sz val="9"/>
            <color indexed="81"/>
            <rFont val="Tahoma"/>
            <family val="2"/>
          </rPr>
          <t xml:space="preserve">
Zie Zwarewaalstraat 38
</t>
        </r>
      </text>
    </comment>
  </commentList>
</comments>
</file>

<file path=xl/sharedStrings.xml><?xml version="1.0" encoding="utf-8"?>
<sst xmlns="http://schemas.openxmlformats.org/spreadsheetml/2006/main" count="762" uniqueCount="327">
  <si>
    <r>
      <t xml:space="preserve">In dit excel bestand dient u de </t>
    </r>
    <r>
      <rPr>
        <b/>
        <sz val="11"/>
        <color theme="1"/>
        <rFont val="Calibri"/>
        <family val="2"/>
        <scheme val="minor"/>
      </rPr>
      <t>groene</t>
    </r>
    <r>
      <rPr>
        <sz val="11"/>
        <color theme="1"/>
        <rFont val="Calibri"/>
        <family val="2"/>
        <scheme val="minor"/>
      </rPr>
      <t xml:space="preserve"> vakken in te vullen.</t>
    </r>
  </si>
  <si>
    <t>Indien een of meerdere vakken niet zijn gevuld kan de prijs niet worden beoordeeld en zal dan niet verder worden beoordeeld.</t>
  </si>
  <si>
    <t>Prijzen dienen te zijn ingevuld confom de vereisten uit het beschrijvend document.</t>
  </si>
  <si>
    <t>Kenmerk BOOR2022/005/03</t>
  </si>
  <si>
    <t>Automatische melder</t>
  </si>
  <si>
    <t>Handmelder</t>
  </si>
  <si>
    <t>Slow woop</t>
  </si>
  <si>
    <t>Indicator</t>
  </si>
  <si>
    <t>Open systeem</t>
  </si>
  <si>
    <t>prijs</t>
  </si>
  <si>
    <t>Wegingsfactor</t>
  </si>
  <si>
    <t>Totaal</t>
  </si>
  <si>
    <t>Honeywell</t>
  </si>
  <si>
    <t>Aritech</t>
  </si>
  <si>
    <t>Siemens</t>
  </si>
  <si>
    <t>B&amp;G</t>
  </si>
  <si>
    <t>Esser</t>
  </si>
  <si>
    <t>Hertek</t>
  </si>
  <si>
    <t>Ajax</t>
  </si>
  <si>
    <t>TL- buis vluchtweg aanduiding</t>
  </si>
  <si>
    <t>Overig</t>
  </si>
  <si>
    <t>Led armatuur vluchtwegaanduiding</t>
  </si>
  <si>
    <t>Uurtarief</t>
  </si>
  <si>
    <t>Voorrijkosten</t>
  </si>
  <si>
    <t>Ontruimingspaneel</t>
  </si>
  <si>
    <t>Sluitmagneet</t>
  </si>
  <si>
    <t>Accu</t>
  </si>
  <si>
    <t>Installatiedraad p/m</t>
  </si>
  <si>
    <t>Cat 6 ethernetkabel p/m</t>
  </si>
  <si>
    <t xml:space="preserve">paragraaf </t>
  </si>
  <si>
    <t>Onderhoud BMI</t>
  </si>
  <si>
    <t>Onderhoud Noodverlichting</t>
  </si>
  <si>
    <t>Onderhoud AED</t>
  </si>
  <si>
    <t>Onderdelen van de variabele prijs</t>
  </si>
  <si>
    <t>Zie paragraaf 1.4.3</t>
  </si>
  <si>
    <t>Batterij AED</t>
  </si>
  <si>
    <t>Electroden AED</t>
  </si>
  <si>
    <t>Abonnementsprijs per maand, zonder BTW, per locatie</t>
  </si>
  <si>
    <t>Totaalprijs locatie</t>
  </si>
  <si>
    <t>Inschrijfprijs</t>
  </si>
  <si>
    <t>Variabele prijs</t>
  </si>
  <si>
    <t>Abonnementsprijs</t>
  </si>
  <si>
    <t>School</t>
  </si>
  <si>
    <t>Adres</t>
  </si>
  <si>
    <t>code</t>
  </si>
  <si>
    <t>Plaats</t>
  </si>
  <si>
    <t>BVO m2</t>
  </si>
  <si>
    <t>datum</t>
  </si>
  <si>
    <t>BLS</t>
  </si>
  <si>
    <t>HSP</t>
  </si>
  <si>
    <t>DKN</t>
  </si>
  <si>
    <t>NV</t>
  </si>
  <si>
    <t>Tot.eenh.</t>
  </si>
  <si>
    <t>Perceel:</t>
  </si>
  <si>
    <t>BMC:</t>
  </si>
  <si>
    <t>Vervangen:</t>
  </si>
  <si>
    <t>Bloemhof</t>
  </si>
  <si>
    <t>2e Balsemienstraat 14</t>
  </si>
  <si>
    <t>3073 VE</t>
  </si>
  <si>
    <t>ROTTERDAM</t>
  </si>
  <si>
    <t>Zuid</t>
  </si>
  <si>
    <t>tijdelijke huisvesting</t>
  </si>
  <si>
    <t>Andries vd Vlerk</t>
  </si>
  <si>
    <t>Aalreep 22 -24</t>
  </si>
  <si>
    <t>3192 SE</t>
  </si>
  <si>
    <t>HOOGVLIET</t>
  </si>
  <si>
    <t>Phoenix</t>
  </si>
  <si>
    <t>Bramenpad 1</t>
  </si>
  <si>
    <t>3181 PX</t>
  </si>
  <si>
    <t>ROZENBURG</t>
  </si>
  <si>
    <t>Argina</t>
  </si>
  <si>
    <t>Kameleon</t>
  </si>
  <si>
    <t>Carnissedreef 2 -4</t>
  </si>
  <si>
    <t>3084 NN</t>
  </si>
  <si>
    <t>OBS Nelson Mandela</t>
  </si>
  <si>
    <t>Christiaan de Wetstraat 118</t>
  </si>
  <si>
    <t>3072 VP</t>
  </si>
  <si>
    <t>Charlois</t>
  </si>
  <si>
    <t>Clemensstraat 117</t>
  </si>
  <si>
    <t>3082 CE</t>
  </si>
  <si>
    <t>SBO Hoogvliet</t>
  </si>
  <si>
    <t>Cloese 10 -12</t>
  </si>
  <si>
    <t>3191 ED</t>
  </si>
  <si>
    <t>Barkentijn</t>
  </si>
  <si>
    <t>De Haerestraat 17</t>
  </si>
  <si>
    <t>3077 HD</t>
  </si>
  <si>
    <t>Triangel</t>
  </si>
  <si>
    <t>De Quackstraat 76</t>
  </si>
  <si>
    <t>3082 VW</t>
  </si>
  <si>
    <t>Globe</t>
  </si>
  <si>
    <t>Den Hertigstraat 32</t>
  </si>
  <si>
    <t>3081 KD</t>
  </si>
  <si>
    <t>Recon</t>
  </si>
  <si>
    <t>Dordtsestraatweg 472</t>
  </si>
  <si>
    <t>3075 BN</t>
  </si>
  <si>
    <t>Pantarijn</t>
  </si>
  <si>
    <t>Dubbelstraat 6</t>
  </si>
  <si>
    <t>3073 LG</t>
  </si>
  <si>
    <t>Fazantstraat 105</t>
  </si>
  <si>
    <t>3083 ZG</t>
  </si>
  <si>
    <t>Fazantstraat 107</t>
  </si>
  <si>
    <t>Mare</t>
  </si>
  <si>
    <t>Fichtestraat 7</t>
  </si>
  <si>
    <t>3076 RA</t>
  </si>
  <si>
    <t>?</t>
  </si>
  <si>
    <t>Grift 42</t>
  </si>
  <si>
    <t>3075 SB</t>
  </si>
  <si>
    <t>Grift 50</t>
  </si>
  <si>
    <t>Groene Palm</t>
  </si>
  <si>
    <t>Groene tuin 301</t>
  </si>
  <si>
    <t>3078 KG</t>
  </si>
  <si>
    <t>Gruttostraat</t>
  </si>
  <si>
    <t>3181 TC</t>
  </si>
  <si>
    <t>OBS Prisma</t>
  </si>
  <si>
    <t>Heersdijk 15</t>
  </si>
  <si>
    <t>3194 KA</t>
  </si>
  <si>
    <t>Kubus</t>
  </si>
  <si>
    <t>Heindijk 20</t>
  </si>
  <si>
    <t>3079 PM</t>
  </si>
  <si>
    <t>A. van Voorthuyzenschool</t>
  </si>
  <si>
    <t>Herenwaard 35</t>
  </si>
  <si>
    <t>3078 AK</t>
  </si>
  <si>
    <t>Toermalijn</t>
  </si>
  <si>
    <t>Hijkerveld 5</t>
  </si>
  <si>
    <t>3085 PA</t>
  </si>
  <si>
    <t>Blijvliet</t>
  </si>
  <si>
    <t>Hillevliet 96</t>
  </si>
  <si>
    <t>3074 KD</t>
  </si>
  <si>
    <t>Hoensbroeksingel 15</t>
  </si>
  <si>
    <t>3077 TA</t>
  </si>
  <si>
    <t>Hoogvlietstraat 29</t>
  </si>
  <si>
    <t>3081 ST</t>
  </si>
  <si>
    <t>idem Zwartewaalstr</t>
  </si>
  <si>
    <t>Akkers</t>
  </si>
  <si>
    <t>Jagerslaan 15</t>
  </si>
  <si>
    <t>3075 AA</t>
  </si>
  <si>
    <t>Archipel</t>
  </si>
  <si>
    <t>Jan Ligthartstraat 10</t>
  </si>
  <si>
    <t>3083 AM</t>
  </si>
  <si>
    <t>Joubertstraat 7</t>
  </si>
  <si>
    <t>3072 XS</t>
  </si>
  <si>
    <t>Schalm</t>
  </si>
  <si>
    <t>Katendrechtsestraat 61</t>
  </si>
  <si>
    <t>3072 NS</t>
  </si>
  <si>
    <t>Over de Slinge</t>
  </si>
  <si>
    <t>Krabbendijkestraat 243</t>
  </si>
  <si>
    <t>3086 LR</t>
  </si>
  <si>
    <t>Tyltylschool</t>
  </si>
  <si>
    <t>Kromme Zandweg 65</t>
  </si>
  <si>
    <t>3084 NE</t>
  </si>
  <si>
    <t>Clipper</t>
  </si>
  <si>
    <t>Laan op Zuid 1362</t>
  </si>
  <si>
    <t>3071 ZA</t>
  </si>
  <si>
    <t>Tuimelaar</t>
  </si>
  <si>
    <t>Lampreistraat 151</t>
  </si>
  <si>
    <t>3192 EG</t>
  </si>
  <si>
    <t>Landmanstraat 2</t>
  </si>
  <si>
    <t>3082 WL</t>
  </si>
  <si>
    <t>Lengweg 146</t>
  </si>
  <si>
    <t>3192 BM</t>
  </si>
  <si>
    <t>Sam Sam</t>
  </si>
  <si>
    <t>Moliereweg 629 a</t>
  </si>
  <si>
    <t>3076 GE</t>
  </si>
  <si>
    <t>Nieuwe Wetering 251</t>
  </si>
  <si>
    <t>3194 TB</t>
  </si>
  <si>
    <t>Oldenoord 81</t>
  </si>
  <si>
    <t>3079 KG</t>
  </si>
  <si>
    <t>Oleanderstraat 117 a-b</t>
  </si>
  <si>
    <t>3073 WR</t>
  </si>
  <si>
    <t>van Heuven Goedhart</t>
  </si>
  <si>
    <t>Oosterhagen 251</t>
  </si>
  <si>
    <t>3078 CL</t>
  </si>
  <si>
    <t>Palmentuin 10</t>
  </si>
  <si>
    <t>3078 KJ</t>
  </si>
  <si>
    <t>Plevier</t>
  </si>
  <si>
    <t>Plevier 97 -99</t>
  </si>
  <si>
    <t>3191 GA</t>
  </si>
  <si>
    <t>Plataan</t>
  </si>
  <si>
    <t>Polluxstraat 12</t>
  </si>
  <si>
    <t>3195 RH</t>
  </si>
  <si>
    <t>PERNIS</t>
  </si>
  <si>
    <t>Putsebocht 3</t>
  </si>
  <si>
    <t>3073 HD</t>
  </si>
  <si>
    <t>Pijler</t>
  </si>
  <si>
    <t>Rijtuigweg 1</t>
  </si>
  <si>
    <t>A.van Voorthuyzenschool</t>
  </si>
  <si>
    <t>Rollostraat 85</t>
  </si>
  <si>
    <t>3084 PM</t>
  </si>
  <si>
    <t>Sara Burgerhartweg 60</t>
  </si>
  <si>
    <t>3193 TB</t>
  </si>
  <si>
    <t>Piramide</t>
  </si>
  <si>
    <t>Slaghekstraat 5</t>
  </si>
  <si>
    <t>3074 LA</t>
  </si>
  <si>
    <t>Sommelsdijkstraat 19</t>
  </si>
  <si>
    <t>3086 BK</t>
  </si>
  <si>
    <t>W.G. Witteveenplein 10</t>
  </si>
  <si>
    <t>3071 MA</t>
  </si>
  <si>
    <t>Zwartewaalstraat 38</t>
  </si>
  <si>
    <t>3081 HZ</t>
  </si>
  <si>
    <t>1.6.2</t>
  </si>
  <si>
    <t>1.6.5</t>
  </si>
  <si>
    <t>1.6.6</t>
  </si>
  <si>
    <t>A. Willeboer</t>
  </si>
  <si>
    <t>Meindert Hobbemalaan 2</t>
  </si>
  <si>
    <t>3062 SK</t>
  </si>
  <si>
    <t>Noord</t>
  </si>
  <si>
    <t>Babylon</t>
  </si>
  <si>
    <t>Van Speykstraat 109</t>
  </si>
  <si>
    <t>3014 VG</t>
  </si>
  <si>
    <t>Bergse Zonnebloem</t>
  </si>
  <si>
    <t>Elektroweg 18 -20</t>
  </si>
  <si>
    <t>3051 NC</t>
  </si>
  <si>
    <t>Blijberg</t>
  </si>
  <si>
    <t>Gordelweg 216</t>
  </si>
  <si>
    <t>3039 GA</t>
  </si>
  <si>
    <t>Graaf Florisstraat 56-58</t>
  </si>
  <si>
    <t>3021 CJ</t>
  </si>
  <si>
    <t>Boog</t>
  </si>
  <si>
    <t>Catharina Beersmansstraat 80</t>
  </si>
  <si>
    <t>3025 EJ</t>
  </si>
  <si>
    <t>Kedoestraat 102</t>
  </si>
  <si>
    <t>3029 CK</t>
  </si>
  <si>
    <t>de Waterlelie</t>
  </si>
  <si>
    <t>Veluwemeer 1</t>
  </si>
  <si>
    <t>3068 KM</t>
  </si>
  <si>
    <t>Delfshaven</t>
  </si>
  <si>
    <t>Coolhavenstraat 29</t>
  </si>
  <si>
    <t>3024 TD</t>
  </si>
  <si>
    <t>Lieve Verschuierstraat 62</t>
  </si>
  <si>
    <t>3021 ZH</t>
  </si>
  <si>
    <t>Pieter de Hoochstraat 52</t>
  </si>
  <si>
    <t>3024 CS</t>
  </si>
  <si>
    <t>Duo 2002</t>
  </si>
  <si>
    <t>Bilderdijkstraat 322</t>
  </si>
  <si>
    <t>3027 SN</t>
  </si>
  <si>
    <t>Nicolaas Beetsstraat 4</t>
  </si>
  <si>
    <t>3027 AR</t>
  </si>
  <si>
    <t>Van Lennepstraat 59</t>
  </si>
  <si>
    <t>3027 ST</t>
  </si>
  <si>
    <t>Finlandia</t>
  </si>
  <si>
    <t>Brigantijnstraat 46 -48</t>
  </si>
  <si>
    <t>3028 HH</t>
  </si>
  <si>
    <t>Fridtjof Nansen</t>
  </si>
  <si>
    <t>Nansenplaats 6</t>
  </si>
  <si>
    <t>3069 CV</t>
  </si>
  <si>
    <t>Het Passer College</t>
  </si>
  <si>
    <t>De Waghemakerestraat 11 -15</t>
  </si>
  <si>
    <t>3067 HT</t>
  </si>
  <si>
    <t>J.A. Bijloo</t>
  </si>
  <si>
    <t>Rodaristraat 31</t>
  </si>
  <si>
    <t>3066 LA</t>
  </si>
  <si>
    <t>Kleine Wereld</t>
  </si>
  <si>
    <t>Taborstraat 40 -42</t>
  </si>
  <si>
    <t>3061 EW</t>
  </si>
  <si>
    <t>Klimop</t>
  </si>
  <si>
    <t>Klein-Coolstraat 37</t>
  </si>
  <si>
    <t>3033 XR</t>
  </si>
  <si>
    <t>Rembrandtstraat 27</t>
  </si>
  <si>
    <t>3035 LL</t>
  </si>
  <si>
    <t>Kruidenhoek</t>
  </si>
  <si>
    <t>Geelkruid 27 -29</t>
  </si>
  <si>
    <t>3068 SN</t>
  </si>
  <si>
    <t>Meridiaan</t>
  </si>
  <si>
    <t>Valenciadreef 6</t>
  </si>
  <si>
    <t>3067 WL</t>
  </si>
  <si>
    <t>OBS Dalton Overschie</t>
  </si>
  <si>
    <t>Abtsweg 77</t>
  </si>
  <si>
    <t>3042 GA</t>
  </si>
  <si>
    <t>OBS De Esch</t>
  </si>
  <si>
    <t>Lage Filterweg 4</t>
  </si>
  <si>
    <t>3063 SJ</t>
  </si>
  <si>
    <t>OBS De Korf</t>
  </si>
  <si>
    <t>Korfmakersstraat 80</t>
  </si>
  <si>
    <t>3026 XJ</t>
  </si>
  <si>
    <t>OBS De Margriet</t>
  </si>
  <si>
    <t>Nolensstraat 44</t>
  </si>
  <si>
    <t>3039 PV</t>
  </si>
  <si>
    <t>Noorderhavenkade 30</t>
  </si>
  <si>
    <t>3038 XJ</t>
  </si>
  <si>
    <t>OBS Eduard van Beinum</t>
  </si>
  <si>
    <t>Bizetlaan 2</t>
  </si>
  <si>
    <t>3055 SB</t>
  </si>
  <si>
    <t>OBS Het Landje</t>
  </si>
  <si>
    <t>Schiedamsesingel 180</t>
  </si>
  <si>
    <t>3012 BA</t>
  </si>
  <si>
    <t>Schiedamsevest 200</t>
  </si>
  <si>
    <t>3011 BH</t>
  </si>
  <si>
    <t>OBS Jacob Maris</t>
  </si>
  <si>
    <t>Jacob Marisplein 9</t>
  </si>
  <si>
    <t>3055 BK</t>
  </si>
  <si>
    <t>OBS Pierre Bayle</t>
  </si>
  <si>
    <t>Alberta Wellingpad 6</t>
  </si>
  <si>
    <t>3034 JW</t>
  </si>
  <si>
    <t>Openluchtschool</t>
  </si>
  <si>
    <t>Olijflaan 4 -6</t>
  </si>
  <si>
    <t>3053 WK</t>
  </si>
  <si>
    <t>Pluspunt</t>
  </si>
  <si>
    <t>Maria Wesselingstraat 14</t>
  </si>
  <si>
    <t>3065 GA</t>
  </si>
  <si>
    <t>Prins Alexander</t>
  </si>
  <si>
    <t>Curieplaats 20 -22</t>
  </si>
  <si>
    <t>3069 HA</t>
  </si>
  <si>
    <t>Tuinstad</t>
  </si>
  <si>
    <t>Abeelweg 225</t>
  </si>
  <si>
    <t>3053 PA</t>
  </si>
  <si>
    <t>van Rijckevorsel</t>
  </si>
  <si>
    <t>Mercatorweg 155</t>
  </si>
  <si>
    <t>3151 CJ</t>
  </si>
  <si>
    <t>HOEK VAN HOLLAND</t>
  </si>
  <si>
    <t>Vier Leeuwen</t>
  </si>
  <si>
    <t>Goudseweg 15</t>
  </si>
  <si>
    <t>3031 XH</t>
  </si>
  <si>
    <t>Vierambacht</t>
  </si>
  <si>
    <t>C.P.Tielestraat 12</t>
  </si>
  <si>
    <t>3023 TD</t>
  </si>
  <si>
    <t>De Jagerstraat 22</t>
  </si>
  <si>
    <t>3022 VP</t>
  </si>
  <si>
    <t>Nozemanstraat 75</t>
  </si>
  <si>
    <t>3023 TM</t>
  </si>
  <si>
    <t>Wilgenstam</t>
  </si>
  <si>
    <t>Meidoornsingel 120</t>
  </si>
  <si>
    <t>3052 BT</t>
  </si>
  <si>
    <t>Wilgenlei 149</t>
  </si>
  <si>
    <t>3053 CG</t>
  </si>
  <si>
    <t>De brug</t>
  </si>
  <si>
    <t>nog toe te voegen</t>
  </si>
  <si>
    <t>Bijlage 8 Prijzenblad EA Brandmeld - en Ontruimingsinstallaties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</si>
</sst>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 vertical="top" indent="8"/>
    </xf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4" borderId="8" xfId="0" applyFill="1" applyBorder="1"/>
    <xf numFmtId="44" fontId="0" fillId="3" borderId="1" xfId="1" applyFont="1" applyFill="1" applyBorder="1"/>
    <xf numFmtId="44" fontId="0" fillId="4" borderId="1" xfId="1" applyFont="1" applyFill="1" applyBorder="1"/>
    <xf numFmtId="44" fontId="1" fillId="4" borderId="1" xfId="0" applyNumberFormat="1" applyFont="1" applyFill="1" applyBorder="1"/>
    <xf numFmtId="44" fontId="0" fillId="4" borderId="1" xfId="0" applyNumberFormat="1" applyFill="1" applyBorder="1"/>
    <xf numFmtId="44" fontId="0" fillId="0" borderId="1" xfId="1" applyFont="1" applyBorder="1"/>
    <xf numFmtId="44" fontId="0" fillId="0" borderId="0" xfId="1" applyFont="1"/>
    <xf numFmtId="44" fontId="0" fillId="2" borderId="1" xfId="1" applyFont="1" applyFill="1" applyBorder="1"/>
    <xf numFmtId="44" fontId="0" fillId="0" borderId="2" xfId="1" applyFont="1" applyBorder="1"/>
    <xf numFmtId="44" fontId="0" fillId="0" borderId="4" xfId="1" applyFont="1" applyBorder="1"/>
    <xf numFmtId="44" fontId="0" fillId="0" borderId="0" xfId="1" applyFont="1" applyBorder="1"/>
    <xf numFmtId="44" fontId="0" fillId="3" borderId="2" xfId="1" applyFont="1" applyFill="1" applyBorder="1"/>
    <xf numFmtId="44" fontId="0" fillId="3" borderId="0" xfId="1" applyFont="1" applyFill="1"/>
    <xf numFmtId="14" fontId="0" fillId="0" borderId="0" xfId="0" applyNumberFormat="1"/>
    <xf numFmtId="0" fontId="0" fillId="4" borderId="9" xfId="0" applyFill="1" applyBorder="1"/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6" xfId="0" applyFill="1" applyBorder="1"/>
    <xf numFmtId="0" fontId="1" fillId="4" borderId="7" xfId="0" applyFont="1" applyFill="1" applyBorder="1"/>
    <xf numFmtId="0" fontId="1" fillId="4" borderId="10" xfId="0" applyFont="1" applyFill="1" applyBorder="1"/>
    <xf numFmtId="14" fontId="1" fillId="4" borderId="10" xfId="0" applyNumberFormat="1" applyFont="1" applyFill="1" applyBorder="1"/>
    <xf numFmtId="14" fontId="1" fillId="4" borderId="13" xfId="0" applyNumberFormat="1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14" fontId="1" fillId="4" borderId="4" xfId="0" applyNumberFormat="1" applyFont="1" applyFill="1" applyBorder="1"/>
    <xf numFmtId="14" fontId="1" fillId="4" borderId="14" xfId="0" applyNumberFormat="1" applyFont="1" applyFill="1" applyBorder="1"/>
    <xf numFmtId="44" fontId="0" fillId="3" borderId="5" xfId="1" applyFont="1" applyFill="1" applyBorder="1"/>
    <xf numFmtId="44" fontId="0" fillId="4" borderId="5" xfId="1" applyFont="1" applyFill="1" applyBorder="1"/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7" xfId="0" applyFill="1" applyBorder="1"/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/>
    </xf>
    <xf numFmtId="0" fontId="1" fillId="4" borderId="14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79AB-8A6B-4982-B004-C479DE7EACE3}">
  <dimension ref="A1:E13"/>
  <sheetViews>
    <sheetView tabSelected="1" workbookViewId="0">
      <selection activeCell="M22" sqref="M21:M22"/>
    </sheetView>
  </sheetViews>
  <sheetFormatPr defaultRowHeight="15" x14ac:dyDescent="0.25"/>
  <cols>
    <col min="3" max="3" width="12.28515625" customWidth="1"/>
  </cols>
  <sheetData>
    <row r="1" spans="1:5" x14ac:dyDescent="0.25">
      <c r="A1" t="s">
        <v>326</v>
      </c>
    </row>
    <row r="2" spans="1:5" x14ac:dyDescent="0.25">
      <c r="A2" t="s">
        <v>3</v>
      </c>
    </row>
    <row r="4" spans="1:5" x14ac:dyDescent="0.25">
      <c r="A4" t="s">
        <v>0</v>
      </c>
    </row>
    <row r="5" spans="1:5" x14ac:dyDescent="0.25">
      <c r="A5" t="s">
        <v>1</v>
      </c>
    </row>
    <row r="6" spans="1:5" x14ac:dyDescent="0.25">
      <c r="A6" t="s">
        <v>2</v>
      </c>
    </row>
    <row r="7" spans="1:5" x14ac:dyDescent="0.25">
      <c r="A7" s="1"/>
    </row>
    <row r="10" spans="1:5" x14ac:dyDescent="0.25">
      <c r="C10" s="51" t="s">
        <v>39</v>
      </c>
      <c r="D10" s="51"/>
      <c r="E10" s="51"/>
    </row>
    <row r="11" spans="1:5" x14ac:dyDescent="0.25">
      <c r="C11" s="3" t="s">
        <v>40</v>
      </c>
      <c r="D11" s="3"/>
      <c r="E11" s="14">
        <f>Componentprijzen!D70</f>
        <v>0</v>
      </c>
    </row>
    <row r="12" spans="1:5" x14ac:dyDescent="0.25">
      <c r="C12" s="3" t="s">
        <v>41</v>
      </c>
      <c r="D12" s="3"/>
      <c r="E12" s="16" t="e">
        <f>'Abonnementsprijs Perceel Zuid'!#REF!</f>
        <v>#REF!</v>
      </c>
    </row>
    <row r="13" spans="1:5" x14ac:dyDescent="0.25">
      <c r="C13" s="11" t="s">
        <v>11</v>
      </c>
      <c r="D13" s="11"/>
      <c r="E13" s="15" t="e">
        <f>SUM(E11:E12)</f>
        <v>#REF!</v>
      </c>
    </row>
  </sheetData>
  <mergeCells count="1">
    <mergeCell ref="C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F9FD-F0A9-4111-8C34-F737AC9DCFAB}">
  <dimension ref="A1:D70"/>
  <sheetViews>
    <sheetView topLeftCell="A46" workbookViewId="0">
      <selection activeCell="F70" sqref="F70"/>
    </sheetView>
  </sheetViews>
  <sheetFormatPr defaultRowHeight="15" x14ac:dyDescent="0.25"/>
  <cols>
    <col min="1" max="1" width="32.85546875" bestFit="1" customWidth="1"/>
    <col min="2" max="2" width="9.140625" style="18"/>
    <col min="3" max="3" width="13.5703125" bestFit="1" customWidth="1"/>
  </cols>
  <sheetData>
    <row r="1" spans="1:4" x14ac:dyDescent="0.25">
      <c r="A1" t="s">
        <v>33</v>
      </c>
    </row>
    <row r="2" spans="1:4" x14ac:dyDescent="0.25">
      <c r="A2" t="s">
        <v>34</v>
      </c>
    </row>
    <row r="3" spans="1:4" x14ac:dyDescent="0.25">
      <c r="A3" s="4" t="s">
        <v>8</v>
      </c>
      <c r="B3" s="19" t="s">
        <v>9</v>
      </c>
      <c r="C3" s="2" t="s">
        <v>10</v>
      </c>
      <c r="D3" s="2" t="s">
        <v>11</v>
      </c>
    </row>
    <row r="4" spans="1:4" x14ac:dyDescent="0.25">
      <c r="A4" s="3" t="s">
        <v>24</v>
      </c>
      <c r="B4" s="13"/>
      <c r="C4" s="3">
        <v>1</v>
      </c>
      <c r="D4" s="17"/>
    </row>
    <row r="5" spans="1:4" x14ac:dyDescent="0.25">
      <c r="A5" s="3" t="s">
        <v>4</v>
      </c>
      <c r="B5" s="13"/>
      <c r="C5" s="3">
        <v>3</v>
      </c>
      <c r="D5" s="17"/>
    </row>
    <row r="6" spans="1:4" x14ac:dyDescent="0.25">
      <c r="A6" s="3" t="s">
        <v>5</v>
      </c>
      <c r="B6" s="13"/>
      <c r="C6" s="3">
        <v>2</v>
      </c>
      <c r="D6" s="17"/>
    </row>
    <row r="7" spans="1:4" x14ac:dyDescent="0.25">
      <c r="A7" s="3" t="s">
        <v>6</v>
      </c>
      <c r="B7" s="13"/>
      <c r="C7" s="3">
        <v>1</v>
      </c>
      <c r="D7" s="17"/>
    </row>
    <row r="8" spans="1:4" x14ac:dyDescent="0.25">
      <c r="A8" s="3" t="s">
        <v>7</v>
      </c>
      <c r="B8" s="13"/>
      <c r="C8" s="3">
        <v>3</v>
      </c>
      <c r="D8" s="17"/>
    </row>
    <row r="9" spans="1:4" x14ac:dyDescent="0.25">
      <c r="D9" s="18"/>
    </row>
    <row r="10" spans="1:4" x14ac:dyDescent="0.25">
      <c r="A10" s="4" t="s">
        <v>12</v>
      </c>
      <c r="B10" s="19" t="s">
        <v>9</v>
      </c>
      <c r="C10" s="2" t="s">
        <v>10</v>
      </c>
      <c r="D10" s="19" t="s">
        <v>11</v>
      </c>
    </row>
    <row r="11" spans="1:4" x14ac:dyDescent="0.25">
      <c r="A11" s="3" t="s">
        <v>24</v>
      </c>
      <c r="B11" s="13"/>
      <c r="C11" s="3">
        <v>1</v>
      </c>
      <c r="D11" s="17"/>
    </row>
    <row r="12" spans="1:4" x14ac:dyDescent="0.25">
      <c r="A12" s="3" t="s">
        <v>4</v>
      </c>
      <c r="B12" s="13"/>
      <c r="C12" s="3">
        <v>3</v>
      </c>
      <c r="D12" s="17"/>
    </row>
    <row r="13" spans="1:4" x14ac:dyDescent="0.25">
      <c r="A13" s="3" t="s">
        <v>5</v>
      </c>
      <c r="B13" s="13"/>
      <c r="C13" s="3">
        <v>2</v>
      </c>
      <c r="D13" s="17"/>
    </row>
    <row r="14" spans="1:4" x14ac:dyDescent="0.25">
      <c r="A14" s="3" t="s">
        <v>6</v>
      </c>
      <c r="B14" s="13"/>
      <c r="C14" s="3">
        <v>1</v>
      </c>
      <c r="D14" s="17"/>
    </row>
    <row r="15" spans="1:4" x14ac:dyDescent="0.25">
      <c r="A15" s="5" t="s">
        <v>7</v>
      </c>
      <c r="B15" s="23"/>
      <c r="C15" s="3">
        <v>3</v>
      </c>
      <c r="D15" s="20"/>
    </row>
    <row r="16" spans="1:4" s="6" customFormat="1" x14ac:dyDescent="0.25">
      <c r="A16" s="7"/>
      <c r="B16" s="21"/>
      <c r="C16" s="8"/>
      <c r="D16" s="21"/>
    </row>
    <row r="17" spans="1:4" x14ac:dyDescent="0.25">
      <c r="A17" s="4" t="s">
        <v>13</v>
      </c>
      <c r="B17" s="19" t="s">
        <v>9</v>
      </c>
      <c r="C17" s="2" t="s">
        <v>10</v>
      </c>
      <c r="D17" s="19" t="s">
        <v>11</v>
      </c>
    </row>
    <row r="18" spans="1:4" x14ac:dyDescent="0.25">
      <c r="A18" s="3" t="s">
        <v>24</v>
      </c>
      <c r="B18" s="24"/>
      <c r="C18" s="3">
        <v>1</v>
      </c>
      <c r="D18" s="17"/>
    </row>
    <row r="19" spans="1:4" x14ac:dyDescent="0.25">
      <c r="A19" s="3" t="s">
        <v>4</v>
      </c>
      <c r="B19" s="13"/>
      <c r="C19" s="3">
        <v>3</v>
      </c>
      <c r="D19" s="17"/>
    </row>
    <row r="20" spans="1:4" x14ac:dyDescent="0.25">
      <c r="A20" s="3" t="s">
        <v>5</v>
      </c>
      <c r="B20" s="13"/>
      <c r="C20" s="3">
        <v>2</v>
      </c>
      <c r="D20" s="17"/>
    </row>
    <row r="21" spans="1:4" x14ac:dyDescent="0.25">
      <c r="A21" s="3" t="s">
        <v>6</v>
      </c>
      <c r="B21" s="13"/>
      <c r="C21" s="3">
        <v>1</v>
      </c>
      <c r="D21" s="17"/>
    </row>
    <row r="22" spans="1:4" x14ac:dyDescent="0.25">
      <c r="A22" s="5" t="s">
        <v>7</v>
      </c>
      <c r="B22" s="13"/>
      <c r="C22" s="3">
        <v>3</v>
      </c>
      <c r="D22" s="17"/>
    </row>
    <row r="23" spans="1:4" x14ac:dyDescent="0.25">
      <c r="A23" s="5"/>
      <c r="D23" s="18"/>
    </row>
    <row r="24" spans="1:4" x14ac:dyDescent="0.25">
      <c r="A24" s="4" t="s">
        <v>14</v>
      </c>
      <c r="B24" s="19" t="s">
        <v>9</v>
      </c>
      <c r="C24" s="2" t="s">
        <v>10</v>
      </c>
      <c r="D24" s="19" t="s">
        <v>11</v>
      </c>
    </row>
    <row r="25" spans="1:4" x14ac:dyDescent="0.25">
      <c r="A25" s="3" t="s">
        <v>24</v>
      </c>
      <c r="B25" s="13"/>
      <c r="C25" s="3">
        <v>1</v>
      </c>
      <c r="D25" s="17"/>
    </row>
    <row r="26" spans="1:4" x14ac:dyDescent="0.25">
      <c r="A26" s="3" t="s">
        <v>4</v>
      </c>
      <c r="B26" s="13"/>
      <c r="C26" s="3">
        <v>3</v>
      </c>
      <c r="D26" s="17"/>
    </row>
    <row r="27" spans="1:4" x14ac:dyDescent="0.25">
      <c r="A27" s="3" t="s">
        <v>5</v>
      </c>
      <c r="B27" s="13"/>
      <c r="C27" s="3">
        <v>2</v>
      </c>
      <c r="D27" s="17"/>
    </row>
    <row r="28" spans="1:4" x14ac:dyDescent="0.25">
      <c r="A28" s="3" t="s">
        <v>6</v>
      </c>
      <c r="B28" s="13"/>
      <c r="C28" s="3">
        <v>1</v>
      </c>
      <c r="D28" s="17"/>
    </row>
    <row r="29" spans="1:4" x14ac:dyDescent="0.25">
      <c r="A29" s="3" t="s">
        <v>7</v>
      </c>
      <c r="B29" s="13"/>
      <c r="C29" s="3">
        <v>3</v>
      </c>
      <c r="D29" s="17"/>
    </row>
    <row r="30" spans="1:4" x14ac:dyDescent="0.25">
      <c r="A30" s="3"/>
      <c r="D30" s="18"/>
    </row>
    <row r="31" spans="1:4" x14ac:dyDescent="0.25">
      <c r="A31" s="4" t="s">
        <v>15</v>
      </c>
      <c r="B31" s="19" t="s">
        <v>9</v>
      </c>
      <c r="C31" s="2" t="s">
        <v>10</v>
      </c>
      <c r="D31" s="19" t="s">
        <v>11</v>
      </c>
    </row>
    <row r="32" spans="1:4" x14ac:dyDescent="0.25">
      <c r="A32" s="3" t="s">
        <v>24</v>
      </c>
      <c r="B32" s="13"/>
      <c r="C32" s="3">
        <v>1</v>
      </c>
      <c r="D32" s="17"/>
    </row>
    <row r="33" spans="1:4" x14ac:dyDescent="0.25">
      <c r="A33" s="3" t="s">
        <v>4</v>
      </c>
      <c r="B33" s="13"/>
      <c r="C33" s="3">
        <v>3</v>
      </c>
      <c r="D33" s="17"/>
    </row>
    <row r="34" spans="1:4" x14ac:dyDescent="0.25">
      <c r="A34" s="3" t="s">
        <v>5</v>
      </c>
      <c r="B34" s="13"/>
      <c r="C34" s="3">
        <v>2</v>
      </c>
      <c r="D34" s="17"/>
    </row>
    <row r="35" spans="1:4" x14ac:dyDescent="0.25">
      <c r="A35" s="3" t="s">
        <v>6</v>
      </c>
      <c r="B35" s="13"/>
      <c r="C35" s="3">
        <v>1</v>
      </c>
      <c r="D35" s="17"/>
    </row>
    <row r="36" spans="1:4" x14ac:dyDescent="0.25">
      <c r="A36" s="3" t="s">
        <v>7</v>
      </c>
      <c r="B36" s="13"/>
      <c r="C36" s="3">
        <v>3</v>
      </c>
      <c r="D36" s="17"/>
    </row>
    <row r="37" spans="1:4" x14ac:dyDescent="0.25">
      <c r="A37" s="3"/>
      <c r="D37" s="18"/>
    </row>
    <row r="38" spans="1:4" x14ac:dyDescent="0.25">
      <c r="A38" s="4" t="s">
        <v>16</v>
      </c>
      <c r="B38" s="19" t="s">
        <v>9</v>
      </c>
      <c r="C38" s="2" t="s">
        <v>10</v>
      </c>
      <c r="D38" s="19" t="s">
        <v>11</v>
      </c>
    </row>
    <row r="39" spans="1:4" x14ac:dyDescent="0.25">
      <c r="A39" s="3" t="s">
        <v>24</v>
      </c>
      <c r="B39" s="13"/>
      <c r="C39" s="3">
        <v>1</v>
      </c>
      <c r="D39" s="17"/>
    </row>
    <row r="40" spans="1:4" x14ac:dyDescent="0.25">
      <c r="A40" s="3" t="s">
        <v>4</v>
      </c>
      <c r="B40" s="13"/>
      <c r="C40" s="3">
        <v>3</v>
      </c>
      <c r="D40" s="17"/>
    </row>
    <row r="41" spans="1:4" x14ac:dyDescent="0.25">
      <c r="A41" s="3" t="s">
        <v>5</v>
      </c>
      <c r="B41" s="13"/>
      <c r="C41" s="3">
        <v>2</v>
      </c>
      <c r="D41" s="17"/>
    </row>
    <row r="42" spans="1:4" x14ac:dyDescent="0.25">
      <c r="A42" s="3" t="s">
        <v>6</v>
      </c>
      <c r="B42" s="13"/>
      <c r="C42" s="3">
        <v>1</v>
      </c>
      <c r="D42" s="17"/>
    </row>
    <row r="43" spans="1:4" x14ac:dyDescent="0.25">
      <c r="A43" s="3" t="s">
        <v>7</v>
      </c>
      <c r="B43" s="13"/>
      <c r="C43" s="3">
        <v>3</v>
      </c>
      <c r="D43" s="17"/>
    </row>
    <row r="44" spans="1:4" x14ac:dyDescent="0.25">
      <c r="A44" s="3"/>
      <c r="D44" s="18"/>
    </row>
    <row r="45" spans="1:4" x14ac:dyDescent="0.25">
      <c r="A45" s="2" t="s">
        <v>17</v>
      </c>
      <c r="B45" s="19" t="s">
        <v>9</v>
      </c>
      <c r="C45" s="2" t="s">
        <v>10</v>
      </c>
      <c r="D45" s="19" t="s">
        <v>11</v>
      </c>
    </row>
    <row r="46" spans="1:4" x14ac:dyDescent="0.25">
      <c r="A46" s="3" t="s">
        <v>24</v>
      </c>
      <c r="B46" s="13"/>
      <c r="C46" s="3">
        <v>1</v>
      </c>
      <c r="D46" s="17"/>
    </row>
    <row r="47" spans="1:4" x14ac:dyDescent="0.25">
      <c r="A47" s="3" t="s">
        <v>4</v>
      </c>
      <c r="B47" s="13"/>
      <c r="C47" s="3">
        <v>3</v>
      </c>
      <c r="D47" s="17"/>
    </row>
    <row r="48" spans="1:4" x14ac:dyDescent="0.25">
      <c r="A48" s="3" t="s">
        <v>5</v>
      </c>
      <c r="B48" s="13"/>
      <c r="C48" s="3">
        <v>2</v>
      </c>
      <c r="D48" s="17"/>
    </row>
    <row r="49" spans="1:4" x14ac:dyDescent="0.25">
      <c r="A49" s="3" t="s">
        <v>6</v>
      </c>
      <c r="B49" s="13"/>
      <c r="C49" s="3">
        <v>1</v>
      </c>
      <c r="D49" s="17"/>
    </row>
    <row r="50" spans="1:4" x14ac:dyDescent="0.25">
      <c r="A50" s="3" t="s">
        <v>7</v>
      </c>
      <c r="B50" s="13"/>
      <c r="C50" s="3">
        <v>3</v>
      </c>
      <c r="D50" s="17"/>
    </row>
    <row r="51" spans="1:4" x14ac:dyDescent="0.25">
      <c r="A51" s="3"/>
      <c r="D51" s="18"/>
    </row>
    <row r="52" spans="1:4" x14ac:dyDescent="0.25">
      <c r="A52" s="2" t="s">
        <v>18</v>
      </c>
      <c r="B52" s="19" t="s">
        <v>9</v>
      </c>
      <c r="C52" s="2" t="s">
        <v>10</v>
      </c>
      <c r="D52" s="19" t="s">
        <v>11</v>
      </c>
    </row>
    <row r="53" spans="1:4" x14ac:dyDescent="0.25">
      <c r="A53" s="3" t="s">
        <v>24</v>
      </c>
      <c r="B53" s="13"/>
      <c r="C53" s="3">
        <v>1</v>
      </c>
      <c r="D53" s="17"/>
    </row>
    <row r="54" spans="1:4" x14ac:dyDescent="0.25">
      <c r="A54" s="3" t="s">
        <v>4</v>
      </c>
      <c r="B54" s="13"/>
      <c r="C54" s="3">
        <v>3</v>
      </c>
      <c r="D54" s="17"/>
    </row>
    <row r="55" spans="1:4" x14ac:dyDescent="0.25">
      <c r="A55" s="3" t="s">
        <v>5</v>
      </c>
      <c r="B55" s="13"/>
      <c r="C55" s="3">
        <v>2</v>
      </c>
      <c r="D55" s="17"/>
    </row>
    <row r="56" spans="1:4" x14ac:dyDescent="0.25">
      <c r="A56" s="3" t="s">
        <v>6</v>
      </c>
      <c r="B56" s="13"/>
      <c r="C56" s="3">
        <v>1</v>
      </c>
      <c r="D56" s="17"/>
    </row>
    <row r="57" spans="1:4" x14ac:dyDescent="0.25">
      <c r="A57" s="3" t="s">
        <v>7</v>
      </c>
      <c r="B57" s="13"/>
      <c r="C57" s="3">
        <v>3</v>
      </c>
      <c r="D57" s="17"/>
    </row>
    <row r="58" spans="1:4" x14ac:dyDescent="0.25">
      <c r="A58" s="6"/>
      <c r="B58" s="22"/>
      <c r="C58" s="6"/>
      <c r="D58" s="22"/>
    </row>
    <row r="59" spans="1:4" x14ac:dyDescent="0.25">
      <c r="A59" s="2" t="s">
        <v>20</v>
      </c>
      <c r="B59" s="19" t="s">
        <v>9</v>
      </c>
      <c r="C59" s="2" t="s">
        <v>10</v>
      </c>
      <c r="D59" s="19" t="s">
        <v>11</v>
      </c>
    </row>
    <row r="60" spans="1:4" x14ac:dyDescent="0.25">
      <c r="A60" s="9" t="s">
        <v>19</v>
      </c>
      <c r="B60" s="13"/>
      <c r="C60" s="3">
        <v>2</v>
      </c>
      <c r="D60" s="17"/>
    </row>
    <row r="61" spans="1:4" x14ac:dyDescent="0.25">
      <c r="A61" s="9" t="s">
        <v>21</v>
      </c>
      <c r="B61" s="13"/>
      <c r="C61" s="3">
        <v>1</v>
      </c>
      <c r="D61" s="17"/>
    </row>
    <row r="62" spans="1:4" x14ac:dyDescent="0.25">
      <c r="A62" s="9" t="s">
        <v>25</v>
      </c>
      <c r="B62" s="13"/>
      <c r="C62" s="3">
        <v>1</v>
      </c>
      <c r="D62" s="17"/>
    </row>
    <row r="63" spans="1:4" x14ac:dyDescent="0.25">
      <c r="A63" s="9" t="s">
        <v>26</v>
      </c>
      <c r="B63" s="13"/>
      <c r="C63" s="3">
        <v>3</v>
      </c>
      <c r="D63" s="17"/>
    </row>
    <row r="64" spans="1:4" x14ac:dyDescent="0.25">
      <c r="A64" s="9" t="s">
        <v>27</v>
      </c>
      <c r="B64" s="13"/>
      <c r="C64" s="3">
        <v>2</v>
      </c>
      <c r="D64" s="17"/>
    </row>
    <row r="65" spans="1:4" x14ac:dyDescent="0.25">
      <c r="A65" s="9" t="s">
        <v>28</v>
      </c>
      <c r="B65" s="13"/>
      <c r="C65" s="3">
        <v>5</v>
      </c>
      <c r="D65" s="17"/>
    </row>
    <row r="66" spans="1:4" x14ac:dyDescent="0.25">
      <c r="A66" t="s">
        <v>35</v>
      </c>
      <c r="B66" s="13"/>
      <c r="C66" s="3">
        <v>2</v>
      </c>
      <c r="D66" s="17"/>
    </row>
    <row r="67" spans="1:4" x14ac:dyDescent="0.25">
      <c r="A67" s="9" t="s">
        <v>36</v>
      </c>
      <c r="B67" s="13"/>
      <c r="C67" s="3">
        <v>2</v>
      </c>
      <c r="D67" s="17"/>
    </row>
    <row r="68" spans="1:4" x14ac:dyDescent="0.25">
      <c r="A68" s="9" t="s">
        <v>23</v>
      </c>
      <c r="B68" s="13"/>
      <c r="C68" s="3">
        <v>1</v>
      </c>
      <c r="D68" s="17"/>
    </row>
    <row r="69" spans="1:4" x14ac:dyDescent="0.25">
      <c r="A69" s="9" t="s">
        <v>22</v>
      </c>
      <c r="B69" s="13"/>
      <c r="C69" s="3">
        <v>1</v>
      </c>
      <c r="D69" s="17"/>
    </row>
    <row r="70" spans="1:4" x14ac:dyDescent="0.25">
      <c r="A70" s="10" t="s">
        <v>11</v>
      </c>
      <c r="B70" s="14"/>
      <c r="C70" s="10">
        <f>SUM(C4:C69)</f>
        <v>100</v>
      </c>
      <c r="D7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2F8E-547C-4265-A5E7-3951276EEC48}">
  <sheetPr>
    <tabColor theme="2" tint="-9.9978637043366805E-2"/>
  </sheetPr>
  <dimension ref="A1:R56"/>
  <sheetViews>
    <sheetView zoomScaleNormal="100" workbookViewId="0">
      <selection activeCell="B8" sqref="B8"/>
    </sheetView>
  </sheetViews>
  <sheetFormatPr defaultRowHeight="15" x14ac:dyDescent="0.25"/>
  <cols>
    <col min="1" max="1" width="26.140625" customWidth="1"/>
    <col min="2" max="2" width="25.7109375" bestFit="1" customWidth="1"/>
    <col min="3" max="3" width="15.42578125" bestFit="1" customWidth="1"/>
    <col min="4" max="4" width="12" bestFit="1" customWidth="1"/>
    <col min="5" max="5" width="11.42578125" customWidth="1"/>
    <col min="6" max="6" width="10.42578125" bestFit="1" customWidth="1"/>
    <col min="7" max="7" width="4" bestFit="1" customWidth="1"/>
    <col min="8" max="8" width="4.42578125" bestFit="1" customWidth="1"/>
    <col min="9" max="9" width="4.85546875" bestFit="1" customWidth="1"/>
    <col min="10" max="10" width="3.7109375" bestFit="1" customWidth="1"/>
    <col min="11" max="11" width="9.5703125" bestFit="1" customWidth="1"/>
    <col min="12" max="12" width="8.28515625" bestFit="1" customWidth="1"/>
    <col min="13" max="14" width="15.42578125" customWidth="1"/>
    <col min="15" max="15" width="15.140625" bestFit="1" customWidth="1"/>
    <col min="16" max="16" width="16.42578125" customWidth="1"/>
    <col min="17" max="17" width="14" customWidth="1"/>
    <col min="18" max="18" width="13.7109375" customWidth="1"/>
  </cols>
  <sheetData>
    <row r="1" spans="1:18" x14ac:dyDescent="0.25">
      <c r="A1" s="32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9"/>
      <c r="O1" s="54" t="s">
        <v>37</v>
      </c>
      <c r="P1" s="54"/>
      <c r="Q1" s="54"/>
      <c r="R1" s="55"/>
    </row>
    <row r="2" spans="1:18" ht="30" x14ac:dyDescent="0.25">
      <c r="A2" s="12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30"/>
      <c r="O2" s="43" t="s">
        <v>30</v>
      </c>
      <c r="P2" s="44" t="s">
        <v>31</v>
      </c>
      <c r="Q2" s="44" t="s">
        <v>32</v>
      </c>
      <c r="R2" s="52" t="s">
        <v>38</v>
      </c>
    </row>
    <row r="3" spans="1:18" x14ac:dyDescent="0.25">
      <c r="A3" s="5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/>
      <c r="O3" s="45" t="s">
        <v>29</v>
      </c>
      <c r="P3" s="45" t="s">
        <v>29</v>
      </c>
      <c r="Q3" s="45" t="s">
        <v>29</v>
      </c>
      <c r="R3" s="52"/>
    </row>
    <row r="4" spans="1:18" x14ac:dyDescent="0.25">
      <c r="A4" s="33" t="s">
        <v>42</v>
      </c>
      <c r="B4" s="33" t="s">
        <v>43</v>
      </c>
      <c r="C4" s="34" t="s">
        <v>44</v>
      </c>
      <c r="D4" s="34" t="s">
        <v>45</v>
      </c>
      <c r="E4" s="34" t="s">
        <v>46</v>
      </c>
      <c r="F4" s="35" t="s">
        <v>47</v>
      </c>
      <c r="G4" s="34" t="s">
        <v>48</v>
      </c>
      <c r="H4" s="34" t="s">
        <v>49</v>
      </c>
      <c r="I4" s="34" t="s">
        <v>50</v>
      </c>
      <c r="J4" s="34" t="s">
        <v>51</v>
      </c>
      <c r="K4" s="34" t="s">
        <v>52</v>
      </c>
      <c r="L4" s="34" t="s">
        <v>53</v>
      </c>
      <c r="M4" s="34" t="s">
        <v>54</v>
      </c>
      <c r="N4" s="36" t="s">
        <v>55</v>
      </c>
      <c r="O4" s="48" t="s">
        <v>199</v>
      </c>
      <c r="P4" s="49" t="s">
        <v>200</v>
      </c>
      <c r="Q4" s="49" t="s">
        <v>201</v>
      </c>
      <c r="R4" s="53"/>
    </row>
    <row r="5" spans="1:18" x14ac:dyDescent="0.25">
      <c r="A5" t="s">
        <v>56</v>
      </c>
      <c r="B5" t="s">
        <v>57</v>
      </c>
      <c r="C5" t="s">
        <v>58</v>
      </c>
      <c r="D5" t="s">
        <v>59</v>
      </c>
      <c r="E5">
        <v>1684</v>
      </c>
      <c r="F5" s="25">
        <v>42331</v>
      </c>
      <c r="G5">
        <v>-3</v>
      </c>
      <c r="H5">
        <v>-4</v>
      </c>
      <c r="I5">
        <v>-2</v>
      </c>
      <c r="J5">
        <v>0</v>
      </c>
      <c r="K5">
        <f t="shared" ref="K5:K22" si="0">SUM(G5:J5)</f>
        <v>-9</v>
      </c>
      <c r="L5" t="s">
        <v>60</v>
      </c>
      <c r="M5" t="s">
        <v>61</v>
      </c>
      <c r="N5" s="25"/>
      <c r="O5" s="41"/>
      <c r="P5" s="41"/>
      <c r="Q5" s="41"/>
      <c r="R5" s="42">
        <f t="shared" ref="R5:R45" si="1">SUM(O5:Q5)</f>
        <v>0</v>
      </c>
    </row>
    <row r="6" spans="1:18" x14ac:dyDescent="0.25">
      <c r="A6" t="s">
        <v>62</v>
      </c>
      <c r="B6" t="s">
        <v>63</v>
      </c>
      <c r="C6" t="s">
        <v>64</v>
      </c>
      <c r="D6" t="s">
        <v>65</v>
      </c>
      <c r="E6">
        <v>1677</v>
      </c>
      <c r="F6" s="25">
        <v>42247</v>
      </c>
      <c r="G6">
        <v>5</v>
      </c>
      <c r="H6">
        <v>6</v>
      </c>
      <c r="I6">
        <v>1</v>
      </c>
      <c r="J6">
        <v>19</v>
      </c>
      <c r="K6">
        <f t="shared" si="0"/>
        <v>31</v>
      </c>
      <c r="L6" t="s">
        <v>60</v>
      </c>
      <c r="M6" t="s">
        <v>14</v>
      </c>
      <c r="N6" s="25"/>
      <c r="O6" s="13"/>
      <c r="P6" s="13"/>
      <c r="Q6" s="13"/>
      <c r="R6" s="14">
        <f t="shared" si="1"/>
        <v>0</v>
      </c>
    </row>
    <row r="7" spans="1:18" x14ac:dyDescent="0.25">
      <c r="A7" t="s">
        <v>66</v>
      </c>
      <c r="B7" t="s">
        <v>67</v>
      </c>
      <c r="C7" t="s">
        <v>68</v>
      </c>
      <c r="D7" t="s">
        <v>69</v>
      </c>
      <c r="E7">
        <v>1154</v>
      </c>
      <c r="F7" s="25">
        <v>42164</v>
      </c>
      <c r="G7">
        <v>2</v>
      </c>
      <c r="H7">
        <v>2</v>
      </c>
      <c r="I7">
        <v>0</v>
      </c>
      <c r="J7">
        <v>31</v>
      </c>
      <c r="K7">
        <f t="shared" si="0"/>
        <v>35</v>
      </c>
      <c r="L7" t="s">
        <v>60</v>
      </c>
      <c r="M7" t="s">
        <v>70</v>
      </c>
      <c r="N7" s="25"/>
      <c r="O7" s="13"/>
      <c r="P7" s="13"/>
      <c r="Q7" s="13"/>
      <c r="R7" s="14">
        <f t="shared" si="1"/>
        <v>0</v>
      </c>
    </row>
    <row r="8" spans="1:18" x14ac:dyDescent="0.25">
      <c r="A8" t="s">
        <v>71</v>
      </c>
      <c r="B8" t="s">
        <v>72</v>
      </c>
      <c r="C8" t="s">
        <v>73</v>
      </c>
      <c r="D8" t="s">
        <v>59</v>
      </c>
      <c r="E8">
        <v>1914</v>
      </c>
      <c r="F8" s="25">
        <v>42306</v>
      </c>
      <c r="G8">
        <v>4</v>
      </c>
      <c r="H8">
        <v>7</v>
      </c>
      <c r="I8">
        <v>1</v>
      </c>
      <c r="J8">
        <v>40</v>
      </c>
      <c r="K8">
        <f t="shared" si="0"/>
        <v>52</v>
      </c>
      <c r="L8" t="s">
        <v>60</v>
      </c>
      <c r="M8" t="s">
        <v>12</v>
      </c>
      <c r="N8" s="25">
        <v>41426</v>
      </c>
      <c r="O8" s="13"/>
      <c r="P8" s="13"/>
      <c r="Q8" s="13"/>
      <c r="R8" s="14">
        <f t="shared" si="1"/>
        <v>0</v>
      </c>
    </row>
    <row r="9" spans="1:18" x14ac:dyDescent="0.25">
      <c r="A9" t="s">
        <v>74</v>
      </c>
      <c r="B9" t="s">
        <v>75</v>
      </c>
      <c r="C9" t="s">
        <v>76</v>
      </c>
      <c r="D9" t="s">
        <v>59</v>
      </c>
      <c r="E9">
        <v>2127</v>
      </c>
      <c r="F9" s="25">
        <v>42331</v>
      </c>
      <c r="G9">
        <v>3</v>
      </c>
      <c r="H9">
        <v>10</v>
      </c>
      <c r="I9">
        <v>1</v>
      </c>
      <c r="J9">
        <v>36</v>
      </c>
      <c r="K9">
        <f t="shared" si="0"/>
        <v>50</v>
      </c>
      <c r="L9" t="s">
        <v>60</v>
      </c>
      <c r="M9" t="s">
        <v>14</v>
      </c>
      <c r="N9" s="25"/>
      <c r="O9" s="13"/>
      <c r="P9" s="13"/>
      <c r="Q9" s="13"/>
      <c r="R9" s="14">
        <f t="shared" si="1"/>
        <v>0</v>
      </c>
    </row>
    <row r="10" spans="1:18" x14ac:dyDescent="0.25">
      <c r="A10" t="s">
        <v>77</v>
      </c>
      <c r="B10" t="s">
        <v>78</v>
      </c>
      <c r="C10" t="s">
        <v>79</v>
      </c>
      <c r="D10" t="s">
        <v>59</v>
      </c>
      <c r="E10">
        <v>1798</v>
      </c>
      <c r="F10" s="25">
        <v>42306</v>
      </c>
      <c r="G10">
        <v>2</v>
      </c>
      <c r="H10">
        <v>5</v>
      </c>
      <c r="I10">
        <v>0</v>
      </c>
      <c r="J10">
        <v>16</v>
      </c>
      <c r="K10">
        <f t="shared" si="0"/>
        <v>23</v>
      </c>
      <c r="L10" t="s">
        <v>60</v>
      </c>
      <c r="M10" t="s">
        <v>12</v>
      </c>
      <c r="N10" s="25">
        <v>42716</v>
      </c>
      <c r="O10" s="13"/>
      <c r="P10" s="13"/>
      <c r="Q10" s="13"/>
      <c r="R10" s="14">
        <f t="shared" si="1"/>
        <v>0</v>
      </c>
    </row>
    <row r="11" spans="1:18" x14ac:dyDescent="0.25">
      <c r="A11" t="s">
        <v>80</v>
      </c>
      <c r="B11" t="s">
        <v>81</v>
      </c>
      <c r="C11" t="s">
        <v>82</v>
      </c>
      <c r="D11" t="s">
        <v>65</v>
      </c>
      <c r="E11">
        <v>1667</v>
      </c>
      <c r="F11" s="25">
        <v>42247</v>
      </c>
      <c r="G11">
        <v>2</v>
      </c>
      <c r="H11">
        <v>4</v>
      </c>
      <c r="I11">
        <v>0</v>
      </c>
      <c r="J11">
        <v>30</v>
      </c>
      <c r="K11">
        <f t="shared" si="0"/>
        <v>36</v>
      </c>
      <c r="L11" t="s">
        <v>60</v>
      </c>
      <c r="M11" t="s">
        <v>13</v>
      </c>
      <c r="N11" s="25"/>
      <c r="O11" s="13"/>
      <c r="P11" s="13"/>
      <c r="Q11" s="13"/>
      <c r="R11" s="14">
        <f t="shared" si="1"/>
        <v>0</v>
      </c>
    </row>
    <row r="12" spans="1:18" x14ac:dyDescent="0.25">
      <c r="A12" t="s">
        <v>83</v>
      </c>
      <c r="B12" t="s">
        <v>84</v>
      </c>
      <c r="C12" t="s">
        <v>85</v>
      </c>
      <c r="D12" t="s">
        <v>59</v>
      </c>
      <c r="E12">
        <v>884</v>
      </c>
      <c r="F12" s="25">
        <v>42324</v>
      </c>
      <c r="G12">
        <v>4</v>
      </c>
      <c r="H12">
        <v>5</v>
      </c>
      <c r="I12">
        <v>0</v>
      </c>
      <c r="J12">
        <v>23</v>
      </c>
      <c r="K12">
        <f t="shared" si="0"/>
        <v>32</v>
      </c>
      <c r="L12" t="s">
        <v>60</v>
      </c>
      <c r="M12" t="s">
        <v>14</v>
      </c>
      <c r="N12" s="25"/>
      <c r="O12" s="13"/>
      <c r="P12" s="13"/>
      <c r="Q12" s="13"/>
      <c r="R12" s="14">
        <f t="shared" si="1"/>
        <v>0</v>
      </c>
    </row>
    <row r="13" spans="1:18" x14ac:dyDescent="0.25">
      <c r="A13" t="s">
        <v>86</v>
      </c>
      <c r="B13" t="s">
        <v>87</v>
      </c>
      <c r="C13" t="s">
        <v>88</v>
      </c>
      <c r="D13" t="s">
        <v>59</v>
      </c>
      <c r="E13">
        <v>1882</v>
      </c>
      <c r="F13" s="25">
        <v>42254</v>
      </c>
      <c r="G13">
        <v>5</v>
      </c>
      <c r="H13">
        <v>4</v>
      </c>
      <c r="I13">
        <v>2</v>
      </c>
      <c r="J13">
        <v>22</v>
      </c>
      <c r="K13">
        <f t="shared" si="0"/>
        <v>33</v>
      </c>
      <c r="L13" t="s">
        <v>60</v>
      </c>
      <c r="M13" t="s">
        <v>12</v>
      </c>
      <c r="N13" s="25">
        <v>41821</v>
      </c>
      <c r="O13" s="13"/>
      <c r="P13" s="13"/>
      <c r="Q13" s="13"/>
      <c r="R13" s="14">
        <f t="shared" si="1"/>
        <v>0</v>
      </c>
    </row>
    <row r="14" spans="1:18" x14ac:dyDescent="0.25">
      <c r="A14" t="s">
        <v>89</v>
      </c>
      <c r="B14" t="s">
        <v>90</v>
      </c>
      <c r="C14" t="s">
        <v>91</v>
      </c>
      <c r="D14" t="s">
        <v>59</v>
      </c>
      <c r="E14">
        <v>1302</v>
      </c>
      <c r="F14" s="25">
        <v>42318</v>
      </c>
      <c r="G14">
        <v>7</v>
      </c>
      <c r="H14">
        <v>7</v>
      </c>
      <c r="I14">
        <v>0</v>
      </c>
      <c r="J14">
        <v>36</v>
      </c>
      <c r="K14">
        <f t="shared" si="0"/>
        <v>50</v>
      </c>
      <c r="L14" t="s">
        <v>60</v>
      </c>
      <c r="M14" t="s">
        <v>14</v>
      </c>
      <c r="N14" s="25"/>
      <c r="O14" s="13"/>
      <c r="P14" s="13"/>
      <c r="Q14" s="13"/>
      <c r="R14" s="14">
        <f t="shared" si="1"/>
        <v>0</v>
      </c>
    </row>
    <row r="15" spans="1:18" x14ac:dyDescent="0.25">
      <c r="A15" t="s">
        <v>92</v>
      </c>
      <c r="B15" t="s">
        <v>93</v>
      </c>
      <c r="C15" t="s">
        <v>94</v>
      </c>
      <c r="D15" t="s">
        <v>59</v>
      </c>
      <c r="E15">
        <v>2020</v>
      </c>
      <c r="F15" s="25">
        <v>42327</v>
      </c>
      <c r="G15">
        <v>14</v>
      </c>
      <c r="H15">
        <v>5</v>
      </c>
      <c r="I15">
        <v>1</v>
      </c>
      <c r="J15">
        <v>18</v>
      </c>
      <c r="K15">
        <f t="shared" si="0"/>
        <v>38</v>
      </c>
      <c r="L15" t="s">
        <v>60</v>
      </c>
      <c r="M15" t="s">
        <v>12</v>
      </c>
      <c r="N15" s="25">
        <v>41548</v>
      </c>
      <c r="O15" s="13"/>
      <c r="P15" s="13"/>
      <c r="Q15" s="13"/>
      <c r="R15" s="14">
        <f t="shared" si="1"/>
        <v>0</v>
      </c>
    </row>
    <row r="16" spans="1:18" x14ac:dyDescent="0.25">
      <c r="A16" t="s">
        <v>95</v>
      </c>
      <c r="B16" t="s">
        <v>96</v>
      </c>
      <c r="C16" t="s">
        <v>97</v>
      </c>
      <c r="D16" t="s">
        <v>59</v>
      </c>
      <c r="E16">
        <v>1768</v>
      </c>
      <c r="F16" s="25">
        <v>42331</v>
      </c>
      <c r="G16">
        <v>2</v>
      </c>
      <c r="H16">
        <v>4</v>
      </c>
      <c r="I16">
        <v>2</v>
      </c>
      <c r="J16">
        <v>18</v>
      </c>
      <c r="K16">
        <f t="shared" si="0"/>
        <v>26</v>
      </c>
      <c r="L16" t="s">
        <v>60</v>
      </c>
      <c r="M16" t="s">
        <v>12</v>
      </c>
      <c r="N16" s="25">
        <v>42064</v>
      </c>
      <c r="O16" s="13"/>
      <c r="P16" s="13"/>
      <c r="Q16" s="13"/>
      <c r="R16" s="14">
        <f t="shared" si="1"/>
        <v>0</v>
      </c>
    </row>
    <row r="17" spans="1:18" x14ac:dyDescent="0.25">
      <c r="A17" t="s">
        <v>71</v>
      </c>
      <c r="B17" t="s">
        <v>98</v>
      </c>
      <c r="C17" t="s">
        <v>99</v>
      </c>
      <c r="D17" t="s">
        <v>59</v>
      </c>
      <c r="E17">
        <v>508</v>
      </c>
      <c r="F17" s="25">
        <v>42306</v>
      </c>
      <c r="G17">
        <v>2</v>
      </c>
      <c r="H17">
        <v>2</v>
      </c>
      <c r="I17">
        <v>0</v>
      </c>
      <c r="J17">
        <v>5</v>
      </c>
      <c r="K17">
        <f t="shared" si="0"/>
        <v>9</v>
      </c>
      <c r="L17" t="s">
        <v>60</v>
      </c>
      <c r="M17" t="s">
        <v>14</v>
      </c>
      <c r="N17" s="25"/>
      <c r="O17" s="13"/>
      <c r="P17" s="13"/>
      <c r="Q17" s="13"/>
      <c r="R17" s="14">
        <f t="shared" si="1"/>
        <v>0</v>
      </c>
    </row>
    <row r="18" spans="1:18" x14ac:dyDescent="0.25">
      <c r="A18" t="s">
        <v>71</v>
      </c>
      <c r="B18" t="s">
        <v>100</v>
      </c>
      <c r="C18" t="s">
        <v>99</v>
      </c>
      <c r="D18" t="s">
        <v>59</v>
      </c>
      <c r="E18">
        <v>526</v>
      </c>
      <c r="F18" s="25">
        <v>42306</v>
      </c>
      <c r="G18">
        <v>1</v>
      </c>
      <c r="H18">
        <v>1</v>
      </c>
      <c r="I18">
        <v>0</v>
      </c>
      <c r="J18">
        <v>7</v>
      </c>
      <c r="K18">
        <f t="shared" si="0"/>
        <v>9</v>
      </c>
      <c r="L18" t="s">
        <v>60</v>
      </c>
      <c r="M18" t="s">
        <v>12</v>
      </c>
      <c r="N18" s="25">
        <v>42716</v>
      </c>
      <c r="O18" s="13"/>
      <c r="P18" s="13"/>
      <c r="Q18" s="13"/>
      <c r="R18" s="14">
        <f t="shared" si="1"/>
        <v>0</v>
      </c>
    </row>
    <row r="19" spans="1:18" x14ac:dyDescent="0.25">
      <c r="A19" t="s">
        <v>101</v>
      </c>
      <c r="B19" t="s">
        <v>102</v>
      </c>
      <c r="C19" t="s">
        <v>103</v>
      </c>
      <c r="D19" t="s">
        <v>59</v>
      </c>
      <c r="E19">
        <v>474</v>
      </c>
      <c r="F19" s="25">
        <v>42324</v>
      </c>
      <c r="G19">
        <v>1</v>
      </c>
      <c r="H19">
        <v>1</v>
      </c>
      <c r="I19">
        <v>0</v>
      </c>
      <c r="J19">
        <v>9</v>
      </c>
      <c r="K19">
        <f t="shared" si="0"/>
        <v>11</v>
      </c>
      <c r="L19" t="s">
        <v>60</v>
      </c>
      <c r="M19" t="s">
        <v>104</v>
      </c>
      <c r="N19" s="25"/>
      <c r="O19" s="13"/>
      <c r="P19" s="13"/>
      <c r="Q19" s="13"/>
      <c r="R19" s="14">
        <f t="shared" si="1"/>
        <v>0</v>
      </c>
    </row>
    <row r="20" spans="1:18" x14ac:dyDescent="0.25">
      <c r="A20" t="s">
        <v>101</v>
      </c>
      <c r="B20" t="s">
        <v>105</v>
      </c>
      <c r="C20" t="s">
        <v>106</v>
      </c>
      <c r="D20" t="s">
        <v>59</v>
      </c>
      <c r="E20">
        <v>617</v>
      </c>
      <c r="F20" s="25">
        <v>42324</v>
      </c>
      <c r="G20">
        <v>7</v>
      </c>
      <c r="H20">
        <v>3</v>
      </c>
      <c r="I20">
        <v>0</v>
      </c>
      <c r="J20">
        <v>0</v>
      </c>
      <c r="K20">
        <f t="shared" si="0"/>
        <v>10</v>
      </c>
      <c r="L20" t="s">
        <v>60</v>
      </c>
      <c r="M20" t="s">
        <v>12</v>
      </c>
      <c r="N20" s="25"/>
      <c r="O20" s="13"/>
      <c r="P20" s="13"/>
      <c r="Q20" s="13"/>
      <c r="R20" s="14">
        <f t="shared" si="1"/>
        <v>0</v>
      </c>
    </row>
    <row r="21" spans="1:18" x14ac:dyDescent="0.25">
      <c r="A21" t="s">
        <v>101</v>
      </c>
      <c r="B21" t="s">
        <v>107</v>
      </c>
      <c r="C21" t="s">
        <v>106</v>
      </c>
      <c r="D21" t="s">
        <v>59</v>
      </c>
      <c r="E21">
        <v>2915</v>
      </c>
      <c r="F21" s="25">
        <v>42324</v>
      </c>
      <c r="G21">
        <v>5</v>
      </c>
      <c r="H21">
        <v>10</v>
      </c>
      <c r="I21">
        <v>0</v>
      </c>
      <c r="J21">
        <v>49</v>
      </c>
      <c r="K21">
        <f t="shared" si="0"/>
        <v>64</v>
      </c>
      <c r="L21" t="s">
        <v>60</v>
      </c>
      <c r="M21" t="s">
        <v>14</v>
      </c>
      <c r="N21" s="25"/>
      <c r="O21" s="13"/>
      <c r="P21" s="13"/>
      <c r="Q21" s="13"/>
      <c r="R21" s="14">
        <f t="shared" si="1"/>
        <v>0</v>
      </c>
    </row>
    <row r="22" spans="1:18" x14ac:dyDescent="0.25">
      <c r="A22" t="s">
        <v>108</v>
      </c>
      <c r="B22" t="s">
        <v>109</v>
      </c>
      <c r="C22" t="s">
        <v>110</v>
      </c>
      <c r="D22" t="s">
        <v>59</v>
      </c>
      <c r="E22">
        <v>748</v>
      </c>
      <c r="F22" s="25">
        <v>42321</v>
      </c>
      <c r="G22">
        <v>0</v>
      </c>
      <c r="H22">
        <v>2</v>
      </c>
      <c r="I22">
        <v>0</v>
      </c>
      <c r="J22">
        <v>10</v>
      </c>
      <c r="K22">
        <f t="shared" si="0"/>
        <v>12</v>
      </c>
      <c r="L22" t="s">
        <v>60</v>
      </c>
      <c r="M22" t="s">
        <v>17</v>
      </c>
      <c r="N22" s="25"/>
      <c r="O22" s="13"/>
      <c r="P22" s="13"/>
      <c r="Q22" s="13"/>
      <c r="R22" s="14">
        <f t="shared" si="1"/>
        <v>0</v>
      </c>
    </row>
    <row r="23" spans="1:18" x14ac:dyDescent="0.25">
      <c r="A23" t="s">
        <v>66</v>
      </c>
      <c r="B23" t="s">
        <v>111</v>
      </c>
      <c r="C23" t="s">
        <v>112</v>
      </c>
      <c r="D23" t="s">
        <v>69</v>
      </c>
      <c r="E23">
        <v>420</v>
      </c>
      <c r="F23" s="25"/>
      <c r="L23" t="s">
        <v>60</v>
      </c>
      <c r="N23" s="25"/>
      <c r="O23" s="13"/>
      <c r="P23" s="13"/>
      <c r="Q23" s="13"/>
      <c r="R23" s="14">
        <f t="shared" si="1"/>
        <v>0</v>
      </c>
    </row>
    <row r="24" spans="1:18" x14ac:dyDescent="0.25">
      <c r="A24" t="s">
        <v>113</v>
      </c>
      <c r="B24" t="s">
        <v>114</v>
      </c>
      <c r="C24" t="s">
        <v>115</v>
      </c>
      <c r="D24" t="s">
        <v>65</v>
      </c>
      <c r="E24">
        <v>1185</v>
      </c>
      <c r="F24" s="25">
        <v>42054</v>
      </c>
      <c r="G24">
        <v>0</v>
      </c>
      <c r="H24">
        <v>0</v>
      </c>
      <c r="I24">
        <v>0</v>
      </c>
      <c r="J24">
        <v>6</v>
      </c>
      <c r="K24">
        <f t="shared" ref="K24:K36" si="2">SUM(G24:J24)</f>
        <v>6</v>
      </c>
      <c r="L24" t="s">
        <v>60</v>
      </c>
      <c r="M24" t="s">
        <v>13</v>
      </c>
      <c r="N24" s="25"/>
      <c r="O24" s="13"/>
      <c r="P24" s="13"/>
      <c r="Q24" s="13"/>
      <c r="R24" s="14">
        <f t="shared" si="1"/>
        <v>0</v>
      </c>
    </row>
    <row r="25" spans="1:18" x14ac:dyDescent="0.25">
      <c r="A25" t="s">
        <v>116</v>
      </c>
      <c r="B25" t="s">
        <v>117</v>
      </c>
      <c r="C25" t="s">
        <v>118</v>
      </c>
      <c r="D25" t="s">
        <v>59</v>
      </c>
      <c r="E25">
        <v>1689</v>
      </c>
      <c r="F25" s="25">
        <v>42319</v>
      </c>
      <c r="G25">
        <v>2</v>
      </c>
      <c r="H25">
        <v>4</v>
      </c>
      <c r="I25">
        <v>0</v>
      </c>
      <c r="J25">
        <v>0</v>
      </c>
      <c r="K25">
        <f t="shared" si="2"/>
        <v>6</v>
      </c>
      <c r="L25" t="s">
        <v>60</v>
      </c>
      <c r="M25" t="s">
        <v>17</v>
      </c>
      <c r="N25" s="25"/>
      <c r="O25" s="13"/>
      <c r="P25" s="13"/>
      <c r="Q25" s="13"/>
      <c r="R25" s="14">
        <f t="shared" si="1"/>
        <v>0</v>
      </c>
    </row>
    <row r="26" spans="1:18" x14ac:dyDescent="0.25">
      <c r="A26" t="s">
        <v>119</v>
      </c>
      <c r="B26" t="s">
        <v>120</v>
      </c>
      <c r="C26" t="s">
        <v>121</v>
      </c>
      <c r="D26" t="s">
        <v>59</v>
      </c>
      <c r="E26">
        <v>2472</v>
      </c>
      <c r="F26" s="25">
        <v>42306</v>
      </c>
      <c r="G26">
        <v>7</v>
      </c>
      <c r="H26">
        <v>4</v>
      </c>
      <c r="I26">
        <v>4</v>
      </c>
      <c r="J26">
        <v>28</v>
      </c>
      <c r="K26">
        <f t="shared" si="2"/>
        <v>43</v>
      </c>
      <c r="L26" t="s">
        <v>60</v>
      </c>
      <c r="M26" t="s">
        <v>12</v>
      </c>
      <c r="N26" s="25">
        <v>42095</v>
      </c>
      <c r="O26" s="13"/>
      <c r="P26" s="13"/>
      <c r="Q26" s="13"/>
      <c r="R26" s="14">
        <f t="shared" si="1"/>
        <v>0</v>
      </c>
    </row>
    <row r="27" spans="1:18" x14ac:dyDescent="0.25">
      <c r="A27" t="s">
        <v>122</v>
      </c>
      <c r="B27" t="s">
        <v>123</v>
      </c>
      <c r="C27" t="s">
        <v>124</v>
      </c>
      <c r="D27" t="s">
        <v>59</v>
      </c>
      <c r="E27">
        <v>1747</v>
      </c>
      <c r="F27" s="25">
        <v>42306</v>
      </c>
      <c r="G27">
        <v>3</v>
      </c>
      <c r="H27">
        <v>4</v>
      </c>
      <c r="I27">
        <v>0</v>
      </c>
      <c r="J27">
        <v>15</v>
      </c>
      <c r="K27">
        <f t="shared" si="2"/>
        <v>22</v>
      </c>
      <c r="L27" t="s">
        <v>60</v>
      </c>
      <c r="M27" t="s">
        <v>14</v>
      </c>
      <c r="N27" s="25"/>
      <c r="O27" s="13"/>
      <c r="P27" s="13"/>
      <c r="Q27" s="13"/>
      <c r="R27" s="14">
        <f t="shared" si="1"/>
        <v>0</v>
      </c>
    </row>
    <row r="28" spans="1:18" x14ac:dyDescent="0.25">
      <c r="A28" t="s">
        <v>125</v>
      </c>
      <c r="B28" t="s">
        <v>126</v>
      </c>
      <c r="C28" t="s">
        <v>127</v>
      </c>
      <c r="D28" t="s">
        <v>59</v>
      </c>
      <c r="E28">
        <v>2886</v>
      </c>
      <c r="F28" s="25">
        <v>42327</v>
      </c>
      <c r="G28">
        <v>6</v>
      </c>
      <c r="H28">
        <v>8</v>
      </c>
      <c r="I28">
        <v>2</v>
      </c>
      <c r="J28">
        <v>63</v>
      </c>
      <c r="K28">
        <f t="shared" si="2"/>
        <v>79</v>
      </c>
      <c r="L28" t="s">
        <v>60</v>
      </c>
      <c r="M28" t="s">
        <v>14</v>
      </c>
      <c r="N28" s="25"/>
      <c r="O28" s="13"/>
      <c r="P28" s="13"/>
      <c r="Q28" s="13"/>
      <c r="R28" s="14">
        <f t="shared" si="1"/>
        <v>0</v>
      </c>
    </row>
    <row r="29" spans="1:18" x14ac:dyDescent="0.25">
      <c r="A29" t="s">
        <v>83</v>
      </c>
      <c r="B29" t="s">
        <v>128</v>
      </c>
      <c r="C29" t="s">
        <v>129</v>
      </c>
      <c r="D29" t="s">
        <v>59</v>
      </c>
      <c r="E29">
        <v>1143</v>
      </c>
      <c r="F29" s="25">
        <v>42324</v>
      </c>
      <c r="G29">
        <v>3</v>
      </c>
      <c r="H29">
        <v>4</v>
      </c>
      <c r="I29">
        <v>0</v>
      </c>
      <c r="J29">
        <v>10</v>
      </c>
      <c r="K29">
        <f t="shared" si="2"/>
        <v>17</v>
      </c>
      <c r="L29" t="s">
        <v>60</v>
      </c>
      <c r="M29" t="s">
        <v>14</v>
      </c>
      <c r="N29" s="25"/>
      <c r="O29" s="13"/>
      <c r="P29" s="13"/>
      <c r="Q29" s="13"/>
      <c r="R29" s="14">
        <f t="shared" si="1"/>
        <v>0</v>
      </c>
    </row>
    <row r="30" spans="1:18" x14ac:dyDescent="0.25">
      <c r="A30" t="s">
        <v>89</v>
      </c>
      <c r="B30" t="s">
        <v>130</v>
      </c>
      <c r="C30" t="s">
        <v>131</v>
      </c>
      <c r="D30" t="s">
        <v>59</v>
      </c>
      <c r="E30">
        <v>332</v>
      </c>
      <c r="F30" s="25">
        <v>42318</v>
      </c>
      <c r="G30">
        <v>1</v>
      </c>
      <c r="H30">
        <v>1</v>
      </c>
      <c r="I30">
        <v>0</v>
      </c>
      <c r="K30">
        <f t="shared" si="2"/>
        <v>2</v>
      </c>
      <c r="L30" t="s">
        <v>60</v>
      </c>
      <c r="M30" t="s">
        <v>132</v>
      </c>
      <c r="N30" s="25"/>
      <c r="O30" s="13"/>
      <c r="P30" s="13"/>
      <c r="Q30" s="13"/>
      <c r="R30" s="14">
        <f t="shared" si="1"/>
        <v>0</v>
      </c>
    </row>
    <row r="31" spans="1:18" x14ac:dyDescent="0.25">
      <c r="A31" t="s">
        <v>133</v>
      </c>
      <c r="B31" t="s">
        <v>134</v>
      </c>
      <c r="C31" t="s">
        <v>135</v>
      </c>
      <c r="D31" t="s">
        <v>59</v>
      </c>
      <c r="E31">
        <v>1115</v>
      </c>
      <c r="F31" s="25">
        <v>42327</v>
      </c>
      <c r="G31">
        <v>2</v>
      </c>
      <c r="H31">
        <v>3</v>
      </c>
      <c r="I31">
        <v>0</v>
      </c>
      <c r="J31">
        <v>34</v>
      </c>
      <c r="K31">
        <f t="shared" si="2"/>
        <v>39</v>
      </c>
      <c r="L31" t="s">
        <v>60</v>
      </c>
      <c r="M31" t="s">
        <v>15</v>
      </c>
      <c r="N31" s="25"/>
      <c r="O31" s="13"/>
      <c r="P31" s="13"/>
      <c r="Q31" s="13"/>
      <c r="R31" s="14">
        <f t="shared" si="1"/>
        <v>0</v>
      </c>
    </row>
    <row r="32" spans="1:18" x14ac:dyDescent="0.25">
      <c r="A32" t="s">
        <v>136</v>
      </c>
      <c r="B32" t="s">
        <v>137</v>
      </c>
      <c r="C32" t="s">
        <v>138</v>
      </c>
      <c r="D32" t="s">
        <v>59</v>
      </c>
      <c r="E32">
        <v>1909</v>
      </c>
      <c r="F32" s="25">
        <v>42318</v>
      </c>
      <c r="G32">
        <v>5</v>
      </c>
      <c r="H32">
        <v>6</v>
      </c>
      <c r="I32">
        <v>1</v>
      </c>
      <c r="J32">
        <v>45</v>
      </c>
      <c r="K32">
        <f t="shared" si="2"/>
        <v>57</v>
      </c>
      <c r="L32" t="s">
        <v>60</v>
      </c>
      <c r="M32" t="s">
        <v>13</v>
      </c>
      <c r="N32" s="25"/>
      <c r="O32" s="13"/>
      <c r="P32" s="13"/>
      <c r="Q32" s="13"/>
      <c r="R32" s="14">
        <f t="shared" si="1"/>
        <v>0</v>
      </c>
    </row>
    <row r="33" spans="1:18" x14ac:dyDescent="0.25">
      <c r="A33" t="s">
        <v>74</v>
      </c>
      <c r="B33" t="s">
        <v>139</v>
      </c>
      <c r="C33" t="s">
        <v>140</v>
      </c>
      <c r="D33" t="s">
        <v>59</v>
      </c>
      <c r="E33">
        <v>1276</v>
      </c>
      <c r="F33" s="25">
        <v>42331</v>
      </c>
      <c r="G33">
        <v>3</v>
      </c>
      <c r="H33">
        <v>4</v>
      </c>
      <c r="I33">
        <v>1</v>
      </c>
      <c r="J33">
        <v>16</v>
      </c>
      <c r="K33">
        <f t="shared" si="2"/>
        <v>24</v>
      </c>
      <c r="L33" t="s">
        <v>60</v>
      </c>
      <c r="M33" t="s">
        <v>14</v>
      </c>
      <c r="N33" s="25"/>
      <c r="O33" s="13"/>
      <c r="P33" s="13"/>
      <c r="Q33" s="13"/>
      <c r="R33" s="14">
        <f t="shared" si="1"/>
        <v>0</v>
      </c>
    </row>
    <row r="34" spans="1:18" x14ac:dyDescent="0.25">
      <c r="A34" t="s">
        <v>141</v>
      </c>
      <c r="B34" t="s">
        <v>142</v>
      </c>
      <c r="C34" t="s">
        <v>143</v>
      </c>
      <c r="D34" t="s">
        <v>59</v>
      </c>
      <c r="E34">
        <v>1668</v>
      </c>
      <c r="F34" s="25">
        <v>42331</v>
      </c>
      <c r="G34">
        <v>5</v>
      </c>
      <c r="H34">
        <v>6</v>
      </c>
      <c r="I34">
        <v>0</v>
      </c>
      <c r="J34">
        <v>38</v>
      </c>
      <c r="K34">
        <f t="shared" si="2"/>
        <v>49</v>
      </c>
      <c r="L34" t="s">
        <v>60</v>
      </c>
      <c r="M34" t="s">
        <v>14</v>
      </c>
      <c r="N34" s="25"/>
      <c r="O34" s="13"/>
      <c r="P34" s="13"/>
      <c r="Q34" s="13"/>
      <c r="R34" s="14">
        <f t="shared" si="1"/>
        <v>0</v>
      </c>
    </row>
    <row r="35" spans="1:18" x14ac:dyDescent="0.25">
      <c r="A35" t="s">
        <v>144</v>
      </c>
      <c r="B35" t="s">
        <v>145</v>
      </c>
      <c r="C35" t="s">
        <v>146</v>
      </c>
      <c r="D35" t="s">
        <v>59</v>
      </c>
      <c r="E35">
        <v>2143</v>
      </c>
      <c r="F35" s="25">
        <v>42249</v>
      </c>
      <c r="G35">
        <v>3</v>
      </c>
      <c r="H35">
        <v>8</v>
      </c>
      <c r="I35">
        <v>1</v>
      </c>
      <c r="J35">
        <v>46</v>
      </c>
      <c r="K35">
        <f t="shared" si="2"/>
        <v>58</v>
      </c>
      <c r="L35" t="s">
        <v>60</v>
      </c>
      <c r="M35" t="s">
        <v>17</v>
      </c>
      <c r="N35" s="25"/>
      <c r="O35" s="13"/>
      <c r="P35" s="13"/>
      <c r="Q35" s="13"/>
      <c r="R35" s="14">
        <f t="shared" si="1"/>
        <v>0</v>
      </c>
    </row>
    <row r="36" spans="1:18" x14ac:dyDescent="0.25">
      <c r="A36" t="s">
        <v>147</v>
      </c>
      <c r="B36" t="s">
        <v>148</v>
      </c>
      <c r="C36" t="s">
        <v>149</v>
      </c>
      <c r="D36" t="s">
        <v>59</v>
      </c>
      <c r="E36">
        <v>1816</v>
      </c>
      <c r="F36" s="25">
        <v>42251</v>
      </c>
      <c r="G36">
        <v>6</v>
      </c>
      <c r="H36">
        <v>7</v>
      </c>
      <c r="I36">
        <v>2</v>
      </c>
      <c r="J36">
        <v>14</v>
      </c>
      <c r="K36">
        <f t="shared" si="2"/>
        <v>29</v>
      </c>
      <c r="L36" t="s">
        <v>60</v>
      </c>
      <c r="M36" t="s">
        <v>12</v>
      </c>
      <c r="N36" s="25"/>
      <c r="O36" s="13"/>
      <c r="P36" s="13"/>
      <c r="Q36" s="13"/>
      <c r="R36" s="14">
        <f t="shared" si="1"/>
        <v>0</v>
      </c>
    </row>
    <row r="37" spans="1:18" x14ac:dyDescent="0.25">
      <c r="A37" t="s">
        <v>150</v>
      </c>
      <c r="B37" t="s">
        <v>151</v>
      </c>
      <c r="C37" t="s">
        <v>152</v>
      </c>
      <c r="D37" t="s">
        <v>59</v>
      </c>
      <c r="E37">
        <v>2685</v>
      </c>
      <c r="F37" s="25"/>
      <c r="L37" t="s">
        <v>60</v>
      </c>
      <c r="N37" s="25"/>
      <c r="O37" s="13"/>
      <c r="P37" s="13"/>
      <c r="Q37" s="13"/>
      <c r="R37" s="14">
        <f t="shared" si="1"/>
        <v>0</v>
      </c>
    </row>
    <row r="38" spans="1:18" x14ac:dyDescent="0.25">
      <c r="A38" t="s">
        <v>153</v>
      </c>
      <c r="B38" t="s">
        <v>154</v>
      </c>
      <c r="C38" t="s">
        <v>155</v>
      </c>
      <c r="D38" t="s">
        <v>65</v>
      </c>
      <c r="E38">
        <v>794</v>
      </c>
      <c r="F38" s="25">
        <v>42248</v>
      </c>
      <c r="G38">
        <v>3</v>
      </c>
      <c r="H38">
        <v>4</v>
      </c>
      <c r="I38">
        <v>0</v>
      </c>
      <c r="J38">
        <v>17</v>
      </c>
      <c r="K38">
        <f t="shared" ref="K38:K56" si="3">SUM(G38:J38)</f>
        <v>24</v>
      </c>
      <c r="L38" t="s">
        <v>60</v>
      </c>
      <c r="M38" t="s">
        <v>13</v>
      </c>
      <c r="N38" s="25"/>
      <c r="O38" s="13"/>
      <c r="P38" s="13"/>
      <c r="Q38" s="13"/>
      <c r="R38" s="14">
        <f t="shared" si="1"/>
        <v>0</v>
      </c>
    </row>
    <row r="39" spans="1:18" x14ac:dyDescent="0.25">
      <c r="A39" t="s">
        <v>86</v>
      </c>
      <c r="B39" t="s">
        <v>156</v>
      </c>
      <c r="C39" t="s">
        <v>157</v>
      </c>
      <c r="D39" t="s">
        <v>59</v>
      </c>
      <c r="E39">
        <v>1075</v>
      </c>
      <c r="F39" s="25">
        <v>42254</v>
      </c>
      <c r="G39">
        <v>4</v>
      </c>
      <c r="H39">
        <v>5</v>
      </c>
      <c r="I39">
        <v>0</v>
      </c>
      <c r="J39">
        <v>37</v>
      </c>
      <c r="K39">
        <f t="shared" si="3"/>
        <v>46</v>
      </c>
      <c r="L39" t="s">
        <v>60</v>
      </c>
      <c r="M39" t="s">
        <v>12</v>
      </c>
      <c r="N39" s="25">
        <v>41821</v>
      </c>
      <c r="O39" s="13"/>
      <c r="P39" s="13"/>
      <c r="Q39" s="13"/>
      <c r="R39" s="14">
        <f t="shared" si="1"/>
        <v>0</v>
      </c>
    </row>
    <row r="40" spans="1:18" x14ac:dyDescent="0.25">
      <c r="A40" t="s">
        <v>153</v>
      </c>
      <c r="B40" t="s">
        <v>158</v>
      </c>
      <c r="C40" t="s">
        <v>159</v>
      </c>
      <c r="D40" t="s">
        <v>65</v>
      </c>
      <c r="E40">
        <v>1523</v>
      </c>
      <c r="F40" s="25">
        <v>42248</v>
      </c>
      <c r="G40">
        <v>8</v>
      </c>
      <c r="H40">
        <v>10</v>
      </c>
      <c r="I40">
        <v>1</v>
      </c>
      <c r="J40">
        <v>29</v>
      </c>
      <c r="K40">
        <f t="shared" si="3"/>
        <v>48</v>
      </c>
      <c r="L40" t="s">
        <v>60</v>
      </c>
      <c r="M40" t="s">
        <v>12</v>
      </c>
      <c r="N40" s="25"/>
      <c r="O40" s="13"/>
      <c r="P40" s="13"/>
      <c r="Q40" s="13"/>
      <c r="R40" s="14">
        <f t="shared" si="1"/>
        <v>0</v>
      </c>
    </row>
    <row r="41" spans="1:18" x14ac:dyDescent="0.25">
      <c r="A41" t="s">
        <v>160</v>
      </c>
      <c r="B41" t="s">
        <v>161</v>
      </c>
      <c r="C41" t="s">
        <v>162</v>
      </c>
      <c r="D41" t="s">
        <v>59</v>
      </c>
      <c r="E41">
        <v>1526</v>
      </c>
      <c r="F41" s="25">
        <v>42324</v>
      </c>
      <c r="G41">
        <v>3</v>
      </c>
      <c r="H41">
        <v>4</v>
      </c>
      <c r="I41">
        <v>0</v>
      </c>
      <c r="J41">
        <v>11</v>
      </c>
      <c r="K41">
        <f t="shared" si="3"/>
        <v>18</v>
      </c>
      <c r="L41" t="s">
        <v>60</v>
      </c>
      <c r="M41" t="s">
        <v>12</v>
      </c>
      <c r="N41" s="25">
        <v>41334</v>
      </c>
      <c r="O41" s="13"/>
      <c r="P41" s="13"/>
      <c r="Q41" s="13"/>
      <c r="R41" s="14">
        <f t="shared" si="1"/>
        <v>0</v>
      </c>
    </row>
    <row r="42" spans="1:18" x14ac:dyDescent="0.25">
      <c r="A42" t="s">
        <v>113</v>
      </c>
      <c r="B42" t="s">
        <v>163</v>
      </c>
      <c r="C42" t="s">
        <v>164</v>
      </c>
      <c r="D42" t="s">
        <v>65</v>
      </c>
      <c r="E42">
        <v>1250</v>
      </c>
      <c r="F42" s="25">
        <v>42248</v>
      </c>
      <c r="G42">
        <v>3</v>
      </c>
      <c r="H42">
        <v>5</v>
      </c>
      <c r="I42">
        <v>0</v>
      </c>
      <c r="J42">
        <v>27</v>
      </c>
      <c r="K42">
        <f t="shared" si="3"/>
        <v>35</v>
      </c>
      <c r="L42" t="s">
        <v>60</v>
      </c>
      <c r="M42" t="s">
        <v>12</v>
      </c>
      <c r="N42" s="25">
        <v>42156</v>
      </c>
      <c r="O42" s="13"/>
      <c r="P42" s="13"/>
      <c r="Q42" s="13"/>
      <c r="R42" s="14">
        <f t="shared" si="1"/>
        <v>0</v>
      </c>
    </row>
    <row r="43" spans="1:18" x14ac:dyDescent="0.25">
      <c r="A43" t="s">
        <v>116</v>
      </c>
      <c r="B43" t="s">
        <v>165</v>
      </c>
      <c r="C43" t="s">
        <v>166</v>
      </c>
      <c r="D43" t="s">
        <v>59</v>
      </c>
      <c r="E43">
        <v>1543</v>
      </c>
      <c r="F43" s="25">
        <v>42321</v>
      </c>
      <c r="G43">
        <v>4</v>
      </c>
      <c r="H43">
        <v>4</v>
      </c>
      <c r="I43">
        <v>0</v>
      </c>
      <c r="J43">
        <v>20</v>
      </c>
      <c r="K43">
        <f t="shared" si="3"/>
        <v>28</v>
      </c>
      <c r="L43" t="s">
        <v>60</v>
      </c>
      <c r="M43" t="s">
        <v>14</v>
      </c>
      <c r="N43" s="25"/>
      <c r="O43" s="13"/>
      <c r="P43" s="13"/>
      <c r="Q43" s="13"/>
      <c r="R43" s="14">
        <f t="shared" si="1"/>
        <v>0</v>
      </c>
    </row>
    <row r="44" spans="1:18" x14ac:dyDescent="0.25">
      <c r="A44" t="s">
        <v>56</v>
      </c>
      <c r="B44" t="s">
        <v>167</v>
      </c>
      <c r="C44" t="s">
        <v>168</v>
      </c>
      <c r="D44" t="s">
        <v>59</v>
      </c>
      <c r="E44">
        <v>1124</v>
      </c>
      <c r="F44" s="25">
        <v>41947</v>
      </c>
      <c r="G44">
        <v>6</v>
      </c>
      <c r="H44">
        <v>4</v>
      </c>
      <c r="I44">
        <v>0</v>
      </c>
      <c r="J44">
        <v>0</v>
      </c>
      <c r="K44">
        <f t="shared" si="3"/>
        <v>10</v>
      </c>
      <c r="L44" t="s">
        <v>60</v>
      </c>
      <c r="M44" t="s">
        <v>13</v>
      </c>
      <c r="N44" s="25"/>
      <c r="O44" s="13"/>
      <c r="P44" s="13"/>
      <c r="Q44" s="13"/>
      <c r="R44" s="14">
        <f t="shared" si="1"/>
        <v>0</v>
      </c>
    </row>
    <row r="45" spans="1:18" x14ac:dyDescent="0.25">
      <c r="A45" t="s">
        <v>169</v>
      </c>
      <c r="B45" t="s">
        <v>170</v>
      </c>
      <c r="C45" t="s">
        <v>171</v>
      </c>
      <c r="D45" t="s">
        <v>59</v>
      </c>
      <c r="E45">
        <v>1181</v>
      </c>
      <c r="F45" s="25">
        <v>42321</v>
      </c>
      <c r="G45">
        <v>2</v>
      </c>
      <c r="H45">
        <v>4</v>
      </c>
      <c r="I45">
        <v>0</v>
      </c>
      <c r="J45">
        <v>30</v>
      </c>
      <c r="K45">
        <f t="shared" si="3"/>
        <v>36</v>
      </c>
      <c r="L45" t="s">
        <v>60</v>
      </c>
      <c r="M45" t="s">
        <v>15</v>
      </c>
      <c r="N45" s="25"/>
      <c r="O45" s="13"/>
      <c r="P45" s="13"/>
      <c r="Q45" s="13"/>
      <c r="R45" s="14">
        <f t="shared" si="1"/>
        <v>0</v>
      </c>
    </row>
    <row r="46" spans="1:18" x14ac:dyDescent="0.25">
      <c r="A46" t="s">
        <v>108</v>
      </c>
      <c r="B46" t="s">
        <v>172</v>
      </c>
      <c r="C46" t="s">
        <v>173</v>
      </c>
      <c r="D46" t="s">
        <v>59</v>
      </c>
      <c r="E46">
        <v>834</v>
      </c>
      <c r="F46" s="25">
        <v>42321</v>
      </c>
      <c r="G46">
        <v>1</v>
      </c>
      <c r="H46">
        <v>2</v>
      </c>
      <c r="I46">
        <v>0</v>
      </c>
      <c r="J46">
        <v>11</v>
      </c>
      <c r="K46">
        <f t="shared" si="3"/>
        <v>14</v>
      </c>
      <c r="L46" t="s">
        <v>60</v>
      </c>
      <c r="M46" t="s">
        <v>14</v>
      </c>
      <c r="N46" s="25"/>
      <c r="O46" s="13"/>
      <c r="P46" s="13"/>
      <c r="Q46" s="13"/>
      <c r="R46" s="14">
        <f t="shared" ref="R46:R56" si="4">SUM(O46:Q46)</f>
        <v>0</v>
      </c>
    </row>
    <row r="47" spans="1:18" x14ac:dyDescent="0.25">
      <c r="A47" t="s">
        <v>174</v>
      </c>
      <c r="B47" t="s">
        <v>175</v>
      </c>
      <c r="C47" t="s">
        <v>176</v>
      </c>
      <c r="D47" t="s">
        <v>65</v>
      </c>
      <c r="E47">
        <v>2286</v>
      </c>
      <c r="F47" s="25">
        <v>42247</v>
      </c>
      <c r="G47">
        <v>4</v>
      </c>
      <c r="H47">
        <v>4</v>
      </c>
      <c r="I47">
        <v>3</v>
      </c>
      <c r="J47">
        <v>26</v>
      </c>
      <c r="K47">
        <f t="shared" si="3"/>
        <v>37</v>
      </c>
      <c r="L47" t="s">
        <v>60</v>
      </c>
      <c r="M47" t="s">
        <v>13</v>
      </c>
      <c r="N47" s="25"/>
      <c r="O47" s="13"/>
      <c r="P47" s="13"/>
      <c r="Q47" s="13"/>
      <c r="R47" s="14">
        <f t="shared" si="4"/>
        <v>0</v>
      </c>
    </row>
    <row r="48" spans="1:18" x14ac:dyDescent="0.25">
      <c r="A48" t="s">
        <v>177</v>
      </c>
      <c r="B48" t="s">
        <v>178</v>
      </c>
      <c r="C48" t="s">
        <v>179</v>
      </c>
      <c r="D48" t="s">
        <v>180</v>
      </c>
      <c r="E48">
        <v>1148</v>
      </c>
      <c r="F48" s="25">
        <v>42243</v>
      </c>
      <c r="G48">
        <v>3</v>
      </c>
      <c r="H48">
        <v>5</v>
      </c>
      <c r="I48">
        <v>0</v>
      </c>
      <c r="J48">
        <v>33</v>
      </c>
      <c r="K48">
        <f t="shared" si="3"/>
        <v>41</v>
      </c>
      <c r="L48" t="s">
        <v>60</v>
      </c>
      <c r="M48" t="s">
        <v>13</v>
      </c>
      <c r="N48" s="25"/>
      <c r="O48" s="13"/>
      <c r="P48" s="13"/>
      <c r="Q48" s="13"/>
      <c r="R48" s="14">
        <f t="shared" si="4"/>
        <v>0</v>
      </c>
    </row>
    <row r="49" spans="1:18" x14ac:dyDescent="0.25">
      <c r="A49" t="s">
        <v>56</v>
      </c>
      <c r="B49" t="s">
        <v>181</v>
      </c>
      <c r="C49" t="s">
        <v>182</v>
      </c>
      <c r="D49" t="s">
        <v>59</v>
      </c>
      <c r="E49">
        <v>1190</v>
      </c>
      <c r="F49" s="25">
        <v>41947</v>
      </c>
      <c r="G49">
        <v>2</v>
      </c>
      <c r="H49">
        <v>3</v>
      </c>
      <c r="I49">
        <v>0</v>
      </c>
      <c r="J49">
        <v>8</v>
      </c>
      <c r="K49">
        <f t="shared" si="3"/>
        <v>13</v>
      </c>
      <c r="L49" t="s">
        <v>60</v>
      </c>
      <c r="M49" t="s">
        <v>14</v>
      </c>
      <c r="N49" s="25"/>
      <c r="O49" s="13"/>
      <c r="P49" s="13"/>
      <c r="Q49" s="13"/>
      <c r="R49" s="14">
        <f t="shared" si="4"/>
        <v>0</v>
      </c>
    </row>
    <row r="50" spans="1:18" x14ac:dyDescent="0.25">
      <c r="A50" t="s">
        <v>183</v>
      </c>
      <c r="B50" t="s">
        <v>184</v>
      </c>
      <c r="C50" t="s">
        <v>152</v>
      </c>
      <c r="D50" t="s">
        <v>59</v>
      </c>
      <c r="E50">
        <v>1760</v>
      </c>
      <c r="F50" s="25">
        <v>42331</v>
      </c>
      <c r="G50">
        <v>3</v>
      </c>
      <c r="H50">
        <v>4</v>
      </c>
      <c r="I50">
        <v>0</v>
      </c>
      <c r="J50">
        <v>25</v>
      </c>
      <c r="K50">
        <f t="shared" si="3"/>
        <v>32</v>
      </c>
      <c r="L50" t="s">
        <v>60</v>
      </c>
      <c r="M50" t="s">
        <v>14</v>
      </c>
      <c r="N50" s="25"/>
      <c r="O50" s="13"/>
      <c r="P50" s="13"/>
      <c r="Q50" s="13"/>
      <c r="R50" s="14">
        <f t="shared" si="4"/>
        <v>0</v>
      </c>
    </row>
    <row r="51" spans="1:18" x14ac:dyDescent="0.25">
      <c r="A51" t="s">
        <v>185</v>
      </c>
      <c r="B51" t="s">
        <v>186</v>
      </c>
      <c r="C51" t="s">
        <v>187</v>
      </c>
      <c r="D51" t="s">
        <v>59</v>
      </c>
      <c r="E51">
        <v>2018</v>
      </c>
      <c r="F51" s="25">
        <v>42249</v>
      </c>
      <c r="G51">
        <v>6</v>
      </c>
      <c r="H51">
        <v>4</v>
      </c>
      <c r="I51">
        <v>6</v>
      </c>
      <c r="J51">
        <v>28</v>
      </c>
      <c r="K51">
        <f t="shared" si="3"/>
        <v>44</v>
      </c>
      <c r="L51" t="s">
        <v>60</v>
      </c>
      <c r="M51" t="s">
        <v>12</v>
      </c>
      <c r="N51" s="25">
        <v>41395</v>
      </c>
      <c r="O51" s="13"/>
      <c r="P51" s="13"/>
      <c r="Q51" s="13"/>
      <c r="R51" s="14">
        <f t="shared" si="4"/>
        <v>0</v>
      </c>
    </row>
    <row r="52" spans="1:18" x14ac:dyDescent="0.25">
      <c r="A52" t="s">
        <v>113</v>
      </c>
      <c r="B52" t="s">
        <v>188</v>
      </c>
      <c r="C52" t="s">
        <v>189</v>
      </c>
      <c r="D52" t="s">
        <v>65</v>
      </c>
      <c r="E52">
        <v>1889</v>
      </c>
      <c r="F52" s="25">
        <v>42243</v>
      </c>
      <c r="G52">
        <v>4</v>
      </c>
      <c r="H52">
        <v>6</v>
      </c>
      <c r="I52">
        <v>1</v>
      </c>
      <c r="J52">
        <v>20</v>
      </c>
      <c r="K52">
        <f t="shared" si="3"/>
        <v>31</v>
      </c>
      <c r="L52" t="s">
        <v>60</v>
      </c>
      <c r="M52" t="s">
        <v>12</v>
      </c>
      <c r="N52" s="25">
        <v>41122</v>
      </c>
      <c r="O52" s="13"/>
      <c r="P52" s="13"/>
      <c r="Q52" s="13"/>
      <c r="R52" s="14">
        <f t="shared" si="4"/>
        <v>0</v>
      </c>
    </row>
    <row r="53" spans="1:18" x14ac:dyDescent="0.25">
      <c r="A53" t="s">
        <v>190</v>
      </c>
      <c r="B53" t="s">
        <v>191</v>
      </c>
      <c r="C53" t="s">
        <v>192</v>
      </c>
      <c r="D53" t="s">
        <v>59</v>
      </c>
      <c r="E53">
        <v>1501</v>
      </c>
      <c r="F53" s="25">
        <v>42327</v>
      </c>
      <c r="G53">
        <v>3</v>
      </c>
      <c r="H53">
        <v>4</v>
      </c>
      <c r="I53">
        <v>0</v>
      </c>
      <c r="J53">
        <v>22</v>
      </c>
      <c r="K53">
        <f t="shared" si="3"/>
        <v>29</v>
      </c>
      <c r="L53" t="s">
        <v>60</v>
      </c>
      <c r="M53" t="s">
        <v>14</v>
      </c>
      <c r="N53" s="25"/>
      <c r="O53" s="13"/>
      <c r="P53" s="13"/>
      <c r="Q53" s="13"/>
      <c r="R53" s="14">
        <f t="shared" si="4"/>
        <v>0</v>
      </c>
    </row>
    <row r="54" spans="1:18" x14ac:dyDescent="0.25">
      <c r="A54" t="s">
        <v>144</v>
      </c>
      <c r="B54" t="s">
        <v>193</v>
      </c>
      <c r="C54" t="s">
        <v>194</v>
      </c>
      <c r="D54" t="s">
        <v>59</v>
      </c>
      <c r="E54">
        <v>2141</v>
      </c>
      <c r="F54" s="25">
        <v>42249</v>
      </c>
      <c r="G54">
        <v>6</v>
      </c>
      <c r="H54">
        <v>8</v>
      </c>
      <c r="I54">
        <v>1</v>
      </c>
      <c r="J54">
        <v>0</v>
      </c>
      <c r="K54">
        <f t="shared" si="3"/>
        <v>15</v>
      </c>
      <c r="L54" t="s">
        <v>60</v>
      </c>
      <c r="M54" t="s">
        <v>17</v>
      </c>
      <c r="N54" s="25"/>
      <c r="O54" s="13"/>
      <c r="P54" s="13"/>
      <c r="Q54" s="13"/>
      <c r="R54" s="14">
        <f t="shared" si="4"/>
        <v>0</v>
      </c>
    </row>
    <row r="55" spans="1:18" x14ac:dyDescent="0.25">
      <c r="A55" t="s">
        <v>183</v>
      </c>
      <c r="B55" t="s">
        <v>195</v>
      </c>
      <c r="C55" t="s">
        <v>196</v>
      </c>
      <c r="D55" t="s">
        <v>59</v>
      </c>
      <c r="E55">
        <v>1997</v>
      </c>
      <c r="F55" s="25">
        <v>42331</v>
      </c>
      <c r="G55">
        <v>2</v>
      </c>
      <c r="H55">
        <v>5</v>
      </c>
      <c r="I55">
        <v>4</v>
      </c>
      <c r="J55">
        <v>0</v>
      </c>
      <c r="K55">
        <f t="shared" si="3"/>
        <v>11</v>
      </c>
      <c r="L55" t="s">
        <v>60</v>
      </c>
      <c r="M55" t="s">
        <v>13</v>
      </c>
      <c r="N55" s="25"/>
      <c r="O55" s="13"/>
      <c r="P55" s="13"/>
      <c r="Q55" s="13"/>
      <c r="R55" s="14">
        <f t="shared" si="4"/>
        <v>0</v>
      </c>
    </row>
    <row r="56" spans="1:18" x14ac:dyDescent="0.25">
      <c r="A56" t="s">
        <v>89</v>
      </c>
      <c r="B56" t="s">
        <v>197</v>
      </c>
      <c r="C56" t="s">
        <v>198</v>
      </c>
      <c r="D56" t="s">
        <v>59</v>
      </c>
      <c r="E56">
        <v>2650</v>
      </c>
      <c r="F56" s="25">
        <v>42318</v>
      </c>
      <c r="G56">
        <v>10</v>
      </c>
      <c r="H56">
        <v>7</v>
      </c>
      <c r="I56">
        <v>0</v>
      </c>
      <c r="J56">
        <v>67</v>
      </c>
      <c r="K56">
        <f t="shared" si="3"/>
        <v>84</v>
      </c>
      <c r="L56" t="s">
        <v>60</v>
      </c>
      <c r="M56" t="s">
        <v>12</v>
      </c>
      <c r="N56" s="25">
        <v>41548</v>
      </c>
      <c r="O56" s="13"/>
      <c r="P56" s="13"/>
      <c r="Q56" s="13"/>
      <c r="R56" s="14">
        <f t="shared" si="4"/>
        <v>0</v>
      </c>
    </row>
  </sheetData>
  <mergeCells count="2">
    <mergeCell ref="R2:R4"/>
    <mergeCell ref="O1:R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FD63-DC1D-48FE-8B12-92544FFFE453}">
  <dimension ref="A1:R56"/>
  <sheetViews>
    <sheetView workbookViewId="0">
      <selection activeCell="D8" sqref="D8"/>
    </sheetView>
  </sheetViews>
  <sheetFormatPr defaultRowHeight="15" x14ac:dyDescent="0.25"/>
  <cols>
    <col min="1" max="1" width="24.42578125" bestFit="1" customWidth="1"/>
    <col min="2" max="2" width="25.7109375" bestFit="1" customWidth="1"/>
    <col min="3" max="3" width="8.5703125" bestFit="1" customWidth="1"/>
    <col min="4" max="4" width="12" bestFit="1" customWidth="1"/>
    <col min="5" max="5" width="8" bestFit="1" customWidth="1"/>
    <col min="6" max="6" width="10.42578125" bestFit="1" customWidth="1"/>
    <col min="7" max="7" width="4" bestFit="1" customWidth="1"/>
    <col min="8" max="8" width="4.42578125" bestFit="1" customWidth="1"/>
    <col min="9" max="9" width="4.85546875" bestFit="1" customWidth="1"/>
    <col min="10" max="10" width="3.7109375" bestFit="1" customWidth="1"/>
    <col min="11" max="11" width="9.5703125" bestFit="1" customWidth="1"/>
    <col min="12" max="12" width="8.28515625" bestFit="1" customWidth="1"/>
    <col min="13" max="13" width="19.85546875" bestFit="1" customWidth="1"/>
    <col min="14" max="14" width="11.140625" bestFit="1" customWidth="1"/>
    <col min="15" max="15" width="17.5703125" customWidth="1"/>
    <col min="16" max="16" width="16" customWidth="1"/>
    <col min="17" max="17" width="11.5703125" customWidth="1"/>
    <col min="18" max="18" width="13.5703125" customWidth="1"/>
  </cols>
  <sheetData>
    <row r="1" spans="1:18" x14ac:dyDescent="0.25">
      <c r="B1" s="32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9"/>
      <c r="O1" s="56" t="s">
        <v>37</v>
      </c>
      <c r="P1" s="54"/>
      <c r="Q1" s="54"/>
      <c r="R1" s="55"/>
    </row>
    <row r="2" spans="1:18" ht="30" x14ac:dyDescent="0.25">
      <c r="A2" s="32"/>
      <c r="B2" s="12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30"/>
      <c r="O2" s="46" t="s">
        <v>30</v>
      </c>
      <c r="P2" s="44" t="s">
        <v>31</v>
      </c>
      <c r="Q2" s="44" t="s">
        <v>32</v>
      </c>
      <c r="R2" s="52" t="s">
        <v>38</v>
      </c>
    </row>
    <row r="3" spans="1:18" x14ac:dyDescent="0.25">
      <c r="A3" s="12"/>
      <c r="B3" s="12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/>
      <c r="O3" s="47" t="s">
        <v>29</v>
      </c>
      <c r="P3" s="45" t="s">
        <v>29</v>
      </c>
      <c r="Q3" s="45" t="s">
        <v>29</v>
      </c>
      <c r="R3" s="52"/>
    </row>
    <row r="4" spans="1:18" x14ac:dyDescent="0.25">
      <c r="A4" s="37" t="s">
        <v>42</v>
      </c>
      <c r="B4" s="37" t="s">
        <v>43</v>
      </c>
      <c r="C4" s="38" t="s">
        <v>44</v>
      </c>
      <c r="D4" s="38" t="s">
        <v>45</v>
      </c>
      <c r="E4" s="38" t="s">
        <v>46</v>
      </c>
      <c r="F4" s="39" t="s">
        <v>47</v>
      </c>
      <c r="G4" s="38" t="s">
        <v>48</v>
      </c>
      <c r="H4" s="38" t="s">
        <v>49</v>
      </c>
      <c r="I4" s="38" t="s">
        <v>50</v>
      </c>
      <c r="J4" s="38" t="s">
        <v>51</v>
      </c>
      <c r="K4" s="38" t="s">
        <v>52</v>
      </c>
      <c r="L4" s="38" t="s">
        <v>53</v>
      </c>
      <c r="M4" s="38" t="s">
        <v>54</v>
      </c>
      <c r="N4" s="40" t="s">
        <v>55</v>
      </c>
      <c r="O4" s="48" t="s">
        <v>199</v>
      </c>
      <c r="P4" s="49" t="s">
        <v>200</v>
      </c>
      <c r="Q4" s="49" t="s">
        <v>201</v>
      </c>
      <c r="R4" s="53"/>
    </row>
    <row r="5" spans="1:18" x14ac:dyDescent="0.25">
      <c r="A5" t="s">
        <v>202</v>
      </c>
      <c r="B5" t="s">
        <v>203</v>
      </c>
      <c r="C5" t="s">
        <v>204</v>
      </c>
      <c r="D5" t="s">
        <v>59</v>
      </c>
      <c r="E5">
        <v>1221</v>
      </c>
      <c r="F5" s="25">
        <v>42334</v>
      </c>
      <c r="G5">
        <v>2</v>
      </c>
      <c r="H5">
        <v>3</v>
      </c>
      <c r="I5">
        <v>1</v>
      </c>
      <c r="J5">
        <v>8</v>
      </c>
      <c r="K5">
        <f t="shared" ref="K5:K31" si="0">SUM(G5:J5)</f>
        <v>14</v>
      </c>
      <c r="L5" t="s">
        <v>205</v>
      </c>
      <c r="M5" t="s">
        <v>12</v>
      </c>
      <c r="N5" s="25">
        <v>42064</v>
      </c>
      <c r="O5" s="41"/>
      <c r="P5" s="41"/>
      <c r="Q5" s="41"/>
      <c r="R5" s="42">
        <f t="shared" ref="R5:R56" si="1">SUM(O5:Q5)</f>
        <v>0</v>
      </c>
    </row>
    <row r="6" spans="1:18" x14ac:dyDescent="0.25">
      <c r="A6" t="s">
        <v>206</v>
      </c>
      <c r="B6" t="s">
        <v>207</v>
      </c>
      <c r="C6" t="s">
        <v>208</v>
      </c>
      <c r="D6" t="s">
        <v>59</v>
      </c>
      <c r="E6">
        <v>2171</v>
      </c>
      <c r="F6" s="25">
        <v>42349</v>
      </c>
      <c r="G6">
        <v>7</v>
      </c>
      <c r="H6">
        <v>11</v>
      </c>
      <c r="I6">
        <v>0</v>
      </c>
      <c r="J6">
        <v>30</v>
      </c>
      <c r="K6">
        <f t="shared" si="0"/>
        <v>48</v>
      </c>
      <c r="L6" t="s">
        <v>205</v>
      </c>
      <c r="M6" t="s">
        <v>12</v>
      </c>
      <c r="N6" s="25">
        <v>41183</v>
      </c>
      <c r="O6" s="13"/>
      <c r="P6" s="13"/>
      <c r="Q6" s="13"/>
      <c r="R6" s="14">
        <f t="shared" si="1"/>
        <v>0</v>
      </c>
    </row>
    <row r="7" spans="1:18" x14ac:dyDescent="0.25">
      <c r="A7" t="s">
        <v>209</v>
      </c>
      <c r="B7" t="s">
        <v>210</v>
      </c>
      <c r="C7" t="s">
        <v>211</v>
      </c>
      <c r="D7" t="s">
        <v>59</v>
      </c>
      <c r="E7">
        <v>1875</v>
      </c>
      <c r="F7" s="25">
        <v>41955</v>
      </c>
      <c r="G7">
        <v>5</v>
      </c>
      <c r="H7">
        <v>6</v>
      </c>
      <c r="I7">
        <v>0</v>
      </c>
      <c r="J7">
        <v>0</v>
      </c>
      <c r="K7">
        <f t="shared" si="0"/>
        <v>11</v>
      </c>
      <c r="L7" t="s">
        <v>205</v>
      </c>
      <c r="M7" t="s">
        <v>13</v>
      </c>
      <c r="N7" s="25"/>
      <c r="O7" s="13"/>
      <c r="P7" s="13"/>
      <c r="Q7" s="13"/>
      <c r="R7" s="14">
        <f t="shared" si="1"/>
        <v>0</v>
      </c>
    </row>
    <row r="8" spans="1:18" x14ac:dyDescent="0.25">
      <c r="A8" t="s">
        <v>212</v>
      </c>
      <c r="B8" t="s">
        <v>213</v>
      </c>
      <c r="C8" t="s">
        <v>214</v>
      </c>
      <c r="D8" t="s">
        <v>59</v>
      </c>
      <c r="E8">
        <v>2595</v>
      </c>
      <c r="F8" s="25">
        <v>42345</v>
      </c>
      <c r="G8">
        <v>6</v>
      </c>
      <c r="H8">
        <v>7</v>
      </c>
      <c r="I8">
        <v>1</v>
      </c>
      <c r="J8">
        <v>8</v>
      </c>
      <c r="K8">
        <f t="shared" si="0"/>
        <v>22</v>
      </c>
      <c r="L8" t="s">
        <v>205</v>
      </c>
      <c r="M8" t="s">
        <v>14</v>
      </c>
      <c r="N8" s="25"/>
      <c r="O8" s="13"/>
      <c r="P8" s="13"/>
      <c r="Q8" s="13"/>
      <c r="R8" s="14">
        <f t="shared" si="1"/>
        <v>0</v>
      </c>
    </row>
    <row r="9" spans="1:18" x14ac:dyDescent="0.25">
      <c r="A9" t="s">
        <v>212</v>
      </c>
      <c r="B9" t="s">
        <v>215</v>
      </c>
      <c r="C9" t="s">
        <v>216</v>
      </c>
      <c r="D9" t="s">
        <v>59</v>
      </c>
      <c r="E9">
        <v>2175</v>
      </c>
      <c r="F9" s="25"/>
      <c r="J9">
        <v>28</v>
      </c>
      <c r="K9">
        <f t="shared" si="0"/>
        <v>28</v>
      </c>
      <c r="L9" t="s">
        <v>205</v>
      </c>
      <c r="N9" s="25"/>
      <c r="O9" s="13"/>
      <c r="P9" s="13"/>
      <c r="Q9" s="13"/>
      <c r="R9" s="14">
        <f t="shared" si="1"/>
        <v>0</v>
      </c>
    </row>
    <row r="10" spans="1:18" x14ac:dyDescent="0.25">
      <c r="A10" t="s">
        <v>217</v>
      </c>
      <c r="B10" t="s">
        <v>218</v>
      </c>
      <c r="C10" t="s">
        <v>219</v>
      </c>
      <c r="D10" t="s">
        <v>59</v>
      </c>
      <c r="E10">
        <v>1608</v>
      </c>
      <c r="F10" s="25">
        <v>42348</v>
      </c>
      <c r="G10">
        <v>4</v>
      </c>
      <c r="H10">
        <v>4</v>
      </c>
      <c r="I10">
        <v>0</v>
      </c>
      <c r="J10">
        <v>31</v>
      </c>
      <c r="K10">
        <f t="shared" si="0"/>
        <v>39</v>
      </c>
      <c r="L10" t="s">
        <v>205</v>
      </c>
      <c r="M10" t="s">
        <v>14</v>
      </c>
      <c r="N10" s="25"/>
      <c r="O10" s="13"/>
      <c r="P10" s="13"/>
      <c r="Q10" s="13"/>
      <c r="R10" s="14">
        <f t="shared" si="1"/>
        <v>0</v>
      </c>
    </row>
    <row r="11" spans="1:18" x14ac:dyDescent="0.25">
      <c r="A11" t="s">
        <v>217</v>
      </c>
      <c r="B11" t="s">
        <v>220</v>
      </c>
      <c r="C11" t="s">
        <v>221</v>
      </c>
      <c r="D11" t="s">
        <v>59</v>
      </c>
      <c r="E11">
        <v>2001</v>
      </c>
      <c r="F11" s="25">
        <v>42346</v>
      </c>
      <c r="G11">
        <v>6</v>
      </c>
      <c r="H11">
        <v>10</v>
      </c>
      <c r="I11">
        <v>3</v>
      </c>
      <c r="J11">
        <v>23</v>
      </c>
      <c r="K11">
        <f t="shared" si="0"/>
        <v>42</v>
      </c>
      <c r="L11" t="s">
        <v>205</v>
      </c>
      <c r="M11" t="s">
        <v>12</v>
      </c>
      <c r="N11" s="25">
        <v>41306</v>
      </c>
      <c r="O11" s="13"/>
      <c r="P11" s="13"/>
      <c r="Q11" s="13"/>
      <c r="R11" s="14">
        <f t="shared" si="1"/>
        <v>0</v>
      </c>
    </row>
    <row r="12" spans="1:18" x14ac:dyDescent="0.25">
      <c r="A12" t="s">
        <v>222</v>
      </c>
      <c r="B12" t="s">
        <v>223</v>
      </c>
      <c r="C12" t="s">
        <v>224</v>
      </c>
      <c r="D12" t="s">
        <v>59</v>
      </c>
      <c r="E12">
        <v>1576</v>
      </c>
      <c r="F12" s="25">
        <v>42332</v>
      </c>
      <c r="G12">
        <v>7</v>
      </c>
      <c r="H12">
        <v>2</v>
      </c>
      <c r="I12">
        <v>0</v>
      </c>
      <c r="J12">
        <v>17</v>
      </c>
      <c r="K12">
        <f t="shared" si="0"/>
        <v>26</v>
      </c>
      <c r="L12" t="s">
        <v>205</v>
      </c>
      <c r="M12" t="s">
        <v>12</v>
      </c>
      <c r="N12" s="25">
        <v>41214</v>
      </c>
      <c r="O12" s="13"/>
      <c r="P12" s="13"/>
      <c r="Q12" s="13"/>
      <c r="R12" s="14">
        <f t="shared" si="1"/>
        <v>0</v>
      </c>
    </row>
    <row r="13" spans="1:18" x14ac:dyDescent="0.25">
      <c r="A13" t="s">
        <v>225</v>
      </c>
      <c r="B13" t="s">
        <v>226</v>
      </c>
      <c r="C13" t="s">
        <v>227</v>
      </c>
      <c r="D13" t="s">
        <v>59</v>
      </c>
      <c r="E13">
        <v>1454</v>
      </c>
      <c r="F13" s="25">
        <v>42348</v>
      </c>
      <c r="G13">
        <v>7</v>
      </c>
      <c r="H13">
        <v>6</v>
      </c>
      <c r="I13">
        <v>0</v>
      </c>
      <c r="J13">
        <v>47</v>
      </c>
      <c r="K13">
        <f t="shared" si="0"/>
        <v>60</v>
      </c>
      <c r="L13" t="s">
        <v>205</v>
      </c>
      <c r="M13" t="s">
        <v>13</v>
      </c>
      <c r="N13" s="25"/>
      <c r="O13" s="13"/>
      <c r="P13" s="13"/>
      <c r="Q13" s="13"/>
      <c r="R13" s="14">
        <f t="shared" si="1"/>
        <v>0</v>
      </c>
    </row>
    <row r="14" spans="1:18" x14ac:dyDescent="0.25">
      <c r="A14" t="s">
        <v>225</v>
      </c>
      <c r="B14" t="s">
        <v>228</v>
      </c>
      <c r="C14" t="s">
        <v>229</v>
      </c>
      <c r="D14" t="s">
        <v>59</v>
      </c>
      <c r="E14">
        <v>1301</v>
      </c>
      <c r="F14" s="25">
        <v>42348</v>
      </c>
      <c r="G14">
        <v>5</v>
      </c>
      <c r="H14">
        <v>3</v>
      </c>
      <c r="I14">
        <v>0</v>
      </c>
      <c r="J14">
        <v>0</v>
      </c>
      <c r="K14">
        <f t="shared" si="0"/>
        <v>8</v>
      </c>
      <c r="L14" t="s">
        <v>205</v>
      </c>
      <c r="M14" t="s">
        <v>14</v>
      </c>
      <c r="N14" s="25"/>
      <c r="O14" s="13"/>
      <c r="P14" s="13"/>
      <c r="Q14" s="13"/>
      <c r="R14" s="14">
        <f t="shared" si="1"/>
        <v>0</v>
      </c>
    </row>
    <row r="15" spans="1:18" x14ac:dyDescent="0.25">
      <c r="A15" t="s">
        <v>225</v>
      </c>
      <c r="B15" t="s">
        <v>230</v>
      </c>
      <c r="C15" t="s">
        <v>231</v>
      </c>
      <c r="D15" t="s">
        <v>59</v>
      </c>
      <c r="E15">
        <v>1348</v>
      </c>
      <c r="F15" s="25">
        <v>42348</v>
      </c>
      <c r="G15">
        <v>2</v>
      </c>
      <c r="H15">
        <v>4</v>
      </c>
      <c r="I15">
        <v>0</v>
      </c>
      <c r="J15">
        <v>21</v>
      </c>
      <c r="K15">
        <f t="shared" si="0"/>
        <v>27</v>
      </c>
      <c r="L15" t="s">
        <v>205</v>
      </c>
      <c r="M15" t="s">
        <v>14</v>
      </c>
      <c r="N15" s="25"/>
      <c r="O15" s="13"/>
      <c r="P15" s="13"/>
      <c r="Q15" s="13"/>
      <c r="R15" s="14">
        <f t="shared" si="1"/>
        <v>0</v>
      </c>
    </row>
    <row r="16" spans="1:18" x14ac:dyDescent="0.25">
      <c r="A16" t="s">
        <v>232</v>
      </c>
      <c r="B16" t="s">
        <v>233</v>
      </c>
      <c r="C16" t="s">
        <v>234</v>
      </c>
      <c r="D16" t="s">
        <v>59</v>
      </c>
      <c r="E16">
        <v>1044</v>
      </c>
      <c r="F16" s="25">
        <v>42328</v>
      </c>
      <c r="G16">
        <v>2</v>
      </c>
      <c r="H16">
        <v>4</v>
      </c>
      <c r="I16">
        <v>0</v>
      </c>
      <c r="J16">
        <v>21</v>
      </c>
      <c r="K16">
        <f t="shared" si="0"/>
        <v>27</v>
      </c>
      <c r="L16" t="s">
        <v>205</v>
      </c>
      <c r="M16" t="s">
        <v>14</v>
      </c>
      <c r="N16" s="25"/>
      <c r="O16" s="13"/>
      <c r="P16" s="13"/>
      <c r="Q16" s="13"/>
      <c r="R16" s="14">
        <f t="shared" si="1"/>
        <v>0</v>
      </c>
    </row>
    <row r="17" spans="1:18" x14ac:dyDescent="0.25">
      <c r="A17" t="s">
        <v>232</v>
      </c>
      <c r="B17" t="s">
        <v>235</v>
      </c>
      <c r="C17" t="s">
        <v>236</v>
      </c>
      <c r="D17" t="s">
        <v>59</v>
      </c>
      <c r="E17">
        <v>2021</v>
      </c>
      <c r="F17" s="25">
        <v>42347</v>
      </c>
      <c r="G17">
        <v>9</v>
      </c>
      <c r="H17">
        <v>8</v>
      </c>
      <c r="I17">
        <v>2</v>
      </c>
      <c r="J17">
        <v>47</v>
      </c>
      <c r="K17">
        <f t="shared" si="0"/>
        <v>66</v>
      </c>
      <c r="L17" t="s">
        <v>205</v>
      </c>
      <c r="M17" t="s">
        <v>12</v>
      </c>
      <c r="N17" s="25">
        <v>41153</v>
      </c>
      <c r="O17" s="13"/>
      <c r="P17" s="13"/>
      <c r="Q17" s="13"/>
      <c r="R17" s="14">
        <f t="shared" si="1"/>
        <v>0</v>
      </c>
    </row>
    <row r="18" spans="1:18" x14ac:dyDescent="0.25">
      <c r="A18" t="s">
        <v>232</v>
      </c>
      <c r="B18" t="s">
        <v>237</v>
      </c>
      <c r="C18" t="s">
        <v>238</v>
      </c>
      <c r="D18" t="s">
        <v>59</v>
      </c>
      <c r="E18">
        <v>1549</v>
      </c>
      <c r="F18" s="25">
        <v>42347</v>
      </c>
      <c r="G18">
        <v>0</v>
      </c>
      <c r="H18">
        <v>2</v>
      </c>
      <c r="I18">
        <v>0</v>
      </c>
      <c r="J18">
        <v>35</v>
      </c>
      <c r="K18">
        <f t="shared" si="0"/>
        <v>37</v>
      </c>
      <c r="L18" t="s">
        <v>205</v>
      </c>
      <c r="M18" t="s">
        <v>14</v>
      </c>
      <c r="N18" s="25"/>
      <c r="O18" s="13"/>
      <c r="P18" s="13"/>
      <c r="Q18" s="13"/>
      <c r="R18" s="14">
        <f t="shared" si="1"/>
        <v>0</v>
      </c>
    </row>
    <row r="19" spans="1:18" x14ac:dyDescent="0.25">
      <c r="A19" t="s">
        <v>239</v>
      </c>
      <c r="B19" t="s">
        <v>240</v>
      </c>
      <c r="C19" t="s">
        <v>241</v>
      </c>
      <c r="D19" t="s">
        <v>59</v>
      </c>
      <c r="E19">
        <v>3313</v>
      </c>
      <c r="F19" s="25">
        <v>42347</v>
      </c>
      <c r="G19">
        <v>5</v>
      </c>
      <c r="H19">
        <v>10</v>
      </c>
      <c r="I19">
        <v>2</v>
      </c>
      <c r="J19">
        <v>70</v>
      </c>
      <c r="K19">
        <f t="shared" si="0"/>
        <v>87</v>
      </c>
      <c r="L19" t="s">
        <v>205</v>
      </c>
      <c r="M19" t="s">
        <v>12</v>
      </c>
      <c r="N19" s="25">
        <v>41883</v>
      </c>
      <c r="O19" s="13"/>
      <c r="P19" s="13"/>
      <c r="Q19" s="13"/>
      <c r="R19" s="14">
        <f t="shared" si="1"/>
        <v>0</v>
      </c>
    </row>
    <row r="20" spans="1:18" x14ac:dyDescent="0.25">
      <c r="A20" t="s">
        <v>242</v>
      </c>
      <c r="B20" t="s">
        <v>243</v>
      </c>
      <c r="C20" t="s">
        <v>244</v>
      </c>
      <c r="D20" t="s">
        <v>59</v>
      </c>
      <c r="E20">
        <v>1676</v>
      </c>
      <c r="F20" s="25">
        <v>42332</v>
      </c>
      <c r="G20">
        <v>5</v>
      </c>
      <c r="H20">
        <v>4</v>
      </c>
      <c r="I20">
        <v>0</v>
      </c>
      <c r="J20">
        <v>12</v>
      </c>
      <c r="K20">
        <f t="shared" si="0"/>
        <v>21</v>
      </c>
      <c r="L20" t="s">
        <v>205</v>
      </c>
      <c r="M20" t="s">
        <v>14</v>
      </c>
      <c r="N20" s="25"/>
      <c r="O20" s="13"/>
      <c r="P20" s="13"/>
      <c r="Q20" s="13"/>
      <c r="R20" s="14">
        <f t="shared" si="1"/>
        <v>0</v>
      </c>
    </row>
    <row r="21" spans="1:18" x14ac:dyDescent="0.25">
      <c r="A21" t="s">
        <v>245</v>
      </c>
      <c r="B21" t="s">
        <v>246</v>
      </c>
      <c r="C21" t="s">
        <v>247</v>
      </c>
      <c r="D21" t="s">
        <v>59</v>
      </c>
      <c r="E21">
        <v>2248</v>
      </c>
      <c r="F21" s="25">
        <v>42333</v>
      </c>
      <c r="G21">
        <v>10</v>
      </c>
      <c r="H21">
        <v>6</v>
      </c>
      <c r="I21">
        <v>2</v>
      </c>
      <c r="J21">
        <v>48</v>
      </c>
      <c r="K21">
        <f t="shared" si="0"/>
        <v>66</v>
      </c>
      <c r="L21" t="s">
        <v>205</v>
      </c>
      <c r="M21" t="s">
        <v>12</v>
      </c>
      <c r="N21" s="25">
        <v>41760</v>
      </c>
      <c r="O21" s="13"/>
      <c r="P21" s="13"/>
      <c r="Q21" s="13"/>
      <c r="R21" s="14">
        <f t="shared" si="1"/>
        <v>0</v>
      </c>
    </row>
    <row r="22" spans="1:18" x14ac:dyDescent="0.25">
      <c r="A22" t="s">
        <v>248</v>
      </c>
      <c r="B22" t="s">
        <v>249</v>
      </c>
      <c r="C22" t="s">
        <v>250</v>
      </c>
      <c r="D22" t="s">
        <v>59</v>
      </c>
      <c r="E22">
        <v>1676</v>
      </c>
      <c r="F22" s="25">
        <v>42333</v>
      </c>
      <c r="G22">
        <v>3</v>
      </c>
      <c r="H22">
        <v>5</v>
      </c>
      <c r="I22">
        <v>0</v>
      </c>
      <c r="J22">
        <v>4</v>
      </c>
      <c r="K22">
        <f t="shared" si="0"/>
        <v>12</v>
      </c>
      <c r="L22" t="s">
        <v>205</v>
      </c>
      <c r="M22" t="s">
        <v>12</v>
      </c>
      <c r="N22" s="25">
        <v>41214</v>
      </c>
      <c r="O22" s="13"/>
      <c r="P22" s="13"/>
      <c r="Q22" s="13"/>
      <c r="R22" s="14">
        <f t="shared" si="1"/>
        <v>0</v>
      </c>
    </row>
    <row r="23" spans="1:18" x14ac:dyDescent="0.25">
      <c r="A23" t="s">
        <v>251</v>
      </c>
      <c r="B23" t="s">
        <v>252</v>
      </c>
      <c r="C23" t="s">
        <v>253</v>
      </c>
      <c r="D23" t="s">
        <v>59</v>
      </c>
      <c r="E23">
        <v>1889</v>
      </c>
      <c r="F23" s="25">
        <v>42334</v>
      </c>
      <c r="G23">
        <v>5</v>
      </c>
      <c r="H23">
        <v>6</v>
      </c>
      <c r="I23">
        <v>2</v>
      </c>
      <c r="J23">
        <v>34</v>
      </c>
      <c r="K23">
        <f t="shared" si="0"/>
        <v>47</v>
      </c>
      <c r="L23" t="s">
        <v>205</v>
      </c>
      <c r="M23" t="s">
        <v>12</v>
      </c>
      <c r="N23" s="25">
        <v>42064</v>
      </c>
      <c r="O23" s="13"/>
      <c r="P23" s="13"/>
      <c r="Q23" s="13"/>
      <c r="R23" s="14">
        <f t="shared" si="1"/>
        <v>0</v>
      </c>
    </row>
    <row r="24" spans="1:18" x14ac:dyDescent="0.25">
      <c r="A24" t="s">
        <v>254</v>
      </c>
      <c r="B24" t="s">
        <v>255</v>
      </c>
      <c r="C24" t="s">
        <v>256</v>
      </c>
      <c r="D24" t="s">
        <v>59</v>
      </c>
      <c r="E24">
        <v>958</v>
      </c>
      <c r="F24" s="25">
        <v>42346</v>
      </c>
      <c r="G24">
        <v>3</v>
      </c>
      <c r="H24">
        <v>5</v>
      </c>
      <c r="I24">
        <v>0</v>
      </c>
      <c r="J24">
        <v>41</v>
      </c>
      <c r="K24">
        <f t="shared" si="0"/>
        <v>49</v>
      </c>
      <c r="L24" t="s">
        <v>205</v>
      </c>
      <c r="M24" t="s">
        <v>12</v>
      </c>
      <c r="N24" s="25">
        <v>41334</v>
      </c>
      <c r="O24" s="13"/>
      <c r="P24" s="13"/>
      <c r="Q24" s="13"/>
      <c r="R24" s="14">
        <f t="shared" si="1"/>
        <v>0</v>
      </c>
    </row>
    <row r="25" spans="1:18" x14ac:dyDescent="0.25">
      <c r="A25" t="s">
        <v>254</v>
      </c>
      <c r="B25" t="s">
        <v>257</v>
      </c>
      <c r="C25" t="s">
        <v>258</v>
      </c>
      <c r="D25" t="s">
        <v>59</v>
      </c>
      <c r="E25">
        <v>2046</v>
      </c>
      <c r="F25" s="25">
        <v>42346</v>
      </c>
      <c r="G25">
        <v>5</v>
      </c>
      <c r="H25">
        <v>5</v>
      </c>
      <c r="I25">
        <v>0</v>
      </c>
      <c r="J25">
        <v>16</v>
      </c>
      <c r="K25">
        <f t="shared" si="0"/>
        <v>26</v>
      </c>
      <c r="L25" t="s">
        <v>205</v>
      </c>
      <c r="M25" t="s">
        <v>12</v>
      </c>
      <c r="N25" s="25">
        <v>42186</v>
      </c>
      <c r="O25" s="13"/>
      <c r="P25" s="13"/>
      <c r="Q25" s="13"/>
      <c r="R25" s="14">
        <f t="shared" si="1"/>
        <v>0</v>
      </c>
    </row>
    <row r="26" spans="1:18" x14ac:dyDescent="0.25">
      <c r="A26" t="s">
        <v>259</v>
      </c>
      <c r="B26" t="s">
        <v>260</v>
      </c>
      <c r="C26" t="s">
        <v>261</v>
      </c>
      <c r="D26" t="s">
        <v>59</v>
      </c>
      <c r="E26">
        <v>1676</v>
      </c>
      <c r="F26" s="25">
        <v>42332</v>
      </c>
      <c r="G26">
        <v>2</v>
      </c>
      <c r="H26">
        <v>4</v>
      </c>
      <c r="I26">
        <v>4</v>
      </c>
      <c r="J26">
        <v>30</v>
      </c>
      <c r="K26">
        <f t="shared" si="0"/>
        <v>40</v>
      </c>
      <c r="L26" t="s">
        <v>205</v>
      </c>
      <c r="M26" t="s">
        <v>12</v>
      </c>
      <c r="N26" s="25">
        <v>41214</v>
      </c>
      <c r="O26" s="13"/>
      <c r="P26" s="13"/>
      <c r="Q26" s="13"/>
      <c r="R26" s="14">
        <f t="shared" si="1"/>
        <v>0</v>
      </c>
    </row>
    <row r="27" spans="1:18" x14ac:dyDescent="0.25">
      <c r="A27" t="s">
        <v>262</v>
      </c>
      <c r="B27" t="s">
        <v>263</v>
      </c>
      <c r="C27" t="s">
        <v>264</v>
      </c>
      <c r="D27" t="s">
        <v>59</v>
      </c>
      <c r="E27">
        <v>2403</v>
      </c>
      <c r="F27" s="25">
        <v>42332</v>
      </c>
      <c r="G27">
        <v>5</v>
      </c>
      <c r="H27">
        <v>11</v>
      </c>
      <c r="I27">
        <v>0</v>
      </c>
      <c r="J27">
        <v>19</v>
      </c>
      <c r="K27">
        <f t="shared" si="0"/>
        <v>35</v>
      </c>
      <c r="L27" t="s">
        <v>205</v>
      </c>
      <c r="M27" t="s">
        <v>15</v>
      </c>
      <c r="N27" s="25"/>
      <c r="O27" s="13"/>
      <c r="P27" s="13"/>
      <c r="Q27" s="13"/>
      <c r="R27" s="14">
        <f t="shared" si="1"/>
        <v>0</v>
      </c>
    </row>
    <row r="28" spans="1:18" x14ac:dyDescent="0.25">
      <c r="A28" t="s">
        <v>265</v>
      </c>
      <c r="B28" t="s">
        <v>266</v>
      </c>
      <c r="C28" t="s">
        <v>267</v>
      </c>
      <c r="D28" t="s">
        <v>59</v>
      </c>
      <c r="E28">
        <v>1889</v>
      </c>
      <c r="F28" s="25">
        <v>42271</v>
      </c>
      <c r="G28">
        <v>7</v>
      </c>
      <c r="H28">
        <v>6</v>
      </c>
      <c r="I28">
        <v>1</v>
      </c>
      <c r="J28">
        <v>49</v>
      </c>
      <c r="K28">
        <f t="shared" si="0"/>
        <v>63</v>
      </c>
      <c r="L28" t="s">
        <v>205</v>
      </c>
      <c r="M28" t="s">
        <v>14</v>
      </c>
      <c r="N28" s="25"/>
      <c r="O28" s="13"/>
      <c r="P28" s="13"/>
      <c r="Q28" s="13"/>
      <c r="R28" s="14">
        <f t="shared" si="1"/>
        <v>0</v>
      </c>
    </row>
    <row r="29" spans="1:18" x14ac:dyDescent="0.25">
      <c r="A29" t="s">
        <v>268</v>
      </c>
      <c r="B29" t="s">
        <v>269</v>
      </c>
      <c r="C29" t="s">
        <v>270</v>
      </c>
      <c r="D29" t="s">
        <v>59</v>
      </c>
      <c r="E29">
        <v>1093</v>
      </c>
      <c r="F29" s="25">
        <v>42333</v>
      </c>
      <c r="G29">
        <v>4</v>
      </c>
      <c r="H29">
        <v>5</v>
      </c>
      <c r="I29">
        <v>0</v>
      </c>
      <c r="J29">
        <v>15</v>
      </c>
      <c r="K29">
        <f t="shared" si="0"/>
        <v>24</v>
      </c>
      <c r="L29" t="s">
        <v>205</v>
      </c>
      <c r="M29" t="s">
        <v>12</v>
      </c>
      <c r="N29" s="25">
        <v>42064</v>
      </c>
      <c r="O29" s="13"/>
      <c r="P29" s="13"/>
      <c r="Q29" s="13"/>
      <c r="R29" s="14">
        <f t="shared" si="1"/>
        <v>0</v>
      </c>
    </row>
    <row r="30" spans="1:18" x14ac:dyDescent="0.25">
      <c r="A30" t="s">
        <v>271</v>
      </c>
      <c r="B30" t="s">
        <v>272</v>
      </c>
      <c r="C30" t="s">
        <v>273</v>
      </c>
      <c r="D30" t="s">
        <v>59</v>
      </c>
      <c r="E30">
        <v>1711</v>
      </c>
      <c r="F30" s="25">
        <v>42347</v>
      </c>
      <c r="G30">
        <v>6</v>
      </c>
      <c r="H30">
        <v>6</v>
      </c>
      <c r="I30">
        <v>0</v>
      </c>
      <c r="J30">
        <v>50</v>
      </c>
      <c r="K30">
        <f t="shared" si="0"/>
        <v>62</v>
      </c>
      <c r="L30" t="s">
        <v>205</v>
      </c>
      <c r="M30" t="s">
        <v>13</v>
      </c>
      <c r="N30" s="25"/>
      <c r="O30" s="13"/>
      <c r="P30" s="13"/>
      <c r="Q30" s="13"/>
      <c r="R30" s="14">
        <f t="shared" si="1"/>
        <v>0</v>
      </c>
    </row>
    <row r="31" spans="1:18" x14ac:dyDescent="0.25">
      <c r="A31" t="s">
        <v>274</v>
      </c>
      <c r="B31" t="s">
        <v>275</v>
      </c>
      <c r="C31" t="s">
        <v>276</v>
      </c>
      <c r="D31" t="s">
        <v>59</v>
      </c>
      <c r="E31">
        <v>1563</v>
      </c>
      <c r="F31" s="25">
        <v>42345</v>
      </c>
      <c r="G31">
        <v>4</v>
      </c>
      <c r="H31">
        <v>6</v>
      </c>
      <c r="I31">
        <v>0</v>
      </c>
      <c r="J31">
        <v>15</v>
      </c>
      <c r="K31">
        <f t="shared" si="0"/>
        <v>25</v>
      </c>
      <c r="L31" t="s">
        <v>205</v>
      </c>
      <c r="M31" t="s">
        <v>12</v>
      </c>
      <c r="N31" s="25">
        <v>42095</v>
      </c>
      <c r="O31" s="13"/>
      <c r="P31" s="13"/>
      <c r="Q31" s="13"/>
      <c r="R31" s="14">
        <f t="shared" si="1"/>
        <v>0</v>
      </c>
    </row>
    <row r="32" spans="1:18" x14ac:dyDescent="0.25">
      <c r="A32" t="s">
        <v>274</v>
      </c>
      <c r="B32" t="s">
        <v>277</v>
      </c>
      <c r="C32" t="s">
        <v>278</v>
      </c>
      <c r="D32" t="s">
        <v>59</v>
      </c>
      <c r="E32">
        <v>915</v>
      </c>
      <c r="F32" s="25"/>
      <c r="N32" s="25"/>
      <c r="O32" s="13"/>
      <c r="P32" s="13"/>
      <c r="Q32" s="13"/>
      <c r="R32" s="14">
        <f t="shared" si="1"/>
        <v>0</v>
      </c>
    </row>
    <row r="33" spans="1:18" x14ac:dyDescent="0.25">
      <c r="A33" t="s">
        <v>279</v>
      </c>
      <c r="B33" t="s">
        <v>280</v>
      </c>
      <c r="C33" t="s">
        <v>281</v>
      </c>
      <c r="D33" t="s">
        <v>59</v>
      </c>
      <c r="E33">
        <v>1576</v>
      </c>
      <c r="F33" s="25">
        <v>42334</v>
      </c>
      <c r="G33">
        <v>4</v>
      </c>
      <c r="H33">
        <v>7</v>
      </c>
      <c r="I33">
        <v>2</v>
      </c>
      <c r="J33">
        <v>0</v>
      </c>
      <c r="K33">
        <f t="shared" ref="K33:K48" si="2">SUM(G33:J33)</f>
        <v>13</v>
      </c>
      <c r="L33" t="s">
        <v>205</v>
      </c>
      <c r="M33" t="s">
        <v>13</v>
      </c>
      <c r="N33" s="25"/>
      <c r="O33" s="13"/>
      <c r="P33" s="13"/>
      <c r="Q33" s="13"/>
      <c r="R33" s="14">
        <f t="shared" si="1"/>
        <v>0</v>
      </c>
    </row>
    <row r="34" spans="1:18" x14ac:dyDescent="0.25">
      <c r="A34" t="s">
        <v>282</v>
      </c>
      <c r="B34" t="s">
        <v>283</v>
      </c>
      <c r="C34" t="s">
        <v>284</v>
      </c>
      <c r="D34" t="s">
        <v>59</v>
      </c>
      <c r="E34">
        <v>1558</v>
      </c>
      <c r="F34" s="25">
        <v>42349</v>
      </c>
      <c r="G34">
        <v>6</v>
      </c>
      <c r="H34">
        <v>9</v>
      </c>
      <c r="I34">
        <v>5</v>
      </c>
      <c r="J34">
        <v>0</v>
      </c>
      <c r="K34">
        <f t="shared" si="2"/>
        <v>20</v>
      </c>
      <c r="L34" t="s">
        <v>205</v>
      </c>
      <c r="M34" t="s">
        <v>13</v>
      </c>
      <c r="N34" s="25"/>
      <c r="O34" s="13"/>
      <c r="P34" s="13"/>
      <c r="Q34" s="13"/>
      <c r="R34" s="14">
        <f t="shared" si="1"/>
        <v>0</v>
      </c>
    </row>
    <row r="35" spans="1:18" x14ac:dyDescent="0.25">
      <c r="A35" t="s">
        <v>282</v>
      </c>
      <c r="B35" t="s">
        <v>285</v>
      </c>
      <c r="C35" t="s">
        <v>286</v>
      </c>
      <c r="D35" t="s">
        <v>59</v>
      </c>
      <c r="E35">
        <v>2635</v>
      </c>
      <c r="F35" s="25"/>
      <c r="K35">
        <f t="shared" si="2"/>
        <v>0</v>
      </c>
      <c r="L35" t="s">
        <v>205</v>
      </c>
      <c r="N35" s="25"/>
      <c r="O35" s="13"/>
      <c r="P35" s="13"/>
      <c r="Q35" s="13"/>
      <c r="R35" s="14">
        <f t="shared" si="1"/>
        <v>0</v>
      </c>
    </row>
    <row r="36" spans="1:18" x14ac:dyDescent="0.25">
      <c r="A36" t="s">
        <v>287</v>
      </c>
      <c r="B36" t="s">
        <v>288</v>
      </c>
      <c r="C36" t="s">
        <v>289</v>
      </c>
      <c r="D36" t="s">
        <v>59</v>
      </c>
      <c r="E36">
        <v>1495</v>
      </c>
      <c r="F36" s="25">
        <v>42334</v>
      </c>
      <c r="G36">
        <v>7</v>
      </c>
      <c r="H36">
        <v>4</v>
      </c>
      <c r="I36">
        <v>2</v>
      </c>
      <c r="J36">
        <v>26</v>
      </c>
      <c r="K36">
        <f t="shared" si="2"/>
        <v>39</v>
      </c>
      <c r="L36" t="s">
        <v>205</v>
      </c>
      <c r="M36" t="s">
        <v>14</v>
      </c>
      <c r="N36" s="25"/>
      <c r="O36" s="13"/>
      <c r="P36" s="13"/>
      <c r="Q36" s="13"/>
      <c r="R36" s="14">
        <f t="shared" si="1"/>
        <v>0</v>
      </c>
    </row>
    <row r="37" spans="1:18" x14ac:dyDescent="0.25">
      <c r="A37" t="s">
        <v>290</v>
      </c>
      <c r="B37" t="s">
        <v>291</v>
      </c>
      <c r="C37" t="s">
        <v>292</v>
      </c>
      <c r="D37" t="s">
        <v>59</v>
      </c>
      <c r="E37">
        <v>1153</v>
      </c>
      <c r="F37" s="25">
        <v>42346</v>
      </c>
      <c r="G37">
        <v>9</v>
      </c>
      <c r="H37">
        <v>8</v>
      </c>
      <c r="I37">
        <v>1</v>
      </c>
      <c r="J37">
        <v>13</v>
      </c>
      <c r="K37">
        <f t="shared" si="2"/>
        <v>31</v>
      </c>
      <c r="L37" t="s">
        <v>205</v>
      </c>
      <c r="M37" t="s">
        <v>12</v>
      </c>
      <c r="N37" s="25">
        <v>41244</v>
      </c>
      <c r="O37" s="13"/>
      <c r="P37" s="13"/>
      <c r="Q37" s="13"/>
      <c r="R37" s="14">
        <f t="shared" si="1"/>
        <v>0</v>
      </c>
    </row>
    <row r="38" spans="1:18" x14ac:dyDescent="0.25">
      <c r="A38" t="s">
        <v>293</v>
      </c>
      <c r="B38" t="s">
        <v>294</v>
      </c>
      <c r="C38" t="s">
        <v>295</v>
      </c>
      <c r="D38" t="s">
        <v>59</v>
      </c>
      <c r="E38">
        <v>2078</v>
      </c>
      <c r="F38" s="25">
        <v>42334</v>
      </c>
      <c r="G38">
        <v>8</v>
      </c>
      <c r="H38">
        <v>6</v>
      </c>
      <c r="I38">
        <v>1</v>
      </c>
      <c r="J38">
        <v>48</v>
      </c>
      <c r="K38">
        <f t="shared" si="2"/>
        <v>63</v>
      </c>
      <c r="L38" t="s">
        <v>205</v>
      </c>
      <c r="M38" t="s">
        <v>13</v>
      </c>
      <c r="N38" s="25"/>
      <c r="O38" s="13"/>
      <c r="P38" s="13"/>
      <c r="Q38" s="13"/>
      <c r="R38" s="14">
        <f t="shared" si="1"/>
        <v>0</v>
      </c>
    </row>
    <row r="39" spans="1:18" x14ac:dyDescent="0.25">
      <c r="A39" t="s">
        <v>296</v>
      </c>
      <c r="B39" t="s">
        <v>297</v>
      </c>
      <c r="C39" t="s">
        <v>298</v>
      </c>
      <c r="D39" t="s">
        <v>59</v>
      </c>
      <c r="E39">
        <v>2613</v>
      </c>
      <c r="F39" s="25">
        <v>42333</v>
      </c>
      <c r="G39">
        <v>4</v>
      </c>
      <c r="H39">
        <v>6</v>
      </c>
      <c r="I39">
        <v>0</v>
      </c>
      <c r="J39">
        <v>37</v>
      </c>
      <c r="K39">
        <f t="shared" si="2"/>
        <v>47</v>
      </c>
      <c r="L39" t="s">
        <v>205</v>
      </c>
      <c r="M39" t="s">
        <v>14</v>
      </c>
      <c r="N39" s="25"/>
      <c r="O39" s="13"/>
      <c r="P39" s="13"/>
      <c r="Q39" s="13"/>
      <c r="R39" s="14">
        <f t="shared" si="1"/>
        <v>0</v>
      </c>
    </row>
    <row r="40" spans="1:18" x14ac:dyDescent="0.25">
      <c r="A40" t="s">
        <v>299</v>
      </c>
      <c r="B40" t="s">
        <v>300</v>
      </c>
      <c r="C40" t="s">
        <v>301</v>
      </c>
      <c r="D40" t="s">
        <v>59</v>
      </c>
      <c r="E40">
        <v>1786</v>
      </c>
      <c r="F40" s="25">
        <v>42332</v>
      </c>
      <c r="G40">
        <v>3</v>
      </c>
      <c r="H40">
        <v>5</v>
      </c>
      <c r="I40">
        <v>0</v>
      </c>
      <c r="J40">
        <v>22</v>
      </c>
      <c r="K40">
        <f t="shared" si="2"/>
        <v>30</v>
      </c>
      <c r="L40" t="s">
        <v>205</v>
      </c>
      <c r="M40" t="s">
        <v>14</v>
      </c>
      <c r="N40" s="25"/>
      <c r="O40" s="13"/>
      <c r="P40" s="13"/>
      <c r="Q40" s="13"/>
      <c r="R40" s="14">
        <f t="shared" si="1"/>
        <v>0</v>
      </c>
    </row>
    <row r="41" spans="1:18" x14ac:dyDescent="0.25">
      <c r="A41" t="s">
        <v>302</v>
      </c>
      <c r="B41" t="s">
        <v>303</v>
      </c>
      <c r="C41" t="s">
        <v>304</v>
      </c>
      <c r="D41" t="s">
        <v>59</v>
      </c>
      <c r="E41">
        <v>2277</v>
      </c>
      <c r="F41" s="25">
        <v>42345</v>
      </c>
      <c r="G41">
        <v>6</v>
      </c>
      <c r="H41">
        <v>5</v>
      </c>
      <c r="I41">
        <v>4</v>
      </c>
      <c r="J41">
        <v>36</v>
      </c>
      <c r="K41">
        <f t="shared" si="2"/>
        <v>51</v>
      </c>
      <c r="L41" t="s">
        <v>205</v>
      </c>
      <c r="M41" t="s">
        <v>16</v>
      </c>
      <c r="N41" s="25"/>
      <c r="O41" s="13"/>
      <c r="P41" s="13"/>
      <c r="Q41" s="13"/>
      <c r="R41" s="14">
        <f t="shared" si="1"/>
        <v>0</v>
      </c>
    </row>
    <row r="42" spans="1:18" x14ac:dyDescent="0.25">
      <c r="A42" t="s">
        <v>305</v>
      </c>
      <c r="B42" t="s">
        <v>306</v>
      </c>
      <c r="C42" t="s">
        <v>307</v>
      </c>
      <c r="D42" t="s">
        <v>308</v>
      </c>
      <c r="E42">
        <v>2377</v>
      </c>
      <c r="F42" s="25">
        <v>42270</v>
      </c>
      <c r="G42">
        <v>5</v>
      </c>
      <c r="H42">
        <v>5</v>
      </c>
      <c r="I42">
        <v>3</v>
      </c>
      <c r="J42">
        <v>18</v>
      </c>
      <c r="K42">
        <f t="shared" si="2"/>
        <v>31</v>
      </c>
      <c r="L42" t="s">
        <v>205</v>
      </c>
      <c r="M42" t="s">
        <v>13</v>
      </c>
      <c r="N42" s="25"/>
      <c r="O42" s="13"/>
      <c r="P42" s="13"/>
      <c r="Q42" s="13"/>
      <c r="R42" s="14">
        <f t="shared" si="1"/>
        <v>0</v>
      </c>
    </row>
    <row r="43" spans="1:18" x14ac:dyDescent="0.25">
      <c r="A43" t="s">
        <v>309</v>
      </c>
      <c r="B43" t="s">
        <v>310</v>
      </c>
      <c r="C43" t="s">
        <v>311</v>
      </c>
      <c r="D43" t="s">
        <v>59</v>
      </c>
      <c r="E43">
        <v>1889</v>
      </c>
      <c r="F43" s="25">
        <v>42346</v>
      </c>
      <c r="G43">
        <v>3</v>
      </c>
      <c r="H43">
        <v>6</v>
      </c>
      <c r="I43">
        <v>0</v>
      </c>
      <c r="J43">
        <v>30</v>
      </c>
      <c r="K43">
        <f t="shared" si="2"/>
        <v>39</v>
      </c>
      <c r="L43" t="s">
        <v>205</v>
      </c>
      <c r="M43" t="s">
        <v>12</v>
      </c>
      <c r="N43" s="25">
        <v>41821</v>
      </c>
      <c r="O43" s="13"/>
      <c r="P43" s="13"/>
      <c r="Q43" s="13"/>
      <c r="R43" s="14">
        <f t="shared" si="1"/>
        <v>0</v>
      </c>
    </row>
    <row r="44" spans="1:18" x14ac:dyDescent="0.25">
      <c r="A44" t="s">
        <v>312</v>
      </c>
      <c r="B44" t="s">
        <v>313</v>
      </c>
      <c r="C44" t="s">
        <v>314</v>
      </c>
      <c r="D44" t="s">
        <v>59</v>
      </c>
      <c r="E44">
        <v>904</v>
      </c>
      <c r="F44" s="25">
        <v>42348</v>
      </c>
      <c r="G44">
        <v>2</v>
      </c>
      <c r="H44">
        <v>2</v>
      </c>
      <c r="I44">
        <v>0</v>
      </c>
      <c r="J44">
        <v>30</v>
      </c>
      <c r="K44">
        <f t="shared" si="2"/>
        <v>34</v>
      </c>
      <c r="L44" t="s">
        <v>205</v>
      </c>
      <c r="M44" t="s">
        <v>17</v>
      </c>
      <c r="N44" s="25"/>
      <c r="O44" s="13"/>
      <c r="P44" s="13"/>
      <c r="Q44" s="13"/>
      <c r="R44" s="14">
        <f t="shared" si="1"/>
        <v>0</v>
      </c>
    </row>
    <row r="45" spans="1:18" x14ac:dyDescent="0.25">
      <c r="A45" t="s">
        <v>312</v>
      </c>
      <c r="B45" t="s">
        <v>315</v>
      </c>
      <c r="C45" t="s">
        <v>316</v>
      </c>
      <c r="D45" t="s">
        <v>59</v>
      </c>
      <c r="E45">
        <v>1603</v>
      </c>
      <c r="F45" s="25">
        <v>42348</v>
      </c>
      <c r="G45">
        <v>0</v>
      </c>
      <c r="H45">
        <v>3</v>
      </c>
      <c r="I45">
        <v>0</v>
      </c>
      <c r="J45">
        <v>30</v>
      </c>
      <c r="K45">
        <f t="shared" si="2"/>
        <v>33</v>
      </c>
      <c r="L45" t="s">
        <v>205</v>
      </c>
      <c r="M45" t="s">
        <v>12</v>
      </c>
      <c r="N45" s="25">
        <v>41275</v>
      </c>
      <c r="O45" s="13"/>
      <c r="P45" s="13"/>
      <c r="Q45" s="13"/>
      <c r="R45" s="14">
        <f t="shared" si="1"/>
        <v>0</v>
      </c>
    </row>
    <row r="46" spans="1:18" x14ac:dyDescent="0.25">
      <c r="A46" t="s">
        <v>312</v>
      </c>
      <c r="B46" t="s">
        <v>317</v>
      </c>
      <c r="C46" t="s">
        <v>318</v>
      </c>
      <c r="D46" t="s">
        <v>59</v>
      </c>
      <c r="E46">
        <v>1280</v>
      </c>
      <c r="F46" s="25">
        <v>42348</v>
      </c>
      <c r="G46">
        <v>0</v>
      </c>
      <c r="H46">
        <v>4</v>
      </c>
      <c r="I46">
        <v>0</v>
      </c>
      <c r="J46">
        <v>27</v>
      </c>
      <c r="K46">
        <f t="shared" si="2"/>
        <v>31</v>
      </c>
      <c r="L46" t="s">
        <v>205</v>
      </c>
      <c r="M46" t="s">
        <v>18</v>
      </c>
      <c r="N46" s="25"/>
      <c r="O46" s="13"/>
      <c r="P46" s="13"/>
      <c r="Q46" s="13"/>
      <c r="R46" s="14">
        <f t="shared" si="1"/>
        <v>0</v>
      </c>
    </row>
    <row r="47" spans="1:18" x14ac:dyDescent="0.25">
      <c r="A47" t="s">
        <v>319</v>
      </c>
      <c r="B47" t="s">
        <v>320</v>
      </c>
      <c r="C47" t="s">
        <v>321</v>
      </c>
      <c r="D47" t="s">
        <v>59</v>
      </c>
      <c r="E47">
        <v>2574</v>
      </c>
      <c r="F47" s="25">
        <v>42345</v>
      </c>
      <c r="G47">
        <v>5</v>
      </c>
      <c r="H47">
        <v>7</v>
      </c>
      <c r="I47">
        <v>1</v>
      </c>
      <c r="J47">
        <v>24</v>
      </c>
      <c r="K47">
        <f t="shared" si="2"/>
        <v>37</v>
      </c>
      <c r="L47" t="s">
        <v>205</v>
      </c>
      <c r="M47" t="s">
        <v>12</v>
      </c>
      <c r="N47" s="25">
        <v>41913</v>
      </c>
      <c r="O47" s="13"/>
      <c r="P47" s="13"/>
      <c r="Q47" s="13"/>
      <c r="R47" s="14">
        <f t="shared" si="1"/>
        <v>0</v>
      </c>
    </row>
    <row r="48" spans="1:18" x14ac:dyDescent="0.25">
      <c r="A48" t="s">
        <v>319</v>
      </c>
      <c r="B48" t="s">
        <v>322</v>
      </c>
      <c r="C48" t="s">
        <v>323</v>
      </c>
      <c r="D48" t="s">
        <v>59</v>
      </c>
      <c r="E48">
        <v>1719</v>
      </c>
      <c r="F48" s="25">
        <v>42345</v>
      </c>
      <c r="G48">
        <v>7</v>
      </c>
      <c r="H48">
        <v>8</v>
      </c>
      <c r="I48">
        <v>0</v>
      </c>
      <c r="J48">
        <v>29</v>
      </c>
      <c r="K48">
        <f t="shared" si="2"/>
        <v>44</v>
      </c>
      <c r="L48" t="s">
        <v>205</v>
      </c>
      <c r="M48" t="s">
        <v>12</v>
      </c>
      <c r="N48" s="25">
        <v>41214</v>
      </c>
      <c r="O48" s="13"/>
      <c r="P48" s="13"/>
      <c r="Q48" s="13"/>
      <c r="R48" s="14">
        <f t="shared" si="1"/>
        <v>0</v>
      </c>
    </row>
    <row r="49" spans="1:18" x14ac:dyDescent="0.25">
      <c r="A49" t="s">
        <v>324</v>
      </c>
      <c r="B49" t="s">
        <v>325</v>
      </c>
      <c r="F49" s="25"/>
      <c r="N49" s="25"/>
      <c r="O49" s="13"/>
      <c r="P49" s="13"/>
      <c r="Q49" s="13"/>
      <c r="R49" s="14">
        <f t="shared" si="1"/>
        <v>0</v>
      </c>
    </row>
    <row r="50" spans="1:18" x14ac:dyDescent="0.25">
      <c r="A50" t="s">
        <v>183</v>
      </c>
      <c r="B50" t="s">
        <v>184</v>
      </c>
      <c r="C50" t="s">
        <v>152</v>
      </c>
      <c r="D50" t="s">
        <v>59</v>
      </c>
      <c r="E50">
        <v>1760</v>
      </c>
      <c r="F50" s="25">
        <v>42331</v>
      </c>
      <c r="G50">
        <v>3</v>
      </c>
      <c r="H50">
        <v>4</v>
      </c>
      <c r="I50">
        <v>0</v>
      </c>
      <c r="J50">
        <v>25</v>
      </c>
      <c r="K50">
        <f t="shared" ref="K50:K56" si="3">SUM(G50:J50)</f>
        <v>32</v>
      </c>
      <c r="L50" t="s">
        <v>60</v>
      </c>
      <c r="M50" t="s">
        <v>14</v>
      </c>
      <c r="N50" s="25"/>
      <c r="O50" s="13"/>
      <c r="P50" s="13"/>
      <c r="Q50" s="13"/>
      <c r="R50" s="14">
        <f t="shared" si="1"/>
        <v>0</v>
      </c>
    </row>
    <row r="51" spans="1:18" x14ac:dyDescent="0.25">
      <c r="A51" t="s">
        <v>185</v>
      </c>
      <c r="B51" t="s">
        <v>186</v>
      </c>
      <c r="C51" t="s">
        <v>187</v>
      </c>
      <c r="D51" t="s">
        <v>59</v>
      </c>
      <c r="E51">
        <v>2018</v>
      </c>
      <c r="F51" s="25">
        <v>42249</v>
      </c>
      <c r="G51">
        <v>6</v>
      </c>
      <c r="H51">
        <v>4</v>
      </c>
      <c r="I51">
        <v>6</v>
      </c>
      <c r="J51">
        <v>28</v>
      </c>
      <c r="K51">
        <f t="shared" si="3"/>
        <v>44</v>
      </c>
      <c r="L51" t="s">
        <v>60</v>
      </c>
      <c r="M51" t="s">
        <v>12</v>
      </c>
      <c r="N51" s="25">
        <v>41395</v>
      </c>
      <c r="O51" s="13"/>
      <c r="P51" s="13"/>
      <c r="Q51" s="13"/>
      <c r="R51" s="14">
        <f t="shared" si="1"/>
        <v>0</v>
      </c>
    </row>
    <row r="52" spans="1:18" x14ac:dyDescent="0.25">
      <c r="A52" t="s">
        <v>113</v>
      </c>
      <c r="B52" t="s">
        <v>188</v>
      </c>
      <c r="C52" t="s">
        <v>189</v>
      </c>
      <c r="D52" t="s">
        <v>65</v>
      </c>
      <c r="E52">
        <v>1889</v>
      </c>
      <c r="F52" s="25">
        <v>42243</v>
      </c>
      <c r="G52">
        <v>4</v>
      </c>
      <c r="H52">
        <v>6</v>
      </c>
      <c r="I52">
        <v>1</v>
      </c>
      <c r="J52">
        <v>20</v>
      </c>
      <c r="K52">
        <f t="shared" si="3"/>
        <v>31</v>
      </c>
      <c r="L52" t="s">
        <v>60</v>
      </c>
      <c r="M52" t="s">
        <v>12</v>
      </c>
      <c r="N52" s="25">
        <v>41122</v>
      </c>
      <c r="O52" s="13"/>
      <c r="P52" s="13"/>
      <c r="Q52" s="13"/>
      <c r="R52" s="14">
        <f t="shared" si="1"/>
        <v>0</v>
      </c>
    </row>
    <row r="53" spans="1:18" x14ac:dyDescent="0.25">
      <c r="A53" t="s">
        <v>190</v>
      </c>
      <c r="B53" t="s">
        <v>191</v>
      </c>
      <c r="C53" t="s">
        <v>192</v>
      </c>
      <c r="D53" t="s">
        <v>59</v>
      </c>
      <c r="E53">
        <v>1501</v>
      </c>
      <c r="F53" s="25">
        <v>42327</v>
      </c>
      <c r="G53">
        <v>3</v>
      </c>
      <c r="H53">
        <v>4</v>
      </c>
      <c r="I53">
        <v>0</v>
      </c>
      <c r="J53">
        <v>22</v>
      </c>
      <c r="K53">
        <f t="shared" si="3"/>
        <v>29</v>
      </c>
      <c r="L53" t="s">
        <v>60</v>
      </c>
      <c r="M53" t="s">
        <v>14</v>
      </c>
      <c r="N53" s="25"/>
      <c r="O53" s="13"/>
      <c r="P53" s="13"/>
      <c r="Q53" s="13"/>
      <c r="R53" s="14">
        <f t="shared" si="1"/>
        <v>0</v>
      </c>
    </row>
    <row r="54" spans="1:18" x14ac:dyDescent="0.25">
      <c r="A54" t="s">
        <v>144</v>
      </c>
      <c r="B54" t="s">
        <v>193</v>
      </c>
      <c r="C54" t="s">
        <v>194</v>
      </c>
      <c r="D54" t="s">
        <v>59</v>
      </c>
      <c r="E54">
        <v>2141</v>
      </c>
      <c r="F54" s="25">
        <v>42249</v>
      </c>
      <c r="G54">
        <v>6</v>
      </c>
      <c r="H54">
        <v>8</v>
      </c>
      <c r="I54">
        <v>1</v>
      </c>
      <c r="J54">
        <v>0</v>
      </c>
      <c r="K54">
        <f t="shared" si="3"/>
        <v>15</v>
      </c>
      <c r="L54" t="s">
        <v>60</v>
      </c>
      <c r="M54" t="s">
        <v>17</v>
      </c>
      <c r="N54" s="25"/>
      <c r="O54" s="13"/>
      <c r="P54" s="13"/>
      <c r="Q54" s="13"/>
      <c r="R54" s="14">
        <f t="shared" si="1"/>
        <v>0</v>
      </c>
    </row>
    <row r="55" spans="1:18" x14ac:dyDescent="0.25">
      <c r="A55" t="s">
        <v>183</v>
      </c>
      <c r="B55" t="s">
        <v>195</v>
      </c>
      <c r="C55" t="s">
        <v>196</v>
      </c>
      <c r="D55" t="s">
        <v>59</v>
      </c>
      <c r="E55">
        <v>1997</v>
      </c>
      <c r="F55" s="25">
        <v>42331</v>
      </c>
      <c r="G55">
        <v>2</v>
      </c>
      <c r="H55">
        <v>5</v>
      </c>
      <c r="I55">
        <v>4</v>
      </c>
      <c r="J55">
        <v>0</v>
      </c>
      <c r="K55">
        <f t="shared" si="3"/>
        <v>11</v>
      </c>
      <c r="L55" t="s">
        <v>60</v>
      </c>
      <c r="M55" t="s">
        <v>13</v>
      </c>
      <c r="N55" s="25"/>
      <c r="O55" s="13"/>
      <c r="P55" s="13"/>
      <c r="Q55" s="13"/>
      <c r="R55" s="14">
        <f t="shared" si="1"/>
        <v>0</v>
      </c>
    </row>
    <row r="56" spans="1:18" x14ac:dyDescent="0.25">
      <c r="A56" t="s">
        <v>89</v>
      </c>
      <c r="B56" t="s">
        <v>197</v>
      </c>
      <c r="C56" t="s">
        <v>198</v>
      </c>
      <c r="D56" t="s">
        <v>59</v>
      </c>
      <c r="E56">
        <v>2650</v>
      </c>
      <c r="F56" s="25">
        <v>42318</v>
      </c>
      <c r="G56">
        <v>10</v>
      </c>
      <c r="H56">
        <v>7</v>
      </c>
      <c r="I56">
        <v>0</v>
      </c>
      <c r="J56">
        <v>67</v>
      </c>
      <c r="K56">
        <f t="shared" si="3"/>
        <v>84</v>
      </c>
      <c r="L56" t="s">
        <v>60</v>
      </c>
      <c r="M56" t="s">
        <v>12</v>
      </c>
      <c r="N56" s="25">
        <v>41548</v>
      </c>
      <c r="O56" s="13"/>
      <c r="P56" s="13"/>
      <c r="Q56" s="13"/>
      <c r="R56" s="14">
        <f t="shared" si="1"/>
        <v>0</v>
      </c>
    </row>
  </sheetData>
  <mergeCells count="2">
    <mergeCell ref="O1:R1"/>
    <mergeCell ref="R2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Componentprijzen</vt:lpstr>
      <vt:lpstr>Abonnementsprijs Perceel Zuid</vt:lpstr>
      <vt:lpstr>Abonnementsprijs Perceel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2022-09-28T08:07:20Z</dcterms:created>
  <dcterms:modified xsi:type="dcterms:W3CDTF">2022-11-01T15:37:42Z</dcterms:modified>
</cp:coreProperties>
</file>