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/>
  <xr:revisionPtr revIDLastSave="0" documentId="13_ncr:1_{07CF9417-2407-4C1B-B712-304D8C3BB4CD}" xr6:coauthVersionLast="47" xr6:coauthVersionMax="47" xr10:uidLastSave="{00000000-0000-0000-0000-000000000000}"/>
  <bookViews>
    <workbookView minimized="1" xWindow="28980" yWindow="120" windowWidth="29040" windowHeight="15840" xr2:uid="{00000000-000D-0000-FFFF-FFFF00000000}"/>
  </bookViews>
  <sheets>
    <sheet name="Objecten" sheetId="1" r:id="rId1"/>
  </sheets>
  <definedNames>
    <definedName name="_xlnm._FilterDatabase" localSheetId="0" hidden="1">Objecten!$A$27:$AA$2919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N4" i="1" l="1"/>
  <c r="W2920" i="1"/>
  <c r="BQ11" i="1"/>
  <c r="AZ18" i="1"/>
  <c r="BO18" i="1" s="1"/>
  <c r="AZ17" i="1"/>
  <c r="AZ16" i="1"/>
  <c r="AZ14" i="1"/>
  <c r="AZ11" i="1"/>
  <c r="AZ8" i="1"/>
  <c r="AZ7" i="1"/>
  <c r="AZ3" i="1"/>
  <c r="W2924" i="1"/>
  <c r="BY10" i="1"/>
  <c r="W2922" i="1"/>
  <c r="BY4" i="1"/>
  <c r="Z2922" i="1"/>
  <c r="BV4" i="1"/>
  <c r="BT4" i="1"/>
  <c r="BR4" i="1"/>
  <c r="BP4" i="1"/>
  <c r="BP10" i="1"/>
  <c r="BG9" i="1"/>
  <c r="CM26" i="1"/>
  <c r="AZ4" i="1" l="1"/>
  <c r="BS18" i="1"/>
  <c r="BQ16" i="1"/>
  <c r="BX16" i="1" l="1"/>
  <c r="BH16" i="1"/>
  <c r="BO16" i="1"/>
  <c r="BI9" i="1" l="1"/>
  <c r="AZ9" i="1" s="1"/>
  <c r="BH15" i="1"/>
  <c r="BF15" i="1" l="1"/>
  <c r="CM24" i="1"/>
  <c r="CM22" i="1"/>
  <c r="BF14" i="1" s="1"/>
  <c r="CM20" i="1"/>
  <c r="BD10" i="1"/>
  <c r="AZ10" i="1" s="1"/>
  <c r="BK6" i="1"/>
  <c r="CM18" i="1"/>
  <c r="BH3" i="1"/>
  <c r="AJ12" i="1"/>
  <c r="AL21" i="1"/>
  <c r="AL20" i="1"/>
  <c r="AL19" i="1"/>
  <c r="AL18" i="1"/>
  <c r="AL17" i="1"/>
  <c r="AL16" i="1"/>
  <c r="AL15" i="1"/>
  <c r="AL14" i="1"/>
  <c r="AL13" i="1"/>
  <c r="AL12" i="1"/>
  <c r="AL11" i="1"/>
  <c r="AL10" i="1"/>
  <c r="AL9" i="1"/>
  <c r="AL8" i="1"/>
  <c r="AL7" i="1"/>
  <c r="AL6" i="1"/>
  <c r="AL5" i="1"/>
  <c r="AL4" i="1"/>
  <c r="AL3" i="1"/>
  <c r="AL2" i="1"/>
  <c r="AH2" i="1"/>
  <c r="BZ4" i="1" l="1"/>
  <c r="CD4" i="1"/>
  <c r="BX9" i="1"/>
  <c r="BZ9" i="1"/>
  <c r="BU9" i="1"/>
  <c r="BU10" i="1"/>
  <c r="BU4" i="1"/>
  <c r="BX4" i="1"/>
  <c r="BM8" i="1"/>
  <c r="BX8" i="1"/>
  <c r="BU8" i="1"/>
  <c r="BO8" i="1"/>
  <c r="BS8" i="1"/>
  <c r="BQ4" i="1"/>
  <c r="BS4" i="1"/>
  <c r="BO9" i="1"/>
  <c r="BQ9" i="1"/>
  <c r="BF4" i="1"/>
  <c r="BO4" i="1"/>
  <c r="BH8" i="1"/>
  <c r="BF8" i="1"/>
  <c r="BK8" i="1"/>
  <c r="BF9" i="1"/>
  <c r="BH9" i="1"/>
  <c r="BM9" i="1"/>
  <c r="BK9" i="1"/>
  <c r="BH14" i="1"/>
  <c r="BM14" i="1"/>
  <c r="BK14" i="1"/>
  <c r="BM6" i="1"/>
  <c r="AJ2" i="1"/>
  <c r="BF6" i="1"/>
  <c r="BH6" i="1"/>
  <c r="BM4" i="1"/>
  <c r="BK4" i="1"/>
  <c r="BH4" i="1"/>
  <c r="BK3" i="1"/>
  <c r="BF3" i="1"/>
  <c r="BM3" i="1"/>
  <c r="AH12" i="1"/>
  <c r="X6" i="1"/>
  <c r="AF12" i="1"/>
  <c r="BU22" i="1" l="1"/>
  <c r="BU25" i="1" s="1"/>
  <c r="BU24" i="1"/>
  <c r="CM16" i="1"/>
  <c r="CM14" i="1"/>
  <c r="CM12" i="1"/>
  <c r="CD7" i="1" s="1"/>
  <c r="CM11" i="1"/>
  <c r="CM9" i="1"/>
  <c r="CM8" i="1"/>
  <c r="CM6" i="1"/>
  <c r="CD11" i="1" s="1"/>
  <c r="CM5" i="1"/>
  <c r="BU23" i="1" l="1"/>
  <c r="BU26" i="1" s="1"/>
  <c r="CD22" i="1"/>
  <c r="CD24" i="1" s="1"/>
  <c r="BZ10" i="1"/>
  <c r="BZ22" i="1" s="1"/>
  <c r="BZ24" i="1" s="1"/>
  <c r="CB10" i="1"/>
  <c r="CB22" i="1" s="1"/>
  <c r="BS10" i="1"/>
  <c r="BX10" i="1"/>
  <c r="BS11" i="1"/>
  <c r="BX17" i="1"/>
  <c r="BS17" i="1"/>
  <c r="BO10" i="1"/>
  <c r="BO22" i="1" s="1"/>
  <c r="BO25" i="1" s="1"/>
  <c r="BQ10" i="1"/>
  <c r="BK7" i="1"/>
  <c r="BF7" i="1"/>
  <c r="BM7" i="1"/>
  <c r="BH7" i="1"/>
  <c r="BK11" i="1"/>
  <c r="BF11" i="1"/>
  <c r="BH11" i="1"/>
  <c r="BM11" i="1"/>
  <c r="BC22" i="1"/>
  <c r="BC23" i="1" s="1"/>
  <c r="BM10" i="1"/>
  <c r="BK10" i="1"/>
  <c r="BF10" i="1"/>
  <c r="BH10" i="1"/>
  <c r="AD12" i="1"/>
  <c r="AU19" i="1"/>
  <c r="AU17" i="1"/>
  <c r="AU15" i="1"/>
  <c r="AU13" i="1"/>
  <c r="AU11" i="1"/>
  <c r="AU9" i="1"/>
  <c r="AU7" i="1"/>
  <c r="AU5" i="1"/>
  <c r="CD23" i="1" l="1"/>
  <c r="CD25" i="1"/>
  <c r="CB23" i="1"/>
  <c r="CB25" i="1"/>
  <c r="CB24" i="1"/>
  <c r="BZ23" i="1"/>
  <c r="BZ25" i="1"/>
  <c r="BQ22" i="1"/>
  <c r="BQ24" i="1" s="1"/>
  <c r="BS22" i="1"/>
  <c r="BS23" i="1" s="1"/>
  <c r="BX22" i="1"/>
  <c r="BX25" i="1" s="1"/>
  <c r="BO23" i="1"/>
  <c r="BO24" i="1"/>
  <c r="BF22" i="1"/>
  <c r="BF23" i="1" s="1"/>
  <c r="BH22" i="1"/>
  <c r="BK22" i="1"/>
  <c r="BC25" i="1"/>
  <c r="BM22" i="1"/>
  <c r="BC24" i="1"/>
  <c r="AD7" i="1"/>
  <c r="AJ7" i="1"/>
  <c r="AH7" i="1"/>
  <c r="AF7" i="1"/>
  <c r="AD8" i="1"/>
  <c r="AJ8" i="1"/>
  <c r="AH8" i="1"/>
  <c r="AF8" i="1"/>
  <c r="AD21" i="1"/>
  <c r="AJ21" i="1"/>
  <c r="AH21" i="1"/>
  <c r="AF21" i="1"/>
  <c r="AD19" i="1"/>
  <c r="AJ19" i="1"/>
  <c r="AH19" i="1"/>
  <c r="AF19" i="1"/>
  <c r="AD11" i="1"/>
  <c r="AJ11" i="1"/>
  <c r="AH11" i="1"/>
  <c r="AF11" i="1"/>
  <c r="AD3" i="1"/>
  <c r="AJ3" i="1"/>
  <c r="AH3" i="1"/>
  <c r="AF3" i="1"/>
  <c r="AJ6" i="1"/>
  <c r="AH6" i="1"/>
  <c r="AD13" i="1"/>
  <c r="AJ13" i="1"/>
  <c r="AH13" i="1"/>
  <c r="AF13" i="1"/>
  <c r="AJ16" i="1"/>
  <c r="AH16" i="1"/>
  <c r="AF16" i="1"/>
  <c r="AD5" i="1"/>
  <c r="AJ5" i="1"/>
  <c r="AH5" i="1"/>
  <c r="AF5" i="1"/>
  <c r="AD15" i="1"/>
  <c r="AJ15" i="1"/>
  <c r="AH15" i="1"/>
  <c r="AF15" i="1"/>
  <c r="AD18" i="1"/>
  <c r="AJ18" i="1"/>
  <c r="AH18" i="1"/>
  <c r="AF18" i="1"/>
  <c r="AD2" i="1"/>
  <c r="AF2" i="1"/>
  <c r="AD6" i="1"/>
  <c r="AF6" i="1"/>
  <c r="AD16" i="1"/>
  <c r="BZ26" i="1" l="1"/>
  <c r="CB26" i="1"/>
  <c r="CD26" i="1"/>
  <c r="BQ25" i="1"/>
  <c r="BS24" i="1"/>
  <c r="BS25" i="1"/>
  <c r="BQ23" i="1"/>
  <c r="BX23" i="1"/>
  <c r="BX24" i="1"/>
  <c r="BO26" i="1"/>
  <c r="BF24" i="1"/>
  <c r="BF25" i="1"/>
  <c r="BH23" i="1"/>
  <c r="BK25" i="1"/>
  <c r="BK23" i="1"/>
  <c r="BC26" i="1"/>
  <c r="BH24" i="1"/>
  <c r="BH25" i="1"/>
  <c r="BK24" i="1"/>
  <c r="BM23" i="1"/>
  <c r="BM24" i="1"/>
  <c r="BM25" i="1"/>
  <c r="AD17" i="1"/>
  <c r="AJ17" i="1"/>
  <c r="AH17" i="1"/>
  <c r="AF17" i="1"/>
  <c r="AJ14" i="1"/>
  <c r="AH14" i="1"/>
  <c r="AD10" i="1"/>
  <c r="AH10" i="1"/>
  <c r="AJ10" i="1"/>
  <c r="AF10" i="1"/>
  <c r="AD4" i="1"/>
  <c r="AH4" i="1"/>
  <c r="AJ4" i="1"/>
  <c r="AF4" i="1"/>
  <c r="AD14" i="1"/>
  <c r="AF14" i="1"/>
  <c r="AB22" i="1"/>
  <c r="BS26" i="1" l="1"/>
  <c r="BX26" i="1"/>
  <c r="BQ26" i="1"/>
  <c r="AF22" i="1"/>
  <c r="AF24" i="1" s="1"/>
  <c r="BF26" i="1"/>
  <c r="BH26" i="1"/>
  <c r="BK26" i="1"/>
  <c r="BM26" i="1"/>
  <c r="AJ22" i="1"/>
  <c r="AD22" i="1"/>
  <c r="AH22" i="1"/>
  <c r="AB23" i="1"/>
  <c r="AB25" i="1"/>
  <c r="AB24" i="1"/>
  <c r="Z2920" i="1"/>
  <c r="BB4" i="1"/>
  <c r="AF23" i="1" l="1"/>
  <c r="AF25" i="1"/>
  <c r="BE26" i="1"/>
  <c r="AH23" i="1"/>
  <c r="AH25" i="1"/>
  <c r="AH24" i="1"/>
  <c r="AD25" i="1"/>
  <c r="AD24" i="1"/>
  <c r="AD23" i="1"/>
  <c r="AJ24" i="1"/>
  <c r="AJ25" i="1"/>
  <c r="AJ23" i="1"/>
  <c r="AL22" i="1"/>
  <c r="AB26" i="1"/>
  <c r="AD26" i="1" l="1"/>
  <c r="AF26" i="1"/>
  <c r="AH26" i="1"/>
  <c r="AJ26" i="1"/>
</calcChain>
</file>

<file path=xl/sharedStrings.xml><?xml version="1.0" encoding="utf-8"?>
<sst xmlns="http://schemas.openxmlformats.org/spreadsheetml/2006/main" count="26691" uniqueCount="4564">
  <si>
    <t>Naam</t>
  </si>
  <si>
    <t>Code</t>
  </si>
  <si>
    <t>Type object</t>
  </si>
  <si>
    <t>Locatie</t>
  </si>
  <si>
    <t>Naam complex</t>
  </si>
  <si>
    <t>Code complex</t>
  </si>
  <si>
    <t>Locatie beschrijving</t>
  </si>
  <si>
    <t>Gebied</t>
  </si>
  <si>
    <t>Provincie</t>
  </si>
  <si>
    <t>Gemeente</t>
  </si>
  <si>
    <t>Latitude (nn.nnnnn)</t>
  </si>
  <si>
    <t>Longitude (nn.nnnnn)</t>
  </si>
  <si>
    <t>Object eigenaar</t>
  </si>
  <si>
    <t>Beheerorganisatie</t>
  </si>
  <si>
    <t>Vervangingswaarde</t>
  </si>
  <si>
    <t>Bouwjaar</t>
  </si>
  <si>
    <t>Lengte</t>
  </si>
  <si>
    <t>Breedte</t>
  </si>
  <si>
    <t>Hoogte</t>
  </si>
  <si>
    <t>Oppervlakte</t>
  </si>
  <si>
    <t>Inhoud</t>
  </si>
  <si>
    <t>02G01-TRN</t>
  </si>
  <si>
    <t>Terrein</t>
  </si>
  <si>
    <t>OT Marnewaard</t>
  </si>
  <si>
    <t>02G01</t>
  </si>
  <si>
    <t>Groningen</t>
  </si>
  <si>
    <t>Het Hogeland</t>
  </si>
  <si>
    <t>Rijksvastgoedbedrijf</t>
  </si>
  <si>
    <t>DEF Commando Landstrijdkrachten</t>
  </si>
  <si>
    <t>02G02-DUI001</t>
  </si>
  <si>
    <t>Duiker</t>
  </si>
  <si>
    <t>SB Marnewaard</t>
  </si>
  <si>
    <t>02G02</t>
  </si>
  <si>
    <t>02G02-DUI002</t>
  </si>
  <si>
    <t>02G02-DUI003</t>
  </si>
  <si>
    <t>02G02-DUI004</t>
  </si>
  <si>
    <t>02G02-DUI005</t>
  </si>
  <si>
    <t>02G02-DUI006</t>
  </si>
  <si>
    <t>02G02-DUI007</t>
  </si>
  <si>
    <t>02G02-DUI008</t>
  </si>
  <si>
    <t>02G02-DUI009</t>
  </si>
  <si>
    <t>02G02-DUI010</t>
  </si>
  <si>
    <t>02G02-DUI011</t>
  </si>
  <si>
    <t>02G02-DUI012</t>
  </si>
  <si>
    <t>02G02-DUI013</t>
  </si>
  <si>
    <t>02G02-DUI014</t>
  </si>
  <si>
    <t>02G02-DUI015</t>
  </si>
  <si>
    <t>02G02-DUI016</t>
  </si>
  <si>
    <t>02G02-DUI017</t>
  </si>
  <si>
    <t>02G02-DUI018</t>
  </si>
  <si>
    <t>02G02-DUI019</t>
  </si>
  <si>
    <t>02G02-DUI020</t>
  </si>
  <si>
    <t>02G02-DUI021</t>
  </si>
  <si>
    <t>02G02-DUI022</t>
  </si>
  <si>
    <t>02G02-DUI023</t>
  </si>
  <si>
    <t>02G02-DUI024</t>
  </si>
  <si>
    <t>02G02-DUI025</t>
  </si>
  <si>
    <t>02G02-DUI026</t>
  </si>
  <si>
    <t>02G02-DUI027</t>
  </si>
  <si>
    <t>02G02-DUI028</t>
  </si>
  <si>
    <t>02G02-DUI029</t>
  </si>
  <si>
    <t>02G02-DUI030</t>
  </si>
  <si>
    <t>02G02-DUI031</t>
  </si>
  <si>
    <t>02G02-DUI032</t>
  </si>
  <si>
    <t>02G02-TRN</t>
  </si>
  <si>
    <t>SB Marnewaard</t>
  </si>
  <si>
    <t/>
  </si>
  <si>
    <t>02G02-WAT001</t>
  </si>
  <si>
    <t>Watergang</t>
  </si>
  <si>
    <t>02G02-WAT002</t>
  </si>
  <si>
    <t>02G02-WAT003</t>
  </si>
  <si>
    <t>02G02-WAT004</t>
  </si>
  <si>
    <t>02G02-WAT005</t>
  </si>
  <si>
    <t>02G02-WAT006</t>
  </si>
  <si>
    <t>02G02-WAT007</t>
  </si>
  <si>
    <t>02G02-WAT008</t>
  </si>
  <si>
    <t>02G02-WAT009</t>
  </si>
  <si>
    <t>02G02-WAT010</t>
  </si>
  <si>
    <t>02G02-WAT011</t>
  </si>
  <si>
    <t>02G02-WAT012</t>
  </si>
  <si>
    <t>02G02-WAT013</t>
  </si>
  <si>
    <t>02G02-WAT014</t>
  </si>
  <si>
    <t>02G02-WAT015</t>
  </si>
  <si>
    <t>Waterschap Noorderzijlvest</t>
  </si>
  <si>
    <t>02G02-WAT016</t>
  </si>
  <si>
    <t>02G02-WAT017</t>
  </si>
  <si>
    <t>02G02-WAT018</t>
  </si>
  <si>
    <t>02G02-WAT019</t>
  </si>
  <si>
    <t>02G02-WAT020</t>
  </si>
  <si>
    <t>02G02-WAT021</t>
  </si>
  <si>
    <t>02G02-WAT022</t>
  </si>
  <si>
    <t>02G02-WAT023</t>
  </si>
  <si>
    <t>02G02-WAT024</t>
  </si>
  <si>
    <t>02G02-WAT025</t>
  </si>
  <si>
    <t>02G02-WAT026</t>
  </si>
  <si>
    <t>02G02-WAT027</t>
  </si>
  <si>
    <t>02G03-TRN</t>
  </si>
  <si>
    <t>Antennepark Schiermonnikoog</t>
  </si>
  <si>
    <t>02G03</t>
  </si>
  <si>
    <t>Friesland</t>
  </si>
  <si>
    <t>Schiermonnikoog</t>
  </si>
  <si>
    <t>DEF Defensie Materieel Organisatie</t>
  </si>
  <si>
    <t>02G04-BRG001</t>
  </si>
  <si>
    <t>Brug (vast)</t>
  </si>
  <si>
    <t>UTC Marnehuizen</t>
  </si>
  <si>
    <t>02G04-BRG002</t>
  </si>
  <si>
    <t>02G04-BRG003</t>
  </si>
  <si>
    <t>02G04-DUI001</t>
  </si>
  <si>
    <t>02G04</t>
  </si>
  <si>
    <t>02G04-DUI002</t>
  </si>
  <si>
    <t>02G04-DUI003</t>
  </si>
  <si>
    <t>02G04-DUI004</t>
  </si>
  <si>
    <t>02G04-DUI005</t>
  </si>
  <si>
    <t>02G04-TRN</t>
  </si>
  <si>
    <t>02G04-WAT001</t>
  </si>
  <si>
    <t>02G04-WAT002</t>
  </si>
  <si>
    <t>02G04-WAT003</t>
  </si>
  <si>
    <t>02G04-WAT004</t>
  </si>
  <si>
    <t>02G04-WAT005</t>
  </si>
  <si>
    <t>02G04-WAT006</t>
  </si>
  <si>
    <t>02G04-WAT007</t>
  </si>
  <si>
    <t>02G04-WAT008</t>
  </si>
  <si>
    <t>02G04-WAT009</t>
  </si>
  <si>
    <t>02G04-WAT010</t>
  </si>
  <si>
    <t>02G04-WAT011</t>
  </si>
  <si>
    <t>02G04-WAT012</t>
  </si>
  <si>
    <t>02G04-WAT013</t>
  </si>
  <si>
    <t>02G04-WAT014</t>
  </si>
  <si>
    <t>02G06-TRN</t>
  </si>
  <si>
    <t>Ligplaats Lauwersoog</t>
  </si>
  <si>
    <t>02G06</t>
  </si>
  <si>
    <t>DEF Koninklijke Marechaussee</t>
  </si>
  <si>
    <t>03G03-TRN</t>
  </si>
  <si>
    <t>DLP En Steiger Eemshaven</t>
  </si>
  <si>
    <t>03G03</t>
  </si>
  <si>
    <t>FIN Belastingdienst</t>
  </si>
  <si>
    <t>03G04-TRN</t>
  </si>
  <si>
    <t>LC Eemshaven</t>
  </si>
  <si>
    <t>03G04</t>
  </si>
  <si>
    <t>DEF Defensie Ondersteuningscommando</t>
  </si>
  <si>
    <t>04F03-TRN</t>
  </si>
  <si>
    <t>Woningen Vlieland</t>
  </si>
  <si>
    <t>04F03</t>
  </si>
  <si>
    <t>Vlieland</t>
  </si>
  <si>
    <t>DEF Commando Luchtstrijdkrachten</t>
  </si>
  <si>
    <t>04F06-TRN</t>
  </si>
  <si>
    <t>Schietrange Vliehors</t>
  </si>
  <si>
    <t>04F06</t>
  </si>
  <si>
    <t>05A05-TRN</t>
  </si>
  <si>
    <t>Antennepark Terschelling</t>
  </si>
  <si>
    <t>05A05</t>
  </si>
  <si>
    <t>Terschelling</t>
  </si>
  <si>
    <t>05A09-TRN</t>
  </si>
  <si>
    <t>Garagebox Terschelling</t>
  </si>
  <si>
    <t>05A09</t>
  </si>
  <si>
    <t>05A10-TRN</t>
  </si>
  <si>
    <t>Munitiecontainer Longway</t>
  </si>
  <si>
    <t>05A10</t>
  </si>
  <si>
    <t>05G02-TRN</t>
  </si>
  <si>
    <t>Zendercomplex te Ried</t>
  </si>
  <si>
    <t>05G02</t>
  </si>
  <si>
    <t>Waadhoeke</t>
  </si>
  <si>
    <t>05G05-TRN</t>
  </si>
  <si>
    <t>Post Harlingen</t>
  </si>
  <si>
    <t>05G05</t>
  </si>
  <si>
    <t>Harlingen</t>
  </si>
  <si>
    <t>05H02-BOD001</t>
  </si>
  <si>
    <t>Vijver</t>
  </si>
  <si>
    <t>MMC Beetgumermolen</t>
  </si>
  <si>
    <t>05H02</t>
  </si>
  <si>
    <t>05H02-DUI001</t>
  </si>
  <si>
    <t>05H02-DUI002</t>
  </si>
  <si>
    <t>05H02-DUI003</t>
  </si>
  <si>
    <t>05H02-DUI004</t>
  </si>
  <si>
    <t>05H02-DUI005</t>
  </si>
  <si>
    <t>05H02-TRN</t>
  </si>
  <si>
    <t>MMC Beetgumermolen</t>
  </si>
  <si>
    <t>Leeuwarden.Waadhoeke</t>
  </si>
  <si>
    <t>05H02-VIJ001</t>
  </si>
  <si>
    <t>05H02-WAT001</t>
  </si>
  <si>
    <t>05H02-WAT002</t>
  </si>
  <si>
    <t>05H02-WAT003</t>
  </si>
  <si>
    <t>05H02-WAT004</t>
  </si>
  <si>
    <t>05H02-WAT005</t>
  </si>
  <si>
    <t>05H02-WAT006</t>
  </si>
  <si>
    <t>05H02-WAT007</t>
  </si>
  <si>
    <t>05H02-WAT008</t>
  </si>
  <si>
    <t>05H02-WAT009</t>
  </si>
  <si>
    <t>05H02-WAT010</t>
  </si>
  <si>
    <t>05H02-WAT011</t>
  </si>
  <si>
    <t>05H02-WAT012</t>
  </si>
  <si>
    <t>05H02-WAT013</t>
  </si>
  <si>
    <t>05H02-WAT014</t>
  </si>
  <si>
    <t>05H02-WAT015</t>
  </si>
  <si>
    <t>05H02-WAT016</t>
  </si>
  <si>
    <t>05H02-WAT017</t>
  </si>
  <si>
    <t>05H02-WAT018</t>
  </si>
  <si>
    <t>05H02-WAT019</t>
  </si>
  <si>
    <t>05H08-DUI001</t>
  </si>
  <si>
    <t>Radarpost noord te Wier</t>
  </si>
  <si>
    <t>05H08</t>
  </si>
  <si>
    <t>05H08-DUI002</t>
  </si>
  <si>
    <t>05H08-DUI003</t>
  </si>
  <si>
    <t>05H08-TRN</t>
  </si>
  <si>
    <t>Radarpost noord Te Wier</t>
  </si>
  <si>
    <t>05H08-WAT001</t>
  </si>
  <si>
    <t>05H08-WAT002</t>
  </si>
  <si>
    <t>05H08-WAT003</t>
  </si>
  <si>
    <t>05H08-WAT004</t>
  </si>
  <si>
    <t>05H08-WAT005</t>
  </si>
  <si>
    <t>05H08-WAT006</t>
  </si>
  <si>
    <t>05H08-WAT007</t>
  </si>
  <si>
    <t>05H08-WAT008</t>
  </si>
  <si>
    <t>05H08-WAT009</t>
  </si>
  <si>
    <t>05H08-WAT010</t>
  </si>
  <si>
    <t>05H08-WAT011</t>
  </si>
  <si>
    <t>05H08-WAT012</t>
  </si>
  <si>
    <t>05H08-WAT013</t>
  </si>
  <si>
    <t>05H09-DUI001</t>
  </si>
  <si>
    <t>Depot Leeuwarden</t>
  </si>
  <si>
    <t>05H09-DUI002</t>
  </si>
  <si>
    <t>05H09-DUI003</t>
  </si>
  <si>
    <t>05H09-DUI004</t>
  </si>
  <si>
    <t>05H09-DUI005</t>
  </si>
  <si>
    <t>05H09-TRN</t>
  </si>
  <si>
    <t>Depot Leeuwarden</t>
  </si>
  <si>
    <t>05H09</t>
  </si>
  <si>
    <t>05H09-WAT001</t>
  </si>
  <si>
    <t>05H09-WAT002</t>
  </si>
  <si>
    <t>05H09-WAT003</t>
  </si>
  <si>
    <t>05H09-WAT004</t>
  </si>
  <si>
    <t>05H09-WAT005</t>
  </si>
  <si>
    <t>05H09-WAT006</t>
  </si>
  <si>
    <t>05H10-TRN</t>
  </si>
  <si>
    <t>Obstakellichten Leeuwarden</t>
  </si>
  <si>
    <t>05H10</t>
  </si>
  <si>
    <t>05H12-TRN</t>
  </si>
  <si>
    <t>Lunia State</t>
  </si>
  <si>
    <t>05H12</t>
  </si>
  <si>
    <t>05h13-KAD001</t>
  </si>
  <si>
    <t>05H13-KAD001</t>
  </si>
  <si>
    <t>Kade</t>
  </si>
  <si>
    <t>BLP Leeuwarden</t>
  </si>
  <si>
    <t>Brandstoflaadpunt Deinum</t>
  </si>
  <si>
    <t>05H13</t>
  </si>
  <si>
    <t>05H13-TRN</t>
  </si>
  <si>
    <t>BMP Leeuwarden</t>
  </si>
  <si>
    <t>06C02-BRG001</t>
  </si>
  <si>
    <t>Vliegbasis Leeuwarden</t>
  </si>
  <si>
    <t>06C02</t>
  </si>
  <si>
    <t>06C02-BRG002</t>
  </si>
  <si>
    <t>06C02-BRG003</t>
  </si>
  <si>
    <t>06C02-BRG004</t>
  </si>
  <si>
    <t>06C02-BRG005</t>
  </si>
  <si>
    <t>06C02-BRG006</t>
  </si>
  <si>
    <t>06C02-BRG007</t>
  </si>
  <si>
    <t>06C02-BRG008</t>
  </si>
  <si>
    <t>06C02-DUI001</t>
  </si>
  <si>
    <t>06C02-DUI002</t>
  </si>
  <si>
    <t>06C02-DUI003</t>
  </si>
  <si>
    <t>06C02-DUI004</t>
  </si>
  <si>
    <t>06C02-DUI005</t>
  </si>
  <si>
    <t>06C02-DUI006</t>
  </si>
  <si>
    <t>06C02-DUI007</t>
  </si>
  <si>
    <t>06C02-DUI008</t>
  </si>
  <si>
    <t>06C02-DUI009</t>
  </si>
  <si>
    <t>06C02-DUI010</t>
  </si>
  <si>
    <t>06C02-DUI011</t>
  </si>
  <si>
    <t>06C02-DUI012</t>
  </si>
  <si>
    <t>06C02-DUI013</t>
  </si>
  <si>
    <t>06C02-DUI014</t>
  </si>
  <si>
    <t>06C02-DUI015</t>
  </si>
  <si>
    <t>06C02-DUI016</t>
  </si>
  <si>
    <t>06C02-DUI017</t>
  </si>
  <si>
    <t>06C02-DUI018</t>
  </si>
  <si>
    <t>06C02-DUI019</t>
  </si>
  <si>
    <t>06C02-DUI020</t>
  </si>
  <si>
    <t>06C02-DUI021</t>
  </si>
  <si>
    <t>06C02-DUI022</t>
  </si>
  <si>
    <t>06C02-DUI023</t>
  </si>
  <si>
    <t>06C02-DUI024</t>
  </si>
  <si>
    <t>06C02-DUI025</t>
  </si>
  <si>
    <t>06C02-DUI026</t>
  </si>
  <si>
    <t>06C02-DUI027</t>
  </si>
  <si>
    <t>06C02-DUI028</t>
  </si>
  <si>
    <t>06C02-DUI029</t>
  </si>
  <si>
    <t>06C02-DUI030</t>
  </si>
  <si>
    <t>06C02-DUI031</t>
  </si>
  <si>
    <t>06C02-DUI032</t>
  </si>
  <si>
    <t>06C02-DUI033</t>
  </si>
  <si>
    <t>06C02-DUI034</t>
  </si>
  <si>
    <t>06C02-DUI035</t>
  </si>
  <si>
    <t>06C02-DUI036</t>
  </si>
  <si>
    <t>06C02-DUI037</t>
  </si>
  <si>
    <t>06C02-DUI038</t>
  </si>
  <si>
    <t>06C02-DUI039</t>
  </si>
  <si>
    <t>06C02-DUI040</t>
  </si>
  <si>
    <t>06C02-DUI041</t>
  </si>
  <si>
    <t>06C02-DUI042</t>
  </si>
  <si>
    <t>06C02-DUI043</t>
  </si>
  <si>
    <t>06C02-DUI044</t>
  </si>
  <si>
    <t>06C02-DUI045</t>
  </si>
  <si>
    <t>06C02-DUI046</t>
  </si>
  <si>
    <t>06C02-DUI047</t>
  </si>
  <si>
    <t>06C02-DUI048</t>
  </si>
  <si>
    <t>06C02-DUI049</t>
  </si>
  <si>
    <t>06C02-DUI050</t>
  </si>
  <si>
    <t>06C02-GEM001</t>
  </si>
  <si>
    <t>Gemaal</t>
  </si>
  <si>
    <t>06C02-OEV001</t>
  </si>
  <si>
    <t>06C02-OEV002</t>
  </si>
  <si>
    <t>06C02-OEV003</t>
  </si>
  <si>
    <t>06C02-OEV004</t>
  </si>
  <si>
    <t>06C02-OEV005</t>
  </si>
  <si>
    <t>06C02-OEV006</t>
  </si>
  <si>
    <t>06C02-OEV007</t>
  </si>
  <si>
    <t>06C02-OEV008</t>
  </si>
  <si>
    <t>06C02-OEV009</t>
  </si>
  <si>
    <t>06C02-OEV010</t>
  </si>
  <si>
    <t>06C02-OEV011</t>
  </si>
  <si>
    <t>06C02-OEV012</t>
  </si>
  <si>
    <t>06C02-OEV013</t>
  </si>
  <si>
    <t>06C02-OEV014</t>
  </si>
  <si>
    <t>06C02-OEV015</t>
  </si>
  <si>
    <t>06C02-OEV016</t>
  </si>
  <si>
    <t>06C02-OEV017</t>
  </si>
  <si>
    <t>06C02-OEV018</t>
  </si>
  <si>
    <t>06C02-OEV019</t>
  </si>
  <si>
    <t>06C02-OEV020</t>
  </si>
  <si>
    <t>06C02-OEV021</t>
  </si>
  <si>
    <t>06C02-OEV022</t>
  </si>
  <si>
    <t>06C02-OEV023</t>
  </si>
  <si>
    <t>06C02-OEV024</t>
  </si>
  <si>
    <t>06C02-OEV025</t>
  </si>
  <si>
    <t>06C02-OEV026</t>
  </si>
  <si>
    <t>06C02-OEV027</t>
  </si>
  <si>
    <t>06C02-OEV028</t>
  </si>
  <si>
    <t>06C02-OEV029</t>
  </si>
  <si>
    <t>06C02-OEV030</t>
  </si>
  <si>
    <t>06C02-OEV031</t>
  </si>
  <si>
    <t>06C02-OLI001</t>
  </si>
  <si>
    <t>Steiger</t>
  </si>
  <si>
    <t>06C02-TRN</t>
  </si>
  <si>
    <t>06C02-VIJ001</t>
  </si>
  <si>
    <t>06C02-VIJ002</t>
  </si>
  <si>
    <t>06C02-VIJ003</t>
  </si>
  <si>
    <t>VLB Leeuwarden</t>
  </si>
  <si>
    <t>06C02-VIJ004</t>
  </si>
  <si>
    <t>06C02-VIJ005</t>
  </si>
  <si>
    <t>06C02-WAT001</t>
  </si>
  <si>
    <t>06C02-WAT002</t>
  </si>
  <si>
    <t>06C02-WAT003</t>
  </si>
  <si>
    <t>06C02-WAT004</t>
  </si>
  <si>
    <t>06C02-WAT005</t>
  </si>
  <si>
    <t>06C02-WAT006</t>
  </si>
  <si>
    <t>06C02-WAT007</t>
  </si>
  <si>
    <t>06C02-WAT008</t>
  </si>
  <si>
    <t>06C02-WAT009</t>
  </si>
  <si>
    <t>06C02-WAT010</t>
  </si>
  <si>
    <t>06C02-WAT011</t>
  </si>
  <si>
    <t>06C02-WAT012</t>
  </si>
  <si>
    <t>06C02-WAT013</t>
  </si>
  <si>
    <t>06C02-WAT014</t>
  </si>
  <si>
    <t>06C02-WAT015</t>
  </si>
  <si>
    <t>06C02-WAT016</t>
  </si>
  <si>
    <t>06C02-WAT017</t>
  </si>
  <si>
    <t>06C02-WAT018</t>
  </si>
  <si>
    <t>06C02-WAT019</t>
  </si>
  <si>
    <t>06C02-WAT020</t>
  </si>
  <si>
    <t>06C02-WAT021</t>
  </si>
  <si>
    <t>06C02-WAT022</t>
  </si>
  <si>
    <t>06C02-WAT023</t>
  </si>
  <si>
    <t>06C02-WAT024</t>
  </si>
  <si>
    <t>06C02-WAT025</t>
  </si>
  <si>
    <t>06C02-WAT026</t>
  </si>
  <si>
    <t>06C02-WAT027</t>
  </si>
  <si>
    <t>06C02-WAT028</t>
  </si>
  <si>
    <t>06C02-WAT029</t>
  </si>
  <si>
    <t>06C02-WAT030</t>
  </si>
  <si>
    <t>06C02-WAT031</t>
  </si>
  <si>
    <t>06C02-WAT032</t>
  </si>
  <si>
    <t>06C02-WAT033</t>
  </si>
  <si>
    <t>06C02-WAT034</t>
  </si>
  <si>
    <t>06C02-WAT035</t>
  </si>
  <si>
    <t>06C02-WAT036</t>
  </si>
  <si>
    <t>06C02-WAT037</t>
  </si>
  <si>
    <t>06C02-WAT038</t>
  </si>
  <si>
    <t>06C02-WAT039</t>
  </si>
  <si>
    <t>06C02-WAT040</t>
  </si>
  <si>
    <t>06C02-WAT041</t>
  </si>
  <si>
    <t>06C02-WAT042</t>
  </si>
  <si>
    <t>06C02-WAT043</t>
  </si>
  <si>
    <t>06C02-WAT044</t>
  </si>
  <si>
    <t>06C02-WAT045</t>
  </si>
  <si>
    <t>06C02-WAT046</t>
  </si>
  <si>
    <t>06C02-WAT047</t>
  </si>
  <si>
    <t>06C02-WAT048</t>
  </si>
  <si>
    <t>06C02-WAT049</t>
  </si>
  <si>
    <t>06C02-WAT050</t>
  </si>
  <si>
    <t>06C02-WAT051</t>
  </si>
  <si>
    <t>06C02-WAT052</t>
  </si>
  <si>
    <t>06C02-WAT053</t>
  </si>
  <si>
    <t>06C02-WAT054</t>
  </si>
  <si>
    <t>06C02-WAT055</t>
  </si>
  <si>
    <t>06C02-WAT056</t>
  </si>
  <si>
    <t>06C02-WAT057</t>
  </si>
  <si>
    <t>06C02-WAT058</t>
  </si>
  <si>
    <t>06C02-WAT059</t>
  </si>
  <si>
    <t>06C02-WAT060</t>
  </si>
  <si>
    <t>06C02-WAT061</t>
  </si>
  <si>
    <t>06C02-WAT062</t>
  </si>
  <si>
    <t>06C02-WAT063</t>
  </si>
  <si>
    <t>06C02-WAT064</t>
  </si>
  <si>
    <t>06C02-WAT065</t>
  </si>
  <si>
    <t>06C02-WAT066</t>
  </si>
  <si>
    <t>06C02-WAT067</t>
  </si>
  <si>
    <t>06C02-WAT068</t>
  </si>
  <si>
    <t>06C02-WAT069</t>
  </si>
  <si>
    <t>06C02-WAT070</t>
  </si>
  <si>
    <t>06C02-WAT071</t>
  </si>
  <si>
    <t>06C02-WAT072</t>
  </si>
  <si>
    <t>06C02-WAT073</t>
  </si>
  <si>
    <t>06C02-WAT074</t>
  </si>
  <si>
    <t>06F02-DUI006</t>
  </si>
  <si>
    <t>Willem L V Nassaukazerne</t>
  </si>
  <si>
    <t>06F02</t>
  </si>
  <si>
    <t>06F02-DUI007</t>
  </si>
  <si>
    <t>06F02-DUI008</t>
  </si>
  <si>
    <t>06F02-DUI009</t>
  </si>
  <si>
    <t>06F02-DUI013</t>
  </si>
  <si>
    <t>06F02-DUI014</t>
  </si>
  <si>
    <t>06F02-DUI015</t>
  </si>
  <si>
    <t>06F02-DUI016</t>
  </si>
  <si>
    <t>06F02-DUI017</t>
  </si>
  <si>
    <t>06F02-TRN</t>
  </si>
  <si>
    <t>Willem L V Nassaukazerne</t>
  </si>
  <si>
    <t>06F02-WAT002</t>
  </si>
  <si>
    <t>06F02-WAT007</t>
  </si>
  <si>
    <t>06F02-WAT009</t>
  </si>
  <si>
    <t>06F02-WAT010</t>
  </si>
  <si>
    <t>06F02-WAT011</t>
  </si>
  <si>
    <t>06F02-WAT014</t>
  </si>
  <si>
    <t>06F02-WAT015</t>
  </si>
  <si>
    <t>06F02-WAT016</t>
  </si>
  <si>
    <t>06F02-WAT017</t>
  </si>
  <si>
    <t>06F02-WAT020</t>
  </si>
  <si>
    <t>06F02-WAT021</t>
  </si>
  <si>
    <t>06F02-WAT022</t>
  </si>
  <si>
    <t>06F02-WAT023</t>
  </si>
  <si>
    <t>06F02-WAT024</t>
  </si>
  <si>
    <t>06F02-WAT025</t>
  </si>
  <si>
    <t>06F02-WAT026</t>
  </si>
  <si>
    <t>06F02-WAT029</t>
  </si>
  <si>
    <t>06F02-WAT030</t>
  </si>
  <si>
    <t>06F02-WAT031</t>
  </si>
  <si>
    <t>06F02-WAT032</t>
  </si>
  <si>
    <t>06F02-WAT033</t>
  </si>
  <si>
    <t>06F03-TRN</t>
  </si>
  <si>
    <t>Brigade Waddengebied</t>
  </si>
  <si>
    <t>06F03</t>
  </si>
  <si>
    <t>Brigade Waddengebied</t>
  </si>
  <si>
    <t>06F03-WAT001</t>
  </si>
  <si>
    <t>06F06-TRN</t>
  </si>
  <si>
    <t>Zendercomplex Burum</t>
  </si>
  <si>
    <t>06F06</t>
  </si>
  <si>
    <t>Zendercomplex Burum</t>
  </si>
  <si>
    <t>Noord Oost Friesland</t>
  </si>
  <si>
    <t>06F06-WAT001</t>
  </si>
  <si>
    <t>06F06-WAT002</t>
  </si>
  <si>
    <t>07F03-TRN</t>
  </si>
  <si>
    <t>Post Delfzijl</t>
  </si>
  <si>
    <t>07F03</t>
  </si>
  <si>
    <t>Delfzijl</t>
  </si>
  <si>
    <t>07F11-TRN</t>
  </si>
  <si>
    <t>Antennepark Appingedam</t>
  </si>
  <si>
    <t>07F11</t>
  </si>
  <si>
    <t>Eemsdelta</t>
  </si>
  <si>
    <t>08C03-TRN</t>
  </si>
  <si>
    <t>Post Nieuweschans</t>
  </si>
  <si>
    <t>08C03</t>
  </si>
  <si>
    <t>08C04-TRN</t>
  </si>
  <si>
    <t>Grensstrook A7 Winschoten</t>
  </si>
  <si>
    <t>08C04</t>
  </si>
  <si>
    <t>Oldambt</t>
  </si>
  <si>
    <t>08C04-WAT001</t>
  </si>
  <si>
    <t>08C05-TRN</t>
  </si>
  <si>
    <t>Post Winschoten</t>
  </si>
  <si>
    <t>08C05</t>
  </si>
  <si>
    <t>09B50-AMV001 - Spudpaal drijvende steiger</t>
  </si>
  <si>
    <t>09B50-AMV001</t>
  </si>
  <si>
    <t>Aanleginrichting</t>
  </si>
  <si>
    <t>Joost Dourleinkazerne - Spudpaal drijvende steiger</t>
  </si>
  <si>
    <t>Joost Dourleinkazerne</t>
  </si>
  <si>
    <t>09B50</t>
  </si>
  <si>
    <t>09B50-AMV002</t>
  </si>
  <si>
    <t>09B50-AMV003</t>
  </si>
  <si>
    <t>09B50-AMV004</t>
  </si>
  <si>
    <t>09B50-AMV005</t>
  </si>
  <si>
    <t>09B50-AMV006</t>
  </si>
  <si>
    <t>09B50-AMV007</t>
  </si>
  <si>
    <t>09B50-AMV008</t>
  </si>
  <si>
    <t>09B50-AMV009</t>
  </si>
  <si>
    <t>09B50-AMV010</t>
  </si>
  <si>
    <t>09B50-AMV011</t>
  </si>
  <si>
    <t>09B50-AMV012</t>
  </si>
  <si>
    <t>09B50-AMV013</t>
  </si>
  <si>
    <t>09B50-AMV014 - Spudpaal drijvende steiger</t>
  </si>
  <si>
    <t>09B50-AMV014</t>
  </si>
  <si>
    <t>09B50-AMV015</t>
  </si>
  <si>
    <t>09B50-AMV016</t>
  </si>
  <si>
    <t>09B50-AMV017</t>
  </si>
  <si>
    <t>09B50-AMV018</t>
  </si>
  <si>
    <t>09B50-AMV019</t>
  </si>
  <si>
    <t>09B50-AMV020</t>
  </si>
  <si>
    <t>09B50-AMV021</t>
  </si>
  <si>
    <t>09B50-AMV022</t>
  </si>
  <si>
    <t>09B50-AMV023</t>
  </si>
  <si>
    <t>09B50-AMV024</t>
  </si>
  <si>
    <t>Joost Dourleinkazerne - Loopbrug links klimtoren</t>
  </si>
  <si>
    <t>09B50-AMV025</t>
  </si>
  <si>
    <t>Joost Dourleinkazerne - Loopbrug rechts klimtoren</t>
  </si>
  <si>
    <t>09B50-BOD001</t>
  </si>
  <si>
    <t>Haven</t>
  </si>
  <si>
    <t>Joost Dourleinkazerne - Baggervak 10/T3</t>
  </si>
  <si>
    <t>09B50-BOD002</t>
  </si>
  <si>
    <t>Joost Dourleinkazerne - Baggervak 10/T1</t>
  </si>
  <si>
    <t>09B50-BOD003</t>
  </si>
  <si>
    <t>Joost Dourleinkazerne - Baggervak 10/T2</t>
  </si>
  <si>
    <t>09B50-BOD004</t>
  </si>
  <si>
    <t>Joost Dourleinkazerne - Verspreidingslocatie Texelstroom-1</t>
  </si>
  <si>
    <t>09B50-BOD005</t>
  </si>
  <si>
    <t>Joost Dourleinkazerne - Verspreidingslocatie Texelstroom-3</t>
  </si>
  <si>
    <t>09B50-DAM001</t>
  </si>
  <si>
    <t>Dam</t>
  </si>
  <si>
    <t>Joost Dourleinkazerne - Strekdam-West</t>
  </si>
  <si>
    <t>09B50-DAM002</t>
  </si>
  <si>
    <t>Joost Dourleinkazerne - Strekdam-Oost</t>
  </si>
  <si>
    <t>09B50-Helling001</t>
  </si>
  <si>
    <t>09B50-KAD000 Cluster alle kades</t>
  </si>
  <si>
    <t>09B50-KAD000</t>
  </si>
  <si>
    <t>09B50-KAD001</t>
  </si>
  <si>
    <t>Joost Dourleinkazerne - Kade 1</t>
  </si>
  <si>
    <t>Noord Holland</t>
  </si>
  <si>
    <t>Texel</t>
  </si>
  <si>
    <t>09B50-KAD002</t>
  </si>
  <si>
    <t>Joost Dourleinkazerne - Kade 2</t>
  </si>
  <si>
    <t>09B50-KAD003</t>
  </si>
  <si>
    <t>Joost Dourleinkazerne - Kade 3</t>
  </si>
  <si>
    <t>09B50-KAD004</t>
  </si>
  <si>
    <t>Joost Dourleinkazerne - Kade 4</t>
  </si>
  <si>
    <t>09B50-KAD005 - Damwand Strekdam West</t>
  </si>
  <si>
    <t>09B50-KAD005</t>
  </si>
  <si>
    <t>Joost Dourleinkazerne - Damwand Strekdam West</t>
  </si>
  <si>
    <t>09B50-KAD006 - Damwand Strekdam Oost</t>
  </si>
  <si>
    <t>09B50-KAD006</t>
  </si>
  <si>
    <t>Joost Dourleinkazerne - Damwand Strekdam Oost</t>
  </si>
  <si>
    <t>09B50-KAD007</t>
  </si>
  <si>
    <t>09B50-KMT001</t>
  </si>
  <si>
    <t>Sport- en spelvoorziening</t>
  </si>
  <si>
    <t>Joost Dourleinkazerne - Klimtoren</t>
  </si>
  <si>
    <t>09B50-STE001</t>
  </si>
  <si>
    <t xml:space="preserve">Joost Dourleinkazerne - Vingerpier 1 </t>
  </si>
  <si>
    <t>09B50-STE002</t>
  </si>
  <si>
    <t>09B50-STE003</t>
  </si>
  <si>
    <t>09B50-STE004</t>
  </si>
  <si>
    <t>09B50-STE005</t>
  </si>
  <si>
    <t>09B50-STE006</t>
  </si>
  <si>
    <t>09B50-STE007</t>
  </si>
  <si>
    <t>09B50-STE008</t>
  </si>
  <si>
    <t>09B50-STE009</t>
  </si>
  <si>
    <t>09B50-STE010</t>
  </si>
  <si>
    <t>09B50-STE011</t>
  </si>
  <si>
    <t>09B50-STE012</t>
  </si>
  <si>
    <t>09B50-STE013</t>
  </si>
  <si>
    <t>09B50-STE014</t>
  </si>
  <si>
    <t>09B50-STE015</t>
  </si>
  <si>
    <t>Joost Dourleinkazerne - LCU-steiger 1</t>
  </si>
  <si>
    <t>09B50-STE016</t>
  </si>
  <si>
    <t>Joost Dourleinkazerne - LCU-steiger 2</t>
  </si>
  <si>
    <t>09B50-STE017</t>
  </si>
  <si>
    <t>Joost Dourleinkazerne - LCU-steiger 3</t>
  </si>
  <si>
    <t>09B50-TRN</t>
  </si>
  <si>
    <t>Noord-Holland</t>
  </si>
  <si>
    <t>DEF Commando Zeestrijdkrachten</t>
  </si>
  <si>
    <t>09B50-VWM001</t>
  </si>
  <si>
    <t>Joost Dourleinkazerne - Vaarwegmarkering MK7</t>
  </si>
  <si>
    <t>09B50-VWM002</t>
  </si>
  <si>
    <t>Joost Dourleinkazerne - Vaarwegmarkering MK5</t>
  </si>
  <si>
    <t>09B50-VWM003</t>
  </si>
  <si>
    <t>Joost Dourleinkazerne - Vaarwegmarkering MK6</t>
  </si>
  <si>
    <t>09B50-VWM004</t>
  </si>
  <si>
    <t>Joost Dourleinkazerne - Vaarwegmarkering MK3</t>
  </si>
  <si>
    <t>09B50-VWM005</t>
  </si>
  <si>
    <t>Joost Dourleinkazerne - Vaarwegmarkering MK4</t>
  </si>
  <si>
    <t>09B50-VWM006</t>
  </si>
  <si>
    <t>Joost Dourleinkazerne - Vaarwegmarkering MK1</t>
  </si>
  <si>
    <t>09B50-VWM007</t>
  </si>
  <si>
    <t>Joost Dourleinkazerne - Vaarwegmarkering MK2</t>
  </si>
  <si>
    <t>09B51-TRN</t>
  </si>
  <si>
    <t>OT Joost Dourleinkazerne</t>
  </si>
  <si>
    <t>09B51</t>
  </si>
  <si>
    <t>09B51-VIJ001</t>
  </si>
  <si>
    <t>09B51-VIJ002</t>
  </si>
  <si>
    <t>09D01-TRN</t>
  </si>
  <si>
    <t>Georgische Begraafplaats</t>
  </si>
  <si>
    <t>09D01</t>
  </si>
  <si>
    <t>09D04-AMV001 - Spudpaal 1 Ponton 5a</t>
  </si>
  <si>
    <t>09D04-AMV001</t>
  </si>
  <si>
    <t>Fort Harssens - Spudpaal 1 Ponton 5a</t>
  </si>
  <si>
    <t>09D04-AMV002 - Spudpaal 2 ponton 5a</t>
  </si>
  <si>
    <t>09D04-AMV002</t>
  </si>
  <si>
    <t>Fort Harssens - Spudpaal 2 ponton 5a</t>
  </si>
  <si>
    <t>Fort Harssens</t>
  </si>
  <si>
    <t>09D04</t>
  </si>
  <si>
    <t xml:space="preserve">09D04-AMV003 - Spudpaal 1 ponton loodswezen </t>
  </si>
  <si>
    <t>09D04-AMV003</t>
  </si>
  <si>
    <t xml:space="preserve">Fort Harssens - Spudpaal 1 ponton loodswezen </t>
  </si>
  <si>
    <t xml:space="preserve">09D04-AMV004 - Spudpaal 2 ponton loodswezen </t>
  </si>
  <si>
    <t>09D04-AMV004</t>
  </si>
  <si>
    <t xml:space="preserve">Fort Harssens - Spudpaal 2 ponton loodswezen </t>
  </si>
  <si>
    <t>09D04-AMV005 - Spudpaal 1 van DMI ponton 4 Sleepdienst</t>
  </si>
  <si>
    <t>09D04-AMV005</t>
  </si>
  <si>
    <t>Fort Harssens - Spudpaal 1 van DMI ponton 4 Sleepdienst</t>
  </si>
  <si>
    <t>09D04-AMV006 - Spudpaal 2 van DMI ponton 4 Sleepdienst</t>
  </si>
  <si>
    <t>09D04-AMV006</t>
  </si>
  <si>
    <t>Fort Harssens - Spudpaal 2 van DMI ponton 4 Sleepdienst</t>
  </si>
  <si>
    <t>09D04-AMV007 - Golfbreker-Zuid</t>
  </si>
  <si>
    <t>09D04-AMV007</t>
  </si>
  <si>
    <t>Fort Harssens - Golfbreker-Zuid</t>
  </si>
  <si>
    <t>09D04-AMV008 - Golfbreker-Noord</t>
  </si>
  <si>
    <t>09D04-AMV008</t>
  </si>
  <si>
    <t>Fort Harssens - Golfbreker-Noord</t>
  </si>
  <si>
    <t>09D04-AMV009 - Geleidepaal 1 golfbreker zuid</t>
  </si>
  <si>
    <t>09D04-AMV009</t>
  </si>
  <si>
    <t>Fort Harssens - Geleidepaal 1 golfbreker zuid</t>
  </si>
  <si>
    <t>09D04-AMV010 - Geleidepaal 2 Golfbreker-Zuid</t>
  </si>
  <si>
    <t>09D04-AMV010</t>
  </si>
  <si>
    <t>Fort Harssens - Geleidepaal 2 Golfbreker-Zuid</t>
  </si>
  <si>
    <t>09D04-AMV011 - Geleidepaal 1 Golfbreker-Noord</t>
  </si>
  <si>
    <t>09D04-AMV011</t>
  </si>
  <si>
    <t>Fort Harssens - Geleidepaal 1 Golfbreker-Noord</t>
  </si>
  <si>
    <t>09D04-AMV012 - Geleidepaal 2 Golfbreker Noord</t>
  </si>
  <si>
    <t>09D04-AMV012</t>
  </si>
  <si>
    <t>Fort Harssens - Geleidepaal 2 Golfbreker Noord</t>
  </si>
  <si>
    <t>09D04-AMV013 - Loopbrug naar ponton 5a</t>
  </si>
  <si>
    <t>09D04-AMV013</t>
  </si>
  <si>
    <t>Fort Harssens - Loopbrug naar ponton 5a</t>
  </si>
  <si>
    <t>09D04-AMV014 - Geleidepaal 2 boothuis KMJC</t>
  </si>
  <si>
    <t>09D04-AMV014</t>
  </si>
  <si>
    <t>Fort Harssens - Geleidepaal 2 boothuis KMJC</t>
  </si>
  <si>
    <t>09D04-AMV015 - Geleidepaal 1 boothuis KMJC</t>
  </si>
  <si>
    <t>09D04-AMV015</t>
  </si>
  <si>
    <t>Fort Harssens - Geleidepaal 1 boothuis KMJC</t>
  </si>
  <si>
    <t>09D04-AMV016 - Loopbrug naar boothuis KMJC</t>
  </si>
  <si>
    <t>09D04-AMV016</t>
  </si>
  <si>
    <t>Fort Harssens - Loopbrug naar boothuis KMJC</t>
  </si>
  <si>
    <t>09D04-AMV017 - Spudpaal 1 van DMI ponton 1 Sleepdienst</t>
  </si>
  <si>
    <t>09D04-AMV017</t>
  </si>
  <si>
    <t>09D04-AMV017 - spudpaal 1 van DMI ponton 1 sleepdienst</t>
  </si>
  <si>
    <t>09D04-AMV018 - Spudpaal 2 van DMI ponton 1 sleepdienst</t>
  </si>
  <si>
    <t>09D04-AMV018</t>
  </si>
  <si>
    <t>09D04-AMV019 - Spudpaal 3 van DMI ponton 2 sleepdienst</t>
  </si>
  <si>
    <t>09D04-AMV019</t>
  </si>
  <si>
    <t>09D04-AMV020 - Spudpaal 4 van DMI ponton 2 sleepdienst</t>
  </si>
  <si>
    <t>09D04-AMV020</t>
  </si>
  <si>
    <t>09D04-AMV021 - Spudpaal 5 van DMI ponton 3 sleepdienst</t>
  </si>
  <si>
    <t>09D04-AMV021</t>
  </si>
  <si>
    <t>09D04-AMV022 - Spudpaal 6 van DMI ponton 3 sleepdienst</t>
  </si>
  <si>
    <t>09D04-AMV022</t>
  </si>
  <si>
    <t>09D04-BOD001 - Baggervak 8a (1/2)</t>
  </si>
  <si>
    <t>09D04-BOD001</t>
  </si>
  <si>
    <t>Fort Harssens - Baggervak 8a (1/2)</t>
  </si>
  <si>
    <t>09D04-BOD002 - Baggervak 8b (1/2)</t>
  </si>
  <si>
    <t>09D04-BOD002</t>
  </si>
  <si>
    <t>Fort Harssens - Baggervak 8b (1/2)</t>
  </si>
  <si>
    <t>09D04-BOD003 - Baggervak 8a (2/2)</t>
  </si>
  <si>
    <t>09D04-BOD003</t>
  </si>
  <si>
    <t>Fort Harssens - Baggervak 8a (2/2)</t>
  </si>
  <si>
    <t>09D04-BOD004 - Baggervak 8b (2/2)</t>
  </si>
  <si>
    <t>09D04-BOD004</t>
  </si>
  <si>
    <t>Fort Harssens - Baggervak 8b (2/2)</t>
  </si>
  <si>
    <t>09D04-DAM001 - Strekdam west</t>
  </si>
  <si>
    <t>09D04-DAM001</t>
  </si>
  <si>
    <t>Fort Harssens - Strekdam west</t>
  </si>
  <si>
    <t>09D04-Jachthaven001- Fort Harssens KMJC</t>
  </si>
  <si>
    <t>09D04-Jachthaven001</t>
  </si>
  <si>
    <t>09D04-OEV001 - Oever tussen Paleiskade en steiger 5</t>
  </si>
  <si>
    <t>09D04-OEV001</t>
  </si>
  <si>
    <t>Fort Harssens - Oever tussen Paleiskade en steiger 5</t>
  </si>
  <si>
    <t>09D04-OEV002 - Oever tussen steiger 4 en TESO-noodsteiger</t>
  </si>
  <si>
    <t>09D04-OEV002</t>
  </si>
  <si>
    <t>Fort Harssens - Oever tussen steiger 4 en TESO-noodsteiger</t>
  </si>
  <si>
    <t>09D04-OEV003 - Oever tussen TESO-noodsteiger en steiger 3</t>
  </si>
  <si>
    <t>09D04-OEV003</t>
  </si>
  <si>
    <t>Fort Harssens - Oever tussen TESO-noodsteiger en steiger 3</t>
  </si>
  <si>
    <t>09D04-OEV004 - Oever tussen steiger 1 en 2</t>
  </si>
  <si>
    <t>09D04-OEV004</t>
  </si>
  <si>
    <t>Fort Harssens - Oever tussen steiger 1 en 2</t>
  </si>
  <si>
    <t>09D04-OEV005 - Oever tussen steiger 1 en strekdam-west</t>
  </si>
  <si>
    <t>09D04-OEV005</t>
  </si>
  <si>
    <t>Fort Harssens - Oever tussen steiger 1 en strekdam-west</t>
  </si>
  <si>
    <t>09D04-OEV006 - Oever tussen strekdam-west en TESO</t>
  </si>
  <si>
    <t>09D04-OEV006</t>
  </si>
  <si>
    <t>Fort Harssens - Oever tussen strekdam-west en TESO</t>
  </si>
  <si>
    <t>09D04-PON001 - Ponton 5a</t>
  </si>
  <si>
    <t>09D04-PON001</t>
  </si>
  <si>
    <t>Fort Harssens - Ponton 5a</t>
  </si>
  <si>
    <t>09D04-PON002 - Ponton onder loopbrug naar boothuis KMJC</t>
  </si>
  <si>
    <t>09D04-PON002</t>
  </si>
  <si>
    <t>Fort Harssens - Ponton onder loopbrug naar boothuis KMJC</t>
  </si>
  <si>
    <t>09D04-STE001 - Steiger 1 (Kade A)</t>
  </si>
  <si>
    <t>09D04-STE001</t>
  </si>
  <si>
    <t>Fort Harssens - Steiger 1 (Kade A)</t>
  </si>
  <si>
    <t>09D04-STE002 - Steiger 2-3 (Pier I)</t>
  </si>
  <si>
    <t>09D04-STE002</t>
  </si>
  <si>
    <t>Fort Harssens - Steiger 2-3 (Pier I)</t>
  </si>
  <si>
    <t>09D04-STE003 - Steiger 4-5 (Pier II)</t>
  </si>
  <si>
    <t>09D04-STE003</t>
  </si>
  <si>
    <t>Fort Harssens - Steiger 4-5 (Pier II)</t>
  </si>
  <si>
    <t>09D04-TRN</t>
  </si>
  <si>
    <t>Den Helder</t>
  </si>
  <si>
    <t>09D23-TRN</t>
  </si>
  <si>
    <t>Luitenant-Kolonel Maaskamp</t>
  </si>
  <si>
    <t>09D23</t>
  </si>
  <si>
    <t>09D23-VIJ001</t>
  </si>
  <si>
    <t>09F92-TRN</t>
  </si>
  <si>
    <t>Antennepark Hoorn</t>
  </si>
  <si>
    <t>09F92</t>
  </si>
  <si>
    <t>Hoorn</t>
  </si>
  <si>
    <t>09H03-TRN</t>
  </si>
  <si>
    <t>Kazem Den Oever 03</t>
  </si>
  <si>
    <t>09H03</t>
  </si>
  <si>
    <t>Hollands Kroon</t>
  </si>
  <si>
    <t>14B31</t>
  </si>
  <si>
    <t>Brug (beweegbaar)</t>
  </si>
  <si>
    <t>Moormanbrug over Nieuwe Diep te Den Helder</t>
  </si>
  <si>
    <t>Complex Nieuwe Haven</t>
  </si>
  <si>
    <t>14B03</t>
  </si>
  <si>
    <t>14B03-BLF</t>
  </si>
  <si>
    <t>Bootlift</t>
  </si>
  <si>
    <t>10B11-TRN</t>
  </si>
  <si>
    <t>Antennepark Kornwerderzand</t>
  </si>
  <si>
    <t>10B11</t>
  </si>
  <si>
    <t>Weat Friesland</t>
  </si>
  <si>
    <t>10C01-TRN</t>
  </si>
  <si>
    <t>SB Breezanddijk</t>
  </si>
  <si>
    <t>10C01</t>
  </si>
  <si>
    <t>West Friesland</t>
  </si>
  <si>
    <t>11C01-TRN</t>
  </si>
  <si>
    <t>Genm Brugmanskazerne</t>
  </si>
  <si>
    <t>11C01</t>
  </si>
  <si>
    <t>Heerenveen</t>
  </si>
  <si>
    <t>12B06-TRN</t>
  </si>
  <si>
    <t>MC Oudemolen</t>
  </si>
  <si>
    <t>12B06</t>
  </si>
  <si>
    <t>Drenthe</t>
  </si>
  <si>
    <t>Tynaarlo</t>
  </si>
  <si>
    <t>12B09-TRN</t>
  </si>
  <si>
    <t>DLP Eelde Airport</t>
  </si>
  <si>
    <t>12B09</t>
  </si>
  <si>
    <t>12C01-DUI001</t>
  </si>
  <si>
    <t>MMC Veenhuizen</t>
  </si>
  <si>
    <t>12C01</t>
  </si>
  <si>
    <t>12C01-DUI002</t>
  </si>
  <si>
    <t>12C01-DUI003</t>
  </si>
  <si>
    <t>12C01-DUI004</t>
  </si>
  <si>
    <t>12C01-DUI005</t>
  </si>
  <si>
    <t>12C01-DUI006</t>
  </si>
  <si>
    <t>12C01-DUI007</t>
  </si>
  <si>
    <t>12C01-DUI008</t>
  </si>
  <si>
    <t>12C01-DUI009</t>
  </si>
  <si>
    <t>12C01-DUI010</t>
  </si>
  <si>
    <t>12C01-DUI011</t>
  </si>
  <si>
    <t>12C01-DUI012</t>
  </si>
  <si>
    <t>12C01-DUI013</t>
  </si>
  <si>
    <t>12C01-DUI014</t>
  </si>
  <si>
    <t>12C01-DUI015</t>
  </si>
  <si>
    <t>12C01-DUI016</t>
  </si>
  <si>
    <t>12C01-DUI017</t>
  </si>
  <si>
    <t>12C01-DUI018</t>
  </si>
  <si>
    <t>12C01-DUI019</t>
  </si>
  <si>
    <t>12C01-DUI020</t>
  </si>
  <si>
    <t>12C01-GEM001</t>
  </si>
  <si>
    <t>12C01-TRN</t>
  </si>
  <si>
    <t>Noordenveld</t>
  </si>
  <si>
    <t>12C01-VIJ001</t>
  </si>
  <si>
    <t>12C01-WAT001</t>
  </si>
  <si>
    <t>12C01-WAT002</t>
  </si>
  <si>
    <t>12C01-WAT003</t>
  </si>
  <si>
    <t>12C01-WAT004</t>
  </si>
  <si>
    <t>12C01-WAT005</t>
  </si>
  <si>
    <t>12C01-WAT006</t>
  </si>
  <si>
    <t>12C01-WAT007</t>
  </si>
  <si>
    <t>12C01-WAT008</t>
  </si>
  <si>
    <t>12C01-WAT009</t>
  </si>
  <si>
    <t>12C01-WAT010</t>
  </si>
  <si>
    <t>12C01-WAT011</t>
  </si>
  <si>
    <t>12C01-WAT012</t>
  </si>
  <si>
    <t>12C01-WAT013</t>
  </si>
  <si>
    <t>12C01-WAT014</t>
  </si>
  <si>
    <t>12C01-WAT015</t>
  </si>
  <si>
    <t>12C01-WAT016</t>
  </si>
  <si>
    <t>12C01-WAT017</t>
  </si>
  <si>
    <t>12C01-WAT018</t>
  </si>
  <si>
    <t>12C01-WAT019</t>
  </si>
  <si>
    <t>12C01-WAT020</t>
  </si>
  <si>
    <t>12C01-WAT021</t>
  </si>
  <si>
    <t>12C01-WAT022</t>
  </si>
  <si>
    <t>12C01-WAT023</t>
  </si>
  <si>
    <t>12C01-WAT024</t>
  </si>
  <si>
    <t>12C01-WAT025</t>
  </si>
  <si>
    <t>12C01-WAT026</t>
  </si>
  <si>
    <t>12C01-WAT027</t>
  </si>
  <si>
    <t>12C01-WAT028</t>
  </si>
  <si>
    <t>12C01-WAT029</t>
  </si>
  <si>
    <t>12C01-WAT030</t>
  </si>
  <si>
    <t>12C01-WAT031</t>
  </si>
  <si>
    <t>12C01-WAT032</t>
  </si>
  <si>
    <t>12C01-WAT033</t>
  </si>
  <si>
    <t>12C01-WAT034</t>
  </si>
  <si>
    <t>12C01-WAT035</t>
  </si>
  <si>
    <t>12C02-DUI001</t>
  </si>
  <si>
    <t>KC Veenhuizen</t>
  </si>
  <si>
    <t>12C02</t>
  </si>
  <si>
    <t>12C02-TRN</t>
  </si>
  <si>
    <t>12C02-VIJ001</t>
  </si>
  <si>
    <t>12C03-TRN</t>
  </si>
  <si>
    <t>SB Witten</t>
  </si>
  <si>
    <t>12C03</t>
  </si>
  <si>
    <t>Assen.Midden-Drenthe</t>
  </si>
  <si>
    <t>12D03-TRN</t>
  </si>
  <si>
    <t>KC Assen</t>
  </si>
  <si>
    <t>12D03</t>
  </si>
  <si>
    <t>Assen</t>
  </si>
  <si>
    <t>12D05-TRN</t>
  </si>
  <si>
    <t>Johan Willem Frisokazerne</t>
  </si>
  <si>
    <t>12D05</t>
  </si>
  <si>
    <t>12D05-VIJ001</t>
  </si>
  <si>
    <t>12D05-VIJ002</t>
  </si>
  <si>
    <t>12D05-WAT001</t>
  </si>
  <si>
    <t>12D05-WAT002</t>
  </si>
  <si>
    <t>12D06-TRN</t>
  </si>
  <si>
    <t>OT Baggelhuizen</t>
  </si>
  <si>
    <t>12D06</t>
  </si>
  <si>
    <t>12D10-TRN</t>
  </si>
  <si>
    <t>OT De Haar</t>
  </si>
  <si>
    <t>12D10</t>
  </si>
  <si>
    <t>14B03-AMV001 - Loopbrug naar dukdalf voor steiger 10/11</t>
  </si>
  <si>
    <t>14B03-AMV001</t>
  </si>
  <si>
    <t>Complex Nieuwe Haven - Loopbrug naar dukdalf voor steiger 10/11</t>
  </si>
  <si>
    <t>14B03-AMV002 - Loopbrug naar dukdalf voor steiger 20/21</t>
  </si>
  <si>
    <t>14B03-AMV002</t>
  </si>
  <si>
    <t>Complex Nieuwe Haven - Loopbrug naar dukdalf voor steiger 20/21</t>
  </si>
  <si>
    <t>14B03-AMV003 - Loopbrug naar dukdalf voor steiger 22/23</t>
  </si>
  <si>
    <t>14B03-AMV003</t>
  </si>
  <si>
    <t>Complex Nieuwe Haven - Loopbrug naar dukdalf voor steiger 22/23</t>
  </si>
  <si>
    <t>14B03-AMV004 - Loopbrug naar dukdalf voor steiger 24</t>
  </si>
  <si>
    <t>14B03-AMV004</t>
  </si>
  <si>
    <t>Complex Nieuwe Haven - Loopbrug naar dukdalf voor steiger 24</t>
  </si>
  <si>
    <t>14B03-AMV005 - Loopbrug naar rolfenders voor de schepenlift</t>
  </si>
  <si>
    <t>14B03-AMV005</t>
  </si>
  <si>
    <t>Complex Nieuwe Haven - Loopbrug naar rolfenders voor de schepenlift</t>
  </si>
  <si>
    <t>14B03-AMV006 - Loopbrug naar dukdalf voor kade 62/63</t>
  </si>
  <si>
    <t>14B03-AMV006</t>
  </si>
  <si>
    <t>Complex Nieuwe Haven - Loopbrug naar dukdalf voor kade 62/63</t>
  </si>
  <si>
    <t>14B03-AMV007 - Loopbrug naar rolfenders voor DOK VI</t>
  </si>
  <si>
    <t>14B03-AMV007</t>
  </si>
  <si>
    <t>Complex Nieuwe Haven - Loopbrug naar rolfenders voor DOK VI</t>
  </si>
  <si>
    <t>14B03-AMV008 - Loopbrug naar ponton 19a</t>
  </si>
  <si>
    <t>14B03-AMV008</t>
  </si>
  <si>
    <t>Complex Nieuwe Haven - Loopbrug naar ponton 19a</t>
  </si>
  <si>
    <t>14B03-AMV009 - Loopbrug naar ponton 12a</t>
  </si>
  <si>
    <t>14B03-AMV009</t>
  </si>
  <si>
    <t>Complex Nieuwe Haven - Loopbrug naar ponton 12a</t>
  </si>
  <si>
    <t>14B03-AMV010 - Loopbrug naar Moormansteiger</t>
  </si>
  <si>
    <t>14B03-AMV010</t>
  </si>
  <si>
    <t>Complex Nieuwe Haven - Loopbrug naar Moormansteiger</t>
  </si>
  <si>
    <t>14B03-AMV011 - Loopbrug naar Friscsteiger</t>
  </si>
  <si>
    <t>14B03-AMV011</t>
  </si>
  <si>
    <t>Complex Nieuwe Haven - Loopbrug naar Friscsteiger</t>
  </si>
  <si>
    <t>14B03-AMV012 - Paal 1 Remmingswerk/rolfender Dok VI</t>
  </si>
  <si>
    <t>14B03-AMV012</t>
  </si>
  <si>
    <t>Complex Nieuwe Haven - Paal 1 Remmingswerk/rolfender Dok VI</t>
  </si>
  <si>
    <t>14B03-AMV013 - Paal 2 Remmingswerk/rolfender Dok VI</t>
  </si>
  <si>
    <t>14B03-AMV013</t>
  </si>
  <si>
    <t>Complex Nieuwe Haven - Paal 2 Remmingswerk/rolfender Dok VI</t>
  </si>
  <si>
    <t>14B03-AMV014 - Ondersteuningspaal loopbrug kade 62/63</t>
  </si>
  <si>
    <t>14B03-AMV014</t>
  </si>
  <si>
    <t>Complex Nieuwe Haven - Ondersteuningspaal loopbrug kade 62/63</t>
  </si>
  <si>
    <t>14B03-AMV015 - Dukdalf kade 62/63</t>
  </si>
  <si>
    <t>14B03-AMV015</t>
  </si>
  <si>
    <t>Complex Nieuwe Haven - Dukdalf kade 62/63</t>
  </si>
  <si>
    <t>14B03-AMV016 - Dukdalf 1 steiger 24</t>
  </si>
  <si>
    <t>14B03-AMV016</t>
  </si>
  <si>
    <t>Complex Nieuwe Haven - Dukdalf 1 steiger 24</t>
  </si>
  <si>
    <t>14B03-AMV017 - Ondersteuningspaal loopbrug dukdalf steiger 24</t>
  </si>
  <si>
    <t>14B03-AMV017</t>
  </si>
  <si>
    <t>Complex Nieuwe Haven - Ondersteuningspaal loopbrug dukdalf steiger 24</t>
  </si>
  <si>
    <t>14B03-AMV018 - Dukdalf 2 steiger 24</t>
  </si>
  <si>
    <t>14B03-AMV018</t>
  </si>
  <si>
    <t>Complex Nieuwe Haven - Dukdalf 2 steiger 24</t>
  </si>
  <si>
    <t>14B03-AMV019 - Dukdalf 3 steiger 24</t>
  </si>
  <si>
    <t>14B03-AMV019</t>
  </si>
  <si>
    <t>Complex Nieuwe Haven - Dukdalf 3 steiger 24</t>
  </si>
  <si>
    <t>14B03-AMV020 - Paal 1 Remmingswerk/rolfender schepenlift</t>
  </si>
  <si>
    <t>14B03-AMV020</t>
  </si>
  <si>
    <t>Complex Nieuwe Haven - Paal 1 Remmingswerk/rolfender schepenlift</t>
  </si>
  <si>
    <t>14B03-AMV021 - Paal 2 Remmingswerk/rolfender schepenlift</t>
  </si>
  <si>
    <t>14B03-AMV021</t>
  </si>
  <si>
    <t>Complex Nieuwe Haven - Paal 2 Remmingswerk/rolfender schepenlift</t>
  </si>
  <si>
    <t>14B03-AMV022 - Spudpaal 1 LCU ponton kade 60</t>
  </si>
  <si>
    <t>14B03-AMV022</t>
  </si>
  <si>
    <t>Complex Nieuwe Haven - Spudpaal 1 LCU ponton kade 60</t>
  </si>
  <si>
    <t>14B03-AMV023 - Spudpaal  2 LCU ponton kade 60</t>
  </si>
  <si>
    <t>14B03-AMV023</t>
  </si>
  <si>
    <t>Complex Nieuwe Haven - Spudpaal 2 LCU ponton kade 60</t>
  </si>
  <si>
    <t>14B03-AMV024 - Spudpaal 3 LCU ponton kade 60</t>
  </si>
  <si>
    <t>14B03-AMV024</t>
  </si>
  <si>
    <t>Complex Nieuwe Haven - Spudpaal 3 LCU ponton kade 60</t>
  </si>
  <si>
    <t>14B03-AMV025 - Spudpaal 1 LCVP-steiger kade 60</t>
  </si>
  <si>
    <t>14B03-AMV025</t>
  </si>
  <si>
    <t>Complex Nieuwe Haven - Spudpaal 1 LCVP-steiger kade 60</t>
  </si>
  <si>
    <t>14B03-AMV026 - Spudpaal 2 LCVP-steiger kade 60</t>
  </si>
  <si>
    <t>14B03-AMV026</t>
  </si>
  <si>
    <t>Complex Nieuwe Haven - Spudpaal 2 LCVP-steiger kade 60</t>
  </si>
  <si>
    <t>14B03-AMV027 - Spudpaal 3 LCVP-steiger kade 60</t>
  </si>
  <si>
    <t>14B03-AMV027</t>
  </si>
  <si>
    <t>Complex Nieuwe Haven - Spudpaal 3 LCVP-steiger kade 60</t>
  </si>
  <si>
    <t>14B03-AMV028 - Spudpaal 4 LCVP-steiger kade 60</t>
  </si>
  <si>
    <t>14B03-AMV028</t>
  </si>
  <si>
    <t>Complex Nieuwe Haven - Spudpaal 4 LCVP-steiger kade 60</t>
  </si>
  <si>
    <t>14B03-AMV029 - Spudpaal 5 LCVP-steiger kade 60</t>
  </si>
  <si>
    <t>14B03-AMV029</t>
  </si>
  <si>
    <t>Complex Nieuwe Haven - Spudpaal 5 LCVP-steiger kade 60</t>
  </si>
  <si>
    <t>14B03-AMV030 - Spudpaal 6 LCVP-steiger kade 60</t>
  </si>
  <si>
    <t>14B03-AMV030</t>
  </si>
  <si>
    <t>Complex Nieuwe Haven - Spudpaal 6 LCVP-steiger kade 60</t>
  </si>
  <si>
    <t>14B03-AMV031 - Spudpaal 7 LCVP-steiger kade 60</t>
  </si>
  <si>
    <t>14B03-AMV031</t>
  </si>
  <si>
    <t>Complex Nieuwe Haven - Spudpaal 7 LCVP-steiger kade 60</t>
  </si>
  <si>
    <t>14B03-AMV032 - Spudpaal 8 LCVP-steiger kade 60</t>
  </si>
  <si>
    <t>14B03-AMV032</t>
  </si>
  <si>
    <t>Complex Nieuwe Haven - Spudpaal 8 LCVP-steiger kade 60</t>
  </si>
  <si>
    <t>14B03-AMV033 - Dukdalf steiger 22/23</t>
  </si>
  <si>
    <t>14B03-AMV033</t>
  </si>
  <si>
    <t>Complex Nieuwe Haven - Dukdalf steiger 22/23</t>
  </si>
  <si>
    <t>14B03-AMV034 - Ondersteuningspaal loopbrug dukdalf steiger 22/23</t>
  </si>
  <si>
    <t>14B03-AMV034</t>
  </si>
  <si>
    <t>Complex Nieuwe Haven - Ondersteuningspaal loopbrug dukdalf steiger 22/23</t>
  </si>
  <si>
    <t>14B03-AMV035 - Dukdalf steiger 20/21</t>
  </si>
  <si>
    <t>14B03-AMV035</t>
  </si>
  <si>
    <t>Complex Nieuwe Haven - Dukdalf steiger 20/21</t>
  </si>
  <si>
    <t>14B03-AMV036 - Ondersteuningspaal loopbrug dukdalf steiger 20/21</t>
  </si>
  <si>
    <t>14B03-AMV036</t>
  </si>
  <si>
    <t>Complex Nieuwe Haven - Ondersteuningspaal loopbrug dukdalf steiger 20/21</t>
  </si>
  <si>
    <t>14B03-AMV037 - Spudpaal 1 ponton 19a</t>
  </si>
  <si>
    <t>14B03-AMV037</t>
  </si>
  <si>
    <t>Complex Nieuwe Haven - Spudpaal 1 ponton 19a</t>
  </si>
  <si>
    <t>14B03-AMV038 - Spudpaal 2 ponton 19a</t>
  </si>
  <si>
    <t>14B03-AMV038</t>
  </si>
  <si>
    <t>Complex Nieuwe Haven - Spudpaal 2 ponton 19a</t>
  </si>
  <si>
    <t>14B03-AMV039 - Spudpaal 1 ponton 12a</t>
  </si>
  <si>
    <t>14B03-AMV039</t>
  </si>
  <si>
    <t>Complex Nieuwe Haven - Spudpaal 1 ponton 12a</t>
  </si>
  <si>
    <t>14B03-AMV040 - Spudpaal 2 ponton 12a</t>
  </si>
  <si>
    <t>14B03-AMV040</t>
  </si>
  <si>
    <t>Complex Nieuwe Haven - Spudpaal 2 ponton 12a</t>
  </si>
  <si>
    <t>14B03-AMV041 - Ondersteuningspaal loopbrug/dukdalf steiger 10/11</t>
  </si>
  <si>
    <t>14B03-AMV041</t>
  </si>
  <si>
    <t>Complex Nieuwe Haven - Ondersteuningspaal loopbrug/dukdalf steiger 10/11</t>
  </si>
  <si>
    <t>14B03-AMV042 - Houten meerstoel RWS terrein</t>
  </si>
  <si>
    <t>14B03-AMV042</t>
  </si>
  <si>
    <t>Complex Nieuwe Haven - Houten meerstoel RWS terrein</t>
  </si>
  <si>
    <t>14B03-AMV043 - Spudpaal 1 getijsteiger DDS</t>
  </si>
  <si>
    <t>14B03-AMV043</t>
  </si>
  <si>
    <t>Complex Nieuwe Haven - Spudpaal 1 getijsteiger DDS</t>
  </si>
  <si>
    <t>14B03-AMV044 - Spudpaal 1 moormansteiger</t>
  </si>
  <si>
    <t>14B03-AMV044</t>
  </si>
  <si>
    <t>Complex Nieuwe Haven - Spudpaal 1 moormansteiger</t>
  </si>
  <si>
    <t>14B03-AMV045 - Spudpaal 2 moormansteiger</t>
  </si>
  <si>
    <t>14B03-AMV045</t>
  </si>
  <si>
    <t>Complex Nieuwe Haven - Spudpaal 2 moormansteiger</t>
  </si>
  <si>
    <t>14B03-AMV046 - Spudpaal 3 moormansteiger</t>
  </si>
  <si>
    <t>14B03-AMV046</t>
  </si>
  <si>
    <t>Complex Nieuwe Haven - Spudpaal 3 moormansteiger</t>
  </si>
  <si>
    <t>14B03-AMV047 - Spudpaal 1 FRISC-steiger</t>
  </si>
  <si>
    <t>14B03-AMV047</t>
  </si>
  <si>
    <t>Complex Nieuwe Haven - Spudpaal 1 FRISC-steiger</t>
  </si>
  <si>
    <t>14B03-AMV048 - Spudpaal 2 FRISC-steiger</t>
  </si>
  <si>
    <t>14B03-AMV048</t>
  </si>
  <si>
    <t>Complex Nieuwe Haven - Spudpaal 2 FRISC-steiger</t>
  </si>
  <si>
    <t>14B03-AMV049 - Houten meerstoel 1 Moormanbrug</t>
  </si>
  <si>
    <t>14B03-AMV049</t>
  </si>
  <si>
    <t>Complex Nieuwe Haven - Houten meerstoel 1 Moormanbrug</t>
  </si>
  <si>
    <t>14B03-AMV050 - Houten meerstoel 2 Moormanbrug</t>
  </si>
  <si>
    <t>14B03-AMV050</t>
  </si>
  <si>
    <t>Complex Nieuwe Haven - Houten meerstoel 2 Moormanbrug</t>
  </si>
  <si>
    <t>14B03-AMV051 - Paal 3 Rolfender schepenlift</t>
  </si>
  <si>
    <t>14B03-AMV051</t>
  </si>
  <si>
    <t>Complex Nieuwe Haven - Paal 3 Rolfender schepenlift</t>
  </si>
  <si>
    <t>14B03-AMV052 - Paal 4 Rolfender schepenlift</t>
  </si>
  <si>
    <t>14B03-AMV052</t>
  </si>
  <si>
    <t>Complex Nieuwe Haven - Paal 4 Rolfender schepenlift</t>
  </si>
  <si>
    <t>14B03-BOD001 - Baggervak 01</t>
  </si>
  <si>
    <t>14B03-BOD001</t>
  </si>
  <si>
    <t>Complex Nieuwe Haven - Baggervak 01</t>
  </si>
  <si>
    <t>14B03-BOD002 - Baggervak 02</t>
  </si>
  <si>
    <t>14B03-BOD002</t>
  </si>
  <si>
    <t>Complex Nieuwe Haven - Baggervak 02</t>
  </si>
  <si>
    <t>14B03-BOD003 - Baggervak 03</t>
  </si>
  <si>
    <t>14B03-BOD003</t>
  </si>
  <si>
    <t>Complex Nieuwe Haven - Baggervak 03</t>
  </si>
  <si>
    <t>14B03-BOD004 - Baggervak 04</t>
  </si>
  <si>
    <t>14B03-BOD004</t>
  </si>
  <si>
    <t>Complex Nieuwe Haven - Baggervak 04</t>
  </si>
  <si>
    <t>14B03-BOD005 - Baggervak 05a</t>
  </si>
  <si>
    <t>14B03-BOD005</t>
  </si>
  <si>
    <t>Complex Nieuwe Haven - Baggervak 05a</t>
  </si>
  <si>
    <t>14B03-BOD006 - Baggervak 05b (1/2)</t>
  </si>
  <si>
    <t>14B03-BOD006</t>
  </si>
  <si>
    <t>Complex Nieuwe Haven - Baggervak 05b (1/2)</t>
  </si>
  <si>
    <t>14B03-BOD007 - Baggervak 05b (2/2)</t>
  </si>
  <si>
    <t>14B03-BOD007</t>
  </si>
  <si>
    <t>Complex Nieuwe Haven - Baggervak 05b (2/2)</t>
  </si>
  <si>
    <t>14B03-BOD008 - Baggervak 06a (1/2)</t>
  </si>
  <si>
    <t>14B03-BOD008</t>
  </si>
  <si>
    <t>Complex Nieuwe Haven - Baggervak 06a (1/2)</t>
  </si>
  <si>
    <t>14B03-BOD009 - Baggervak 06a (2/2)</t>
  </si>
  <si>
    <t>14B03-BOD009</t>
  </si>
  <si>
    <t>Complex Nieuwe Haven - Baggervak 06a (2/2)</t>
  </si>
  <si>
    <t>14B03-BOD010 - Baggervak 06b (1/2)</t>
  </si>
  <si>
    <t>14B03-BOD010</t>
  </si>
  <si>
    <t>Complex Nieuwe Haven - Baggervak 06b (1/2)</t>
  </si>
  <si>
    <t>14B03-BOD011 - Baggervak 06b (2/2)</t>
  </si>
  <si>
    <t>14B03-BOD011</t>
  </si>
  <si>
    <t>Complex Nieuwe Haven - Baggervak 06b (2/2)</t>
  </si>
  <si>
    <t>14B03-BOD012 - Baggervak 06c</t>
  </si>
  <si>
    <t>14B03-BOD012</t>
  </si>
  <si>
    <t>Complex Nieuwe Haven - Baggervak 06c</t>
  </si>
  <si>
    <t>14B03-BOD013 - Baggervak 07 (vaargeul naar Nieuwe Diep)</t>
  </si>
  <si>
    <t>14B03-BOD013</t>
  </si>
  <si>
    <t>Complex Nieuwe Haven - Baggervak 07 (vaargeul naar Nieuwe Diep)</t>
  </si>
  <si>
    <t>14B03-BOD014 - Baggervak 09</t>
  </si>
  <si>
    <t>14B03-BOD014</t>
  </si>
  <si>
    <t>Complex Nieuwe Haven - Baggervak 09</t>
  </si>
  <si>
    <t>14B03-BOD015 - Baggervak 11a bij FRISC helling Nieuwe Diep</t>
  </si>
  <si>
    <t>14B03-BOD015</t>
  </si>
  <si>
    <t>Complex Nieuwe Haven - Baggervak 11a bij FRISC helling Nieuwe Diep</t>
  </si>
  <si>
    <t>14B03-BOD016 - Baggervak 11b bij OBC steiger Nieuwe Diep</t>
  </si>
  <si>
    <t>14B03-BOD016</t>
  </si>
  <si>
    <t>Complex Nieuwe Haven - Baggervak 11b bij OBC steiger Nieuwe Diep</t>
  </si>
  <si>
    <t>14B03-BOD017 - Verspreidingslocatie Marsdiep</t>
  </si>
  <si>
    <t>14B03-BOD017</t>
  </si>
  <si>
    <t>Complex Nieuwe Haven - Verspreidingslocatie Marsdiep</t>
  </si>
  <si>
    <t>14B03-BRG001 - Vice-Admiraal Moormanbrug (was 14B31)</t>
  </si>
  <si>
    <t>14B03-BRG001</t>
  </si>
  <si>
    <t>Complex Nieuwe Haven - Moormanbrug</t>
  </si>
  <si>
    <t>14B03-DAM001</t>
  </si>
  <si>
    <t>Complex Nieuwe Haven - Strekdam oost</t>
  </si>
  <si>
    <t>14B03-DOK001 - Deur DOK VI</t>
  </si>
  <si>
    <t>14B03-DOK001</t>
  </si>
  <si>
    <t>Keersluis</t>
  </si>
  <si>
    <t>Complex Nieuwe Haven - Deur DOK VI</t>
  </si>
  <si>
    <t>14B03-DYK001 Noorddijk</t>
  </si>
  <si>
    <t>14B03-DYK001</t>
  </si>
  <si>
    <t>Dijk</t>
  </si>
  <si>
    <t>14B03-DYK001 Noorddijk Complex Nieuwe Haven</t>
  </si>
  <si>
    <t>14B03-DYK002 Oostdijk raai 28 t/m 37</t>
  </si>
  <si>
    <t>14B03-DYK002</t>
  </si>
  <si>
    <t>14B03-DYK002 Oostdijk raai 28 t/m 37 Complex Nieuwe Haven</t>
  </si>
  <si>
    <t>14B03-DYK003 Oostdijk raai 38 t/m 51</t>
  </si>
  <si>
    <t>14B03-DYK003</t>
  </si>
  <si>
    <t>14B03-DYK003 Oostdijk raai 38 t/m 51 Complex Nieuwe Haven</t>
  </si>
  <si>
    <t>14B03-DYK004 Oostdijk raai 52 t/m 58</t>
  </si>
  <si>
    <t>14B03-DYK004</t>
  </si>
  <si>
    <t>14B03-DYK004 Oostdijk raai 52 t/m 58 Complex Nieuwe Haven</t>
  </si>
  <si>
    <t>14B03-KAD001 - Kade 60</t>
  </si>
  <si>
    <t>14B03-KAD001</t>
  </si>
  <si>
    <t>Complex Nieuwe Haven - Kade 60</t>
  </si>
  <si>
    <t>14B03-KAD002 - Damwandfuik van schepenlift</t>
  </si>
  <si>
    <t>14B03-KAD002</t>
  </si>
  <si>
    <t>Complex Nieuwe Haven - Schepenlift 14b12 marinebedrijf</t>
  </si>
  <si>
    <t>14B03-KAD003 - Kade 61</t>
  </si>
  <si>
    <t>14B03-KAD003</t>
  </si>
  <si>
    <t>Complex Nieuwe Haven - Kade 61</t>
  </si>
  <si>
    <t>14B03-KAD004 - Kade 62</t>
  </si>
  <si>
    <t>14B03-KAD004</t>
  </si>
  <si>
    <t>Complex Nieuwe Haven - Kade 62</t>
  </si>
  <si>
    <t>14B03-KAD005 - Kade 63</t>
  </si>
  <si>
    <t>14B03-KAD005 (Kade 063)</t>
  </si>
  <si>
    <t>Complex Nieuwe Haven - Kade 63</t>
  </si>
  <si>
    <t>14B03-KAD006 - Vleugelwand DOKVI zuidzijde</t>
  </si>
  <si>
    <t>14B03-KAD006</t>
  </si>
  <si>
    <t>Complex Nieuwe Haven - Vleugelwand DOKVI zuidzijde</t>
  </si>
  <si>
    <t>14B03-KAD007 - Vleugelwand DOKVI noordzijde</t>
  </si>
  <si>
    <t>14B03-KAD007</t>
  </si>
  <si>
    <t>Complex Nieuwe Haven - Vleugelwand DOKVI noordzijde</t>
  </si>
  <si>
    <t>14B03-KAD008 - Duikbassin</t>
  </si>
  <si>
    <t>14B03-KAD008</t>
  </si>
  <si>
    <t>Complex Nieuwe Haven - Duikbassin</t>
  </si>
  <si>
    <t>14B03-OEV001 - Oever OBC tot FRISC-helling</t>
  </si>
  <si>
    <t>14B03-OEV001</t>
  </si>
  <si>
    <t>Oever</t>
  </si>
  <si>
    <t>Complex Nieuwe Haven - Oever OBC tot FRISC-helling</t>
  </si>
  <si>
    <t>14B03-OEV002</t>
  </si>
  <si>
    <t>Complex Nieuwe Haven - Oever tussen FRISC-helling tot Moormanbrug</t>
  </si>
  <si>
    <t>14B03-OEV003</t>
  </si>
  <si>
    <t>Complex Nieuwe Haven - Oever tussen Moormanbrug en Steiger 6</t>
  </si>
  <si>
    <t>14B03-OEV004</t>
  </si>
  <si>
    <t>Complex Nieuwe Haven - Oever tussen steiger 7 en 8</t>
  </si>
  <si>
    <t>14B03-OEV005</t>
  </si>
  <si>
    <t>Complex Nieuwe Haven - Oever tussen steiger 11 en 12</t>
  </si>
  <si>
    <t>14B03-OEV006</t>
  </si>
  <si>
    <t>Complex Nieuwe Haven - Oever tussen steiger 13 en 14</t>
  </si>
  <si>
    <t>14B03-OEV007</t>
  </si>
  <si>
    <t>Complex Nieuwe Haven - Oever tussen steiger 15 en 16</t>
  </si>
  <si>
    <t>14B03-OEV008</t>
  </si>
  <si>
    <t>Complex Nieuwe Haven - Oever tussen steiger 17 en 18</t>
  </si>
  <si>
    <t>14B03-OEV009</t>
  </si>
  <si>
    <t>Complex Nieuwe Haven - Oever tussen steiger 19 en 20</t>
  </si>
  <si>
    <t>14B03-OEV010</t>
  </si>
  <si>
    <t>Complex Nieuwe Haven - Oever tussen steiger 21 en 22</t>
  </si>
  <si>
    <t>14B03-OEV011</t>
  </si>
  <si>
    <t>Complex Nieuwe Haven - Oever tussen steiger 23 en 24</t>
  </si>
  <si>
    <t>14B03-OEV012</t>
  </si>
  <si>
    <t>Complex Nieuwe Haven - Oever tussen kade3 63-2 en steiger 66</t>
  </si>
  <si>
    <t>14B03-OEV013</t>
  </si>
  <si>
    <t>Complex Nieuwe Haven - Oever tussen steiger 67 en zwaaikom</t>
  </si>
  <si>
    <t>14B03-OEV014</t>
  </si>
  <si>
    <t>Complex Nieuwe Haven  - Oever tem oosten van de zwaaikom tot hellingbaan</t>
  </si>
  <si>
    <t>14B03-OEV015</t>
  </si>
  <si>
    <t>Complex Nieuwe Haven - Hellingbaan ter plaatse van strekdam oost</t>
  </si>
  <si>
    <t>14B03-OEV022 - Hellingbaan FRISC-loods met damwandfuik</t>
  </si>
  <si>
    <t>14B03-OEV022</t>
  </si>
  <si>
    <t>Complex Nieuwe Haven - Hellingbaan FRISC-loods met damwandfuik</t>
  </si>
  <si>
    <t>14B03-PON001 - Ponton 19a</t>
  </si>
  <si>
    <t>14B03-PON001</t>
  </si>
  <si>
    <t>Complex Nieuwe Haven - Ponton 19a</t>
  </si>
  <si>
    <t>14B03-PON002 - Ponton 12a</t>
  </si>
  <si>
    <t>14B03-PON002</t>
  </si>
  <si>
    <t>Complex Nieuwe Haven - Ponton 12a</t>
  </si>
  <si>
    <t>14B03-PON003 - Ponton Moormansteiger (KLPD/KMAR) Nieuwe Diep</t>
  </si>
  <si>
    <t>14B03-PON003</t>
  </si>
  <si>
    <t>Complex Nieuwe Haven - Ponton Moormansteiger (KLPD/KMAR) Nieuwe Diep</t>
  </si>
  <si>
    <t>14B03-PON004</t>
  </si>
  <si>
    <t>Complex Nieuwe Haven - FRISC-steiger</t>
  </si>
  <si>
    <t>14B03-STE001 Steiger 6-7 (Pier III)</t>
  </si>
  <si>
    <t>14B03-STE001</t>
  </si>
  <si>
    <t>Complex Nieuwe Haven - Steiger 6-7 (Pier III)</t>
  </si>
  <si>
    <t>14B03-STE002 - Steiger 8-9, 10-11 (Pier IV &amp; V)</t>
  </si>
  <si>
    <t>14B03-STE002</t>
  </si>
  <si>
    <t>Complex Nieuwe Haven - Steiger 8-9, 10-11 (Pier IV &amp; V)</t>
  </si>
  <si>
    <t>14B03-STE003 - Steiger 12-13 (Pier VI)</t>
  </si>
  <si>
    <t>14B03-STE003</t>
  </si>
  <si>
    <t>Complex Nieuwe Haven - Steiger 12-13 (Pier VI)</t>
  </si>
  <si>
    <t>14B03-STE004 - Steiger 14-15 (Pier VII)</t>
  </si>
  <si>
    <t>14B03-STE004</t>
  </si>
  <si>
    <t>Complex Nieuwe Haven - Steiger 14-15 (Pier VII)</t>
  </si>
  <si>
    <t>14B03-STE005- Steiger 17-18 (Pier VIII)</t>
  </si>
  <si>
    <t>14B03-STE005</t>
  </si>
  <si>
    <t>Complex Nieuwe Haven - Steiger 17-18 (Pier VIII)</t>
  </si>
  <si>
    <t>14B03-STE006- Steiger 18 en 19 ( Kade B en C)</t>
  </si>
  <si>
    <t>14B03-STE006</t>
  </si>
  <si>
    <t>Complex Nieuwe Haven - Steiger 18 en 19 ( Kade B en C)</t>
  </si>
  <si>
    <t>14B03-STE007- Steiger 20-21 (Pier IX)</t>
  </si>
  <si>
    <t>14B03-STE007</t>
  </si>
  <si>
    <t>Complex Nieuwe Haven - Steiger 20-21 (Pier IX)</t>
  </si>
  <si>
    <t>14B03-STE008- Steiger 22-23 (Pier X)</t>
  </si>
  <si>
    <t>14B03-STE008</t>
  </si>
  <si>
    <t>Complex Nieuwe Haven - Steiger 22-23 (Pier X)</t>
  </si>
  <si>
    <t>14B03-STE009- Steiger 24-25 (Kade D)</t>
  </si>
  <si>
    <t>14B03-STE009</t>
  </si>
  <si>
    <t>Complex Nieuwe Haven - Steiger 24-25 (Kade D)</t>
  </si>
  <si>
    <t>14B03-STE010- Steiger 66/67</t>
  </si>
  <si>
    <t>14B03-STE010</t>
  </si>
  <si>
    <t>Complex Nieuwe Haven - Steiger 66/67</t>
  </si>
  <si>
    <t>14B03-STE011 - OBC-steiger langs Nieuwe Diep (steiger 015 van 14B20)</t>
  </si>
  <si>
    <t>14B03-STE011</t>
  </si>
  <si>
    <t>Complex Nieuwe Haven - OBC-steiger langs Nieuwe Diep (steiger 015 van 14B20)</t>
  </si>
  <si>
    <t>14B03-TRN</t>
  </si>
  <si>
    <t>14B05-TRN</t>
  </si>
  <si>
    <t>DLP de Kooy</t>
  </si>
  <si>
    <t>14B05</t>
  </si>
  <si>
    <t>14B07-TRN</t>
  </si>
  <si>
    <t>Complex Bassingracht</t>
  </si>
  <si>
    <t>14B07</t>
  </si>
  <si>
    <t>14B33-BRG001</t>
  </si>
  <si>
    <t>Marinekazerne Erfprins</t>
  </si>
  <si>
    <t>Fort Erfprins</t>
  </si>
  <si>
    <t>14b33</t>
  </si>
  <si>
    <t>14B33-TRN</t>
  </si>
  <si>
    <t>14B33</t>
  </si>
  <si>
    <t>14B33-VIJ001</t>
  </si>
  <si>
    <t>14B33-VIJ002</t>
  </si>
  <si>
    <t>14B33-VIJ003</t>
  </si>
  <si>
    <t>14B33-VIJ004</t>
  </si>
  <si>
    <t>14B33-VIJ005</t>
  </si>
  <si>
    <t>14B33-VIJ006</t>
  </si>
  <si>
    <t>14B33-VIJ007</t>
  </si>
  <si>
    <t>14B33-VIJ008</t>
  </si>
  <si>
    <t>14B33-VIJ009</t>
  </si>
  <si>
    <t>14B33-VIJ010</t>
  </si>
  <si>
    <t>14B33-VIJ011</t>
  </si>
  <si>
    <t>14B33-VIJ012</t>
  </si>
  <si>
    <t>14B33-VIJ013</t>
  </si>
  <si>
    <t>14B33-VIJ014</t>
  </si>
  <si>
    <t>14B33-VIJ015</t>
  </si>
  <si>
    <t>14B33-VIJ016</t>
  </si>
  <si>
    <t>14B36-TRN</t>
  </si>
  <si>
    <t>Commandement der Zeemacht</t>
  </si>
  <si>
    <t>14B36</t>
  </si>
  <si>
    <t>14B37-BOD001</t>
  </si>
  <si>
    <t>Baggervak Natte Dok</t>
  </si>
  <si>
    <t>14B37-KAD001</t>
  </si>
  <si>
    <t>KIM - Kade tpv vervangen zeedoksluis</t>
  </si>
  <si>
    <t>14B37-KAD002</t>
  </si>
  <si>
    <t>KIM - Kade vanaf vervangen zeedoksluis tot kade gemeente</t>
  </si>
  <si>
    <t>14B37-TRN</t>
  </si>
  <si>
    <t>KIM</t>
  </si>
  <si>
    <t>14B37</t>
  </si>
  <si>
    <t>14B38</t>
  </si>
  <si>
    <t>Marinemuseum, oude rijkswerf</t>
  </si>
  <si>
    <t>14B38-TRN</t>
  </si>
  <si>
    <t>Marinemuseum-Oude Rijkswerf</t>
  </si>
  <si>
    <t>14B43 Atjehloods</t>
  </si>
  <si>
    <t>14B43</t>
  </si>
  <si>
    <t>14B43 Atjehloods (Den Helder)</t>
  </si>
  <si>
    <t>Atjehloods</t>
  </si>
  <si>
    <t>14B43-TRN</t>
  </si>
  <si>
    <t>14B44-STU001</t>
  </si>
  <si>
    <t>Stuw</t>
  </si>
  <si>
    <t>Marinesportpark Ruyghweg</t>
  </si>
  <si>
    <t>14B44</t>
  </si>
  <si>
    <t>14B44-WAT001</t>
  </si>
  <si>
    <t>14B46-BRG001</t>
  </si>
  <si>
    <t>MVK de Kooy</t>
  </si>
  <si>
    <t>14B46</t>
  </si>
  <si>
    <t>14B46-DIJK001 oever watergang</t>
  </si>
  <si>
    <t>14B46-DIJK001</t>
  </si>
  <si>
    <t>14B46-DIJK001 oever watergang MVK de Kooy</t>
  </si>
  <si>
    <t>14B46-DUI001</t>
  </si>
  <si>
    <t>14B46-DUI002</t>
  </si>
  <si>
    <t>14B46-DUI003</t>
  </si>
  <si>
    <t>14B46-DUI004</t>
  </si>
  <si>
    <t>14B46-DUI005</t>
  </si>
  <si>
    <t>14B46-DUI006</t>
  </si>
  <si>
    <t>14B46-DUI007</t>
  </si>
  <si>
    <t>14B46-DUI008</t>
  </si>
  <si>
    <t>14B46-DUI009</t>
  </si>
  <si>
    <t>14B46-DUI010</t>
  </si>
  <si>
    <t>14B46-DUI014</t>
  </si>
  <si>
    <t>14B46-DUI015</t>
  </si>
  <si>
    <t>14B46-DUI016</t>
  </si>
  <si>
    <t>14B46-GEM001</t>
  </si>
  <si>
    <t>Vliegkamp De Kooy</t>
  </si>
  <si>
    <t>14B46-STU001</t>
  </si>
  <si>
    <t>14B46-STU002</t>
  </si>
  <si>
    <t>14B46-TRN</t>
  </si>
  <si>
    <t>14B46-WAT001</t>
  </si>
  <si>
    <t>14B46-WAT002</t>
  </si>
  <si>
    <t>14B46-WAT003</t>
  </si>
  <si>
    <t>14B46-WAT004</t>
  </si>
  <si>
    <t>14B46-WAT005</t>
  </si>
  <si>
    <t>14B46-WAT006</t>
  </si>
  <si>
    <t>14B46-WAT007</t>
  </si>
  <si>
    <t>14B46-WAT008</t>
  </si>
  <si>
    <t>14B46-WAT009</t>
  </si>
  <si>
    <t>14B46-WAT010</t>
  </si>
  <si>
    <t>14B46-WAT011</t>
  </si>
  <si>
    <t>14B46-WAT012</t>
  </si>
  <si>
    <t>14B46-WAT013</t>
  </si>
  <si>
    <t>14B46-WAT014</t>
  </si>
  <si>
    <t>14B46-WAT015</t>
  </si>
  <si>
    <t>14B46-WAT016</t>
  </si>
  <si>
    <t>14B46-WAT017</t>
  </si>
  <si>
    <t>14B47-DUI001</t>
  </si>
  <si>
    <t>Antennepark Julianadorp</t>
  </si>
  <si>
    <t>14B47</t>
  </si>
  <si>
    <t>14B47-DUI002</t>
  </si>
  <si>
    <t>14B47-TRN</t>
  </si>
  <si>
    <t>Antennepark Julianadorp</t>
  </si>
  <si>
    <t>14B47-WAT001</t>
  </si>
  <si>
    <t>14B47-WAT002</t>
  </si>
  <si>
    <t>14B47-WAT003</t>
  </si>
  <si>
    <t>14B47-WAT004</t>
  </si>
  <si>
    <t>14B47-WAT005</t>
  </si>
  <si>
    <t>14B47-WAT006</t>
  </si>
  <si>
    <t>14B47-WAT007</t>
  </si>
  <si>
    <t>14B47-WAT008</t>
  </si>
  <si>
    <t>14B47-WAT009</t>
  </si>
  <si>
    <t>14B47-WAT010</t>
  </si>
  <si>
    <t>14B47-WAT011</t>
  </si>
  <si>
    <t>14B47-WAT012</t>
  </si>
  <si>
    <t>14B47-WAT013</t>
  </si>
  <si>
    <t>14B53-TRN</t>
  </si>
  <si>
    <t>Razende Bol-Noorderhaaks</t>
  </si>
  <si>
    <t>14B53</t>
  </si>
  <si>
    <t>14B54 Buitenveld</t>
  </si>
  <si>
    <t>14B54</t>
  </si>
  <si>
    <t>14B54 Buitenveld (Den Helder)</t>
  </si>
  <si>
    <t>Buitenveld</t>
  </si>
  <si>
    <t>14B54-TRN</t>
  </si>
  <si>
    <t>14B57-TRN</t>
  </si>
  <si>
    <t>Zwembad den Helder</t>
  </si>
  <si>
    <t>14B57</t>
  </si>
  <si>
    <t>14B58-TRN</t>
  </si>
  <si>
    <t>Antennepark Huisduinen</t>
  </si>
  <si>
    <t>14B58</t>
  </si>
  <si>
    <t>14B59-TRN</t>
  </si>
  <si>
    <t>Antennelocatie Huisduinen</t>
  </si>
  <si>
    <t>14B59</t>
  </si>
  <si>
    <t>14B60-TRN</t>
  </si>
  <si>
    <t>Post den Helder</t>
  </si>
  <si>
    <t>14B60</t>
  </si>
  <si>
    <t>14C01-TRN</t>
  </si>
  <si>
    <t>SB Petten</t>
  </si>
  <si>
    <t>14C01</t>
  </si>
  <si>
    <t>Schagen</t>
  </si>
  <si>
    <t>14C02-TRN</t>
  </si>
  <si>
    <t>Antennepark Schoorl</t>
  </si>
  <si>
    <t>14C02</t>
  </si>
  <si>
    <t>Bergen (NH)</t>
  </si>
  <si>
    <t>14D52-TRN</t>
  </si>
  <si>
    <t>Schietterrein Petten</t>
  </si>
  <si>
    <t>14D52</t>
  </si>
  <si>
    <t>14F01-TRN</t>
  </si>
  <si>
    <t>Kazem den Oever 01</t>
  </si>
  <si>
    <t>14F01</t>
  </si>
  <si>
    <t>14F04-TRN</t>
  </si>
  <si>
    <t>Kazem Den Oever 04</t>
  </si>
  <si>
    <t>14F04</t>
  </si>
  <si>
    <t>14F05-TRN</t>
  </si>
  <si>
    <t>Kazem den Oever 05</t>
  </si>
  <si>
    <t>14F05</t>
  </si>
  <si>
    <t>16G02-DUI001</t>
  </si>
  <si>
    <t>Johanes Postkazerne</t>
  </si>
  <si>
    <t>16G02</t>
  </si>
  <si>
    <t>16G02-DUI002</t>
  </si>
  <si>
    <t>16G02-DUI003</t>
  </si>
  <si>
    <t>16G02-DUI004</t>
  </si>
  <si>
    <t>16G02-DUI005</t>
  </si>
  <si>
    <t>16G02-DUI006</t>
  </si>
  <si>
    <t>16G02-DUI007</t>
  </si>
  <si>
    <t>16G02-DUI008</t>
  </si>
  <si>
    <t>16G02-DUI009</t>
  </si>
  <si>
    <t>16G02-DUI010</t>
  </si>
  <si>
    <t>16G02-DUI011</t>
  </si>
  <si>
    <t>16G02-DUI012</t>
  </si>
  <si>
    <t>16G02-DUI013</t>
  </si>
  <si>
    <t>16G02-DUI014</t>
  </si>
  <si>
    <t>16G02-DUI015</t>
  </si>
  <si>
    <t>16G02-DUI016</t>
  </si>
  <si>
    <t>16G02-DUI017</t>
  </si>
  <si>
    <t>16G02-DUI018</t>
  </si>
  <si>
    <t>16G02-DUI019</t>
  </si>
  <si>
    <t>16G02-DUI020</t>
  </si>
  <si>
    <t>16G02-DUI021</t>
  </si>
  <si>
    <t>16G02-DUI022</t>
  </si>
  <si>
    <t>16G02-DUI023</t>
  </si>
  <si>
    <t>16G02-DUI024</t>
  </si>
  <si>
    <t>16G02-DUI025</t>
  </si>
  <si>
    <t>16G02-DUI026</t>
  </si>
  <si>
    <t>16G02-DUI027</t>
  </si>
  <si>
    <t>16G02-STU001</t>
  </si>
  <si>
    <t>16G02-TRN</t>
  </si>
  <si>
    <t>Johannes Postkazerne</t>
  </si>
  <si>
    <t>Overijssel.Drenthe</t>
  </si>
  <si>
    <t>Steenwijkerland.Westerveld</t>
  </si>
  <si>
    <t>16G02-VIJ001</t>
  </si>
  <si>
    <t>16G02-WAT001</t>
  </si>
  <si>
    <t>16G02-WAT002</t>
  </si>
  <si>
    <t>16G02-WAT003</t>
  </si>
  <si>
    <t>16G02-WAT004</t>
  </si>
  <si>
    <t>16G02-WAT005</t>
  </si>
  <si>
    <t>16G02-WAT006</t>
  </si>
  <si>
    <t>16G02-WAT007</t>
  </si>
  <si>
    <t>16G02-WAT008</t>
  </si>
  <si>
    <t>16G02-WAT009</t>
  </si>
  <si>
    <t>16G02-WAT010</t>
  </si>
  <si>
    <t>16G02-WAT011</t>
  </si>
  <si>
    <t>16G02-WAT012</t>
  </si>
  <si>
    <t>16G02-WAT013</t>
  </si>
  <si>
    <t>16G02-WAT014</t>
  </si>
  <si>
    <t>16G02-WAT015</t>
  </si>
  <si>
    <t>16G02-WAT016</t>
  </si>
  <si>
    <t>16G02-WAT017</t>
  </si>
  <si>
    <t>16G02-WAT018</t>
  </si>
  <si>
    <t>16G02-WAT019</t>
  </si>
  <si>
    <t>16G02-WAT020</t>
  </si>
  <si>
    <t>16G02-WAT021</t>
  </si>
  <si>
    <t>16G02-WAT022</t>
  </si>
  <si>
    <t>16G02-WAT023</t>
  </si>
  <si>
    <t>16G02-WAT024</t>
  </si>
  <si>
    <t>16G02-WAT025</t>
  </si>
  <si>
    <t>16G02-WAT026</t>
  </si>
  <si>
    <t>16G02-WAT027</t>
  </si>
  <si>
    <t>16G02-WAT028</t>
  </si>
  <si>
    <t>16G02-WAT029</t>
  </si>
  <si>
    <t>16G02-WAT030</t>
  </si>
  <si>
    <t>16G02-WAT031</t>
  </si>
  <si>
    <t>16G02-WAT032</t>
  </si>
  <si>
    <t>16G02-WAT033</t>
  </si>
  <si>
    <t>16G02-WAT034</t>
  </si>
  <si>
    <t>16G02-WAT035</t>
  </si>
  <si>
    <t>16G02-WAT036</t>
  </si>
  <si>
    <t>16G02-WAT037</t>
  </si>
  <si>
    <t>16G02-WAT038</t>
  </si>
  <si>
    <t>16G02-WAT039</t>
  </si>
  <si>
    <t>16G02-WAT040</t>
  </si>
  <si>
    <t>16G02-WAT041</t>
  </si>
  <si>
    <t>16G02-WAT042</t>
  </si>
  <si>
    <t>16G02-WAT043</t>
  </si>
  <si>
    <t>16G02-WAT044</t>
  </si>
  <si>
    <t>16G02-WAT045</t>
  </si>
  <si>
    <t>16G02-WAT046</t>
  </si>
  <si>
    <t>16G02-WAT047</t>
  </si>
  <si>
    <t>16G02-WAT048</t>
  </si>
  <si>
    <t>16G04-TRN</t>
  </si>
  <si>
    <t>OT Havelte west</t>
  </si>
  <si>
    <t>16G04</t>
  </si>
  <si>
    <t>OT Havelte West</t>
  </si>
  <si>
    <t>16G04-WAT001</t>
  </si>
  <si>
    <t>16G04-WAT002</t>
  </si>
  <si>
    <t>16G04-WAT003</t>
  </si>
  <si>
    <t>16G04-WAT004</t>
  </si>
  <si>
    <t>16G04-WAT005</t>
  </si>
  <si>
    <t>16G04-WAT006</t>
  </si>
  <si>
    <t>16G04-WAT007</t>
  </si>
  <si>
    <t>16G04-WAT008</t>
  </si>
  <si>
    <t>16G04-WAT009</t>
  </si>
  <si>
    <t>16G04-WAT010</t>
  </si>
  <si>
    <t>16G04-WAT011</t>
  </si>
  <si>
    <t>16G04-WAT012</t>
  </si>
  <si>
    <t>16G04-WAT013</t>
  </si>
  <si>
    <t>16G04-WAT014</t>
  </si>
  <si>
    <t>16G04-WAT015</t>
  </si>
  <si>
    <t>16G04-WAT016</t>
  </si>
  <si>
    <t>16G04-WAT017</t>
  </si>
  <si>
    <t>16G04-WAT018</t>
  </si>
  <si>
    <t>16G04-WAT019</t>
  </si>
  <si>
    <t>16G04-WAT020</t>
  </si>
  <si>
    <t>16G04-WAT021</t>
  </si>
  <si>
    <t>16G04-WAT022</t>
  </si>
  <si>
    <t>16G04-WAT023</t>
  </si>
  <si>
    <t>16G04-WAT024</t>
  </si>
  <si>
    <t>16G04-WAT025</t>
  </si>
  <si>
    <t>16G06-TRN</t>
  </si>
  <si>
    <t>LS Steenwijk</t>
  </si>
  <si>
    <t>16G06</t>
  </si>
  <si>
    <t>LC Steenwijk</t>
  </si>
  <si>
    <t>Overijssel</t>
  </si>
  <si>
    <t>Steenwijkerland</t>
  </si>
  <si>
    <t>16G06-VIJ001</t>
  </si>
  <si>
    <t>16G09-TRN</t>
  </si>
  <si>
    <t>Emplacement Steenwijk</t>
  </si>
  <si>
    <t>16G09</t>
  </si>
  <si>
    <t>16H01-TRN</t>
  </si>
  <si>
    <t>OT Havelte oost</t>
  </si>
  <si>
    <t>16H01</t>
  </si>
  <si>
    <t>OT Havelte Oost</t>
  </si>
  <si>
    <t>Westerveld</t>
  </si>
  <si>
    <t>16H01-VIJ001</t>
  </si>
  <si>
    <t>16H01-VIJ002</t>
  </si>
  <si>
    <t>16H01-WAT001</t>
  </si>
  <si>
    <t>16H01-WAT002</t>
  </si>
  <si>
    <t>16H01-WAT003</t>
  </si>
  <si>
    <t>16H01-WAT004</t>
  </si>
  <si>
    <t>16H01-WAT005</t>
  </si>
  <si>
    <t>16H01-WAT006</t>
  </si>
  <si>
    <t>16H01-WAT007</t>
  </si>
  <si>
    <t>16H01-WAT008</t>
  </si>
  <si>
    <t>16H01-WAT009</t>
  </si>
  <si>
    <t>16H01-WAT010</t>
  </si>
  <si>
    <t>16H01-WAT011</t>
  </si>
  <si>
    <t>16H01-WAT012</t>
  </si>
  <si>
    <t>16H01-WAT013</t>
  </si>
  <si>
    <t>16H01-WAT014</t>
  </si>
  <si>
    <t>16H04-TRN</t>
  </si>
  <si>
    <t>Brigade Drenthe-Ijsselstreek</t>
  </si>
  <si>
    <t>16H04</t>
  </si>
  <si>
    <t>Brigade Drente-IJsselstreek</t>
  </si>
  <si>
    <t>16H04-WAT001</t>
  </si>
  <si>
    <t>16H04-WAT002</t>
  </si>
  <si>
    <t>16H04-WAT003</t>
  </si>
  <si>
    <t>16H05-TRN</t>
  </si>
  <si>
    <t>KC Off Hotel Jpk</t>
  </si>
  <si>
    <t>16H05</t>
  </si>
  <si>
    <t>17C02-DUI001</t>
  </si>
  <si>
    <t>MMC Ruinen</t>
  </si>
  <si>
    <t>17C02</t>
  </si>
  <si>
    <t>17C02-DUI002</t>
  </si>
  <si>
    <t>17C02-DUI003</t>
  </si>
  <si>
    <t>17C02-DUI004</t>
  </si>
  <si>
    <t>17C02-DUI005</t>
  </si>
  <si>
    <t>17C02-DUI006</t>
  </si>
  <si>
    <t>17C02-DUI007</t>
  </si>
  <si>
    <t>17C02-DUI008</t>
  </si>
  <si>
    <t>17C02-DUI009</t>
  </si>
  <si>
    <t>17C02-DUI010</t>
  </si>
  <si>
    <t>17C02-DUI011</t>
  </si>
  <si>
    <t>17C02-DUI012</t>
  </si>
  <si>
    <t>17C02-DUI013</t>
  </si>
  <si>
    <t>17C02-DUI014</t>
  </si>
  <si>
    <t>17C02-DUI015</t>
  </si>
  <si>
    <t>17C02-DUI016</t>
  </si>
  <si>
    <t>17C02-DUI017</t>
  </si>
  <si>
    <t>17C02-DUI018</t>
  </si>
  <si>
    <t>17C02-DUI019</t>
  </si>
  <si>
    <t>17C02-DUI020</t>
  </si>
  <si>
    <t>17C02-DUI021</t>
  </si>
  <si>
    <t>17C02-DUI022</t>
  </si>
  <si>
    <t>17C02-DUI023</t>
  </si>
  <si>
    <t>17C02-DUI024</t>
  </si>
  <si>
    <t>17C02-DUI025</t>
  </si>
  <si>
    <t>17C02-DUI026</t>
  </si>
  <si>
    <t>17C02-DUI027</t>
  </si>
  <si>
    <t>17C02-DUI028</t>
  </si>
  <si>
    <t>17C02-DUI029</t>
  </si>
  <si>
    <t>17C02-DUI030</t>
  </si>
  <si>
    <t>17C02-DUI031</t>
  </si>
  <si>
    <t>17C02-DUI032</t>
  </si>
  <si>
    <t>17C02-DUI033</t>
  </si>
  <si>
    <t>17C02-DUI034</t>
  </si>
  <si>
    <t>17C02-DUI035</t>
  </si>
  <si>
    <t>17C02-DUI036</t>
  </si>
  <si>
    <t>17C02-DUI037</t>
  </si>
  <si>
    <t>17C02-DUI038</t>
  </si>
  <si>
    <t>17C02-DUI039</t>
  </si>
  <si>
    <t>17C02-DUI040</t>
  </si>
  <si>
    <t>17C02-DUI041</t>
  </si>
  <si>
    <t>17C02-DUI042</t>
  </si>
  <si>
    <t>17C02-DUI043</t>
  </si>
  <si>
    <t>17C02-DUI044</t>
  </si>
  <si>
    <t>17C02-DUI045</t>
  </si>
  <si>
    <t>17C02-DUI046</t>
  </si>
  <si>
    <t>17C02-DUI047</t>
  </si>
  <si>
    <t>17C02-DUI048</t>
  </si>
  <si>
    <t>17C02-DUI049</t>
  </si>
  <si>
    <t>17C02-DUI050</t>
  </si>
  <si>
    <t>17C02-DUI051</t>
  </si>
  <si>
    <t>17C02-DUI052</t>
  </si>
  <si>
    <t>17C02-DUI053</t>
  </si>
  <si>
    <t>17C02-DUI054</t>
  </si>
  <si>
    <t>17C02-DUI055</t>
  </si>
  <si>
    <t>17C02-DUI056</t>
  </si>
  <si>
    <t>17C02-DUI057</t>
  </si>
  <si>
    <t>17C02-DUI058</t>
  </si>
  <si>
    <t>17C02-DUI059</t>
  </si>
  <si>
    <t>17C02-DUI060</t>
  </si>
  <si>
    <t>17C02-DUI061</t>
  </si>
  <si>
    <t>17C02-DUI062</t>
  </si>
  <si>
    <t>17C02-DUI063</t>
  </si>
  <si>
    <t>17C02-DUI064</t>
  </si>
  <si>
    <t>17C02-DUI065</t>
  </si>
  <si>
    <t>17C02-DUI066</t>
  </si>
  <si>
    <t>17C02-DUI067</t>
  </si>
  <si>
    <t>17C02-DUI068</t>
  </si>
  <si>
    <t>17C02-DUI069</t>
  </si>
  <si>
    <t>17C02-DUI070</t>
  </si>
  <si>
    <t>17C02-DUI071</t>
  </si>
  <si>
    <t>17C02-DUI072</t>
  </si>
  <si>
    <t>17C02-DUI073</t>
  </si>
  <si>
    <t>17C02-DUI074</t>
  </si>
  <si>
    <t>17C02-DUI075</t>
  </si>
  <si>
    <t>17C02-DUI076</t>
  </si>
  <si>
    <t>17C02-DUI077</t>
  </si>
  <si>
    <t>17C02-DUI078</t>
  </si>
  <si>
    <t>17C02-DUI079</t>
  </si>
  <si>
    <t>17C02-DUI080</t>
  </si>
  <si>
    <t>17C02-DUI081</t>
  </si>
  <si>
    <t>17C02-DUI082</t>
  </si>
  <si>
    <t>17C02-DUI083</t>
  </si>
  <si>
    <t>17C02-DUI084</t>
  </si>
  <si>
    <t>17C02-DUI085</t>
  </si>
  <si>
    <t>17C02-DUI086</t>
  </si>
  <si>
    <t>17C02-DUI087</t>
  </si>
  <si>
    <t>17C02-DUI088</t>
  </si>
  <si>
    <t>17C02-DUI089</t>
  </si>
  <si>
    <t>17C02-DUI090</t>
  </si>
  <si>
    <t>17C02-DUI091</t>
  </si>
  <si>
    <t>17C02-DUI092</t>
  </si>
  <si>
    <t>17C02-DUI093</t>
  </si>
  <si>
    <t>17C02-DUI095</t>
  </si>
  <si>
    <t>17C02-DUI096</t>
  </si>
  <si>
    <t>17C02-DUI097</t>
  </si>
  <si>
    <t>17C02-DUI098</t>
  </si>
  <si>
    <t>17C02-DUI099</t>
  </si>
  <si>
    <t>17C02-DUI100</t>
  </si>
  <si>
    <t>17C02-DUI101</t>
  </si>
  <si>
    <t>17C02-DUI102</t>
  </si>
  <si>
    <t>17C02-DUI103</t>
  </si>
  <si>
    <t>17C02-DUI104</t>
  </si>
  <si>
    <t>17C02-TRN</t>
  </si>
  <si>
    <t>Hoogeveen.De Wolden</t>
  </si>
  <si>
    <t>17C02-WAT001</t>
  </si>
  <si>
    <t>17C02-WAT002</t>
  </si>
  <si>
    <t>17C02-WAT003</t>
  </si>
  <si>
    <t>17C02-WAT004</t>
  </si>
  <si>
    <t>17C02-WAT005</t>
  </si>
  <si>
    <t>17C02-WAT006</t>
  </si>
  <si>
    <t>17C02-WAT007</t>
  </si>
  <si>
    <t>17C02-WAT008</t>
  </si>
  <si>
    <t>17C02-WAT009</t>
  </si>
  <si>
    <t>17C02-WAT010</t>
  </si>
  <si>
    <t>17C02-WAT011</t>
  </si>
  <si>
    <t>17C02-WAT012</t>
  </si>
  <si>
    <t>17C02-WAT013</t>
  </si>
  <si>
    <t>17C02-WAT014</t>
  </si>
  <si>
    <t>17C02-WAT015</t>
  </si>
  <si>
    <t>17C02-WAT016</t>
  </si>
  <si>
    <t>17C02-WAT017</t>
  </si>
  <si>
    <t>17C02-WAT018</t>
  </si>
  <si>
    <t>17C02-WAT019</t>
  </si>
  <si>
    <t>17C02-WAT020</t>
  </si>
  <si>
    <t>17C02-WAT021</t>
  </si>
  <si>
    <t>17C02-WAT022</t>
  </si>
  <si>
    <t>17C02-WAT024</t>
  </si>
  <si>
    <t>17C02-WAT025</t>
  </si>
  <si>
    <t>17C02-WAT026</t>
  </si>
  <si>
    <t>17C02-WAT027</t>
  </si>
  <si>
    <t>17C02-WAT028</t>
  </si>
  <si>
    <t>17C02-WAT029</t>
  </si>
  <si>
    <t>17C02-WAT030</t>
  </si>
  <si>
    <t>17C02-WAT031</t>
  </si>
  <si>
    <t>17C02-WAT032</t>
  </si>
  <si>
    <t>17C02-WAT033</t>
  </si>
  <si>
    <t>17C02-WAT034</t>
  </si>
  <si>
    <t>17C02-WAT035</t>
  </si>
  <si>
    <t>17C02-WAT036</t>
  </si>
  <si>
    <t>17C02-WAT037</t>
  </si>
  <si>
    <t>17C02-WAT038</t>
  </si>
  <si>
    <t>17C02-WAT039</t>
  </si>
  <si>
    <t>17C02-WAT040</t>
  </si>
  <si>
    <t>17C02-WAT041</t>
  </si>
  <si>
    <t>17C02-WAT042</t>
  </si>
  <si>
    <t>17C02-WAT043</t>
  </si>
  <si>
    <t>17C02-WAT044</t>
  </si>
  <si>
    <t>17C02-WAT045</t>
  </si>
  <si>
    <t>17C02-WAT046</t>
  </si>
  <si>
    <t>17C02-WAT047</t>
  </si>
  <si>
    <t>17C02-WAT048</t>
  </si>
  <si>
    <t>17C02-WAT049</t>
  </si>
  <si>
    <t>17C02-WAT050</t>
  </si>
  <si>
    <t>17C02-WAT051</t>
  </si>
  <si>
    <t>17C02-WAT052</t>
  </si>
  <si>
    <t>17C02-WAT053</t>
  </si>
  <si>
    <t>17C02-WAT054</t>
  </si>
  <si>
    <t>17C02-WAT055</t>
  </si>
  <si>
    <t>17C02-WAT056</t>
  </si>
  <si>
    <t>17C02-WAT057</t>
  </si>
  <si>
    <t>17C02-WAT058</t>
  </si>
  <si>
    <t>17C02-WAT059</t>
  </si>
  <si>
    <t>17C02-WAT060</t>
  </si>
  <si>
    <t>17C02-WAT061</t>
  </si>
  <si>
    <t>17C02-WAT062</t>
  </si>
  <si>
    <t>17C02-WAT063</t>
  </si>
  <si>
    <t>17C02-WAT064</t>
  </si>
  <si>
    <t>17C02-WAT065</t>
  </si>
  <si>
    <t>17C02-WAT066</t>
  </si>
  <si>
    <t>17C02-WAT067</t>
  </si>
  <si>
    <t>17C02-WAT068</t>
  </si>
  <si>
    <t>17C02-WAT069</t>
  </si>
  <si>
    <t>17C02-WAT070</t>
  </si>
  <si>
    <t>17C02-WAT071</t>
  </si>
  <si>
    <t>17C02-WAT072</t>
  </si>
  <si>
    <t>17C02-WAT073</t>
  </si>
  <si>
    <t>17C02-WAT074</t>
  </si>
  <si>
    <t>17C02-WAT075</t>
  </si>
  <si>
    <t>17C02-WAT076</t>
  </si>
  <si>
    <t>17C02-WAT077</t>
  </si>
  <si>
    <t>17C02-WAT078</t>
  </si>
  <si>
    <t>17C02-WAT079</t>
  </si>
  <si>
    <t>17C02-WAT080</t>
  </si>
  <si>
    <t>17C02-WAT081</t>
  </si>
  <si>
    <t>17C02-WAT082</t>
  </si>
  <si>
    <t>17C02-WAT083</t>
  </si>
  <si>
    <t>17C02-WAT084</t>
  </si>
  <si>
    <t>17C02-WAT085</t>
  </si>
  <si>
    <t>17C02-WAT086</t>
  </si>
  <si>
    <t>17C02-WAT087</t>
  </si>
  <si>
    <t>17C02-WAT088</t>
  </si>
  <si>
    <t>17C02-WAT089</t>
  </si>
  <si>
    <t>17C02-WAT090</t>
  </si>
  <si>
    <t>17C02-WAT091</t>
  </si>
  <si>
    <t>17C02-WAT092</t>
  </si>
  <si>
    <t>17C02-WAT093</t>
  </si>
  <si>
    <t>17C02-WAT094</t>
  </si>
  <si>
    <t>17C02-WAT095</t>
  </si>
  <si>
    <t>17C02-WAT096</t>
  </si>
  <si>
    <t>17C02-WAT097</t>
  </si>
  <si>
    <t>17C02-WAT098</t>
  </si>
  <si>
    <t>17C02-WAT099</t>
  </si>
  <si>
    <t>17C02-WAT100</t>
  </si>
  <si>
    <t>18A04-TRN</t>
  </si>
  <si>
    <t>Post Ter Apel</t>
  </si>
  <si>
    <t>18A04</t>
  </si>
  <si>
    <t>Westerwolde</t>
  </si>
  <si>
    <t>J&amp;V Algemene leiding</t>
  </si>
  <si>
    <t>19A03-DUI001</t>
  </si>
  <si>
    <t>MC Bergen</t>
  </si>
  <si>
    <t>19A03</t>
  </si>
  <si>
    <t>19A03-DUI002</t>
  </si>
  <si>
    <t>19A03-DUI003</t>
  </si>
  <si>
    <t>19A03-TRN</t>
  </si>
  <si>
    <t>19A03-VIJ001</t>
  </si>
  <si>
    <t>19A03-VIJ002</t>
  </si>
  <si>
    <t>19D03-TRN</t>
  </si>
  <si>
    <t>Fort Aan De Ham</t>
  </si>
  <si>
    <t>19D03</t>
  </si>
  <si>
    <t>Fort aan de Ham</t>
  </si>
  <si>
    <t>Uitgeest</t>
  </si>
  <si>
    <t>19D03-WAT001</t>
  </si>
  <si>
    <t>21D19-HEL001</t>
  </si>
  <si>
    <t>OT De Zande</t>
  </si>
  <si>
    <t>21D19-HEL002</t>
  </si>
  <si>
    <t>21D19-HEL003</t>
  </si>
  <si>
    <t>21D19-KAD001</t>
  </si>
  <si>
    <t>21D19-TRN</t>
  </si>
  <si>
    <t>21D19</t>
  </si>
  <si>
    <t>Kampen</t>
  </si>
  <si>
    <t>21F02-TRN</t>
  </si>
  <si>
    <t>MMC Staphorst</t>
  </si>
  <si>
    <t>21F02</t>
  </si>
  <si>
    <t>Staphorst</t>
  </si>
  <si>
    <t>21F02-VIJ001</t>
  </si>
  <si>
    <t>21G09-TRN</t>
  </si>
  <si>
    <t>KC Meppelerstraatweg 19</t>
  </si>
  <si>
    <t>21G09</t>
  </si>
  <si>
    <t>Zwolle</t>
  </si>
  <si>
    <t>21G17-TRN</t>
  </si>
  <si>
    <t>District Noord-Oost</t>
  </si>
  <si>
    <t>21G17</t>
  </si>
  <si>
    <t>21G18-TRN</t>
  </si>
  <si>
    <t>Kantoor Hanzelaan</t>
  </si>
  <si>
    <t>21G18</t>
  </si>
  <si>
    <t>Onbekend</t>
  </si>
  <si>
    <t>22E05-DUI001</t>
  </si>
  <si>
    <t>MC Coevorden</t>
  </si>
  <si>
    <t>22E05</t>
  </si>
  <si>
    <t>22E05-DUI002</t>
  </si>
  <si>
    <t>22E05-DUI003</t>
  </si>
  <si>
    <t>22E05-DUI004</t>
  </si>
  <si>
    <t>22E05-DUI005</t>
  </si>
  <si>
    <t>22E05-DUI006</t>
  </si>
  <si>
    <t>22E05-DUI007</t>
  </si>
  <si>
    <t>22E05-DUI008</t>
  </si>
  <si>
    <t>22E05-DUI009</t>
  </si>
  <si>
    <t>22E05-DUI010</t>
  </si>
  <si>
    <t>22E05-STU001</t>
  </si>
  <si>
    <t>22E05-STU002</t>
  </si>
  <si>
    <t>22E05-TRN</t>
  </si>
  <si>
    <t>Coevorden</t>
  </si>
  <si>
    <t>22E05-WAT001</t>
  </si>
  <si>
    <t>22E05-WAT002</t>
  </si>
  <si>
    <t>22E05-WAT003</t>
  </si>
  <si>
    <t>22E05-WAT004</t>
  </si>
  <si>
    <t>22E05-WAT005</t>
  </si>
  <si>
    <t>22E05-WAT006</t>
  </si>
  <si>
    <t>22E05-WAT007</t>
  </si>
  <si>
    <t>22E05-WAT008</t>
  </si>
  <si>
    <t>22E05-WAT009</t>
  </si>
  <si>
    <t>22E05-WAT010</t>
  </si>
  <si>
    <t>22E05-WAT011</t>
  </si>
  <si>
    <t>22E05-WAT012</t>
  </si>
  <si>
    <t>22E05-WAT013</t>
  </si>
  <si>
    <t>22E05-WAT014</t>
  </si>
  <si>
    <t>22E05-WAT015</t>
  </si>
  <si>
    <t>22E05-WAT016</t>
  </si>
  <si>
    <t>22E05-WAT017</t>
  </si>
  <si>
    <t>22E05-WAT018</t>
  </si>
  <si>
    <t>22E05-WAT019</t>
  </si>
  <si>
    <t>22E05-WAT020</t>
  </si>
  <si>
    <t>22E06-TRN</t>
  </si>
  <si>
    <t>MMC Coevorden</t>
  </si>
  <si>
    <t>22E06</t>
  </si>
  <si>
    <t>22E08-TRN</t>
  </si>
  <si>
    <t>Brigade Oostgrens Noord</t>
  </si>
  <si>
    <t>22E08</t>
  </si>
  <si>
    <t>24F01-TRN</t>
  </si>
  <si>
    <t>DLP Felisonterminal Ijmuiden</t>
  </si>
  <si>
    <t>24F01</t>
  </si>
  <si>
    <t>Velsen</t>
  </si>
  <si>
    <t>24H01-TRN</t>
  </si>
  <si>
    <t>Antennepark Noordwijk</t>
  </si>
  <si>
    <t>24H01</t>
  </si>
  <si>
    <t>Zuid-Holland</t>
  </si>
  <si>
    <t>Noordwijk</t>
  </si>
  <si>
    <t>24H01-VIJ001</t>
  </si>
  <si>
    <t>25A29-TRN</t>
  </si>
  <si>
    <t>Fort Penningsveer</t>
  </si>
  <si>
    <t>25A29</t>
  </si>
  <si>
    <t>Haarlemmermeer</t>
  </si>
  <si>
    <t>25A29-VIJ001</t>
  </si>
  <si>
    <t>25A29-WAT001</t>
  </si>
  <si>
    <t>25A42-LFT001</t>
  </si>
  <si>
    <t>Post IJmuiden</t>
  </si>
  <si>
    <t>25A42-STE001</t>
  </si>
  <si>
    <t>25A42-TRN</t>
  </si>
  <si>
    <t>Post Ijmuiden</t>
  </si>
  <si>
    <t>25A42</t>
  </si>
  <si>
    <t>25A51-TRN</t>
  </si>
  <si>
    <t>Antennelocatie IJmuiden</t>
  </si>
  <si>
    <t>25A51</t>
  </si>
  <si>
    <t>25A52-TRN</t>
  </si>
  <si>
    <t>DLP Cruiseterminal IJmuiden</t>
  </si>
  <si>
    <t>25A52</t>
  </si>
  <si>
    <t>25A53-TRN</t>
  </si>
  <si>
    <t>WL LMO regio nNoord-holland</t>
  </si>
  <si>
    <t>25A53</t>
  </si>
  <si>
    <t>Haarlem</t>
  </si>
  <si>
    <t>25A54-TRN</t>
  </si>
  <si>
    <t>Interim Post Nederlandse Bank</t>
  </si>
  <si>
    <t>25A54</t>
  </si>
  <si>
    <t>25B16-TRN</t>
  </si>
  <si>
    <t>DLP Amsterdam haven</t>
  </si>
  <si>
    <t>25B16</t>
  </si>
  <si>
    <t>Amsterdam</t>
  </si>
  <si>
    <t>25C07-TRN</t>
  </si>
  <si>
    <t>Pompstation Schiphol</t>
  </si>
  <si>
    <t>25C07</t>
  </si>
  <si>
    <t>25D08-TRN</t>
  </si>
  <si>
    <t>Complex Badhoevedorp</t>
  </si>
  <si>
    <t>25D08</t>
  </si>
  <si>
    <t>25D12-TRN</t>
  </si>
  <si>
    <t>Complex Luchthaven Schiphol</t>
  </si>
  <si>
    <t>25D12</t>
  </si>
  <si>
    <t>25D16-TRN</t>
  </si>
  <si>
    <t>ADP Schiphol</t>
  </si>
  <si>
    <t>25D16</t>
  </si>
  <si>
    <t>25D18-DUI001</t>
  </si>
  <si>
    <t>Koningin Maximakazerne</t>
  </si>
  <si>
    <t>25D18</t>
  </si>
  <si>
    <t>25D18-DUI002</t>
  </si>
  <si>
    <t>25D18-DUI003</t>
  </si>
  <si>
    <t>25D18-DUI004</t>
  </si>
  <si>
    <t>25D18-DUI005</t>
  </si>
  <si>
    <t>25D18-DUI006</t>
  </si>
  <si>
    <t>25D18-DUI007</t>
  </si>
  <si>
    <t>25D18-DUI008</t>
  </si>
  <si>
    <t>25D18-DUI009</t>
  </si>
  <si>
    <t>25D18-DUI010</t>
  </si>
  <si>
    <t>25D18-KAD001</t>
  </si>
  <si>
    <t>betonnen L-muur grondkering voorzijde kazerne</t>
  </si>
  <si>
    <t>25D18-TRN</t>
  </si>
  <si>
    <t>25D18-WAT001</t>
  </si>
  <si>
    <t>25D18-WAT002</t>
  </si>
  <si>
    <t>25D18-WAT003</t>
  </si>
  <si>
    <t>25D18-WAT004</t>
  </si>
  <si>
    <t>25D18-WAT005</t>
  </si>
  <si>
    <t>25D18-WAT006</t>
  </si>
  <si>
    <t>25D18-WAT007</t>
  </si>
  <si>
    <t>25D18-WAT008</t>
  </si>
  <si>
    <t>25D22-TRN</t>
  </si>
  <si>
    <t>Hangar Schiphol-Oost</t>
  </si>
  <si>
    <t>25D22</t>
  </si>
  <si>
    <t>25D23-TRN</t>
  </si>
  <si>
    <t>Justitieel Complex Schiphol</t>
  </si>
  <si>
    <t>25D23</t>
  </si>
  <si>
    <t>J&amp;V Dienst Justitiele inrichtingen</t>
  </si>
  <si>
    <t>25D24-TRN</t>
  </si>
  <si>
    <t>Post General Aviation Terminal</t>
  </si>
  <si>
    <t>25D24</t>
  </si>
  <si>
    <t>25E01-TRN</t>
  </si>
  <si>
    <t>Passagiersterminal Amsterdam</t>
  </si>
  <si>
    <t>25E01</t>
  </si>
  <si>
    <t>25E02-TRN</t>
  </si>
  <si>
    <t>DLP NS Amsterdam Eurostar</t>
  </si>
  <si>
    <t>25E02</t>
  </si>
  <si>
    <t>25G05-TRN</t>
  </si>
  <si>
    <t>WP Paleis Op De Dam</t>
  </si>
  <si>
    <t>25G05</t>
  </si>
  <si>
    <t>25G30 MEA KAD001</t>
  </si>
  <si>
    <t>Marine Etablissement Amsterdam</t>
  </si>
  <si>
    <t>25G30</t>
  </si>
  <si>
    <t>Rijksvastgoedbedrijf (Min. van Binnenlandse zaken)</t>
  </si>
  <si>
    <t>25G30 MEA KAD002</t>
  </si>
  <si>
    <t>Kade MEA tegenover NEMO</t>
  </si>
  <si>
    <t>25G30 MEA KAD003</t>
  </si>
  <si>
    <t>Kade MEA in Amsterdam</t>
  </si>
  <si>
    <t>25G30 MEA KAD004</t>
  </si>
  <si>
    <t>kade gedeelte A-E in binnenhaventje</t>
  </si>
  <si>
    <t>25G30 MEA KAD007</t>
  </si>
  <si>
    <t>25G30 MEA KAD009</t>
  </si>
  <si>
    <t>25G30 MEA KAD010</t>
  </si>
  <si>
    <t>25G30-TRN</t>
  </si>
  <si>
    <t>25GG30 MEA KAD005</t>
  </si>
  <si>
    <t>25G30 MEA KAD005</t>
  </si>
  <si>
    <t>kade gedeelte E-F MEA</t>
  </si>
  <si>
    <t>25GG30 MEA KAD006</t>
  </si>
  <si>
    <t>25G30 MEA KAD006</t>
  </si>
  <si>
    <t>25GG30 MEA KAD008</t>
  </si>
  <si>
    <t>25G30 MEA KAD008</t>
  </si>
  <si>
    <t>26D01-TRN</t>
  </si>
  <si>
    <t>Antennepark Zeewolde</t>
  </si>
  <si>
    <t>26D01</t>
  </si>
  <si>
    <t>Flevoland</t>
  </si>
  <si>
    <t>Zeewolde</t>
  </si>
  <si>
    <t>26D01-WAT001</t>
  </si>
  <si>
    <t>26D01-WAT002</t>
  </si>
  <si>
    <t>26D01-WAT003</t>
  </si>
  <si>
    <t>26D01-WAT004</t>
  </si>
  <si>
    <t>26D01-WAT005</t>
  </si>
  <si>
    <t>26D01-WAT006</t>
  </si>
  <si>
    <t>26D01-WAT007</t>
  </si>
  <si>
    <t>26D01-WAT008</t>
  </si>
  <si>
    <t>26D01-WAT009</t>
  </si>
  <si>
    <t>26E01-TRN</t>
  </si>
  <si>
    <t>DLP Vliegveld Lelystad</t>
  </si>
  <si>
    <t>26E01</t>
  </si>
  <si>
    <t>Lelystad</t>
  </si>
  <si>
    <t>26H09-TRN</t>
  </si>
  <si>
    <t>OT Beekhuizerzand</t>
  </si>
  <si>
    <t>26H09</t>
  </si>
  <si>
    <t>Gelderland</t>
  </si>
  <si>
    <t>Harderwijk</t>
  </si>
  <si>
    <t>26H17-TRN</t>
  </si>
  <si>
    <t>SB Harderwijk</t>
  </si>
  <si>
    <t>26H17</t>
  </si>
  <si>
    <t>26H20-TRN</t>
  </si>
  <si>
    <t>Post Ermelo</t>
  </si>
  <si>
    <t>26H20</t>
  </si>
  <si>
    <t>Ermelo</t>
  </si>
  <si>
    <t>26H23-TRN</t>
  </si>
  <si>
    <t>Legerplaats Ermelo</t>
  </si>
  <si>
    <t>26H23</t>
  </si>
  <si>
    <t>26H25-TRN</t>
  </si>
  <si>
    <t>OT Ermelosche Heide</t>
  </si>
  <si>
    <t>26H25</t>
  </si>
  <si>
    <t>Ermelo.Harderwijk</t>
  </si>
  <si>
    <t>27A03-BRG001</t>
  </si>
  <si>
    <t>LKol Tonnetkazerne</t>
  </si>
  <si>
    <t>27A03-TRN</t>
  </si>
  <si>
    <t>27A03</t>
  </si>
  <si>
    <t>Elburg</t>
  </si>
  <si>
    <t>27A03-VIJ001</t>
  </si>
  <si>
    <t>27A06-TRN</t>
  </si>
  <si>
    <t>OT 't Harde</t>
  </si>
  <si>
    <t>27A06</t>
  </si>
  <si>
    <t>27A07-TRN</t>
  </si>
  <si>
    <t>Raccordement 'T Harde</t>
  </si>
  <si>
    <t>27A07</t>
  </si>
  <si>
    <t>Elburg.Oldebroek</t>
  </si>
  <si>
    <t>27B05-TRN</t>
  </si>
  <si>
    <t>Prinses Margrietkazerne</t>
  </si>
  <si>
    <t>27B05</t>
  </si>
  <si>
    <t>Oldebroek</t>
  </si>
  <si>
    <t>27B08-TRN</t>
  </si>
  <si>
    <t>Artillerie Schietkamp</t>
  </si>
  <si>
    <t>27B08</t>
  </si>
  <si>
    <t>Oldebroek.Elburg.Heerde.Epe.Nunspeet</t>
  </si>
  <si>
    <t>27B09-TRN</t>
  </si>
  <si>
    <t>Legerplaats bij Oldebroek</t>
  </si>
  <si>
    <t>27B09</t>
  </si>
  <si>
    <t>Elburg.Epe.Oldebroek</t>
  </si>
  <si>
    <t>27B10-TRN</t>
  </si>
  <si>
    <t>Uitbreiding Ask</t>
  </si>
  <si>
    <t>27B10</t>
  </si>
  <si>
    <t>Epe</t>
  </si>
  <si>
    <t>27B13-TRN</t>
  </si>
  <si>
    <t>OT Woldberg/Vliegstrip</t>
  </si>
  <si>
    <t>27B13</t>
  </si>
  <si>
    <t>Epe.Elburg</t>
  </si>
  <si>
    <t>27B14-TRN</t>
  </si>
  <si>
    <t>Ot Wezeperberg</t>
  </si>
  <si>
    <t>27B14</t>
  </si>
  <si>
    <t>Oldebroek.Heerde</t>
  </si>
  <si>
    <t>27G01-HEL001</t>
  </si>
  <si>
    <t>Hellingbaan</t>
  </si>
  <si>
    <t>OT Olst-Welsum</t>
  </si>
  <si>
    <t>27G01-HEL002</t>
  </si>
  <si>
    <t>27G01-HEL003</t>
  </si>
  <si>
    <t>27G01-HEL004 (nog te realiseren)</t>
  </si>
  <si>
    <t>27G01-HEL005 (nog te realiseren)</t>
  </si>
  <si>
    <t>27G01-TRN</t>
  </si>
  <si>
    <t>27G01</t>
  </si>
  <si>
    <t>Olst-Wijhe</t>
  </si>
  <si>
    <t>27H01-TRN</t>
  </si>
  <si>
    <t>LC Lettele</t>
  </si>
  <si>
    <t>27H01</t>
  </si>
  <si>
    <t>Deventer</t>
  </si>
  <si>
    <t>27H01-WAT001</t>
  </si>
  <si>
    <t>Lettele</t>
  </si>
  <si>
    <t>27H01-WAT002</t>
  </si>
  <si>
    <t>27H01-WAT003</t>
  </si>
  <si>
    <t>27H01-WAT004</t>
  </si>
  <si>
    <t>27H01-WAT005</t>
  </si>
  <si>
    <t>27H01-WAT006</t>
  </si>
  <si>
    <t>27H01-WAT007</t>
  </si>
  <si>
    <t>27H01-WAT008</t>
  </si>
  <si>
    <t>27H01-WAT009</t>
  </si>
  <si>
    <t>27H01-WAT010</t>
  </si>
  <si>
    <t>27H01-WAT011</t>
  </si>
  <si>
    <t>27H05-TRN</t>
  </si>
  <si>
    <t>LC Bathmen</t>
  </si>
  <si>
    <t>27H05</t>
  </si>
  <si>
    <t>28B05-DUI001</t>
  </si>
  <si>
    <t>Vriezeveen</t>
  </si>
  <si>
    <t>28B05</t>
  </si>
  <si>
    <t>28B05-DUI002</t>
  </si>
  <si>
    <t>28B05-DUI003</t>
  </si>
  <si>
    <t>28B05-DUI004</t>
  </si>
  <si>
    <t>28B05-DUI005</t>
  </si>
  <si>
    <t>28B05-DUI006</t>
  </si>
  <si>
    <t>28B05-DUI007</t>
  </si>
  <si>
    <t>28B05-DUI008</t>
  </si>
  <si>
    <t>28B05-DUI009</t>
  </si>
  <si>
    <t>28B05-DUI010</t>
  </si>
  <si>
    <t>28B05-DUI011</t>
  </si>
  <si>
    <t>28B05-DUI012</t>
  </si>
  <si>
    <t>28B05-DUI013</t>
  </si>
  <si>
    <t>28B05-DUI014</t>
  </si>
  <si>
    <t>POMS Vriezenveen</t>
  </si>
  <si>
    <t>28B05-DUI015</t>
  </si>
  <si>
    <t>28B05-DUI016</t>
  </si>
  <si>
    <t>28B05 POMS Vriezenveen Algemene info</t>
  </si>
  <si>
    <t>28B05-ALG</t>
  </si>
  <si>
    <t>Algemeen</t>
  </si>
  <si>
    <t>Bedrijvenpark Twente 315 te Almelo</t>
  </si>
  <si>
    <t>magazijncomplex</t>
  </si>
  <si>
    <t>Twente</t>
  </si>
  <si>
    <t>Almelo</t>
  </si>
  <si>
    <t>28B05-STU001</t>
  </si>
  <si>
    <t>28B05-STU002</t>
  </si>
  <si>
    <t>28B05-STU003</t>
  </si>
  <si>
    <t>28B05-TRN</t>
  </si>
  <si>
    <t>Poms Vriezeveen</t>
  </si>
  <si>
    <t>Poms Vriezenveen</t>
  </si>
  <si>
    <t>28B05-VIJ001</t>
  </si>
  <si>
    <t>28B05-WAT001</t>
  </si>
  <si>
    <t>28B05-WAT002</t>
  </si>
  <si>
    <t>28B05-WAT003</t>
  </si>
  <si>
    <t>28B05-WAT004</t>
  </si>
  <si>
    <t>28B05-WAT005</t>
  </si>
  <si>
    <t>28B05-WAT006</t>
  </si>
  <si>
    <t>28B05-WAT007</t>
  </si>
  <si>
    <t>28B05-WAT008</t>
  </si>
  <si>
    <t>28B05-WAT009</t>
  </si>
  <si>
    <t>28B05-WAT010</t>
  </si>
  <si>
    <t>28B05-WAT011</t>
  </si>
  <si>
    <t>28B05-WAT012</t>
  </si>
  <si>
    <t>28B05-WAT013</t>
  </si>
  <si>
    <t>28B05-WAT014</t>
  </si>
  <si>
    <t>28B05-WAT015</t>
  </si>
  <si>
    <t>28B05-WAT016</t>
  </si>
  <si>
    <t>28B05-WAT017</t>
  </si>
  <si>
    <t>28B05-WAT018</t>
  </si>
  <si>
    <t>28B05-WAT019</t>
  </si>
  <si>
    <t>28B05-WAT020</t>
  </si>
  <si>
    <t>28B05-WAT021</t>
  </si>
  <si>
    <t>28B05-WAT022</t>
  </si>
  <si>
    <t>28B05-WAT023</t>
  </si>
  <si>
    <t>28B05-WAT024</t>
  </si>
  <si>
    <t>28B05-WAT025</t>
  </si>
  <si>
    <t>28B05-WAT026</t>
  </si>
  <si>
    <t>28B05-WAT027</t>
  </si>
  <si>
    <t>28B05-WAT028</t>
  </si>
  <si>
    <t>28C02-TRN</t>
  </si>
  <si>
    <t>Canadese begrpl Holten</t>
  </si>
  <si>
    <t>28C02</t>
  </si>
  <si>
    <t>Rijssen-Holten</t>
  </si>
  <si>
    <t>28H10-TRN</t>
  </si>
  <si>
    <t>Post Enschede</t>
  </si>
  <si>
    <t>28H10</t>
  </si>
  <si>
    <t>Enschede</t>
  </si>
  <si>
    <t>28H14-TRN</t>
  </si>
  <si>
    <t>Zendercomplex Lvl-Gl Twente</t>
  </si>
  <si>
    <t>28H14</t>
  </si>
  <si>
    <t>28H15-TRN</t>
  </si>
  <si>
    <t>Mass-Radarcomplex Twente</t>
  </si>
  <si>
    <t>28H15</t>
  </si>
  <si>
    <t>28H16-TRN</t>
  </si>
  <si>
    <t>Complex Twente</t>
  </si>
  <si>
    <t>28H16</t>
  </si>
  <si>
    <t>29C04-TRN</t>
  </si>
  <si>
    <t>Post Oldenzaal</t>
  </si>
  <si>
    <t>29C04</t>
  </si>
  <si>
    <t>30D16-TRN</t>
  </si>
  <si>
    <t>DLP Scheveningen</t>
  </si>
  <si>
    <t>30D16</t>
  </si>
  <si>
    <t>'s-Gravenhage</t>
  </si>
  <si>
    <t>EZ Nederlandse Voedsel- en Warenautoriteit</t>
  </si>
  <si>
    <t>30D18-TRN</t>
  </si>
  <si>
    <t>Antennelocatie Scheveningen</t>
  </si>
  <si>
    <t>30D18</t>
  </si>
  <si>
    <t>30D19-TRN</t>
  </si>
  <si>
    <t>WP Catshuis</t>
  </si>
  <si>
    <t>30D19</t>
  </si>
  <si>
    <t>30E08-TRN</t>
  </si>
  <si>
    <t>MMC De Kom</t>
  </si>
  <si>
    <t>30E08</t>
  </si>
  <si>
    <t>Wassenaar</t>
  </si>
  <si>
    <t>30E12-TRN</t>
  </si>
  <si>
    <t>MC Maaldrift</t>
  </si>
  <si>
    <t>30E12</t>
  </si>
  <si>
    <t>30E12-VIJ001</t>
  </si>
  <si>
    <t>30E12-VIJ002</t>
  </si>
  <si>
    <t>30E14-TRN</t>
  </si>
  <si>
    <t>Antennelocatie Wassenaar</t>
  </si>
  <si>
    <t>30E14</t>
  </si>
  <si>
    <t>30G01-TRN</t>
  </si>
  <si>
    <t>OT Vlakte Van Waalsdorp</t>
  </si>
  <si>
    <t>30G01</t>
  </si>
  <si>
    <t>'s-Gravenhage.Wassenaar</t>
  </si>
  <si>
    <t>30G03-TRN</t>
  </si>
  <si>
    <t>Frederikkazerne</t>
  </si>
  <si>
    <t>30G03</t>
  </si>
  <si>
    <t>30G21-TRN</t>
  </si>
  <si>
    <t>Plein-Kalvermarkt Complex</t>
  </si>
  <si>
    <t>30G21</t>
  </si>
  <si>
    <t>BZK DG Overheidsorganisatie</t>
  </si>
  <si>
    <t>30G80 BRG001</t>
  </si>
  <si>
    <t>Van Alkemadelaan Beatrixkazerne Den Haag</t>
  </si>
  <si>
    <t>Beatrixkazerne</t>
  </si>
  <si>
    <t>30G80</t>
  </si>
  <si>
    <t>toegangsduikerbrug</t>
  </si>
  <si>
    <t>Den Haag</t>
  </si>
  <si>
    <t>30G80-TRN</t>
  </si>
  <si>
    <t>Koningin Beatrixkazerne</t>
  </si>
  <si>
    <t>Wassenaar.'s-Gravenhage</t>
  </si>
  <si>
    <t>30G82-TRN</t>
  </si>
  <si>
    <t>WP Koninklijke Stallen</t>
  </si>
  <si>
    <t>30G82</t>
  </si>
  <si>
    <t>30G83-TRN</t>
  </si>
  <si>
    <t>WP Paleis Huis Ten Bosch</t>
  </si>
  <si>
    <t>30G83</t>
  </si>
  <si>
    <t>30G84-TRN</t>
  </si>
  <si>
    <t>WP Noordeinde</t>
  </si>
  <si>
    <t>30G84</t>
  </si>
  <si>
    <t>AZ Koninklijke Paleizen</t>
  </si>
  <si>
    <t>30G89-STE001</t>
  </si>
  <si>
    <t>MEOB Roeleveenseplas</t>
  </si>
  <si>
    <t>30G89</t>
  </si>
  <si>
    <t>30G89-STE002</t>
  </si>
  <si>
    <t>30G89-TRN</t>
  </si>
  <si>
    <t>Meob Roeleveenseplas</t>
  </si>
  <si>
    <t>'s-Gravenhage.Zoetermeer</t>
  </si>
  <si>
    <t>30G89-VIJ001</t>
  </si>
  <si>
    <t>30G91-TRN</t>
  </si>
  <si>
    <t>Rijksbedrijvencentrum Rijswijk</t>
  </si>
  <si>
    <t>30G91</t>
  </si>
  <si>
    <t>Rijswijk</t>
  </si>
  <si>
    <t>BZK Centraal</t>
  </si>
  <si>
    <t>30G92-TRN</t>
  </si>
  <si>
    <t>NCIA</t>
  </si>
  <si>
    <t>30G92</t>
  </si>
  <si>
    <t>30G95-TRN</t>
  </si>
  <si>
    <t>Woning Houtweg</t>
  </si>
  <si>
    <t>30G95</t>
  </si>
  <si>
    <t>DEF Bestuursstaf</t>
  </si>
  <si>
    <t>30G96-TRN</t>
  </si>
  <si>
    <t>Bezuidenhoutseweg 4-6</t>
  </si>
  <si>
    <t>30G96</t>
  </si>
  <si>
    <t>30G98-TRN</t>
  </si>
  <si>
    <t>Woning Groningsestraat</t>
  </si>
  <si>
    <t>30G98</t>
  </si>
  <si>
    <t>31F11-TRN</t>
  </si>
  <si>
    <t>Korporaal V Oudheusdenkazerne</t>
  </si>
  <si>
    <t>31F11</t>
  </si>
  <si>
    <t>Hilversum</t>
  </si>
  <si>
    <t>31H16 Fort de Bilt Zuidzijde</t>
  </si>
  <si>
    <t>31H16</t>
  </si>
  <si>
    <t>Fort de Bilt Zuidzijde</t>
  </si>
  <si>
    <t>31H16-TRN</t>
  </si>
  <si>
    <t>Utrecht</t>
  </si>
  <si>
    <t>31H22-TRN</t>
  </si>
  <si>
    <t>Kromhoutkazerne</t>
  </si>
  <si>
    <t>31H22</t>
  </si>
  <si>
    <t>31H22-VIJ001</t>
  </si>
  <si>
    <t>31H22-VIJ002</t>
  </si>
  <si>
    <t>31H22-VIJ003</t>
  </si>
  <si>
    <t>31H29-TRN</t>
  </si>
  <si>
    <t>Centraal Militair Hospitaal</t>
  </si>
  <si>
    <t>31H29</t>
  </si>
  <si>
    <t>31H41-TRN</t>
  </si>
  <si>
    <t>MPO Utrecht</t>
  </si>
  <si>
    <t>31H41</t>
  </si>
  <si>
    <t>32A02-TRN</t>
  </si>
  <si>
    <t>Brigade Utrecht</t>
  </si>
  <si>
    <t>32A02</t>
  </si>
  <si>
    <t>Baarn</t>
  </si>
  <si>
    <t>32A03-TRN</t>
  </si>
  <si>
    <t>Landgoed de Zwaluwenberg</t>
  </si>
  <si>
    <t>32A03</t>
  </si>
  <si>
    <t>32A04-TRN</t>
  </si>
  <si>
    <t>WP Drakensteijn</t>
  </si>
  <si>
    <t>32A04</t>
  </si>
  <si>
    <t>32A06-TRN</t>
  </si>
  <si>
    <t>Antennepark Eemnes</t>
  </si>
  <si>
    <t>32A06</t>
  </si>
  <si>
    <t>Eemnes</t>
  </si>
  <si>
    <t>32C01-TRN</t>
  </si>
  <si>
    <t>LC Maartensdijk</t>
  </si>
  <si>
    <t>32C01</t>
  </si>
  <si>
    <t>De Bilt</t>
  </si>
  <si>
    <t>32C02-TRN</t>
  </si>
  <si>
    <t>OT De Vlasakkers</t>
  </si>
  <si>
    <t>32C02</t>
  </si>
  <si>
    <t>Soest.Amersfoort</t>
  </si>
  <si>
    <t>32C04-TRN</t>
  </si>
  <si>
    <t>Du Moulinkazerne</t>
  </si>
  <si>
    <t>32C04</t>
  </si>
  <si>
    <t>Soest</t>
  </si>
  <si>
    <t>32C05-TRN</t>
  </si>
  <si>
    <t>LC Kamp Soesterberg</t>
  </si>
  <si>
    <t>32C05</t>
  </si>
  <si>
    <t>32C06-TRN</t>
  </si>
  <si>
    <t>OT Leusderheide</t>
  </si>
  <si>
    <t>32C06</t>
  </si>
  <si>
    <t>Leusden.Amersfoort.Soest.Woudenberg.Zeist</t>
  </si>
  <si>
    <t>32C12-TRN</t>
  </si>
  <si>
    <t>WL Soesterberg</t>
  </si>
  <si>
    <t>32C12</t>
  </si>
  <si>
    <t>32C13-TRN</t>
  </si>
  <si>
    <t>Soldaat Ketting Olivierkazerne</t>
  </si>
  <si>
    <t>32C13</t>
  </si>
  <si>
    <t>32C15-TRN</t>
  </si>
  <si>
    <t>KLPD Meldkamer Driebergen</t>
  </si>
  <si>
    <t>32C15</t>
  </si>
  <si>
    <t>Utrechtse Heuvelrug</t>
  </si>
  <si>
    <t>J&amp;V Nationale Politie (POL)</t>
  </si>
  <si>
    <t>32C18-TRN</t>
  </si>
  <si>
    <t>Walaardt Sacre Kamp</t>
  </si>
  <si>
    <t>32C18</t>
  </si>
  <si>
    <t>Zeist</t>
  </si>
  <si>
    <t>32C22-TRN</t>
  </si>
  <si>
    <t>Kamp Van Zeist</t>
  </si>
  <si>
    <t>32C22</t>
  </si>
  <si>
    <t>Zeist.Soest</t>
  </si>
  <si>
    <t>32C33-TRN</t>
  </si>
  <si>
    <t>Centrum Mens En Luchtvaart</t>
  </si>
  <si>
    <t>32C33</t>
  </si>
  <si>
    <t>32C35-TRN</t>
  </si>
  <si>
    <t>Camp New Amsterdam</t>
  </si>
  <si>
    <t>32C35</t>
  </si>
  <si>
    <t>32C36-TRN</t>
  </si>
  <si>
    <t>Museumkwartier</t>
  </si>
  <si>
    <t>32C36</t>
  </si>
  <si>
    <t>32C37-TRN</t>
  </si>
  <si>
    <t>Mass-Radarcomplex Soesterberg</t>
  </si>
  <si>
    <t>32C37</t>
  </si>
  <si>
    <t>32C38-TRN</t>
  </si>
  <si>
    <t>MPO Bunnik</t>
  </si>
  <si>
    <t>32C38</t>
  </si>
  <si>
    <t>Bunnik</t>
  </si>
  <si>
    <t>32D09-TRN</t>
  </si>
  <si>
    <t>Sergeant-Majoor Scheickkazerne</t>
  </si>
  <si>
    <t>32D09</t>
  </si>
  <si>
    <t>32D10-TRN</t>
  </si>
  <si>
    <t>Inst Bedrijf Landsystemen</t>
  </si>
  <si>
    <t>32D10</t>
  </si>
  <si>
    <t>Leusden</t>
  </si>
  <si>
    <t>32D19-TRN</t>
  </si>
  <si>
    <t>Raccordement De Vlasakkers</t>
  </si>
  <si>
    <t>32D19</t>
  </si>
  <si>
    <t>32D20-TRN</t>
  </si>
  <si>
    <t>Bernhardkazerne</t>
  </si>
  <si>
    <t>32D20</t>
  </si>
  <si>
    <t>Amersfoort</t>
  </si>
  <si>
    <t>32D21-TRN</t>
  </si>
  <si>
    <t>Braam Houckgeestkazerne</t>
  </si>
  <si>
    <t>32D21</t>
  </si>
  <si>
    <t>32D22-TRN</t>
  </si>
  <si>
    <t>OT Hoog Moersbergen</t>
  </si>
  <si>
    <t>32D22</t>
  </si>
  <si>
    <t>32D23-TRN</t>
  </si>
  <si>
    <t>OT Doorn - Driebergen</t>
  </si>
  <si>
    <t>32D23</t>
  </si>
  <si>
    <t>32D24-TRN</t>
  </si>
  <si>
    <t>SB Soesterberg</t>
  </si>
  <si>
    <t>32D24</t>
  </si>
  <si>
    <t>32D99-TRN</t>
  </si>
  <si>
    <t>OT Oude Kamp</t>
  </si>
  <si>
    <t>32D99</t>
  </si>
  <si>
    <t>Amersfoort.Soest.Leusden</t>
  </si>
  <si>
    <t>32F01-TRN</t>
  </si>
  <si>
    <t>OVG Convooi Nw Milligen</t>
  </si>
  <si>
    <t>32F01</t>
  </si>
  <si>
    <t>Apeldoorn</t>
  </si>
  <si>
    <t>32F02-TRN</t>
  </si>
  <si>
    <t>Kamp Aocs Nw Milligen</t>
  </si>
  <si>
    <t>32F02</t>
  </si>
  <si>
    <t>32F05-TRN</t>
  </si>
  <si>
    <t>OVG Nieuw Milligen</t>
  </si>
  <si>
    <t>32F05</t>
  </si>
  <si>
    <t>32F06-TRN</t>
  </si>
  <si>
    <t>OVG CRC Bunker</t>
  </si>
  <si>
    <t>32F06</t>
  </si>
  <si>
    <t>32F11-TRN</t>
  </si>
  <si>
    <t>Legerplaats Stroe</t>
  </si>
  <si>
    <t>32F11</t>
  </si>
  <si>
    <t>Barneveld</t>
  </si>
  <si>
    <t>32F14-TRN</t>
  </si>
  <si>
    <t>OT Stroese Zand</t>
  </si>
  <si>
    <t>32F14</t>
  </si>
  <si>
    <t>Barneveld.Apeldoorn</t>
  </si>
  <si>
    <t>32F19-TRN</t>
  </si>
  <si>
    <t>WL Garderen</t>
  </si>
  <si>
    <t>32F19</t>
  </si>
  <si>
    <t>32F21-TRN</t>
  </si>
  <si>
    <t>OT Garderenseveld</t>
  </si>
  <si>
    <t>32F21</t>
  </si>
  <si>
    <t>Apeldoorn.Ermelo.Barneveld</t>
  </si>
  <si>
    <t>32H02-TRN</t>
  </si>
  <si>
    <t>MC Harskamp</t>
  </si>
  <si>
    <t>32H02</t>
  </si>
  <si>
    <t>Ede.Barneveld</t>
  </si>
  <si>
    <t>32H04-TRN</t>
  </si>
  <si>
    <t>MC De Driesprong</t>
  </si>
  <si>
    <t>32H04</t>
  </si>
  <si>
    <t>Ede</t>
  </si>
  <si>
    <t>32H05-TRN</t>
  </si>
  <si>
    <t>OT Ederheide</t>
  </si>
  <si>
    <t>32H05</t>
  </si>
  <si>
    <t>33A01-TRN</t>
  </si>
  <si>
    <t>Kamp Nieuw Milligen</t>
  </si>
  <si>
    <t>33A01</t>
  </si>
  <si>
    <t>33A03-TRN</t>
  </si>
  <si>
    <t>Infanterie Schietkamp</t>
  </si>
  <si>
    <t>33A03</t>
  </si>
  <si>
    <t>Ede.Barneveld.Apeldoorn</t>
  </si>
  <si>
    <t>33A12-TRN</t>
  </si>
  <si>
    <t>Straalzender Nieuw Milligen</t>
  </si>
  <si>
    <t>33A12</t>
  </si>
  <si>
    <t>33B03-TRN</t>
  </si>
  <si>
    <t>WP 'T Loo Apeldoorn</t>
  </si>
  <si>
    <t>33B03</t>
  </si>
  <si>
    <t>33B04-TRN</t>
  </si>
  <si>
    <t>Parkeerplaats Apeldoorn</t>
  </si>
  <si>
    <t>33B04</t>
  </si>
  <si>
    <t>33B05-TRN</t>
  </si>
  <si>
    <t>Brigade Veluwe</t>
  </si>
  <si>
    <t>33B05</t>
  </si>
  <si>
    <t>33B18-TRN</t>
  </si>
  <si>
    <t>Koning Willem Iii Kazerne</t>
  </si>
  <si>
    <t>33B18</t>
  </si>
  <si>
    <t>33C01-TRN</t>
  </si>
  <si>
    <t>MLT Deelen</t>
  </si>
  <si>
    <t>33C01</t>
  </si>
  <si>
    <t>Ede.Arnhem</t>
  </si>
  <si>
    <t>33C08-TRN</t>
  </si>
  <si>
    <t>MMC Hoenderloo Ii</t>
  </si>
  <si>
    <t>33C08</t>
  </si>
  <si>
    <t>33C10-TRN</t>
  </si>
  <si>
    <t>Legerplaats Harskamp (Gwk)</t>
  </si>
  <si>
    <t>33C10</t>
  </si>
  <si>
    <t>33C13-TRN</t>
  </si>
  <si>
    <t>Post Harskamp</t>
  </si>
  <si>
    <t>33C13</t>
  </si>
  <si>
    <t>33D02-TRN</t>
  </si>
  <si>
    <t>OT Scherpenberg</t>
  </si>
  <si>
    <t>33D02</t>
  </si>
  <si>
    <t>33D06-TRN</t>
  </si>
  <si>
    <t>Oud-Nieuw Vrijland</t>
  </si>
  <si>
    <t>33D06</t>
  </si>
  <si>
    <t>Arnhem</t>
  </si>
  <si>
    <t>33D08-TRN</t>
  </si>
  <si>
    <t>OT Arnhemse Heide</t>
  </si>
  <si>
    <t>33D08</t>
  </si>
  <si>
    <t>33F02-TRN</t>
  </si>
  <si>
    <t>OT Gorsselse Heide</t>
  </si>
  <si>
    <t>33F02</t>
  </si>
  <si>
    <t>Lochem</t>
  </si>
  <si>
    <t>34B01-TRN</t>
  </si>
  <si>
    <t>Depot Markelo</t>
  </si>
  <si>
    <t>34B01</t>
  </si>
  <si>
    <t>Hof van Twente</t>
  </si>
  <si>
    <t>34B06-TRN</t>
  </si>
  <si>
    <t>TLP Markelo</t>
  </si>
  <si>
    <t>34B06</t>
  </si>
  <si>
    <t>34C04-TRN</t>
  </si>
  <si>
    <t>OT Het Groote Veld 7</t>
  </si>
  <si>
    <t>34C04</t>
  </si>
  <si>
    <t>Lochem.Bronckhorst</t>
  </si>
  <si>
    <t>34F03-TRN</t>
  </si>
  <si>
    <t>Kantoor Forum</t>
  </si>
  <si>
    <t>34F03</t>
  </si>
  <si>
    <t>34G01-TRN</t>
  </si>
  <si>
    <t>Kamp Holterhoek</t>
  </si>
  <si>
    <t>34G01</t>
  </si>
  <si>
    <t>Berkelland</t>
  </si>
  <si>
    <t>34G04-TRN</t>
  </si>
  <si>
    <t>Antennepark Eibergen</t>
  </si>
  <si>
    <t>34G04</t>
  </si>
  <si>
    <t>34G06-TRN</t>
  </si>
  <si>
    <t>Radiopeilgebouw</t>
  </si>
  <si>
    <t>34G06</t>
  </si>
  <si>
    <t>34G08-TRN</t>
  </si>
  <si>
    <t>Proef Antenneveld</t>
  </si>
  <si>
    <t>34G08</t>
  </si>
  <si>
    <t>34G09-TRN</t>
  </si>
  <si>
    <t>Kamp Letteboer</t>
  </si>
  <si>
    <t>34G09</t>
  </si>
  <si>
    <t>36H01-TRN</t>
  </si>
  <si>
    <t>Antennepark Ouddorp</t>
  </si>
  <si>
    <t>36H01</t>
  </si>
  <si>
    <t>Goeree-Overflakkee</t>
  </si>
  <si>
    <t>37A04-TRN</t>
  </si>
  <si>
    <t>Afsl Europoort</t>
  </si>
  <si>
    <t>37A04</t>
  </si>
  <si>
    <t>Rotterdam</t>
  </si>
  <si>
    <t>37A08-TRN</t>
  </si>
  <si>
    <t>DLP HvH Stenaline</t>
  </si>
  <si>
    <t>37A08</t>
  </si>
  <si>
    <t>37A09-TRN</t>
  </si>
  <si>
    <t>DLP Europoort</t>
  </si>
  <si>
    <t>37A09</t>
  </si>
  <si>
    <t>37B35-BRG001</t>
  </si>
  <si>
    <t>Kantorencomplex Maasland</t>
  </si>
  <si>
    <t>37B35</t>
  </si>
  <si>
    <t>37B35-DUI001</t>
  </si>
  <si>
    <t>37B35-DUI002</t>
  </si>
  <si>
    <t>37B35-DUI003</t>
  </si>
  <si>
    <t>37B35-DUI004</t>
  </si>
  <si>
    <t>37B35-DUI005</t>
  </si>
  <si>
    <t>37B35-DUI006</t>
  </si>
  <si>
    <t>37B35-DUI007</t>
  </si>
  <si>
    <t>37B35-DUI008</t>
  </si>
  <si>
    <t>37B35-OEV002</t>
  </si>
  <si>
    <t>37B35-STE001</t>
  </si>
  <si>
    <t>37B35 Terrein kantorencomplex Maasland</t>
  </si>
  <si>
    <t>37B35-TRN</t>
  </si>
  <si>
    <t>Midden-Delfland.Westland</t>
  </si>
  <si>
    <t>37B35-VIJ001</t>
  </si>
  <si>
    <t>37B35-WAT001</t>
  </si>
  <si>
    <t>37B35-WAT002</t>
  </si>
  <si>
    <t>37B35-WAT003</t>
  </si>
  <si>
    <t>37B35-WAT004</t>
  </si>
  <si>
    <t>37B35-WAT005</t>
  </si>
  <si>
    <t>37B35-WAT006</t>
  </si>
  <si>
    <t>37B35-WAT007</t>
  </si>
  <si>
    <t>37B35-WAT010</t>
  </si>
  <si>
    <t>WAT010</t>
  </si>
  <si>
    <t>37E03-TRN</t>
  </si>
  <si>
    <t>Majoor Jan Linzel Complex</t>
  </si>
  <si>
    <t>37E03</t>
  </si>
  <si>
    <t>'s-Gravenhage.Delft</t>
  </si>
  <si>
    <t>37E11-TRN</t>
  </si>
  <si>
    <t>DLP Rotterdam Den Haag Airport</t>
  </si>
  <si>
    <t>37E11</t>
  </si>
  <si>
    <t>37F02-TRN</t>
  </si>
  <si>
    <t>Afsl Zevenhuizen</t>
  </si>
  <si>
    <t>37F02</t>
  </si>
  <si>
    <t>Zuidplas</t>
  </si>
  <si>
    <t>37F04-TRN</t>
  </si>
  <si>
    <t>Brigade Zuid-Holland</t>
  </si>
  <si>
    <t>37F04</t>
  </si>
  <si>
    <t>37F05-TRN</t>
  </si>
  <si>
    <t>DLP Ns Rotterdam Eurostar</t>
  </si>
  <si>
    <t>37F05</t>
  </si>
  <si>
    <t>37G01-DUI001</t>
  </si>
  <si>
    <t>Depot Pernis</t>
  </si>
  <si>
    <t>37G01</t>
  </si>
  <si>
    <t>37G01-DUI002</t>
  </si>
  <si>
    <t>37G01-DUI003</t>
  </si>
  <si>
    <t>37G01-DUI004</t>
  </si>
  <si>
    <t>37G01-DUI005</t>
  </si>
  <si>
    <t>37G01-DUI006</t>
  </si>
  <si>
    <t>37G01-DUI007</t>
  </si>
  <si>
    <t>37G01-DUI008</t>
  </si>
  <si>
    <t>37G01-DUI009</t>
  </si>
  <si>
    <t>37G01-DUI010</t>
  </si>
  <si>
    <t>37G01-DUI011</t>
  </si>
  <si>
    <t>37G01-DUI012</t>
  </si>
  <si>
    <t>37G01-DUI013</t>
  </si>
  <si>
    <t>37G01-DUI014</t>
  </si>
  <si>
    <t>37G01-DUI015</t>
  </si>
  <si>
    <t>37G01-DUI016</t>
  </si>
  <si>
    <t>37G01-DUI017</t>
  </si>
  <si>
    <t>37G01-DUI018</t>
  </si>
  <si>
    <t>37G01-DUI019</t>
  </si>
  <si>
    <t>37G01-DUI020</t>
  </si>
  <si>
    <t>37G01-DUI021</t>
  </si>
  <si>
    <t>37G01-DUI022</t>
  </si>
  <si>
    <t>37G01-DUI023</t>
  </si>
  <si>
    <t>37G01-DUI024</t>
  </si>
  <si>
    <t>37G01-DUI025</t>
  </si>
  <si>
    <t>37G01-DUI026</t>
  </si>
  <si>
    <t>37G01-DUI027</t>
  </si>
  <si>
    <t>37G01-DUI028</t>
  </si>
  <si>
    <t>37G01-DUI029</t>
  </si>
  <si>
    <t>37G01-DUI030</t>
  </si>
  <si>
    <t>37G01-DUI031</t>
  </si>
  <si>
    <t>37G01-DUI032</t>
  </si>
  <si>
    <t>37G01-DUI033</t>
  </si>
  <si>
    <t>37G01-DUI034</t>
  </si>
  <si>
    <t>37G01-DUI035</t>
  </si>
  <si>
    <t>37G01-DUI036</t>
  </si>
  <si>
    <t>37G01-DUI037</t>
  </si>
  <si>
    <t>37G01-DUI038</t>
  </si>
  <si>
    <t>37G01-DUI039</t>
  </si>
  <si>
    <t>37G01-DUI040</t>
  </si>
  <si>
    <t>37G01-DUI041</t>
  </si>
  <si>
    <t>37G01-DUI042</t>
  </si>
  <si>
    <t>37G01-DUI043</t>
  </si>
  <si>
    <t>37G01-DUI044</t>
  </si>
  <si>
    <t>37G01-DUI045</t>
  </si>
  <si>
    <t>37G01-DUI046</t>
  </si>
  <si>
    <t>37G01-OAF001</t>
  </si>
  <si>
    <t>Olie afscheider</t>
  </si>
  <si>
    <t>37G01-TRN</t>
  </si>
  <si>
    <t>Albrandswaard</t>
  </si>
  <si>
    <t>37G01-WAT001</t>
  </si>
  <si>
    <t>37G01-WAT002</t>
  </si>
  <si>
    <t>37G01-WAT003</t>
  </si>
  <si>
    <t>37G01-WAT004</t>
  </si>
  <si>
    <t>37G01-WAT005</t>
  </si>
  <si>
    <t>37G01-WAT006</t>
  </si>
  <si>
    <t>37G01-WAT007</t>
  </si>
  <si>
    <t>37G01-WAT008</t>
  </si>
  <si>
    <t>37G01-WAT009</t>
  </si>
  <si>
    <t>37G01-WAT010</t>
  </si>
  <si>
    <t>37G01-WAT011</t>
  </si>
  <si>
    <t>37G01-WAT012</t>
  </si>
  <si>
    <t>37G01-WAT013</t>
  </si>
  <si>
    <t>37G01-WAT014</t>
  </si>
  <si>
    <t>37G01-WAT015</t>
  </si>
  <si>
    <t>37G01-WAT016</t>
  </si>
  <si>
    <t>37G01-WAT017</t>
  </si>
  <si>
    <t>37G01-WAT018</t>
  </si>
  <si>
    <t>37G01-WAT019</t>
  </si>
  <si>
    <t>37G01-WAT020</t>
  </si>
  <si>
    <t>37G01-WAT021</t>
  </si>
  <si>
    <t>37G01-WAT022</t>
  </si>
  <si>
    <t>37G01-WAT023</t>
  </si>
  <si>
    <t>37G01-WAT024</t>
  </si>
  <si>
    <t>37G01-WAT025</t>
  </si>
  <si>
    <t>37G01-WAT026</t>
  </si>
  <si>
    <t>37G01-WAT027</t>
  </si>
  <si>
    <t>37G01-WAT028</t>
  </si>
  <si>
    <t>37G01-WAT029</t>
  </si>
  <si>
    <t>37G01-WAT030</t>
  </si>
  <si>
    <t>37G01-WAT031</t>
  </si>
  <si>
    <t>37G01-WAT032</t>
  </si>
  <si>
    <t>37G01-WAT033</t>
  </si>
  <si>
    <t>37G01-WAT034</t>
  </si>
  <si>
    <t>37G01-WAT035</t>
  </si>
  <si>
    <t>37G01-WAT036</t>
  </si>
  <si>
    <t>37G01-WAT037</t>
  </si>
  <si>
    <t>37G01-WAT038</t>
  </si>
  <si>
    <t>37G01-WAT039</t>
  </si>
  <si>
    <t>37G01-WAT040</t>
  </si>
  <si>
    <t>37G05-TRN</t>
  </si>
  <si>
    <t>Manifold Pernis</t>
  </si>
  <si>
    <t>37G05</t>
  </si>
  <si>
    <t>37H09-TRN</t>
  </si>
  <si>
    <t>Marinierskapel</t>
  </si>
  <si>
    <t>37H09</t>
  </si>
  <si>
    <t>37H10-DUI001</t>
  </si>
  <si>
    <t>Van Ghentkazerne</t>
  </si>
  <si>
    <t>37H10</t>
  </si>
  <si>
    <t>37H10-DUI002</t>
  </si>
  <si>
    <t>37H10-DUI003</t>
  </si>
  <si>
    <t>37H10-TRN</t>
  </si>
  <si>
    <t>van Ghentkazerne</t>
  </si>
  <si>
    <t>37H10-WAT001</t>
  </si>
  <si>
    <t>37H10-WAT002</t>
  </si>
  <si>
    <t>37H10-WAT003</t>
  </si>
  <si>
    <t>38E03-DUI001</t>
  </si>
  <si>
    <t>MC Lopik</t>
  </si>
  <si>
    <t>38E03-DUI002</t>
  </si>
  <si>
    <t>38E03-DUI003</t>
  </si>
  <si>
    <t>38E03-DUI004</t>
  </si>
  <si>
    <t>38E03-DUI005</t>
  </si>
  <si>
    <t>38E03-DUI006</t>
  </si>
  <si>
    <t>38E03-DUI007</t>
  </si>
  <si>
    <t>38E03-DUI008</t>
  </si>
  <si>
    <t>38E03-DUI009</t>
  </si>
  <si>
    <t>38E03-TRN</t>
  </si>
  <si>
    <t>38E03</t>
  </si>
  <si>
    <t>Lopik</t>
  </si>
  <si>
    <t>38E03-WAT001</t>
  </si>
  <si>
    <t>38E03-WAT002</t>
  </si>
  <si>
    <t>38E03-WAT003</t>
  </si>
  <si>
    <t>38E03-WAT004</t>
  </si>
  <si>
    <t>38E03-WAT005</t>
  </si>
  <si>
    <t>38E03-WAT006</t>
  </si>
  <si>
    <t>38E03-WAT007</t>
  </si>
  <si>
    <t>38E03-WAT008</t>
  </si>
  <si>
    <t>38E03-WAT009</t>
  </si>
  <si>
    <t>38E03-WAT010</t>
  </si>
  <si>
    <t>38E03-WAT011</t>
  </si>
  <si>
    <t>38E03-WAT012</t>
  </si>
  <si>
    <t>38E03-WAT013</t>
  </si>
  <si>
    <t>38E03-WAT014</t>
  </si>
  <si>
    <t>38E03-WAT015</t>
  </si>
  <si>
    <t>38E03-WAT016</t>
  </si>
  <si>
    <t>38E03-WAT017</t>
  </si>
  <si>
    <t>38E03-WAT018</t>
  </si>
  <si>
    <t>38E03-WAT019</t>
  </si>
  <si>
    <t>38E03-WAT020</t>
  </si>
  <si>
    <t>38E03-WAT021</t>
  </si>
  <si>
    <t>38E03-WAT022</t>
  </si>
  <si>
    <t>38E03-WAT023</t>
  </si>
  <si>
    <t>38E03-WAT024</t>
  </si>
  <si>
    <t>38E03-WAT025</t>
  </si>
  <si>
    <t>38E03-WAT026</t>
  </si>
  <si>
    <t>38E03-WAT027</t>
  </si>
  <si>
    <t>38E03-WAT028</t>
  </si>
  <si>
    <t>38E03-WAT029</t>
  </si>
  <si>
    <t>38E03-WAT030</t>
  </si>
  <si>
    <t>38E03-WAT031</t>
  </si>
  <si>
    <t>38E03-WAT032</t>
  </si>
  <si>
    <t>38E03-WAT033</t>
  </si>
  <si>
    <t>38E03-WAT034</t>
  </si>
  <si>
    <t>38E03-WAT035</t>
  </si>
  <si>
    <t>38E03-WAT036</t>
  </si>
  <si>
    <t>38E03-WAT037</t>
  </si>
  <si>
    <t>38E03-WAT038</t>
  </si>
  <si>
    <t>38E03-WAT039</t>
  </si>
  <si>
    <t>38F12-DUI001</t>
  </si>
  <si>
    <t>Depot Klaphek</t>
  </si>
  <si>
    <t>38F12-DUI002</t>
  </si>
  <si>
    <t>38F12-DUI003</t>
  </si>
  <si>
    <t>38F12-DUI004</t>
  </si>
  <si>
    <t>38F12-DUI005</t>
  </si>
  <si>
    <t>38F12-DUI006</t>
  </si>
  <si>
    <t>38F12-DUI007</t>
  </si>
  <si>
    <t>38F12-DUI008</t>
  </si>
  <si>
    <t>38F12-GEM001</t>
  </si>
  <si>
    <t>Depot Klaphek voor brandstof</t>
  </si>
  <si>
    <t>38F12-STU001</t>
  </si>
  <si>
    <t>38F12-STU002</t>
  </si>
  <si>
    <t>38F12-STU003</t>
  </si>
  <si>
    <t>38F12-TRN</t>
  </si>
  <si>
    <t>Depot Klaphek; Radiolaan 8, 3412KA Lopikerkapel</t>
  </si>
  <si>
    <t>38F12</t>
  </si>
  <si>
    <t>38F12-WAT001</t>
  </si>
  <si>
    <t>38F12-WAT002</t>
  </si>
  <si>
    <t>38F12-WAT003</t>
  </si>
  <si>
    <t>38F12-WAT004</t>
  </si>
  <si>
    <t>38F12-WAT005</t>
  </si>
  <si>
    <t>38F12-WAT006</t>
  </si>
  <si>
    <t>38F12-WAT007</t>
  </si>
  <si>
    <t>38F12-WAT008</t>
  </si>
  <si>
    <t>38F12-WAT009</t>
  </si>
  <si>
    <t>38F12-WAT010</t>
  </si>
  <si>
    <t>38F12-WAT011</t>
  </si>
  <si>
    <t>38F12-WAT012</t>
  </si>
  <si>
    <t>38F12-WAT013</t>
  </si>
  <si>
    <t>38F12-WAT014</t>
  </si>
  <si>
    <t>38F12-WAT015</t>
  </si>
  <si>
    <t>38F12-WAT016</t>
  </si>
  <si>
    <t>38H02-TRN</t>
  </si>
  <si>
    <t>Radarlocatie Herwijnen</t>
  </si>
  <si>
    <t>38H02</t>
  </si>
  <si>
    <t>West Betuwe</t>
  </si>
  <si>
    <t>39B01-BBB001</t>
  </si>
  <si>
    <t>Park</t>
  </si>
  <si>
    <t>MC Aardenburg</t>
  </si>
  <si>
    <t>39B01</t>
  </si>
  <si>
    <t>39B01-BOD001</t>
  </si>
  <si>
    <t>39B01 MRC Aardenburg te Doorn</t>
  </si>
  <si>
    <t>39B01-BOD002</t>
  </si>
  <si>
    <t>39B01-BOD003</t>
  </si>
  <si>
    <t>39B01-BOD004</t>
  </si>
  <si>
    <t>39B01-BOD005</t>
  </si>
  <si>
    <t>39B01-BRG001</t>
  </si>
  <si>
    <t>39B01-BRG002</t>
  </si>
  <si>
    <t>39B01-BRG003</t>
  </si>
  <si>
    <t>39B01-BRG004</t>
  </si>
  <si>
    <t>Doorn</t>
  </si>
  <si>
    <t>39B01-GEM001</t>
  </si>
  <si>
    <t>39B01-OEV001</t>
  </si>
  <si>
    <t>39B01-OEV002</t>
  </si>
  <si>
    <t>39B01-OEV003</t>
  </si>
  <si>
    <t>39B01-OEV004</t>
  </si>
  <si>
    <t>39B01-OEV005</t>
  </si>
  <si>
    <t>39B01-OEV006</t>
  </si>
  <si>
    <t>39B01-OEV007</t>
  </si>
  <si>
    <t>39B01-OEV008</t>
  </si>
  <si>
    <t>39B01-OEV009</t>
  </si>
  <si>
    <t>39B01-OEV010</t>
  </si>
  <si>
    <t>39B01-OEV011</t>
  </si>
  <si>
    <t>39B01-STU001</t>
  </si>
  <si>
    <t>Waterschap</t>
  </si>
  <si>
    <t>39B01-TRN</t>
  </si>
  <si>
    <t>39B01-VIJ001</t>
  </si>
  <si>
    <t>39B01-VIJ002</t>
  </si>
  <si>
    <t>39B01-VIJ003</t>
  </si>
  <si>
    <t>39B01-VIJ004</t>
  </si>
  <si>
    <t>39B01-VIJ005</t>
  </si>
  <si>
    <t>39E02-TRN</t>
  </si>
  <si>
    <t>Dienstwoning Elst</t>
  </si>
  <si>
    <t>39E02</t>
  </si>
  <si>
    <t>Rhenen</t>
  </si>
  <si>
    <t>39E03-TRN</t>
  </si>
  <si>
    <t>Begraafplaats De Grebbeberg</t>
  </si>
  <si>
    <t>39E03</t>
  </si>
  <si>
    <t>39F08-TRN</t>
  </si>
  <si>
    <t>OT Ginkelse Heide</t>
  </si>
  <si>
    <t>39F08</t>
  </si>
  <si>
    <t>40A03-TRN</t>
  </si>
  <si>
    <t>Complex Klein Heidekamp</t>
  </si>
  <si>
    <t>40A03</t>
  </si>
  <si>
    <t>40A05-TRN</t>
  </si>
  <si>
    <t>Airborne Cemetery</t>
  </si>
  <si>
    <t>40A05</t>
  </si>
  <si>
    <t>Renkum</t>
  </si>
  <si>
    <t>40A06-TRN</t>
  </si>
  <si>
    <t>Oranjekazerne</t>
  </si>
  <si>
    <t>40A06</t>
  </si>
  <si>
    <t>40B12-TRN</t>
  </si>
  <si>
    <t>LC Duivelsberg</t>
  </si>
  <si>
    <t>40B12</t>
  </si>
  <si>
    <t>40B14-BRG001</t>
  </si>
  <si>
    <t>Bronbeek</t>
  </si>
  <si>
    <t>40B14-BRG002</t>
  </si>
  <si>
    <t>40B14-DUI001</t>
  </si>
  <si>
    <t>40B14-DUI002</t>
  </si>
  <si>
    <t>40B14-DUI003</t>
  </si>
  <si>
    <t>40B14-DUI004</t>
  </si>
  <si>
    <t>40B14-DUI005</t>
  </si>
  <si>
    <t>40B14-DUI006</t>
  </si>
  <si>
    <t>40B14-STU001</t>
  </si>
  <si>
    <t>40B14-STU002</t>
  </si>
  <si>
    <t>40B14-STU003</t>
  </si>
  <si>
    <t>40B14-STU004</t>
  </si>
  <si>
    <t>40B14-STU005</t>
  </si>
  <si>
    <t>40B14-STU006</t>
  </si>
  <si>
    <t>40B14-STU007</t>
  </si>
  <si>
    <t>40B14-STU008</t>
  </si>
  <si>
    <t>40B14-STU009</t>
  </si>
  <si>
    <t>40B14-TRN</t>
  </si>
  <si>
    <t>Ktomm Bronbeek</t>
  </si>
  <si>
    <t>40B14</t>
  </si>
  <si>
    <t>40B14-VIJ001</t>
  </si>
  <si>
    <t>40B14-VIJ002</t>
  </si>
  <si>
    <t>40B14-VIJ003</t>
  </si>
  <si>
    <t>40B14-VIJ004</t>
  </si>
  <si>
    <t>40B14-VIJ005</t>
  </si>
  <si>
    <t>40B14-VIJ006</t>
  </si>
  <si>
    <t>40B18-TRN</t>
  </si>
  <si>
    <t>Complex Groot Heidekamp</t>
  </si>
  <si>
    <t>40B18</t>
  </si>
  <si>
    <t>40C21-TRN</t>
  </si>
  <si>
    <t>Begraafplaats Jonkerbos</t>
  </si>
  <si>
    <t>40C21</t>
  </si>
  <si>
    <t>Nijmegen</t>
  </si>
  <si>
    <t>40E03-TRN</t>
  </si>
  <si>
    <t>Brigade Oostgrens-Midden</t>
  </si>
  <si>
    <t>40E03</t>
  </si>
  <si>
    <t>Zevenaar</t>
  </si>
  <si>
    <t>43B01-STE001</t>
  </si>
  <si>
    <t>MEOB Middelharnis Dijkring 25 van Waterschap Hollandse Delta aan het Haringvliet</t>
  </si>
  <si>
    <t>Gebied DeMAG middelharnis met steiger</t>
  </si>
  <si>
    <t>43B01</t>
  </si>
  <si>
    <t>Haringvliet</t>
  </si>
  <si>
    <t>43B01-TRN</t>
  </si>
  <si>
    <t>Demag Middelharnis</t>
  </si>
  <si>
    <t>44C02-TRN</t>
  </si>
  <si>
    <t>Post Moerdijk</t>
  </si>
  <si>
    <t>44C02</t>
  </si>
  <si>
    <t>Noord-Brabant</t>
  </si>
  <si>
    <t>Moerdijk</t>
  </si>
  <si>
    <t>44C03-TRN</t>
  </si>
  <si>
    <t>Commando Luchtstrijdkrachten</t>
  </si>
  <si>
    <t>44C03</t>
  </si>
  <si>
    <t>Breda</t>
  </si>
  <si>
    <t>44C04-TRN</t>
  </si>
  <si>
    <t>Fitnessruimte staf CLSK</t>
  </si>
  <si>
    <t>44C04</t>
  </si>
  <si>
    <t>44D02-BES001</t>
  </si>
  <si>
    <t>Grondkering</t>
  </si>
  <si>
    <t>KMA</t>
  </si>
  <si>
    <t>44D02 KMA Breda</t>
  </si>
  <si>
    <t>44D02</t>
  </si>
  <si>
    <t>44D02-BES002</t>
  </si>
  <si>
    <t>44D02-BES003</t>
  </si>
  <si>
    <t>44D02-BES004</t>
  </si>
  <si>
    <t>44D02-BES005</t>
  </si>
  <si>
    <t>44D02-BES006</t>
  </si>
  <si>
    <t>44D02-BRG001</t>
  </si>
  <si>
    <t>KMA BREDA</t>
  </si>
  <si>
    <t>44D02-BRG002</t>
  </si>
  <si>
    <t>44D02-BRG003</t>
  </si>
  <si>
    <t>44D02-BRG004</t>
  </si>
  <si>
    <t>44D02-DATA UITWISSEL</t>
  </si>
  <si>
    <t>KMA Breda</t>
  </si>
  <si>
    <t xml:space="preserve">Friesland </t>
  </si>
  <si>
    <t>RVB</t>
  </si>
  <si>
    <t>44D02-KAD001</t>
  </si>
  <si>
    <t>44D02-KAD002</t>
  </si>
  <si>
    <t>44D02-KAD003</t>
  </si>
  <si>
    <t>44D02-KAD004</t>
  </si>
  <si>
    <t>44D02-KAD005</t>
  </si>
  <si>
    <t>44D02-LiDar</t>
  </si>
  <si>
    <t>44D02-MON001</t>
  </si>
  <si>
    <t xml:space="preserve">Noord-Brabant </t>
  </si>
  <si>
    <t>44D02-REM001</t>
  </si>
  <si>
    <t>44D02-REM002</t>
  </si>
  <si>
    <t>44D02-REM003</t>
  </si>
  <si>
    <t>44D02-REM004</t>
  </si>
  <si>
    <t>44D02-REM005</t>
  </si>
  <si>
    <t>44D02-STE001</t>
  </si>
  <si>
    <t>44D02-STE002</t>
  </si>
  <si>
    <t>44D02-TRN</t>
  </si>
  <si>
    <t>Koninklijke Militaire Academie</t>
  </si>
  <si>
    <t>44D02-WAT001</t>
  </si>
  <si>
    <t>44D06-TRN</t>
  </si>
  <si>
    <t>OT Vrachelse Heide</t>
  </si>
  <si>
    <t>44D06</t>
  </si>
  <si>
    <t>Oosterhout</t>
  </si>
  <si>
    <t>44E07 Overdiepse Polder hellingbaan</t>
  </si>
  <si>
    <t>44E07 Overdiepse Polder</t>
  </si>
  <si>
    <t>44E07-Sluis-haventje001 Overdiepse Polder</t>
  </si>
  <si>
    <t>Als aanleginrichting gebruikte sluis/haventje bij Overdiepse Polder aan het Oude Maasje</t>
  </si>
  <si>
    <t>44E07-TRN</t>
  </si>
  <si>
    <t>Overdiepsepolder</t>
  </si>
  <si>
    <t>44E07</t>
  </si>
  <si>
    <t>Geertruidenberg</t>
  </si>
  <si>
    <t>44E07-WAT001-Overdiepse Polder</t>
  </si>
  <si>
    <t>Watergang bij Overdiepse Polder 44E07</t>
  </si>
  <si>
    <t>44E07-WAT002-Overdiepse Polder</t>
  </si>
  <si>
    <t>in het sluisje/haventje</t>
  </si>
  <si>
    <t>44G03-TRN</t>
  </si>
  <si>
    <t>OT de Vijf Eiken</t>
  </si>
  <si>
    <t>44G03</t>
  </si>
  <si>
    <t>Gilze en Rijen.Oosterhout</t>
  </si>
  <si>
    <t>44G04-TRN</t>
  </si>
  <si>
    <t>LCW Dongen</t>
  </si>
  <si>
    <t>44G04</t>
  </si>
  <si>
    <t>Dongen</t>
  </si>
  <si>
    <t>45A03-BPL001</t>
  </si>
  <si>
    <t>Fort Crevecoeur</t>
  </si>
  <si>
    <t>45A03-BPL002</t>
  </si>
  <si>
    <t>45A03-BPL003</t>
  </si>
  <si>
    <t>45A03-BPL004</t>
  </si>
  <si>
    <t>45A03-BPL005</t>
  </si>
  <si>
    <t>45A03-HAV001</t>
  </si>
  <si>
    <t>45A03-KAD001 Fort Crevecoeur</t>
  </si>
  <si>
    <t>45A03-KAD001</t>
  </si>
  <si>
    <t>45A03</t>
  </si>
  <si>
    <t>vlak bij Hedel</t>
  </si>
  <si>
    <t>45A03-KAD002 Fort Crevecoeur</t>
  </si>
  <si>
    <t>45A03-KAD002</t>
  </si>
  <si>
    <t>45A03-KAD002 Fort Crevecoeur vlak bij Hedel</t>
  </si>
  <si>
    <t>45A03-KAD003 Fort Crevecoeur</t>
  </si>
  <si>
    <t>45A03-KAD003</t>
  </si>
  <si>
    <t>45A03-KAD003 Fort Crevecoeur vlak bij Hedel</t>
  </si>
  <si>
    <t>45A03-STE001</t>
  </si>
  <si>
    <t>Fort Crevecoeur adres Crvecoeur 3, 5221CE 's-Hertogenbosch</t>
  </si>
  <si>
    <t>45A03-TRN</t>
  </si>
  <si>
    <t>'s-Hertogenbosch</t>
  </si>
  <si>
    <t>45A03-VIJ001</t>
  </si>
  <si>
    <t>45A06-HEL001</t>
  </si>
  <si>
    <t>Engelense Gat</t>
  </si>
  <si>
    <t>45A06-HEL002</t>
  </si>
  <si>
    <t>45A06-KAD001</t>
  </si>
  <si>
    <t>45A06-KAD002</t>
  </si>
  <si>
    <t>45A06-KAD003</t>
  </si>
  <si>
    <t>45A06-KAD004</t>
  </si>
  <si>
    <t>45A06-KAD005</t>
  </si>
  <si>
    <t>45A06-KAD006</t>
  </si>
  <si>
    <t>45A06-KAD007</t>
  </si>
  <si>
    <t>45A06-KAD008</t>
  </si>
  <si>
    <t>45A06-KAD009</t>
  </si>
  <si>
    <t>45A06-KAD010</t>
  </si>
  <si>
    <t>45A06-KAD011</t>
  </si>
  <si>
    <t>45A06-KAD012</t>
  </si>
  <si>
    <t>45A06-KAD013</t>
  </si>
  <si>
    <t>45A06-TRN</t>
  </si>
  <si>
    <t>45A06</t>
  </si>
  <si>
    <t>45B02-TRN</t>
  </si>
  <si>
    <t>District Zuid</t>
  </si>
  <si>
    <t>45B02</t>
  </si>
  <si>
    <t>45C10-DUI001</t>
  </si>
  <si>
    <t>OT de Kamp</t>
  </si>
  <si>
    <t>45C10</t>
  </si>
  <si>
    <t>45C10-DUI002</t>
  </si>
  <si>
    <t>45C10-DUI003</t>
  </si>
  <si>
    <t>45C10-DUI004</t>
  </si>
  <si>
    <t>45C10-DUI005</t>
  </si>
  <si>
    <t>45C10-DUI006</t>
  </si>
  <si>
    <t>45C10-DUI007</t>
  </si>
  <si>
    <t>45C10-DUI008</t>
  </si>
  <si>
    <t>45C10-DUI009</t>
  </si>
  <si>
    <t>45C10-DUI010</t>
  </si>
  <si>
    <t>45C10-DUI011</t>
  </si>
  <si>
    <t>45C10-DUI012</t>
  </si>
  <si>
    <t>45C10-DUI013</t>
  </si>
  <si>
    <t>45C10-DUI014</t>
  </si>
  <si>
    <t>45C10-DUI015</t>
  </si>
  <si>
    <t>45C10-DUI016</t>
  </si>
  <si>
    <t>45C10-DUI017</t>
  </si>
  <si>
    <t>45C10-DUI018</t>
  </si>
  <si>
    <t>45C10-DUI019</t>
  </si>
  <si>
    <t>45C10-DUI020</t>
  </si>
  <si>
    <t>45C10-GEM001 Vijzelgemaal 001</t>
  </si>
  <si>
    <t>45C10-GEM001</t>
  </si>
  <si>
    <t>45C10 OT de Kamp te Vught</t>
  </si>
  <si>
    <t>ontwatering van 3 gebieden van de Genie Landmacht zie Evaluatierapport 2010 na aanleg in 2005</t>
  </si>
  <si>
    <t>Noord Brabant</t>
  </si>
  <si>
    <t>Vught</t>
  </si>
  <si>
    <t>45C10 OVERSTORT 001 overstortduiker bij OT de KAMP</t>
  </si>
  <si>
    <t>45C10 OVERSTORT 001</t>
  </si>
  <si>
    <t>; afvoerduiker noordoostzijde tussen sloot en Broekleij watergang van Waterschap</t>
  </si>
  <si>
    <t>oefengebied Genie</t>
  </si>
  <si>
    <t>45C10-TRN</t>
  </si>
  <si>
    <t>45C10-VIJ001</t>
  </si>
  <si>
    <t>45C10-VIJ002</t>
  </si>
  <si>
    <t>45C10-VIJ003</t>
  </si>
  <si>
    <t>45C10-WAT001</t>
  </si>
  <si>
    <t>45C10-WAT002</t>
  </si>
  <si>
    <t>45C10-WAT003</t>
  </si>
  <si>
    <t>45C10-WAT004</t>
  </si>
  <si>
    <t>45C10-WAT005</t>
  </si>
  <si>
    <t>45C10-WAT006</t>
  </si>
  <si>
    <t>45C10-WAT007</t>
  </si>
  <si>
    <t>45C10-WAT008</t>
  </si>
  <si>
    <t>45C10-WAT009</t>
  </si>
  <si>
    <t>45C10-WAT010</t>
  </si>
  <si>
    <t>45C10-WAT011</t>
  </si>
  <si>
    <t>45C10-WAT012</t>
  </si>
  <si>
    <t>45C10-WAT013</t>
  </si>
  <si>
    <t>45C10-WAT014</t>
  </si>
  <si>
    <t>45C10-WAT015</t>
  </si>
  <si>
    <t>45C10-WAT016</t>
  </si>
  <si>
    <t>45C10-WAT017</t>
  </si>
  <si>
    <t>45C10-WAT018</t>
  </si>
  <si>
    <t>45C10-WAT019</t>
  </si>
  <si>
    <t>45C10-WAT020</t>
  </si>
  <si>
    <t>45C10-WAT021</t>
  </si>
  <si>
    <t>45C10-WAT022</t>
  </si>
  <si>
    <t>45C10-WAT023</t>
  </si>
  <si>
    <t>45C10-WAT024</t>
  </si>
  <si>
    <t>45C10-WAT025</t>
  </si>
  <si>
    <t>45C10-WAT026</t>
  </si>
  <si>
    <t>45C10-WAT027</t>
  </si>
  <si>
    <t>45C12 DUI001</t>
  </si>
  <si>
    <t>Duiker tussen Lunet 1 en Watergang 1</t>
  </si>
  <si>
    <t>45C12 DUI002</t>
  </si>
  <si>
    <t>45C12 Dui002</t>
  </si>
  <si>
    <t>Duiker tussen Watergang 1 en Lunet 2</t>
  </si>
  <si>
    <t>45C12 DUI003</t>
  </si>
  <si>
    <t>Duiker tussen Lunet 2 en Watergang 2</t>
  </si>
  <si>
    <t>45C12 DUI004</t>
  </si>
  <si>
    <t>Duiker tussen Watergang 002 en Lunet 3</t>
  </si>
  <si>
    <t>45C12 DUI005</t>
  </si>
  <si>
    <t>OT Vughtse Heide</t>
  </si>
  <si>
    <t>45C12-TRN</t>
  </si>
  <si>
    <t>OT Vughtse heide</t>
  </si>
  <si>
    <t>45C12</t>
  </si>
  <si>
    <t>45C12 Vughtse Heide Lunet 2</t>
  </si>
  <si>
    <t>45C12 Vughtse Heide waterpartijen monumentaal</t>
  </si>
  <si>
    <t>45C12 Vughtse Heide waterpartij Lunet 1</t>
  </si>
  <si>
    <t>45C12 Vughtse Heide Waterpartij Lunet 1</t>
  </si>
  <si>
    <t>Vughtse Heide Oefenterrein defensie en natuurgebied; Lunet 1 bij Kampdijk net onder Drongelenskanaal</t>
  </si>
  <si>
    <t>45C12 Vughtse Heide waterpartij Lunet 3</t>
  </si>
  <si>
    <t>45C12 Vughtse Heide Lunet 3</t>
  </si>
  <si>
    <t>45C12 Vughtse Heide waterpartij monumentaal</t>
  </si>
  <si>
    <t>45C12 Vughtse Heide</t>
  </si>
  <si>
    <t>45C12 WAT001</t>
  </si>
  <si>
    <t>Watergang tussen Lunet 1 en 2</t>
  </si>
  <si>
    <t>45C12 WAT002</t>
  </si>
  <si>
    <t>Watergang tussen Lunet 2 en 3</t>
  </si>
  <si>
    <t>45C16-TRN</t>
  </si>
  <si>
    <t>Lunettenkazerne</t>
  </si>
  <si>
    <t>45C16</t>
  </si>
  <si>
    <t>45C21-BRG001 op Van Brederodekazerne</t>
  </si>
  <si>
    <t>45C21-BRG001</t>
  </si>
  <si>
    <t>Toegangsbrug na poort Van Brederodekazerne 45C21; Gemetselde vaste brug verkeersklasse 30 of 45</t>
  </si>
  <si>
    <t>Van Brederodekazerne</t>
  </si>
  <si>
    <t>45C21</t>
  </si>
  <si>
    <t>Genie</t>
  </si>
  <si>
    <t>45C21-BRG002 loopbrug type baileybrug</t>
  </si>
  <si>
    <t>45C21-BRG002</t>
  </si>
  <si>
    <t>Loopbruggetje op de Van Brederodekazerne te noorden van ingang tegenover Geniemuseum</t>
  </si>
  <si>
    <t>45C21-BRG003 loopbrug</t>
  </si>
  <si>
    <t>45C21-BRG003</t>
  </si>
  <si>
    <t>Loopbrug ten zuiden van ingang Van Brederodekazerne bij CBRN school</t>
  </si>
  <si>
    <t>45C21-BRG004</t>
  </si>
  <si>
    <t>Brederodekazerne</t>
  </si>
  <si>
    <t>45C21 DUI001</t>
  </si>
  <si>
    <t>45C21 DUI002</t>
  </si>
  <si>
    <t>45C21 DUI003</t>
  </si>
  <si>
    <t>45C21 DUI004</t>
  </si>
  <si>
    <t>45C21 DUI005</t>
  </si>
  <si>
    <t>45C21-TRN</t>
  </si>
  <si>
    <t>45C21 WAT001</t>
  </si>
  <si>
    <t>Langs Geniemuseum op Van Brederodekazerne</t>
  </si>
  <si>
    <t>sloot bij Geniemuseum op Van Brederodekazerne</t>
  </si>
  <si>
    <t>45C21 WAT002</t>
  </si>
  <si>
    <t>sloot na ingang Van Brederodekazerne met versmalling met perkoenpalen</t>
  </si>
  <si>
    <t>45C21 WAT003</t>
  </si>
  <si>
    <t>sloot zuidoostzijde Van Brederodekazerne parallel aan Lunettenlaan</t>
  </si>
  <si>
    <t>45C21 WAT004</t>
  </si>
  <si>
    <t>Sloot aan zuidzijde Van Brederodekazerne</t>
  </si>
  <si>
    <t>De sloot staat in de legger van het waterschap met eisen van profiel</t>
  </si>
  <si>
    <t>45C27-TRN</t>
  </si>
  <si>
    <t>Kantoor Statenlaan</t>
  </si>
  <si>
    <t>45C27</t>
  </si>
  <si>
    <t>45F10-TRN</t>
  </si>
  <si>
    <t>MC Driehuis</t>
  </si>
  <si>
    <t>45F10</t>
  </si>
  <si>
    <t>Landerd.Grave</t>
  </si>
  <si>
    <t>45F13-TRN</t>
  </si>
  <si>
    <t>Springterrein Schaijk</t>
  </si>
  <si>
    <t>45F13</t>
  </si>
  <si>
    <t>45F15-TRN</t>
  </si>
  <si>
    <t>OT Langenboom</t>
  </si>
  <si>
    <t>45F15</t>
  </si>
  <si>
    <t>Mill en Sint Hubert</t>
  </si>
  <si>
    <t>45H03-DUI001</t>
  </si>
  <si>
    <t>Vliegbasis Volkel</t>
  </si>
  <si>
    <t>45H03</t>
  </si>
  <si>
    <t>45H03-DUI002</t>
  </si>
  <si>
    <t>45H03-DUI003</t>
  </si>
  <si>
    <t>45H03-DUI004</t>
  </si>
  <si>
    <t>45H03-DUI005</t>
  </si>
  <si>
    <t>45H03-DUI006</t>
  </si>
  <si>
    <t>45H03-DUI007</t>
  </si>
  <si>
    <t>45H03-DUI010</t>
  </si>
  <si>
    <t>45H03-DUI012</t>
  </si>
  <si>
    <t>45H03-DUI013</t>
  </si>
  <si>
    <t>45H03-DUI014</t>
  </si>
  <si>
    <t>45H03-DUI015</t>
  </si>
  <si>
    <t>45H03-DUI016</t>
  </si>
  <si>
    <t>45H03-DUI017</t>
  </si>
  <si>
    <t>45H03-DUI018</t>
  </si>
  <si>
    <t>45H03-DUI019</t>
  </si>
  <si>
    <t>45H03-DUI020</t>
  </si>
  <si>
    <t>45H03-DUI021</t>
  </si>
  <si>
    <t>45H03-DUI024</t>
  </si>
  <si>
    <t>45H03-DUI028</t>
  </si>
  <si>
    <t>45H03-DUI029</t>
  </si>
  <si>
    <t>45H03-DUI030</t>
  </si>
  <si>
    <t>45H03-DUI031</t>
  </si>
  <si>
    <t>45H03-DUI032</t>
  </si>
  <si>
    <t>45H03-DUI033</t>
  </si>
  <si>
    <t>45H03-DUI034</t>
  </si>
  <si>
    <t>45H03-DUI035</t>
  </si>
  <si>
    <t>45H03-DUI036</t>
  </si>
  <si>
    <t>45H03-DUI037</t>
  </si>
  <si>
    <t>45H03-DUI038</t>
  </si>
  <si>
    <t>45H03-DUI039</t>
  </si>
  <si>
    <t>45H03-DUI040</t>
  </si>
  <si>
    <t>45H03-DUI041</t>
  </si>
  <si>
    <t>45H03-DUI042</t>
  </si>
  <si>
    <t>45H03-DUI043</t>
  </si>
  <si>
    <t>45H03-DUI044</t>
  </si>
  <si>
    <t>45H03-DUI045</t>
  </si>
  <si>
    <t>45H03-DUI046</t>
  </si>
  <si>
    <t>45H03-DUI047</t>
  </si>
  <si>
    <t>45H03-DUI048</t>
  </si>
  <si>
    <t>45H03-DUI049</t>
  </si>
  <si>
    <t>45H03-DUI050</t>
  </si>
  <si>
    <t>45H03-DUI051</t>
  </si>
  <si>
    <t>45H03-DUI052</t>
  </si>
  <si>
    <t>45H03-DUI053</t>
  </si>
  <si>
    <t>45H03-DUI054</t>
  </si>
  <si>
    <t>45H03-DUI055</t>
  </si>
  <si>
    <t>45H03-TRN</t>
  </si>
  <si>
    <t>Uden.Landerd</t>
  </si>
  <si>
    <t>45H03-VIJ001</t>
  </si>
  <si>
    <t xml:space="preserve"> Vliegbasis Volkel</t>
  </si>
  <si>
    <t>45H03-VIJ002</t>
  </si>
  <si>
    <t>45H03-VIJ003</t>
  </si>
  <si>
    <t>45H03-VIJ004</t>
  </si>
  <si>
    <t>45H03-VIJ005</t>
  </si>
  <si>
    <t>45H03-VIJ006</t>
  </si>
  <si>
    <t>45H03-WAT001</t>
  </si>
  <si>
    <t>45H03-WAT002</t>
  </si>
  <si>
    <t>45H03-WAT003</t>
  </si>
  <si>
    <t>45H03-WAT004</t>
  </si>
  <si>
    <t>45H03-WAT005</t>
  </si>
  <si>
    <t>45H03-WAT006</t>
  </si>
  <si>
    <t>45H03-WAT007</t>
  </si>
  <si>
    <t>45H03-WAT008</t>
  </si>
  <si>
    <t>45H03-WAT009</t>
  </si>
  <si>
    <t>45H03-WAT010</t>
  </si>
  <si>
    <t>45H03-WAT011</t>
  </si>
  <si>
    <t>45H03-WAT012</t>
  </si>
  <si>
    <t>45H03-WAT013</t>
  </si>
  <si>
    <t>45H03-WAT014</t>
  </si>
  <si>
    <t>45H03-WAT015</t>
  </si>
  <si>
    <t>45H03-WAT016</t>
  </si>
  <si>
    <t>45H03-WAT017</t>
  </si>
  <si>
    <t>45H03-WAT018</t>
  </si>
  <si>
    <t>45H03-WAT019</t>
  </si>
  <si>
    <t>55H03-WAT019</t>
  </si>
  <si>
    <t>45H03-WAT020</t>
  </si>
  <si>
    <t>45H03-WAT021</t>
  </si>
  <si>
    <t>45H03-WAT022</t>
  </si>
  <si>
    <t>45H03-WAT023</t>
  </si>
  <si>
    <t>45H03-WAT024</t>
  </si>
  <si>
    <t>45H03-WAT025</t>
  </si>
  <si>
    <t>45H03-WAT026</t>
  </si>
  <si>
    <t>45H03-WAT027</t>
  </si>
  <si>
    <t>45H03-WAT028</t>
  </si>
  <si>
    <t>45H03-WAT029</t>
  </si>
  <si>
    <t>45H03-WAT030</t>
  </si>
  <si>
    <t>45H03-WAT031</t>
  </si>
  <si>
    <t>45H03-WAT032</t>
  </si>
  <si>
    <t>45H03-WAT033</t>
  </si>
  <si>
    <t>45H03-WAT034</t>
  </si>
  <si>
    <t>45H03-WAT035</t>
  </si>
  <si>
    <t>45H03-WAT036</t>
  </si>
  <si>
    <t>45H03-WAT037</t>
  </si>
  <si>
    <t>45H03-WAT038</t>
  </si>
  <si>
    <t>45H03-WAT039</t>
  </si>
  <si>
    <t>45H03-WAT040</t>
  </si>
  <si>
    <t>45H03-WAT041</t>
  </si>
  <si>
    <t>45H03-WAT042</t>
  </si>
  <si>
    <t>45H03-WAT043</t>
  </si>
  <si>
    <t>45H03-WAT044</t>
  </si>
  <si>
    <t>45H03-WAT045</t>
  </si>
  <si>
    <t>45H03-WAT046</t>
  </si>
  <si>
    <t>45H03-WAT047</t>
  </si>
  <si>
    <t>45H03-WAT048</t>
  </si>
  <si>
    <t>45H03-WAT049</t>
  </si>
  <si>
    <t>45H03-WAT050</t>
  </si>
  <si>
    <t>45H03-WAT051</t>
  </si>
  <si>
    <t>45H03-WAT052</t>
  </si>
  <si>
    <t>45H03-WAT053</t>
  </si>
  <si>
    <t>45H03-WAT054</t>
  </si>
  <si>
    <t>45H03-WAT055</t>
  </si>
  <si>
    <t>45H03-WAT056</t>
  </si>
  <si>
    <t>45H03-WAT057</t>
  </si>
  <si>
    <t>45H03-WAT058</t>
  </si>
  <si>
    <t>45H03-WAT059</t>
  </si>
  <si>
    <t>45H03-WAT060</t>
  </si>
  <si>
    <t>45H03-WAT061</t>
  </si>
  <si>
    <t>45H03-WAT062</t>
  </si>
  <si>
    <t>45H03-WAT063</t>
  </si>
  <si>
    <t>45H03-WAT064</t>
  </si>
  <si>
    <t>45H03-WAT065</t>
  </si>
  <si>
    <t>45H03-WAT066</t>
  </si>
  <si>
    <t>45H03-WAT067</t>
  </si>
  <si>
    <t>45H03-WAT068</t>
  </si>
  <si>
    <t>45H03-WAT069</t>
  </si>
  <si>
    <t>45H03-WAT070</t>
  </si>
  <si>
    <t>45H03-WAT073</t>
  </si>
  <si>
    <t>45H07-TRN</t>
  </si>
  <si>
    <t>DVD Dienstkring Volkel</t>
  </si>
  <si>
    <t>45H07</t>
  </si>
  <si>
    <t>Uden</t>
  </si>
  <si>
    <t>45H11-TRN</t>
  </si>
  <si>
    <t>Obstakellicht Volkel</t>
  </si>
  <si>
    <t>45H11</t>
  </si>
  <si>
    <t>45H19-TRN</t>
  </si>
  <si>
    <t>War Cemetery Uden</t>
  </si>
  <si>
    <t>45H19</t>
  </si>
  <si>
    <t>46A02-TRN</t>
  </si>
  <si>
    <t>Engels Oorlogskerkhof</t>
  </si>
  <si>
    <t>46A02</t>
  </si>
  <si>
    <t>Limburg</t>
  </si>
  <si>
    <t>Mook en Middelaar</t>
  </si>
  <si>
    <t>46A05-TRN</t>
  </si>
  <si>
    <t>Schietbaan Heumensoord</t>
  </si>
  <si>
    <t>46A05</t>
  </si>
  <si>
    <t>Heumen</t>
  </si>
  <si>
    <t>46B01-TRN</t>
  </si>
  <si>
    <t>46B01</t>
  </si>
  <si>
    <t>Gennep</t>
  </si>
  <si>
    <t>46B03-TRN</t>
  </si>
  <si>
    <t>Canadese Begrpl Groesbeek</t>
  </si>
  <si>
    <t>46B03</t>
  </si>
  <si>
    <t>Berg en Dal</t>
  </si>
  <si>
    <t>46B06-TRN</t>
  </si>
  <si>
    <t>Post Gennep/Goch A77</t>
  </si>
  <si>
    <t>46B06</t>
  </si>
  <si>
    <t>Bergen (L)</t>
  </si>
  <si>
    <t>48B05-TRN</t>
  </si>
  <si>
    <t>DLP Ritthem</t>
  </si>
  <si>
    <t>48B05</t>
  </si>
  <si>
    <t>Zeeland</t>
  </si>
  <si>
    <t>Vlissingen</t>
  </si>
  <si>
    <t>48D03-TRN</t>
  </si>
  <si>
    <t>MMC Ritthem</t>
  </si>
  <si>
    <t>48D03</t>
  </si>
  <si>
    <t>48D03-VIJ001</t>
  </si>
  <si>
    <t>48D03-VIJ002</t>
  </si>
  <si>
    <t>48D03-VIJ003</t>
  </si>
  <si>
    <t>48D03-VIJ004</t>
  </si>
  <si>
    <t>48D03-VIJ005</t>
  </si>
  <si>
    <t>48D03-WAT001</t>
  </si>
  <si>
    <t>48D04-TRN</t>
  </si>
  <si>
    <t>Complex Zandweg</t>
  </si>
  <si>
    <t>48D04</t>
  </si>
  <si>
    <t>48F04-TRN</t>
  </si>
  <si>
    <t>Franse Militaire Begraafplaats</t>
  </si>
  <si>
    <t>48F04</t>
  </si>
  <si>
    <t>Kapelle</t>
  </si>
  <si>
    <t>49E02-TRN</t>
  </si>
  <si>
    <t>Brits/Canadese Begraafplaats</t>
  </si>
  <si>
    <t>49E02</t>
  </si>
  <si>
    <t>Bergen op Zoom</t>
  </si>
  <si>
    <t>49F02-TRN</t>
  </si>
  <si>
    <t>Engelbrecht Van Nassaukazerne</t>
  </si>
  <si>
    <t>49F02</t>
  </si>
  <si>
    <t>Roosendaal</t>
  </si>
  <si>
    <t>49F04-TRN</t>
  </si>
  <si>
    <t>Logistiek Centrum Rucphen</t>
  </si>
  <si>
    <t>49F04</t>
  </si>
  <si>
    <t>Rucphen</t>
  </si>
  <si>
    <t>49F05-TRN</t>
  </si>
  <si>
    <t>Tentenkamp</t>
  </si>
  <si>
    <t>49F05</t>
  </si>
  <si>
    <t>49F06-TRN</t>
  </si>
  <si>
    <t>OT Rucphense heide</t>
  </si>
  <si>
    <t>49F06</t>
  </si>
  <si>
    <t>49F07-TRN</t>
  </si>
  <si>
    <t>Post Roosendaal Station</t>
  </si>
  <si>
    <t>49F07</t>
  </si>
  <si>
    <t>49G01-BOD001</t>
  </si>
  <si>
    <t>VLB Woensdrecht</t>
  </si>
  <si>
    <t>49G01</t>
  </si>
  <si>
    <t>49G01-BOD002</t>
  </si>
  <si>
    <t>49G01-BOD003</t>
  </si>
  <si>
    <t>49G01-BOD004</t>
  </si>
  <si>
    <t>49G01-BOD005</t>
  </si>
  <si>
    <t>49G01-BOD006</t>
  </si>
  <si>
    <t>49G01-BOD007</t>
  </si>
  <si>
    <t>49G01-BOD008</t>
  </si>
  <si>
    <t>49G01-BOD009</t>
  </si>
  <si>
    <t>49G01-BOD010</t>
  </si>
  <si>
    <t>49G01-DUI001</t>
  </si>
  <si>
    <t>49G01-DUI002</t>
  </si>
  <si>
    <t>49G01-DUI003</t>
  </si>
  <si>
    <t>49G01-DUI004</t>
  </si>
  <si>
    <t>49G01-DUI005</t>
  </si>
  <si>
    <t>49G01-DUI006</t>
  </si>
  <si>
    <t>49G01-DUI007</t>
  </si>
  <si>
    <t>49G01-DUI008</t>
  </si>
  <si>
    <t>49G01-DUI009</t>
  </si>
  <si>
    <t>49G01-DUI010</t>
  </si>
  <si>
    <t>49G01-DUI011</t>
  </si>
  <si>
    <t>49G01-DUI012</t>
  </si>
  <si>
    <t>49G01-DUI013</t>
  </si>
  <si>
    <t>49G01-DUI014</t>
  </si>
  <si>
    <t>49G01-DUI015</t>
  </si>
  <si>
    <t>49G01-DUI016</t>
  </si>
  <si>
    <t>49G01-DUI017</t>
  </si>
  <si>
    <t>49G01-DUI018</t>
  </si>
  <si>
    <t>49G01-DUI019</t>
  </si>
  <si>
    <t>49G01-DUI020</t>
  </si>
  <si>
    <t>49G01-DUI021</t>
  </si>
  <si>
    <t>49G01-DUI022</t>
  </si>
  <si>
    <t>49G01-DUI023</t>
  </si>
  <si>
    <t>49G01-DUI024</t>
  </si>
  <si>
    <t>49G01-DUI025</t>
  </si>
  <si>
    <t>49G01-DUI026</t>
  </si>
  <si>
    <t>49G01-DUI027</t>
  </si>
  <si>
    <t>49G01-DUI028</t>
  </si>
  <si>
    <t>49G01-DUI029</t>
  </si>
  <si>
    <t>49G01-DUI030</t>
  </si>
  <si>
    <t>49G01-DUI031</t>
  </si>
  <si>
    <t>49G01-DUI032</t>
  </si>
  <si>
    <t>49G01-DUI033</t>
  </si>
  <si>
    <t>49G01-DUI034</t>
  </si>
  <si>
    <t>49G01-DUI035</t>
  </si>
  <si>
    <t>49G01-DUI036</t>
  </si>
  <si>
    <t>49G01-DUI037</t>
  </si>
  <si>
    <t>49G01-DUI038</t>
  </si>
  <si>
    <t>49G01-OEV001</t>
  </si>
  <si>
    <t>49G01-OEV002</t>
  </si>
  <si>
    <t>49G01-OEV003</t>
  </si>
  <si>
    <t>49G01-OEV004</t>
  </si>
  <si>
    <t>49G01-OEV005</t>
  </si>
  <si>
    <t>49G01-OEV006</t>
  </si>
  <si>
    <t>49G01-OEV007</t>
  </si>
  <si>
    <t>49G01-OEV008</t>
  </si>
  <si>
    <t>49G01-OEV009</t>
  </si>
  <si>
    <t>49G01-OEV010</t>
  </si>
  <si>
    <t>49G01-OEV011</t>
  </si>
  <si>
    <t>49G01-OEV012</t>
  </si>
  <si>
    <t>49G01 Overzicht watersysteem Vliegbasis Woensdrecht</t>
  </si>
  <si>
    <t>49G01-STU001</t>
  </si>
  <si>
    <t>Stuw in Rioleringsgebied 2 bij watergang</t>
  </si>
  <si>
    <t>49G01-STU002</t>
  </si>
  <si>
    <t>49G01-TRN</t>
  </si>
  <si>
    <t>Woensdrecht</t>
  </si>
  <si>
    <t>49G01-VIJ001</t>
  </si>
  <si>
    <t>49G01-VIJ002</t>
  </si>
  <si>
    <t>49G01-VIJ003</t>
  </si>
  <si>
    <t>49G01-VIJ004</t>
  </si>
  <si>
    <t>49G01-VIJ005</t>
  </si>
  <si>
    <t>49G01-VIJ006</t>
  </si>
  <si>
    <t>49G01-VIJ007</t>
  </si>
  <si>
    <t>49G01-VIJ008</t>
  </si>
  <si>
    <t>49G01-VIJ009</t>
  </si>
  <si>
    <t>49G01-VIJ010</t>
  </si>
  <si>
    <t>49G01-WAT001</t>
  </si>
  <si>
    <t>49G01-WAT002</t>
  </si>
  <si>
    <t>49G01-WAT003</t>
  </si>
  <si>
    <t>49G01-WAT004</t>
  </si>
  <si>
    <t>49G01-WAT005</t>
  </si>
  <si>
    <t>49G01-WAT006</t>
  </si>
  <si>
    <t>49G01-WAT007</t>
  </si>
  <si>
    <t>49G01-WAT008</t>
  </si>
  <si>
    <t>49G01-WAT009</t>
  </si>
  <si>
    <t>49G01-WAT010</t>
  </si>
  <si>
    <t>49G01-WAT011</t>
  </si>
  <si>
    <t>49G01-WAT012</t>
  </si>
  <si>
    <t>49G01-WAT013</t>
  </si>
  <si>
    <t>49G01-WAT014</t>
  </si>
  <si>
    <t>49G01-WAT015</t>
  </si>
  <si>
    <t>49G01-WAT016</t>
  </si>
  <si>
    <t>49G01-WAT017</t>
  </si>
  <si>
    <t>49G01-WAT018</t>
  </si>
  <si>
    <t>49G01-WAT019</t>
  </si>
  <si>
    <t>49G01-WAT020</t>
  </si>
  <si>
    <t>49G01-WAT021</t>
  </si>
  <si>
    <t>49G01-WAT022</t>
  </si>
  <si>
    <t>49G01-WAT023</t>
  </si>
  <si>
    <t>49G01-WAT024</t>
  </si>
  <si>
    <t>49G01-WAT025</t>
  </si>
  <si>
    <t>49G01-WAT026</t>
  </si>
  <si>
    <t>49G01-WAT027</t>
  </si>
  <si>
    <t>49G01-WAT028</t>
  </si>
  <si>
    <t>49G01-WAT029</t>
  </si>
  <si>
    <t>49G01-WAT030</t>
  </si>
  <si>
    <t>49G01-WAT031</t>
  </si>
  <si>
    <t>49G01-WAT033</t>
  </si>
  <si>
    <t>49G01-WAT034</t>
  </si>
  <si>
    <t>49G01-WAT035</t>
  </si>
  <si>
    <t>49G01-WAT038</t>
  </si>
  <si>
    <t>49G01-WAT039</t>
  </si>
  <si>
    <t>49G01-WAT041</t>
  </si>
  <si>
    <t>49G01-WAT042</t>
  </si>
  <si>
    <t>49G01-WAT043</t>
  </si>
  <si>
    <t>49G01-WAT044</t>
  </si>
  <si>
    <t>49G01-WAT045</t>
  </si>
  <si>
    <t>49G01-WAT046</t>
  </si>
  <si>
    <t>49G01-WAT047</t>
  </si>
  <si>
    <t>49G01-WAT048</t>
  </si>
  <si>
    <t>49G01-WAT049</t>
  </si>
  <si>
    <t>49G01-WAT050</t>
  </si>
  <si>
    <t>49G01-WAT052</t>
  </si>
  <si>
    <t>49G01-WAT053</t>
  </si>
  <si>
    <t>49G01-WAT054</t>
  </si>
  <si>
    <t>49G01-WAT055</t>
  </si>
  <si>
    <t>49G01-WAT056</t>
  </si>
  <si>
    <t>49G01-WAT057</t>
  </si>
  <si>
    <t>49G01-WAT058</t>
  </si>
  <si>
    <t>49G01-WAT059</t>
  </si>
  <si>
    <t>49G01-WAT060</t>
  </si>
  <si>
    <t>49G01-WAT061</t>
  </si>
  <si>
    <t>49G01-WAT063</t>
  </si>
  <si>
    <t>49G01-WAT064</t>
  </si>
  <si>
    <t>49G01-WAT065</t>
  </si>
  <si>
    <t>49G01-WAT066</t>
  </si>
  <si>
    <t>49G02-TRN</t>
  </si>
  <si>
    <t>OT Woensdrechtse Heide</t>
  </si>
  <si>
    <t>49G02</t>
  </si>
  <si>
    <t>Woensdrecht.Bergen op Zoom</t>
  </si>
  <si>
    <t>49G03-TRN</t>
  </si>
  <si>
    <t>LC Huijbergen</t>
  </si>
  <si>
    <t>49G03</t>
  </si>
  <si>
    <t>49G06-TRN</t>
  </si>
  <si>
    <t>OT Ossendrechtse Heide</t>
  </si>
  <si>
    <t>49G06</t>
  </si>
  <si>
    <t>49G10-TRN</t>
  </si>
  <si>
    <t>Kon Wilhelminakazerne</t>
  </si>
  <si>
    <t>49G10</t>
  </si>
  <si>
    <t>49G12-TRN</t>
  </si>
  <si>
    <t>Brigade Scheldestromen</t>
  </si>
  <si>
    <t>49G12</t>
  </si>
  <si>
    <t>49G15-TRN</t>
  </si>
  <si>
    <t>Woning MC Calfven</t>
  </si>
  <si>
    <t>49G15</t>
  </si>
  <si>
    <t>50B04-TRN</t>
  </si>
  <si>
    <t>Seeligkazerne</t>
  </si>
  <si>
    <t>50B04</t>
  </si>
  <si>
    <t>50B05-TRN</t>
  </si>
  <si>
    <t>Trip Van Zoudtlandtkazerne</t>
  </si>
  <si>
    <t>50B05</t>
  </si>
  <si>
    <t>50B06-TRN</t>
  </si>
  <si>
    <t>KC de la Reyweg</t>
  </si>
  <si>
    <t>50B06</t>
  </si>
  <si>
    <t>50B08-TRN</t>
  </si>
  <si>
    <t>Chasse-monument</t>
  </si>
  <si>
    <t>50B08</t>
  </si>
  <si>
    <t>50B13-TRN</t>
  </si>
  <si>
    <t>OT Galderse Heide</t>
  </si>
  <si>
    <t>50B13</t>
  </si>
  <si>
    <t>50E02-TRN</t>
  </si>
  <si>
    <t>Mc Genie Basis Depot</t>
  </si>
  <si>
    <t>50E02</t>
  </si>
  <si>
    <t>Gilze en Rijen</t>
  </si>
  <si>
    <t>50E03-TRN</t>
  </si>
  <si>
    <t>Vliegbasis Gilze-Rijen</t>
  </si>
  <si>
    <t>50E03</t>
  </si>
  <si>
    <t>Gilze en Rijen.Tilburg</t>
  </si>
  <si>
    <t>50E07-TRN</t>
  </si>
  <si>
    <t>Obstakellichten Gilze-Rijen</t>
  </si>
  <si>
    <t>50E07</t>
  </si>
  <si>
    <t>50E12-TRN</t>
  </si>
  <si>
    <t>Kamp De Kiek</t>
  </si>
  <si>
    <t>50E12</t>
  </si>
  <si>
    <t>Goirle.Alphen-Chaam</t>
  </si>
  <si>
    <t>50E13-DUI001</t>
  </si>
  <si>
    <t>MMC Kamp Alphen</t>
  </si>
  <si>
    <t>50E13-DUI002</t>
  </si>
  <si>
    <t>50E13-DUI003</t>
  </si>
  <si>
    <t>50E13-DUI004</t>
  </si>
  <si>
    <t>50E13-DUI005</t>
  </si>
  <si>
    <t>50E13-DUI006</t>
  </si>
  <si>
    <t>50E13-DUI007</t>
  </si>
  <si>
    <t>50E13-DUI008</t>
  </si>
  <si>
    <t>50E13-DUI009</t>
  </si>
  <si>
    <t>50E13-DUI010</t>
  </si>
  <si>
    <t>50E13-DUI011</t>
  </si>
  <si>
    <t>50E13-DUI012</t>
  </si>
  <si>
    <t>50E13-DUI013</t>
  </si>
  <si>
    <t>50E13-DUI014</t>
  </si>
  <si>
    <t>50E13-DUI015</t>
  </si>
  <si>
    <t>50E13-DUI016</t>
  </si>
  <si>
    <t>50E13-DUI017</t>
  </si>
  <si>
    <t>50E13-TRN</t>
  </si>
  <si>
    <t>50E13</t>
  </si>
  <si>
    <t>Alphen-Chaam</t>
  </si>
  <si>
    <t>50E13-VIJ001</t>
  </si>
  <si>
    <t>50E13-VIJ002</t>
  </si>
  <si>
    <t>50E13-VIJ003</t>
  </si>
  <si>
    <t>50E13-VIJ004</t>
  </si>
  <si>
    <t>50E13-VIJ005</t>
  </si>
  <si>
    <t>50E13-VIJ006</t>
  </si>
  <si>
    <t>50E13-VIJ007</t>
  </si>
  <si>
    <t>50E13-VIJ008</t>
  </si>
  <si>
    <t>50E13-VIJ009</t>
  </si>
  <si>
    <t>50E13-VIJ010</t>
  </si>
  <si>
    <t>50E13-VIJ011</t>
  </si>
  <si>
    <t>50E13-VIJ012</t>
  </si>
  <si>
    <t>50E13-VIJ013</t>
  </si>
  <si>
    <t>50E13-VIJ014</t>
  </si>
  <si>
    <t>50E13-VIJ015</t>
  </si>
  <si>
    <t>50E13-VIJ016</t>
  </si>
  <si>
    <t>50E13-VIJ017</t>
  </si>
  <si>
    <t>50E13-VIJ018</t>
  </si>
  <si>
    <t>50E13-VIJ019</t>
  </si>
  <si>
    <t>50E13-VIJ020</t>
  </si>
  <si>
    <t>50E13-VIJ021</t>
  </si>
  <si>
    <t>50E13-VIJ022</t>
  </si>
  <si>
    <t>50E13-VIJ023</t>
  </si>
  <si>
    <t>50E13-VIJ024</t>
  </si>
  <si>
    <t>50E13-WAT001</t>
  </si>
  <si>
    <t>50E13-WAT002</t>
  </si>
  <si>
    <t>50E13-WAT003</t>
  </si>
  <si>
    <t>50E13-WAT004</t>
  </si>
  <si>
    <t>50E13-WAT005</t>
  </si>
  <si>
    <t>50E13-WAT006</t>
  </si>
  <si>
    <t>50E13-WAT007</t>
  </si>
  <si>
    <t>50E13-WAT008</t>
  </si>
  <si>
    <t>50E13-WAT009</t>
  </si>
  <si>
    <t>50E13-WAT010</t>
  </si>
  <si>
    <t>50E13-WAT011</t>
  </si>
  <si>
    <t>50E13-WAT012</t>
  </si>
  <si>
    <t>50E13-WAT013</t>
  </si>
  <si>
    <t>50E13-WAT014</t>
  </si>
  <si>
    <t>50E13-WAT015</t>
  </si>
  <si>
    <t>50E13-WAT016</t>
  </si>
  <si>
    <t>50E13-WAT017</t>
  </si>
  <si>
    <t>50E13-WAT018</t>
  </si>
  <si>
    <t>50E13-WAT019</t>
  </si>
  <si>
    <t>50E13-WAT020</t>
  </si>
  <si>
    <t>50E13-WAT021</t>
  </si>
  <si>
    <t>50E13-WAT022</t>
  </si>
  <si>
    <t>50E13-WAT023</t>
  </si>
  <si>
    <t>50E13-WAT024</t>
  </si>
  <si>
    <t>50E13-WAT025</t>
  </si>
  <si>
    <t>50E13-WAT026</t>
  </si>
  <si>
    <t>50E13-WAT027</t>
  </si>
  <si>
    <t>50E13-WAT028</t>
  </si>
  <si>
    <t>50E13-WAT029</t>
  </si>
  <si>
    <t>50E13-WAT030</t>
  </si>
  <si>
    <t>50E15-TRN</t>
  </si>
  <si>
    <t>Bos Het Blok Hulten</t>
  </si>
  <si>
    <t>50E15</t>
  </si>
  <si>
    <t>50E16-TRN</t>
  </si>
  <si>
    <t>Aeroparc Rijen</t>
  </si>
  <si>
    <t>50E16</t>
  </si>
  <si>
    <t>50F06-TRN</t>
  </si>
  <si>
    <t>Para Spr Terr Rechteheide</t>
  </si>
  <si>
    <t>50F06</t>
  </si>
  <si>
    <t>Goirle</t>
  </si>
  <si>
    <t>51A03-TRN</t>
  </si>
  <si>
    <t>OT Oirschotse Heide</t>
  </si>
  <si>
    <t>51A03</t>
  </si>
  <si>
    <t>Oirschot.Eersel</t>
  </si>
  <si>
    <t>51B02-TRN</t>
  </si>
  <si>
    <t>LC Raccordement Acht</t>
  </si>
  <si>
    <t>51B02</t>
  </si>
  <si>
    <t>Eindhoven</t>
  </si>
  <si>
    <t>51B12-BRU001</t>
  </si>
  <si>
    <t>Genm De R V S Kazerne</t>
  </si>
  <si>
    <t>51B12-BRU002</t>
  </si>
  <si>
    <t>RVS kazerne</t>
  </si>
  <si>
    <t>51B12</t>
  </si>
  <si>
    <t>51B12-BRU003</t>
  </si>
  <si>
    <t>51B12-DUI001</t>
  </si>
  <si>
    <t>51B12-DUI002</t>
  </si>
  <si>
    <t>51B12-DUI003</t>
  </si>
  <si>
    <t>51B12-DUI004</t>
  </si>
  <si>
    <t>51B12-DUI005</t>
  </si>
  <si>
    <t>51B12-DUI006</t>
  </si>
  <si>
    <t>51B12-DUI007</t>
  </si>
  <si>
    <t>51B12-DUI008</t>
  </si>
  <si>
    <t>51B12-DUI009</t>
  </si>
  <si>
    <t>51B12-DUI010</t>
  </si>
  <si>
    <t>51B12-DUI011</t>
  </si>
  <si>
    <t>51B12-DUI012</t>
  </si>
  <si>
    <t>51B12-DUI013</t>
  </si>
  <si>
    <t>51B12-DUI014</t>
  </si>
  <si>
    <t>51B12-DUI015</t>
  </si>
  <si>
    <t>51B12-DUI016</t>
  </si>
  <si>
    <t>51B12-DUI017</t>
  </si>
  <si>
    <t>51B12-DUI018</t>
  </si>
  <si>
    <t>51B12-DUI019</t>
  </si>
  <si>
    <t>51B12-DUI020</t>
  </si>
  <si>
    <t>51B12-DUI021</t>
  </si>
  <si>
    <t>51B12-DUI022</t>
  </si>
  <si>
    <t>51B12-DUI023</t>
  </si>
  <si>
    <t>51B12-DUI024</t>
  </si>
  <si>
    <t>51B12-DUI025</t>
  </si>
  <si>
    <t>51B12-DUI026</t>
  </si>
  <si>
    <t>51B12-DUI027</t>
  </si>
  <si>
    <t>51B12-DUI028</t>
  </si>
  <si>
    <t>51B12-DUI029</t>
  </si>
  <si>
    <t>51B12-DUI030</t>
  </si>
  <si>
    <t>51B12-DUI031</t>
  </si>
  <si>
    <t>51B12-DUI032</t>
  </si>
  <si>
    <t>51B12-DUI033</t>
  </si>
  <si>
    <t>51B12-DUI034</t>
  </si>
  <si>
    <t>51B12-DUI035</t>
  </si>
  <si>
    <t>51B12-DUI036</t>
  </si>
  <si>
    <t>51B12-DUI037</t>
  </si>
  <si>
    <t>51B12-DUI038</t>
  </si>
  <si>
    <t>51B12-DUI039</t>
  </si>
  <si>
    <t>51B12-DUI040</t>
  </si>
  <si>
    <t>51B12-STU001</t>
  </si>
  <si>
    <t>51B12-STU002</t>
  </si>
  <si>
    <t>51B12-STU003</t>
  </si>
  <si>
    <t>51B12-STU004</t>
  </si>
  <si>
    <t>51B12-TRN</t>
  </si>
  <si>
    <t>Oirschot.Eindhoven</t>
  </si>
  <si>
    <t>51B12-VIJ001</t>
  </si>
  <si>
    <t>51B12-VIJ002</t>
  </si>
  <si>
    <t>51B12-VIJ003</t>
  </si>
  <si>
    <t>51B12-VIJ004</t>
  </si>
  <si>
    <t>51B12-VIJ005</t>
  </si>
  <si>
    <t>51B12-WAT001</t>
  </si>
  <si>
    <t>51B12-WAT002</t>
  </si>
  <si>
    <t>51B12-WAT003</t>
  </si>
  <si>
    <t>51B12-WAT004</t>
  </si>
  <si>
    <t>51B12-WAT005</t>
  </si>
  <si>
    <t>51B12-WAT006</t>
  </si>
  <si>
    <t>51B12-WAT007</t>
  </si>
  <si>
    <t>51B12-WAT008</t>
  </si>
  <si>
    <t>51B12-WAT009</t>
  </si>
  <si>
    <t>51B12-WAT010</t>
  </si>
  <si>
    <t>51B12-WAT011</t>
  </si>
  <si>
    <t>51B12-WAT012</t>
  </si>
  <si>
    <t>51B12-WAT013</t>
  </si>
  <si>
    <t>51B12-WAT014</t>
  </si>
  <si>
    <t>51B12-WAT015</t>
  </si>
  <si>
    <t>51B12-WAT016</t>
  </si>
  <si>
    <t>51B12-WAT017</t>
  </si>
  <si>
    <t>51B12-WAT018</t>
  </si>
  <si>
    <t>51B12-WAT019</t>
  </si>
  <si>
    <t>51B12-WAT020</t>
  </si>
  <si>
    <t>51B12-WAT021</t>
  </si>
  <si>
    <t>51B12-WAT022</t>
  </si>
  <si>
    <t>51B12-WAT023</t>
  </si>
  <si>
    <t>51B12-WAT024</t>
  </si>
  <si>
    <t>51B12-WAT025</t>
  </si>
  <si>
    <t>51B12-WAT026</t>
  </si>
  <si>
    <t>51B12-WAT027</t>
  </si>
  <si>
    <t>51B12-WAT028</t>
  </si>
  <si>
    <t>51B12-WAT029</t>
  </si>
  <si>
    <t>51B12-WAT030</t>
  </si>
  <si>
    <t>51B12-WAT031</t>
  </si>
  <si>
    <t>51B12-WAT032</t>
  </si>
  <si>
    <t>51B12-WAT033</t>
  </si>
  <si>
    <t>51B12-WAT034</t>
  </si>
  <si>
    <t>51B12-WAT035</t>
  </si>
  <si>
    <t>51B12-WAT036</t>
  </si>
  <si>
    <t>51B12-WAT037</t>
  </si>
  <si>
    <t>51B12-WAT038</t>
  </si>
  <si>
    <t>51B12-WAT039</t>
  </si>
  <si>
    <t>51B12-WAT040</t>
  </si>
  <si>
    <t>51B12-WAT041</t>
  </si>
  <si>
    <t>51B12-WAT042</t>
  </si>
  <si>
    <t>51B12-WAT043</t>
  </si>
  <si>
    <t>51B12-WAT044</t>
  </si>
  <si>
    <t>51B12-WAT045</t>
  </si>
  <si>
    <t>51B12-WAT046</t>
  </si>
  <si>
    <t>51B12-WAT047</t>
  </si>
  <si>
    <t>51B12-WAT048</t>
  </si>
  <si>
    <t>51B14-TRN</t>
  </si>
  <si>
    <t>Depot Best</t>
  </si>
  <si>
    <t>51B14</t>
  </si>
  <si>
    <t>Oirschot</t>
  </si>
  <si>
    <t>51B16-TRN</t>
  </si>
  <si>
    <t>TLP Best 1</t>
  </si>
  <si>
    <t>51B16</t>
  </si>
  <si>
    <t>Best</t>
  </si>
  <si>
    <t>51B23-TRN</t>
  </si>
  <si>
    <t>Afsluiter Best</t>
  </si>
  <si>
    <t>51B23</t>
  </si>
  <si>
    <t>51B24-TRN</t>
  </si>
  <si>
    <t>Heideterrein Best vak a</t>
  </si>
  <si>
    <t>51B24</t>
  </si>
  <si>
    <t>Best.Oirschot</t>
  </si>
  <si>
    <t>51C02-TRN</t>
  </si>
  <si>
    <t>Dispersed site Vessem I</t>
  </si>
  <si>
    <t>51C02</t>
  </si>
  <si>
    <t>Eersel</t>
  </si>
  <si>
    <t>51D05-BOD001</t>
  </si>
  <si>
    <t>VLB Eindhoven</t>
  </si>
  <si>
    <t>51D05</t>
  </si>
  <si>
    <t>51D05-BOD002</t>
  </si>
  <si>
    <t>51D05-BOD003</t>
  </si>
  <si>
    <t>51D05-BOD004</t>
  </si>
  <si>
    <t>51D05-BOD005</t>
  </si>
  <si>
    <t>51D05-BOD006</t>
  </si>
  <si>
    <t>51D05-BOD007</t>
  </si>
  <si>
    <t>51D05-BOD008</t>
  </si>
  <si>
    <t>51D05-BOD009</t>
  </si>
  <si>
    <t>51D05-DUI001</t>
  </si>
  <si>
    <t>51D05-DUI002</t>
  </si>
  <si>
    <t>51D05-DUI003</t>
  </si>
  <si>
    <t>51D05-DUI004</t>
  </si>
  <si>
    <t>51D05-DUI005</t>
  </si>
  <si>
    <t>51D05-DUI006</t>
  </si>
  <si>
    <t>51D05-DUI007</t>
  </si>
  <si>
    <t>51D05-DUI008</t>
  </si>
  <si>
    <t>51D05-DUI009</t>
  </si>
  <si>
    <t>51D05-DUI010</t>
  </si>
  <si>
    <t>51D05-DUI011</t>
  </si>
  <si>
    <t>51D05-DUI012</t>
  </si>
  <si>
    <t>51D05-DUI013</t>
  </si>
  <si>
    <t>51D05-DUI014</t>
  </si>
  <si>
    <t>51D05-DUI015</t>
  </si>
  <si>
    <t>51D05-DUI016</t>
  </si>
  <si>
    <t>51D05-DUI017</t>
  </si>
  <si>
    <t>51D05-DUI018</t>
  </si>
  <si>
    <t>51D05-DUI019</t>
  </si>
  <si>
    <t>51D05-DUI020</t>
  </si>
  <si>
    <t>51D05-DUI021</t>
  </si>
  <si>
    <t>51D05-DUI022</t>
  </si>
  <si>
    <t>51D05-DUI023</t>
  </si>
  <si>
    <t>51D05-DUI024</t>
  </si>
  <si>
    <t>51D05-DUI025</t>
  </si>
  <si>
    <t>51D05-DUI026</t>
  </si>
  <si>
    <t>51D05-DUI027</t>
  </si>
  <si>
    <t>51D05-DUI028</t>
  </si>
  <si>
    <t>51D05-DUI029</t>
  </si>
  <si>
    <t>51D05-DUI030</t>
  </si>
  <si>
    <t>51D05-DUI031</t>
  </si>
  <si>
    <t>51D05-DUI032</t>
  </si>
  <si>
    <t>51D05-DUI033</t>
  </si>
  <si>
    <t>51D05-DUI034</t>
  </si>
  <si>
    <t>51D05-DUI035</t>
  </si>
  <si>
    <t>51D05-DUI036</t>
  </si>
  <si>
    <t>51D05-DUI037</t>
  </si>
  <si>
    <t>51D05-DUI038</t>
  </si>
  <si>
    <t>51D05-DUI039</t>
  </si>
  <si>
    <t>51D05-DUI040</t>
  </si>
  <si>
    <t>51D05-DUI041</t>
  </si>
  <si>
    <t>51D05-DUI042</t>
  </si>
  <si>
    <t>51D05-DUI043</t>
  </si>
  <si>
    <t>51D05-DUI044</t>
  </si>
  <si>
    <t>51D05-DUI045</t>
  </si>
  <si>
    <t>51D05-DUI046</t>
  </si>
  <si>
    <t>51D05-DUI047</t>
  </si>
  <si>
    <t>51D05-DUI048</t>
  </si>
  <si>
    <t>51D05-DUI049</t>
  </si>
  <si>
    <t>51D05-DUI050</t>
  </si>
  <si>
    <t>51D05-DUI051</t>
  </si>
  <si>
    <t>51D05-DUI052</t>
  </si>
  <si>
    <t>51D05-DUI053</t>
  </si>
  <si>
    <t>51D05-DUI054</t>
  </si>
  <si>
    <t>51D05-DUI055</t>
  </si>
  <si>
    <t>51D05-DUI056</t>
  </si>
  <si>
    <t>51D05-DUI057</t>
  </si>
  <si>
    <t>51D05-DUI058</t>
  </si>
  <si>
    <t>51D05-DUI059</t>
  </si>
  <si>
    <t>51D05-DUI060</t>
  </si>
  <si>
    <t>51D05-DUI061</t>
  </si>
  <si>
    <t>51D05-DUI062</t>
  </si>
  <si>
    <t>51D05-DUI063</t>
  </si>
  <si>
    <t>51D05-DUI064</t>
  </si>
  <si>
    <t>51D05-DUI065</t>
  </si>
  <si>
    <t>51D05-DUI066</t>
  </si>
  <si>
    <t>51D05-DUI067</t>
  </si>
  <si>
    <t>51D05-DUI068</t>
  </si>
  <si>
    <t>51D05-DUI069</t>
  </si>
  <si>
    <t>51D05-DUI070</t>
  </si>
  <si>
    <t>51D05-DUI071</t>
  </si>
  <si>
    <t>51D05-DUI072</t>
  </si>
  <si>
    <t>51D05-DUI073</t>
  </si>
  <si>
    <t>51D05-DUI074</t>
  </si>
  <si>
    <t>51D05-DUI075</t>
  </si>
  <si>
    <t>51D05-DUI076</t>
  </si>
  <si>
    <t>51D05-DUI077</t>
  </si>
  <si>
    <t>51D05-DUI078</t>
  </si>
  <si>
    <t>51D05-DUI079</t>
  </si>
  <si>
    <t>51D05-DUI080</t>
  </si>
  <si>
    <t>51D05-DUI081</t>
  </si>
  <si>
    <t>51D05-DUI082</t>
  </si>
  <si>
    <t>51D05-DUI083</t>
  </si>
  <si>
    <t>51D05-DUI084</t>
  </si>
  <si>
    <t>51D05-DUI085</t>
  </si>
  <si>
    <t>51D05-DUI086</t>
  </si>
  <si>
    <t>51D05-DUI087</t>
  </si>
  <si>
    <t>51D05-DUI088</t>
  </si>
  <si>
    <t>51D05-DUI089</t>
  </si>
  <si>
    <t>51D05-DUI090</t>
  </si>
  <si>
    <t>51D05-DUI091</t>
  </si>
  <si>
    <t>51D05-DUI092</t>
  </si>
  <si>
    <t>51D05-DUI093</t>
  </si>
  <si>
    <t>51D05-DUI094</t>
  </si>
  <si>
    <t>51D05-DUI095</t>
  </si>
  <si>
    <t>51D05-DUI096</t>
  </si>
  <si>
    <t>51D05-DUI097</t>
  </si>
  <si>
    <t>51D05-DUI098</t>
  </si>
  <si>
    <t>51D05-DUI099</t>
  </si>
  <si>
    <t>51D05-DUI100</t>
  </si>
  <si>
    <t>51D05-DUI101</t>
  </si>
  <si>
    <t>51D05-DUI102</t>
  </si>
  <si>
    <t>51D05-DUI103</t>
  </si>
  <si>
    <t>51D05-DUI104</t>
  </si>
  <si>
    <t>51D05-DUI105</t>
  </si>
  <si>
    <t>51D05-DUI106</t>
  </si>
  <si>
    <t>51D05-DUI107</t>
  </si>
  <si>
    <t>51D05-DUI108</t>
  </si>
  <si>
    <t>51D05-DUI109</t>
  </si>
  <si>
    <t>51D05-DUI110</t>
  </si>
  <si>
    <t>51D05-OEV001</t>
  </si>
  <si>
    <t>51D05-OEV002</t>
  </si>
  <si>
    <t>51D05-OEV003</t>
  </si>
  <si>
    <t>51D05-OEV004</t>
  </si>
  <si>
    <t>51D05-OEV005</t>
  </si>
  <si>
    <t>51D05-OEV006</t>
  </si>
  <si>
    <t>51D05-TRN</t>
  </si>
  <si>
    <t>51D05-VIJ001</t>
  </si>
  <si>
    <t>51D05-VIJ002</t>
  </si>
  <si>
    <t>51D05-VIJ003</t>
  </si>
  <si>
    <t>51D05-VIJ004</t>
  </si>
  <si>
    <t>51D05-VIJ005</t>
  </si>
  <si>
    <t>51D05-VIJ006</t>
  </si>
  <si>
    <t>51D05-VIJ007</t>
  </si>
  <si>
    <t>51D05-VIJ008</t>
  </si>
  <si>
    <t>51D05-VIJ009</t>
  </si>
  <si>
    <t>51D05-WAT001</t>
  </si>
  <si>
    <t>51D05-WAT002</t>
  </si>
  <si>
    <t>51D05-WAT003</t>
  </si>
  <si>
    <t>51D05-WAT004</t>
  </si>
  <si>
    <t>51D05-WAT005</t>
  </si>
  <si>
    <t>51D05-WAT006</t>
  </si>
  <si>
    <t>51D05-WAT007</t>
  </si>
  <si>
    <t>51D05-WAT008</t>
  </si>
  <si>
    <t>51D05-WAT009</t>
  </si>
  <si>
    <t>51D05-WAT010</t>
  </si>
  <si>
    <t>51D05-WAT011</t>
  </si>
  <si>
    <t>51D05-WAT012</t>
  </si>
  <si>
    <t>51D05-WAT013</t>
  </si>
  <si>
    <t>51D05-WAT014</t>
  </si>
  <si>
    <t>51D05-WAT015</t>
  </si>
  <si>
    <t>51D05-WAT016</t>
  </si>
  <si>
    <t>51D05-WAT017</t>
  </si>
  <si>
    <t>51D05-WAT018</t>
  </si>
  <si>
    <t>51D05-WAT019</t>
  </si>
  <si>
    <t>51D05-WAT020</t>
  </si>
  <si>
    <t>51D05-WAT021</t>
  </si>
  <si>
    <t>51D05-WAT022</t>
  </si>
  <si>
    <t>51D05-WAT023</t>
  </si>
  <si>
    <t>51D05-WAT024</t>
  </si>
  <si>
    <t>51D05-WAT025</t>
  </si>
  <si>
    <t>51D05-WAT026</t>
  </si>
  <si>
    <t>51D05-WAT027</t>
  </si>
  <si>
    <t>51D05-WAT028</t>
  </si>
  <si>
    <t>51D05-WAT029</t>
  </si>
  <si>
    <t>51D05-WAT030</t>
  </si>
  <si>
    <t>51D05-WAT031</t>
  </si>
  <si>
    <t>51D05-WAT032</t>
  </si>
  <si>
    <t>51D05-WAT033</t>
  </si>
  <si>
    <t>51D05-WAT034</t>
  </si>
  <si>
    <t>51D05-WAT035</t>
  </si>
  <si>
    <t>51D05-WAT036</t>
  </si>
  <si>
    <t>51D05-WAT037</t>
  </si>
  <si>
    <t>51D05-WAT038</t>
  </si>
  <si>
    <t>51D05-WAT039</t>
  </si>
  <si>
    <t>51D05-WAT040</t>
  </si>
  <si>
    <t>51D05-WAT041</t>
  </si>
  <si>
    <t>51D05-WAT042</t>
  </si>
  <si>
    <t>51D05-WAT043</t>
  </si>
  <si>
    <t>51D05-WAT044</t>
  </si>
  <si>
    <t>51D05-WAT045</t>
  </si>
  <si>
    <t>51D05-WAT046</t>
  </si>
  <si>
    <t>51D05-WAT047</t>
  </si>
  <si>
    <t>51D05-WAT048</t>
  </si>
  <si>
    <t>51D05-WAT049</t>
  </si>
  <si>
    <t>51D05-WAT050</t>
  </si>
  <si>
    <t>51D05-WAT051</t>
  </si>
  <si>
    <t>51D05-WAT053</t>
  </si>
  <si>
    <t>51D05-WAT054</t>
  </si>
  <si>
    <t>51D05-WAT055</t>
  </si>
  <si>
    <t>51D05-WAT056</t>
  </si>
  <si>
    <t>51D05-WAT057</t>
  </si>
  <si>
    <t>51D05-WAT058</t>
  </si>
  <si>
    <t>51D05-WAT059</t>
  </si>
  <si>
    <t>51D05-WAT060</t>
  </si>
  <si>
    <t>51D05-WAT061</t>
  </si>
  <si>
    <t>51D05-WAT062</t>
  </si>
  <si>
    <t>51D05-WAT063</t>
  </si>
  <si>
    <t>51D05-WAT064</t>
  </si>
  <si>
    <t>51D05-WAT065</t>
  </si>
  <si>
    <t>51D05-WAT066</t>
  </si>
  <si>
    <t>51D05-WAT067</t>
  </si>
  <si>
    <t>51D05-WAT068</t>
  </si>
  <si>
    <t>51D05-WAT069</t>
  </si>
  <si>
    <t>51D05-WAT070</t>
  </si>
  <si>
    <t>51D05-WAT071</t>
  </si>
  <si>
    <t>51D05-WAT072</t>
  </si>
  <si>
    <t>51D05-WAT073</t>
  </si>
  <si>
    <t>51D05-WAT074</t>
  </si>
  <si>
    <t>51D05-WAT075</t>
  </si>
  <si>
    <t>51D05-WAT076</t>
  </si>
  <si>
    <t>51D05-WAT077</t>
  </si>
  <si>
    <t>51D05-WAT080</t>
  </si>
  <si>
    <t>51D05-WAT081</t>
  </si>
  <si>
    <t>51D05-WAT082</t>
  </si>
  <si>
    <t>51D05-WAT083</t>
  </si>
  <si>
    <t>51D05-WAT084</t>
  </si>
  <si>
    <t>51D05-WAT085</t>
  </si>
  <si>
    <t>51D05-WAT086</t>
  </si>
  <si>
    <t>51D05-WAT087</t>
  </si>
  <si>
    <t>51D05-WAT088</t>
  </si>
  <si>
    <t>51D05-WAT089</t>
  </si>
  <si>
    <t>51D05-WAT091</t>
  </si>
  <si>
    <t>51D05-WAT092</t>
  </si>
  <si>
    <t>51D05-WAT093</t>
  </si>
  <si>
    <t>51D05-WAT094</t>
  </si>
  <si>
    <t>51D05-WAT095</t>
  </si>
  <si>
    <t>51D05-WAT096</t>
  </si>
  <si>
    <t>51D05-WAT097</t>
  </si>
  <si>
    <t>51D05-WAT098</t>
  </si>
  <si>
    <t>51D05-WAT099</t>
  </si>
  <si>
    <t>51D05-WAT100</t>
  </si>
  <si>
    <t>51D05-WAT101</t>
  </si>
  <si>
    <t>51D05-WAT102</t>
  </si>
  <si>
    <t>51D05-WAT104</t>
  </si>
  <si>
    <t>51D05-WAT105</t>
  </si>
  <si>
    <t>51D05-WAT106</t>
  </si>
  <si>
    <t>51D05-WAT107</t>
  </si>
  <si>
    <t>51D05-WAT108</t>
  </si>
  <si>
    <t>51D05-WAT109</t>
  </si>
  <si>
    <t>51D05-WAT111</t>
  </si>
  <si>
    <t>51D05-WAT112</t>
  </si>
  <si>
    <t>51D05-WAT114</t>
  </si>
  <si>
    <t>51D05-WAT115</t>
  </si>
  <si>
    <t>51D05-WAT116</t>
  </si>
  <si>
    <t>51D05-WAT117</t>
  </si>
  <si>
    <t>51D05-WAT118</t>
  </si>
  <si>
    <t>51D05-WAT119</t>
  </si>
  <si>
    <t>51D05-WAT120</t>
  </si>
  <si>
    <t>51D05-WAT121</t>
  </si>
  <si>
    <t>51D05-WAT127</t>
  </si>
  <si>
    <t>51D05-WAT128</t>
  </si>
  <si>
    <t>51D05-WAT130</t>
  </si>
  <si>
    <t>51D05-WAT131</t>
  </si>
  <si>
    <t>51D05-WAT132</t>
  </si>
  <si>
    <t>51D05-WAT133</t>
  </si>
  <si>
    <t>51D05-WAT134</t>
  </si>
  <si>
    <t>51D05-WAT135</t>
  </si>
  <si>
    <t>51D05-WAT136</t>
  </si>
  <si>
    <t>51D05-WAT137</t>
  </si>
  <si>
    <t>51D05-WAT138</t>
  </si>
  <si>
    <t>51D05-WAT139</t>
  </si>
  <si>
    <t>51D05-WAT141</t>
  </si>
  <si>
    <t>51D05-WAT149</t>
  </si>
  <si>
    <t>51D05-WAT167</t>
  </si>
  <si>
    <t>51D05-WAT168</t>
  </si>
  <si>
    <t>51D05-WAT169</t>
  </si>
  <si>
    <t>51D05-WAT170</t>
  </si>
  <si>
    <t>51D05-WAT171</t>
  </si>
  <si>
    <t>51D05-WAT172</t>
  </si>
  <si>
    <t>51D05-WAT174</t>
  </si>
  <si>
    <t>51D05-WAT175</t>
  </si>
  <si>
    <t>51D05-WAT176</t>
  </si>
  <si>
    <t>51D05-WAT177</t>
  </si>
  <si>
    <t>51D05-WAT178</t>
  </si>
  <si>
    <t>51D05-WAT179</t>
  </si>
  <si>
    <t>51D05-WAT180</t>
  </si>
  <si>
    <t>51D05-WAT181</t>
  </si>
  <si>
    <t>51D05-WAT182</t>
  </si>
  <si>
    <t>51D05-WAT183</t>
  </si>
  <si>
    <t>51D05-WAT184</t>
  </si>
  <si>
    <t>51D05-WAT185</t>
  </si>
  <si>
    <t>51D05-WAT186</t>
  </si>
  <si>
    <t>51D05-WAT187</t>
  </si>
  <si>
    <t>51D05-WAT188</t>
  </si>
  <si>
    <t>51D05-WAT189</t>
  </si>
  <si>
    <t>51D05-WAT190</t>
  </si>
  <si>
    <t>51D05-WAT191</t>
  </si>
  <si>
    <t>51D05-WAT192</t>
  </si>
  <si>
    <t>51D05-WAT193</t>
  </si>
  <si>
    <t>51D05-WAT194</t>
  </si>
  <si>
    <t>51D05-WAT195</t>
  </si>
  <si>
    <t>51D05-WAT196</t>
  </si>
  <si>
    <t>51D05-WAT197</t>
  </si>
  <si>
    <t>51D05-WAT198</t>
  </si>
  <si>
    <t>51D05-WAT199</t>
  </si>
  <si>
    <t>51D05-WAT200</t>
  </si>
  <si>
    <t>51D16-TRN</t>
  </si>
  <si>
    <t>MC Veldhoven</t>
  </si>
  <si>
    <t>51D16</t>
  </si>
  <si>
    <t>51D19-TRN</t>
  </si>
  <si>
    <t>Afsl Veldhoven</t>
  </si>
  <si>
    <t>51D19</t>
  </si>
  <si>
    <t>51D23-TRN</t>
  </si>
  <si>
    <t>Brigade Brabant Zuid</t>
  </si>
  <si>
    <t>51D23</t>
  </si>
  <si>
    <t>51D24-TRN</t>
  </si>
  <si>
    <t>DLP Eindhoven Airport</t>
  </si>
  <si>
    <t>51D24</t>
  </si>
  <si>
    <t>51E02-TRN</t>
  </si>
  <si>
    <t>MC Lieshout</t>
  </si>
  <si>
    <t>51E02</t>
  </si>
  <si>
    <t>Laarbeek.Meierijstad.Nuenen. Gerwen en Nederwetten</t>
  </si>
  <si>
    <t>51E05-TRN</t>
  </si>
  <si>
    <t>DAF Testbaan</t>
  </si>
  <si>
    <t>51E05</t>
  </si>
  <si>
    <t>Meierijstad</t>
  </si>
  <si>
    <t>51G01-TRN</t>
  </si>
  <si>
    <t>Ned Kerkhof</t>
  </si>
  <si>
    <t>51G01</t>
  </si>
  <si>
    <t>51G03-TRN</t>
  </si>
  <si>
    <t>Brits Kerkhof</t>
  </si>
  <si>
    <t>51G03</t>
  </si>
  <si>
    <t>Geldrop-Mierlo</t>
  </si>
  <si>
    <t>52A01-BOD001</t>
  </si>
  <si>
    <t>Lgen Bestkazerne</t>
  </si>
  <si>
    <t>52A01</t>
  </si>
  <si>
    <t>52A01-BOD002</t>
  </si>
  <si>
    <t>52A01-BOD003</t>
  </si>
  <si>
    <t>52A01-BOD004</t>
  </si>
  <si>
    <t>52A01-BOD005</t>
  </si>
  <si>
    <t>52A01-BOD006</t>
  </si>
  <si>
    <t>52A01-BRG001</t>
  </si>
  <si>
    <t>52A01-BRG002</t>
  </si>
  <si>
    <t>52A01-BRG003</t>
  </si>
  <si>
    <t>52A01-BRG004</t>
  </si>
  <si>
    <t>52A01-BRG005</t>
  </si>
  <si>
    <t>52A01-BRG006</t>
  </si>
  <si>
    <t>Gen. Bestkazerne Peel</t>
  </si>
  <si>
    <t>52A01-BRG007</t>
  </si>
  <si>
    <t>52A01-BRG008</t>
  </si>
  <si>
    <t>52A01-BRG009</t>
  </si>
  <si>
    <t>52A01-BRG010</t>
  </si>
  <si>
    <t>52A01-DUI001</t>
  </si>
  <si>
    <t>52A01-DUI002</t>
  </si>
  <si>
    <t>52A01-DUI003</t>
  </si>
  <si>
    <t>52A01-DUI004</t>
  </si>
  <si>
    <t>52A01-DUI005</t>
  </si>
  <si>
    <t>52A01-DUI006</t>
  </si>
  <si>
    <t>52A01-DUI007</t>
  </si>
  <si>
    <t>52A01-DUI008</t>
  </si>
  <si>
    <t>52A01-DUI009</t>
  </si>
  <si>
    <t>52A01-DUI010</t>
  </si>
  <si>
    <t>52A01-DUI011</t>
  </si>
  <si>
    <t>52A01-DUI012</t>
  </si>
  <si>
    <t>52A01-DUI013</t>
  </si>
  <si>
    <t>52A01-DUI014 tunnel peelkanaal onder landingsbaan</t>
  </si>
  <si>
    <t>52A01-DUI014 onder landingsbaan</t>
  </si>
  <si>
    <t>52A01-DUI015</t>
  </si>
  <si>
    <t>52A01-DUI016</t>
  </si>
  <si>
    <t>52A01-DUI017</t>
  </si>
  <si>
    <t>52A01-DUI018</t>
  </si>
  <si>
    <t>52A01-DUI019</t>
  </si>
  <si>
    <t>52A01-DUI020</t>
  </si>
  <si>
    <t>52A01-DUI021</t>
  </si>
  <si>
    <t>52A01-DUI022</t>
  </si>
  <si>
    <t>52A01-DUI023</t>
  </si>
  <si>
    <t>52A01-DUI025</t>
  </si>
  <si>
    <t>52A01-DUI026</t>
  </si>
  <si>
    <t>52A01-DUI027</t>
  </si>
  <si>
    <t>52A01-DUI028</t>
  </si>
  <si>
    <t>52A01-DUI029</t>
  </si>
  <si>
    <t>52A01-DUI030</t>
  </si>
  <si>
    <t>52A01-DUI031</t>
  </si>
  <si>
    <t>52A01-DUI032</t>
  </si>
  <si>
    <t>52A01-DUI033</t>
  </si>
  <si>
    <t>52A01-GEM001</t>
  </si>
  <si>
    <t>L. Gen. Bestkazerne De Peel</t>
  </si>
  <si>
    <t>Vredepeel</t>
  </si>
  <si>
    <t>52A01-KHR001 Gen Bestkazerne</t>
  </si>
  <si>
    <t>52A01-KHR001</t>
  </si>
  <si>
    <t>52A01-Krooshekreiniger001- Gen Bestkazerne</t>
  </si>
  <si>
    <t>52A01-OEV001</t>
  </si>
  <si>
    <t>52A01-STU001</t>
  </si>
  <si>
    <t>52A01-STU002</t>
  </si>
  <si>
    <t>52A01-STU003</t>
  </si>
  <si>
    <t>52A01-STU004</t>
  </si>
  <si>
    <t>52A01-STU005</t>
  </si>
  <si>
    <t>52A01-STU006</t>
  </si>
  <si>
    <t>52A01-STU007</t>
  </si>
  <si>
    <t>52A01-STU008</t>
  </si>
  <si>
    <t>52A01-STU009</t>
  </si>
  <si>
    <t>52A01-STU010</t>
  </si>
  <si>
    <t>52A01-STU011</t>
  </si>
  <si>
    <t>52A01-STU012</t>
  </si>
  <si>
    <t>52A01-STU013</t>
  </si>
  <si>
    <t>52A01-STU014</t>
  </si>
  <si>
    <t>52A01-STU015</t>
  </si>
  <si>
    <t>52A01-TRN</t>
  </si>
  <si>
    <t>Luitenant-Generaal Bestkazerne</t>
  </si>
  <si>
    <t>Limburg.Noord-Brabant</t>
  </si>
  <si>
    <t>Venray.Gemert-Bakel</t>
  </si>
  <si>
    <t>52A01-VIJ001</t>
  </si>
  <si>
    <t>52A01-VIJ002</t>
  </si>
  <si>
    <t>52A01-VIJ003</t>
  </si>
  <si>
    <t>52A01-VIJ004</t>
  </si>
  <si>
    <t>52A01-VIJ005</t>
  </si>
  <si>
    <t>52A01-VIJ006</t>
  </si>
  <si>
    <t>52A01-WAT001</t>
  </si>
  <si>
    <t>52A01-WAT002</t>
  </si>
  <si>
    <t>52A01-WAT003</t>
  </si>
  <si>
    <t>52A01-WAT004</t>
  </si>
  <si>
    <t>52A01-WAT005</t>
  </si>
  <si>
    <t>52A01-WAT006</t>
  </si>
  <si>
    <t>52A01-WAT007</t>
  </si>
  <si>
    <t>52A01-WAT008</t>
  </si>
  <si>
    <t>52A01-WAT009</t>
  </si>
  <si>
    <t>52A01-WAT010</t>
  </si>
  <si>
    <t>52A01-WAT011</t>
  </si>
  <si>
    <t>52A01-WAT012</t>
  </si>
  <si>
    <t>52A01-WAT013</t>
  </si>
  <si>
    <t>52A01-WAT014</t>
  </si>
  <si>
    <t>52A01-WAT015</t>
  </si>
  <si>
    <t>52A01-WAT016</t>
  </si>
  <si>
    <t>52A01-WAT017</t>
  </si>
  <si>
    <t>52A01-WAT018</t>
  </si>
  <si>
    <t>52A01-WAT019</t>
  </si>
  <si>
    <t>52A01-WAT020</t>
  </si>
  <si>
    <t>52A01-WAT021</t>
  </si>
  <si>
    <t>52A01-WAT022</t>
  </si>
  <si>
    <t>52A01-WAT023</t>
  </si>
  <si>
    <t>52A01-WAT024</t>
  </si>
  <si>
    <t>52A01-WAT025</t>
  </si>
  <si>
    <t>52A01-WAT026</t>
  </si>
  <si>
    <t>52A01-WAT027</t>
  </si>
  <si>
    <t>52A01-WAT028</t>
  </si>
  <si>
    <t>52A01-WAT029</t>
  </si>
  <si>
    <t>52A01-WAT030</t>
  </si>
  <si>
    <t>52A01-WAT031</t>
  </si>
  <si>
    <t>52A01-WAT032</t>
  </si>
  <si>
    <t>52A01-WAT033</t>
  </si>
  <si>
    <t>52A01-WAT034</t>
  </si>
  <si>
    <t>52A01-WAT035</t>
  </si>
  <si>
    <t>52A01-WAT036</t>
  </si>
  <si>
    <t>52A01-WAT037</t>
  </si>
  <si>
    <t>52A01-WAT038</t>
  </si>
  <si>
    <t>52A01-WAT039</t>
  </si>
  <si>
    <t>52A01-WAT040</t>
  </si>
  <si>
    <t>52A01-WAT041</t>
  </si>
  <si>
    <t>52A01-WAT042</t>
  </si>
  <si>
    <t>52A01-WAT043</t>
  </si>
  <si>
    <t>52A01-WAT044</t>
  </si>
  <si>
    <t>52A01-WAT045</t>
  </si>
  <si>
    <t>52A01-WAT046</t>
  </si>
  <si>
    <t>52A01-WAT047</t>
  </si>
  <si>
    <t>52A01-WAT048</t>
  </si>
  <si>
    <t>52A01-WAT049</t>
  </si>
  <si>
    <t>52A01-WAT050</t>
  </si>
  <si>
    <t>52A01-WAT051</t>
  </si>
  <si>
    <t>52A01-WAT052</t>
  </si>
  <si>
    <t>52A01-WAT053</t>
  </si>
  <si>
    <t>52A01-WAT054</t>
  </si>
  <si>
    <t>52B01-TRN</t>
  </si>
  <si>
    <t>Engelse begraafplaats Overloon</t>
  </si>
  <si>
    <t>52B01</t>
  </si>
  <si>
    <t>Boxmeer</t>
  </si>
  <si>
    <t>52B02-TRN</t>
  </si>
  <si>
    <t>52B02</t>
  </si>
  <si>
    <t>Venray</t>
  </si>
  <si>
    <t>52C01-TRN</t>
  </si>
  <si>
    <t>Duits Oorlogskerkhof</t>
  </si>
  <si>
    <t>52C01</t>
  </si>
  <si>
    <t>52G03-TRN</t>
  </si>
  <si>
    <t>OT Crayelheide</t>
  </si>
  <si>
    <t>52G03</t>
  </si>
  <si>
    <t>Venlo.Peel en Maas</t>
  </si>
  <si>
    <t>52G07-TRN</t>
  </si>
  <si>
    <t>Post Venlo Station</t>
  </si>
  <si>
    <t>52G07</t>
  </si>
  <si>
    <t>Venlo</t>
  </si>
  <si>
    <t>52G09-TRN</t>
  </si>
  <si>
    <t>Brigade Brabant-N En Limburg-N</t>
  </si>
  <si>
    <t>52G09</t>
  </si>
  <si>
    <t>54E12-TRN</t>
  </si>
  <si>
    <t>Kmar Terneuzen</t>
  </si>
  <si>
    <t>54E12</t>
  </si>
  <si>
    <t>Terneuzen</t>
  </si>
  <si>
    <t>57A01-TRN</t>
  </si>
  <si>
    <t>Grensstrook A67 Bladel</t>
  </si>
  <si>
    <t>57A01</t>
  </si>
  <si>
    <t>Bladel</t>
  </si>
  <si>
    <t>57B03-TRN</t>
  </si>
  <si>
    <t>57B03</t>
  </si>
  <si>
    <t>Bergeijk.Valkenswaard</t>
  </si>
  <si>
    <t>57F01-TRN</t>
  </si>
  <si>
    <t>Nassau-Dietzkazerne</t>
  </si>
  <si>
    <t>57F01</t>
  </si>
  <si>
    <t>Noord-Brabant.Limburg</t>
  </si>
  <si>
    <t>Cranendonck.Weert</t>
  </si>
  <si>
    <t>57F03-TRN</t>
  </si>
  <si>
    <t>OT Weerterheide</t>
  </si>
  <si>
    <t>57F03</t>
  </si>
  <si>
    <t>Weert.Cranendonck</t>
  </si>
  <si>
    <t>57F04-TRN</t>
  </si>
  <si>
    <t>SB Weert</t>
  </si>
  <si>
    <t>57F04</t>
  </si>
  <si>
    <t>Weert</t>
  </si>
  <si>
    <t>57H04-TRN</t>
  </si>
  <si>
    <t>Woningen Mc Weert</t>
  </si>
  <si>
    <t>57H04</t>
  </si>
  <si>
    <t>MC Weert</t>
  </si>
  <si>
    <t>57H04-VIJ001</t>
  </si>
  <si>
    <t>57H04-VIJ002</t>
  </si>
  <si>
    <t>57H04-VIJ003</t>
  </si>
  <si>
    <t>57H04-VIJ004</t>
  </si>
  <si>
    <t>57H04-VIJ005</t>
  </si>
  <si>
    <t>57H04-WAT001</t>
  </si>
  <si>
    <t>57H04-WAT002</t>
  </si>
  <si>
    <t>57H04-WAT003</t>
  </si>
  <si>
    <t>57H06-TRN</t>
  </si>
  <si>
    <t>Kruispeel en Achterbroek</t>
  </si>
  <si>
    <t>57H06</t>
  </si>
  <si>
    <t>58A02-TRN</t>
  </si>
  <si>
    <t>58A02</t>
  </si>
  <si>
    <t>Nederweert</t>
  </si>
  <si>
    <t>58D15-TRN</t>
  </si>
  <si>
    <t>Afsl Linne</t>
  </si>
  <si>
    <t>58D15</t>
  </si>
  <si>
    <t>Roerdalen</t>
  </si>
  <si>
    <t>58D17-TRN</t>
  </si>
  <si>
    <t>Nationaal Indie-Monument</t>
  </si>
  <si>
    <t>58D17</t>
  </si>
  <si>
    <t>Roermond</t>
  </si>
  <si>
    <t>58G06-TRN</t>
  </si>
  <si>
    <t>Grensstrook N280 Roermond</t>
  </si>
  <si>
    <t>58G06</t>
  </si>
  <si>
    <t>60C02-TRN</t>
  </si>
  <si>
    <t>60C02</t>
  </si>
  <si>
    <t>Sittard-Geleen</t>
  </si>
  <si>
    <t>60C06-TRN</t>
  </si>
  <si>
    <t>Brigade Limburg-Zuid</t>
  </si>
  <si>
    <t>60C06</t>
  </si>
  <si>
    <t>Beek</t>
  </si>
  <si>
    <t>60C09-TRN</t>
  </si>
  <si>
    <t>DLP Maastricht-Aachen Airport</t>
  </si>
  <si>
    <t>60C09</t>
  </si>
  <si>
    <t>60C11-TRN</t>
  </si>
  <si>
    <t>DLP Jet Center Maa</t>
  </si>
  <si>
    <t>60C11</t>
  </si>
  <si>
    <t>60D02-TRN</t>
  </si>
  <si>
    <t>60D02</t>
  </si>
  <si>
    <t>Brunssum</t>
  </si>
  <si>
    <t>60D05-TRN</t>
  </si>
  <si>
    <t>Steenberg</t>
  </si>
  <si>
    <t>60D05</t>
  </si>
  <si>
    <t>60D06-TRN</t>
  </si>
  <si>
    <t>Nassau Ouwerkerkkamp</t>
  </si>
  <si>
    <t>60D06</t>
  </si>
  <si>
    <t>60D06-WAT001</t>
  </si>
  <si>
    <t>Nassau Ouwekerkkamp</t>
  </si>
  <si>
    <t>60D10-TRN</t>
  </si>
  <si>
    <t>Afnorth International School</t>
  </si>
  <si>
    <t>60D10</t>
  </si>
  <si>
    <t>60D11-TRN</t>
  </si>
  <si>
    <t>Opslagterrein Met Loodsen</t>
  </si>
  <si>
    <t>60D11</t>
  </si>
  <si>
    <t>60D13-TRN</t>
  </si>
  <si>
    <t>Nic Brunssum</t>
  </si>
  <si>
    <t>60D13</t>
  </si>
  <si>
    <t>60D15-TRN</t>
  </si>
  <si>
    <t>Schinveldse Bos en Veld</t>
  </si>
  <si>
    <t>60D15</t>
  </si>
  <si>
    <t>Beekdaelen</t>
  </si>
  <si>
    <t>60D16-TRN</t>
  </si>
  <si>
    <t>Post Brunssum Afnorth</t>
  </si>
  <si>
    <t>60D16</t>
  </si>
  <si>
    <t>60D17-DUI001</t>
  </si>
  <si>
    <t>INTL Conference centre</t>
  </si>
  <si>
    <t>60D17</t>
  </si>
  <si>
    <t>60D17-TRN</t>
  </si>
  <si>
    <t>60D17-VIJ001</t>
  </si>
  <si>
    <t>60D17-VIJ002</t>
  </si>
  <si>
    <t>60D17-VIJ003</t>
  </si>
  <si>
    <t>60D17-WAT001</t>
  </si>
  <si>
    <t>60D19-TRN</t>
  </si>
  <si>
    <t>Woningen Nuth</t>
  </si>
  <si>
    <t>60D19</t>
  </si>
  <si>
    <t>60D20-TRN</t>
  </si>
  <si>
    <t>Woningen Brunssum</t>
  </si>
  <si>
    <t>60D20</t>
  </si>
  <si>
    <t>60D21-TRN</t>
  </si>
  <si>
    <t>Usag Benelux</t>
  </si>
  <si>
    <t>60D21</t>
  </si>
  <si>
    <t>60D22-TRN</t>
  </si>
  <si>
    <t>APS Brunssum</t>
  </si>
  <si>
    <t>60D22</t>
  </si>
  <si>
    <t>60E04-TRN</t>
  </si>
  <si>
    <t>APS Eygelshoven</t>
  </si>
  <si>
    <t>60E04</t>
  </si>
  <si>
    <t>Kerkrade</t>
  </si>
  <si>
    <t>60E04-WAT001</t>
  </si>
  <si>
    <t>60E04-WAT002</t>
  </si>
  <si>
    <t>60E04-WAT003</t>
  </si>
  <si>
    <t>60E04-WAT004</t>
  </si>
  <si>
    <t>60E04-WAT005</t>
  </si>
  <si>
    <t>60E04-WAT006</t>
  </si>
  <si>
    <t>60E04-WAT007</t>
  </si>
  <si>
    <t>60G01-TRN</t>
  </si>
  <si>
    <t>Woningen Landgraaf</t>
  </si>
  <si>
    <t>60G01</t>
  </si>
  <si>
    <t>Landgraaf</t>
  </si>
  <si>
    <t>61F11-TRN</t>
  </si>
  <si>
    <t>Schietterrein st Pietersberg</t>
  </si>
  <si>
    <t>61F11</t>
  </si>
  <si>
    <t>Maastricht</t>
  </si>
  <si>
    <t>62A02-TRN</t>
  </si>
  <si>
    <t>OT De Dellen</t>
  </si>
  <si>
    <t>62A02</t>
  </si>
  <si>
    <t>Meerssen.Valkenburg aan de Geul.Maastricht</t>
  </si>
  <si>
    <t>62A03-TRN</t>
  </si>
  <si>
    <t>US Oorlogskerkhof</t>
  </si>
  <si>
    <t>62A03</t>
  </si>
  <si>
    <t>Eijsden-Margraten</t>
  </si>
  <si>
    <t>62B09-TRN</t>
  </si>
  <si>
    <t>Post Heerlen</t>
  </si>
  <si>
    <t>62B09</t>
  </si>
  <si>
    <t>Heerlen</t>
  </si>
  <si>
    <t>62B12-TRN</t>
  </si>
  <si>
    <t>Woningen Kerkrade</t>
  </si>
  <si>
    <t>62B12</t>
  </si>
  <si>
    <t>62B13-TRN</t>
  </si>
  <si>
    <t>Woning Frans Erenslaan</t>
  </si>
  <si>
    <t>62B13</t>
  </si>
  <si>
    <t>62D07-TRN</t>
  </si>
  <si>
    <t>Afsl Wittem</t>
  </si>
  <si>
    <t>62D07</t>
  </si>
  <si>
    <t>Gulpen-Wittem</t>
  </si>
  <si>
    <t>64G02-TRN</t>
  </si>
  <si>
    <t>Antennepark Scharendijke</t>
  </si>
  <si>
    <t>64G02</t>
  </si>
  <si>
    <t>Schouwen-Duiveland</t>
  </si>
  <si>
    <t>65A01-TRN</t>
  </si>
  <si>
    <t>Antennelocatie Westkapelle</t>
  </si>
  <si>
    <t>65A01</t>
  </si>
  <si>
    <t>Veere</t>
  </si>
  <si>
    <t>68D01-TRN</t>
  </si>
  <si>
    <t>Residentie Cincnorth</t>
  </si>
  <si>
    <t>68D01</t>
  </si>
  <si>
    <t>68D02-VIJ001</t>
  </si>
  <si>
    <t>US Army Garrison Schinnen</t>
  </si>
  <si>
    <t>68D02</t>
  </si>
  <si>
    <t>68D02-VIJ002</t>
  </si>
  <si>
    <t>69E01-TRN</t>
  </si>
  <si>
    <t>Defensiekantoor Kerkrade</t>
  </si>
  <si>
    <t>69E01</t>
  </si>
  <si>
    <t>9341M38_01_G_WAT001_PI Veenhuizen Esserheem</t>
  </si>
  <si>
    <t>9341M38_01_G</t>
  </si>
  <si>
    <t>9341M38_01_G_WAT002_PI Veenhuizen Esserheem</t>
  </si>
  <si>
    <t>AR001-GEB001 - Kustwacht Botenliften 063</t>
  </si>
  <si>
    <t>AR001-GEB001</t>
  </si>
  <si>
    <t>Marinierskazerne Savaneta - Kustwacht Botenliften 063</t>
  </si>
  <si>
    <t>AR001</t>
  </si>
  <si>
    <t>Marinierskazerne Savaneta</t>
  </si>
  <si>
    <t>AR001-GEB002 - Portaal met botentakel KM (070)</t>
  </si>
  <si>
    <t>AR001-GEB002</t>
  </si>
  <si>
    <t>Marinierskazerne Savaneta - CZSK Portaal met botentakel 070</t>
  </si>
  <si>
    <t>AR001-GEB003 - CZSK Botenhuis 071</t>
  </si>
  <si>
    <t>AR001-GEB003</t>
  </si>
  <si>
    <t>Marinierskazerne Savaneta - CZSK Botenhuis 071</t>
  </si>
  <si>
    <t>AR001-HAV001 - Vaargeul Commandeursbaai</t>
  </si>
  <si>
    <t>AR001-HAV001</t>
  </si>
  <si>
    <t>Marinierskazerne Savaneta - Vaargeul Commandeursbaai</t>
  </si>
  <si>
    <t>AR001-OEV001 - Oever nabij kustwachtsteiger 062</t>
  </si>
  <si>
    <t>AR001-OEV001</t>
  </si>
  <si>
    <t>Marinierskazerne Savaneta - Oever nabij kustwachtsteiger 062</t>
  </si>
  <si>
    <t>AR001-OEV002 - Zandstrand</t>
  </si>
  <si>
    <t>AR001-OEV002</t>
  </si>
  <si>
    <t>Marinierskazerne Savaneta - Zandstrand</t>
  </si>
  <si>
    <t>AR001-OEV003 - Oever tussen zandstrand t/m betonplateau</t>
  </si>
  <si>
    <t>AR001-OEV003</t>
  </si>
  <si>
    <t>Marinierskazerne Savaneta - tussen zandstrand t/m betonplateau</t>
  </si>
  <si>
    <t>AR001-OEV004 - Oever tussen 062 en strekdam</t>
  </si>
  <si>
    <t>AR001-OEV004</t>
  </si>
  <si>
    <t>Marinierskazerne Savaneta - Oever tussen 062 en strekdam</t>
  </si>
  <si>
    <t>AR001-OEV005 - Oever tussen strekdam en botentakel 070 incl traillerhelling</t>
  </si>
  <si>
    <t>AR001-OEV005</t>
  </si>
  <si>
    <t>Marinierskazerne Savaneta - Oever tussen strekdam en botentakel 070 incl traillerhelling</t>
  </si>
  <si>
    <t>AR001-OEV006 - Oever tussen botentakel 070 en mangrovebos</t>
  </si>
  <si>
    <t>AR001-OEV006</t>
  </si>
  <si>
    <t>Marinierskazerne Savaneta - Oever tussen botentakel 070 en mangrovebos</t>
  </si>
  <si>
    <t>AR001-OEV007 - Oever mangrovebos</t>
  </si>
  <si>
    <t>AR001-OEV007</t>
  </si>
  <si>
    <t>Marinierskazerne Savaneta - Oever mangrovebos</t>
  </si>
  <si>
    <t xml:space="preserve">AR001-OEV008 - Strekdam' vanaf mangrovebos </t>
  </si>
  <si>
    <t>AR001-OEV008</t>
  </si>
  <si>
    <t xml:space="preserve">Marinierskazerne Savaneta - Strekdam' vanaf mangrovebos </t>
  </si>
  <si>
    <t>AR001-STE001 - Kustwacht steiger 062</t>
  </si>
  <si>
    <t>AR001-STE001</t>
  </si>
  <si>
    <t>Marinierskazerne Savaneta - Kustwacht steiger 062</t>
  </si>
  <si>
    <t>AR001-STE002 - MWC Pier 064</t>
  </si>
  <si>
    <t>AR001-STE002</t>
  </si>
  <si>
    <t>Marinierskazerne Savaneta - MWC Pier 064</t>
  </si>
  <si>
    <t>AR001-TRN</t>
  </si>
  <si>
    <t>Savaneta</t>
  </si>
  <si>
    <t>AR001-VWM001 - Vaarwegmarkering #1 (CB5)</t>
  </si>
  <si>
    <t>AR001-VWM001</t>
  </si>
  <si>
    <t>Marinierskazerne Savaneta - Vaarwegmarkering #1 (CB5)</t>
  </si>
  <si>
    <t>AR001-VWM002 - Vaarwegmarkering #2 (CB3)</t>
  </si>
  <si>
    <t>AR001-VWM002</t>
  </si>
  <si>
    <t>Marinierskazerne Savaneta - Vaarwegmarkering #2 (CB3)</t>
  </si>
  <si>
    <t>AR001-VWM003 - Vaarwegmarkering #3 (CB1)</t>
  </si>
  <si>
    <t>AR001-VWM003</t>
  </si>
  <si>
    <t>Marinierskazerne Savaneta - Vaarwegmarkering #3 (CB1)</t>
  </si>
  <si>
    <t>AR001-VWM004 - Vaarwegmarkering #4 (CB2)</t>
  </si>
  <si>
    <t>AR001-VWM004</t>
  </si>
  <si>
    <t>Marinierskazerne Savaneta - Vaarwegmarkering #4 (CB2)</t>
  </si>
  <si>
    <t>Landgoed Beukenrode Doorn</t>
  </si>
  <si>
    <t>CU001-AMV001</t>
  </si>
  <si>
    <t>Marinebasis Parera - Paal nabij MID steiger</t>
  </si>
  <si>
    <t>CU001-AMV002</t>
  </si>
  <si>
    <t>Marinebasis Parera - Meerpaal tussen KM Botenhuis 049 en platform Rimakade</t>
  </si>
  <si>
    <t>CU001-GEB001</t>
  </si>
  <si>
    <t>Marinebasis Parera - KM Botenhuis 049</t>
  </si>
  <si>
    <t>CU001-GEB002</t>
  </si>
  <si>
    <t>Marinebasis Parera - KM Portaal met botentakel 048</t>
  </si>
  <si>
    <t>CU001-GEB003</t>
  </si>
  <si>
    <t>Marinebasis Parera - Kustwacht botenliften 081</t>
  </si>
  <si>
    <t>CU001-HAV001</t>
  </si>
  <si>
    <t>Marinebasis Parera - Vaargeul</t>
  </si>
  <si>
    <t>CU001-KAD001</t>
  </si>
  <si>
    <t>Marinebasis Parera - Rimakade</t>
  </si>
  <si>
    <t>CU001-KAD002</t>
  </si>
  <si>
    <t>Marinebasis Parera - Versalisteiger 067</t>
  </si>
  <si>
    <t>CU001-KAD003</t>
  </si>
  <si>
    <t>Marinebasis Parera - Kade vanaf OEV010 tot einde Gebouw 098</t>
  </si>
  <si>
    <t>CU001-KAD004</t>
  </si>
  <si>
    <t>Marinebasis Parera - Kade vanaf gebouw 098 tot nieuwere kade pindakaasterrein</t>
  </si>
  <si>
    <t>CU001-KAD005</t>
  </si>
  <si>
    <t>Marinebasis Parera - Nieuwere kade pindakaasterrein</t>
  </si>
  <si>
    <t>CU001-OEV001</t>
  </si>
  <si>
    <t>Marinebasis Parera - Achter gebouw Karel Doorman tot MID-steiger</t>
  </si>
  <si>
    <t>CU001-OEV002</t>
  </si>
  <si>
    <t>Marinebasis Parera - Oever van Versalikade 067 t/m kustwacht botenlift 081</t>
  </si>
  <si>
    <t>CU001-OEV003</t>
  </si>
  <si>
    <t>Marinebasis Parera - Oever tussen kustwacht botenlift 081 ter hoogte van gebouw 025</t>
  </si>
  <si>
    <t>CU001-OEV004</t>
  </si>
  <si>
    <t>Marinebasis Parera - Oever ter hoogte van gebouw 025 tot gebouw 096</t>
  </si>
  <si>
    <t>CU001-OEV005</t>
  </si>
  <si>
    <t>Marinebasis Parera - Oever vanaf begin gebouw 096 tot 1/3 gebouw 009</t>
  </si>
  <si>
    <t>CU001-OEV006</t>
  </si>
  <si>
    <t>Marinebasis Parera - Oever vanaf 1/3 tot 2/3 gebouw 009</t>
  </si>
  <si>
    <t>CU001-OEV007</t>
  </si>
  <si>
    <t>Marinebasis Parera - Oever vanaf 2/3 gebouw 009 tot platform Rimakade</t>
  </si>
  <si>
    <t>CU001-OEV008</t>
  </si>
  <si>
    <t>Marinebasis Parera - Oever vanaf OEV007 tot Rimakade</t>
  </si>
  <si>
    <t>CU001-OEV009</t>
  </si>
  <si>
    <t>Marinebasis Parera - Oever vanaf Rimakade tot einde Rimaplatform</t>
  </si>
  <si>
    <t>CU001-OEV010</t>
  </si>
  <si>
    <t>Marinebasis Parera - Oever vanaf platform Rimakade tot hoek gebouw 098</t>
  </si>
  <si>
    <t>CU001-OEV011</t>
  </si>
  <si>
    <t>Marinebasis Parera - Tewaterlaatplaats Pindakaasterrein</t>
  </si>
  <si>
    <t>CU001-STE001</t>
  </si>
  <si>
    <t>Marinebasis Parera - Kustwachtsteiger 063</t>
  </si>
  <si>
    <t>Marinekazerne Parera</t>
  </si>
  <si>
    <t>CU001</t>
  </si>
  <si>
    <t>Marinebasis Parera</t>
  </si>
  <si>
    <t>CU001-STE002</t>
  </si>
  <si>
    <t>Marinebasis Parera - MID steiger 001</t>
  </si>
  <si>
    <t>CU001-STE003</t>
  </si>
  <si>
    <t>Marinebasis Parera - Steiger pindakaasterrein</t>
  </si>
  <si>
    <t>CU001-TRN</t>
  </si>
  <si>
    <t>Willemstad</t>
  </si>
  <si>
    <t>CU002-OEV002</t>
  </si>
  <si>
    <t>Marinebasis Parera - Oever nabij Kustwachtsteiger</t>
  </si>
  <si>
    <t>Marinebasis Parera - Oeverbescherming nabij kustwachtsteiger 063</t>
  </si>
  <si>
    <t>MVE DATA uitwissel</t>
  </si>
  <si>
    <t>Paul test 001 3D Pointcloud</t>
  </si>
  <si>
    <t>Rijk DJI Veenhuizen</t>
  </si>
  <si>
    <t>Veenhuizen</t>
  </si>
  <si>
    <t>RVB Sport klimtoren 001</t>
  </si>
  <si>
    <t>RVB Generiek fictief complex bij Fort Vechten</t>
  </si>
  <si>
    <t>RVB waterbouw areaal Generieke decompositie OTL</t>
  </si>
  <si>
    <t>RVB waterbouw</t>
  </si>
  <si>
    <t>Heel Nederland alle kazernes; Midden Nederland Utrecht genomen bij Fort Vechten als fictieve kazerne met al het mogelijke areaal</t>
  </si>
  <si>
    <t>RVB Waterbouw Brug vast Eenvoudig</t>
  </si>
  <si>
    <t>RVB  Waterbouw Brug</t>
  </si>
  <si>
    <t>RVB Generieke Asset Brug vast op fictieve kazerne Fort Vechten</t>
  </si>
  <si>
    <t>RVB Waterbouw dijk</t>
  </si>
  <si>
    <t>RVB Generieke Dijk met voorbeeld Fort Vechten</t>
  </si>
  <si>
    <t>RVB Waterbouw Duiker</t>
  </si>
  <si>
    <t>RVB Waterbouw duiker</t>
  </si>
  <si>
    <t>Generieke duiker voorbeeld Fort Vechten</t>
  </si>
  <si>
    <t>RVB Waterbouw Gemaal</t>
  </si>
  <si>
    <t>Generieke Gemaal met voorbeeld Fort Vechten</t>
  </si>
  <si>
    <t>RVB Waterbouw kade</t>
  </si>
  <si>
    <t>Generieke kade met als voorbeeld Fort Vechten</t>
  </si>
  <si>
    <t>RVB Waterbouw Point cloud</t>
  </si>
  <si>
    <t>RVB Generieke Asset  3D Point cloud</t>
  </si>
  <si>
    <t>RVB Waterbouw Remmingwerk</t>
  </si>
  <si>
    <t>RVB Generiek Waterbouw remmingwerk</t>
  </si>
  <si>
    <t>RVB Waterbouw steigertje</t>
  </si>
  <si>
    <t>Generieke kleine steiger bij watergang- of gracht voorbeeld Fort Vechten</t>
  </si>
  <si>
    <t>RVB Waterbouw stuw</t>
  </si>
  <si>
    <t>Generieke stuw bij voorbeeld Fort Vechten</t>
  </si>
  <si>
    <t>RVB Waterbouw vijver</t>
  </si>
  <si>
    <t>Generieke vijver met als voorbeeld Fort Vechten</t>
  </si>
  <si>
    <t>RVB Waterbouw Watergang</t>
  </si>
  <si>
    <t>RVB waterbouw Watergang of sloot</t>
  </si>
  <si>
    <t>RVB Generieke watergang of sloot voorbeeld Fort Vechten</t>
  </si>
  <si>
    <t>SM001-GEB001</t>
  </si>
  <si>
    <t>Gebouw</t>
  </si>
  <si>
    <t>Kustwachtsteunpunt Sint Maarten - Kustwacht Botenliften</t>
  </si>
  <si>
    <t>SM001</t>
  </si>
  <si>
    <t>Kustwachtsteunpunt Sint Maarten</t>
  </si>
  <si>
    <t>SM001-KAD001</t>
  </si>
  <si>
    <t>Kustwachtsteunpunt Sint Maarten - Kade</t>
  </si>
  <si>
    <t>SM001-TRN</t>
  </si>
  <si>
    <t>PERCEEL</t>
  </si>
  <si>
    <t>NOORD</t>
  </si>
  <si>
    <t>WEST</t>
  </si>
  <si>
    <t>14B03-Schepenlift Marinebedrijf</t>
  </si>
  <si>
    <t>14B03-Moormanbrug</t>
  </si>
  <si>
    <t>COMPLEX</t>
  </si>
  <si>
    <t>stuw</t>
  </si>
  <si>
    <t>ZUID</t>
  </si>
  <si>
    <t>CARIB</t>
  </si>
  <si>
    <t>RIJK</t>
  </si>
  <si>
    <t>BZK</t>
  </si>
  <si>
    <t>32D21 Beukenrode-BES001  overstort vanuit Van Braam Houckgeestkazerne</t>
  </si>
  <si>
    <t>32D21 Beukenrode-BES002  overstort vanuit Van Braam Houckgeestkazerne</t>
  </si>
  <si>
    <t>32D21 Beukenrode-BES003  overstort vanuit Van Braam Houckgeestkazerne</t>
  </si>
  <si>
    <t>32D21 Beukenrode-TRN  overstort vanuit Van Braam Houckgeestkazerne</t>
  </si>
  <si>
    <t>32D21 Beukenrode-VIJ001  overstort vanuit Van Braam Houckgeestkazerne</t>
  </si>
  <si>
    <t>ja</t>
  </si>
  <si>
    <t>meters watergang</t>
  </si>
  <si>
    <t>oppervlak vijvers in m2</t>
  </si>
  <si>
    <t xml:space="preserve">PERCEEL 4 </t>
  </si>
  <si>
    <t>Aantal</t>
  </si>
  <si>
    <t>Totaalprijs na urenraming</t>
  </si>
  <si>
    <t>Totaal</t>
  </si>
  <si>
    <t>stuks</t>
  </si>
  <si>
    <t>Inspectie</t>
  </si>
  <si>
    <t>Uitwerking</t>
  </si>
  <si>
    <t>Controle</t>
  </si>
  <si>
    <t>Complex</t>
  </si>
  <si>
    <t>Beweegbare brug type dubbele bascule</t>
  </si>
  <si>
    <t>Eenheidsprijs</t>
  </si>
  <si>
    <t>Eenheidsprijs na urenraming</t>
  </si>
  <si>
    <t>brug klein 0-250m2</t>
  </si>
  <si>
    <t>??</t>
  </si>
  <si>
    <t>m2</t>
  </si>
  <si>
    <t>Bruggen/viaducten/onderdoorgangen</t>
  </si>
  <si>
    <t>Oppervlak</t>
  </si>
  <si>
    <t>dam</t>
  </si>
  <si>
    <t>Klein</t>
  </si>
  <si>
    <t>0-250</t>
  </si>
  <si>
    <t>dijk 0-200m</t>
  </si>
  <si>
    <t>m</t>
  </si>
  <si>
    <t>dokdeur groot droogdok</t>
  </si>
  <si>
    <t>prijs per stuk</t>
  </si>
  <si>
    <t>duikbassin</t>
  </si>
  <si>
    <t>Kademuren/damwanden/glooiingen</t>
  </si>
  <si>
    <t>0-200</t>
  </si>
  <si>
    <t>grote steiger (pier van marine ca. 2x300m lang met leidingentunnels erin)</t>
  </si>
  <si>
    <t>haventje genie</t>
  </si>
  <si>
    <t>haventje oude sluis als afmeervoorziening Commandotroepen</t>
  </si>
  <si>
    <t>Steiger/ponton</t>
  </si>
  <si>
    <t>hellingbaan</t>
  </si>
  <si>
    <t>klimtoren</t>
  </si>
  <si>
    <t>oevers (tussen de steigers marinehaven en langs Nieuwe Diep)</t>
  </si>
  <si>
    <t>ponton</t>
  </si>
  <si>
    <t>schepenlift voor duikboten en kleine schepen (damwandfuik en 50 stalen palen)</t>
  </si>
  <si>
    <t xml:space="preserve">meter </t>
  </si>
  <si>
    <t>prijs per stuk ca. 200m</t>
  </si>
  <si>
    <t>voetgangersbrug hout in landgoed</t>
  </si>
  <si>
    <t>per 250m</t>
  </si>
  <si>
    <t>per 100m</t>
  </si>
  <si>
    <t>per 250m2</t>
  </si>
  <si>
    <t>Inspectieteam (2st)</t>
  </si>
  <si>
    <t>verhoging tarieven ca. 20% tov 2021 en 2022</t>
  </si>
  <si>
    <t>AK&amp;WR</t>
  </si>
  <si>
    <t>BTW</t>
  </si>
  <si>
    <t>Uitvoeringskosten/eenmalige kosten</t>
  </si>
  <si>
    <t>Totaal incl. BTW en AK&amp;WR en uitvoeringskosten:</t>
  </si>
  <si>
    <t>UitwerkingInspecteur</t>
  </si>
  <si>
    <t>PERCEEL 1,2 en 3</t>
  </si>
  <si>
    <t>Controle Adviseur</t>
  </si>
  <si>
    <t>PERCEEL 1, 2 en 3 Waterbeheer</t>
  </si>
  <si>
    <t>type object/asset</t>
  </si>
  <si>
    <t>Steigertje klein (voetgangers)</t>
  </si>
  <si>
    <t>Algemeen (alleen info geen Asset)</t>
  </si>
  <si>
    <t>Terrein (alleen info geen Asset)</t>
  </si>
  <si>
    <t>Stuks</t>
  </si>
  <si>
    <t>meters</t>
  </si>
  <si>
    <t>Aanleginrichting of bij jachthaven of bij zoet water</t>
  </si>
  <si>
    <t>Haventje (jachthaven met palen en oever- en vaarwegmarkering) geen bodem</t>
  </si>
  <si>
    <t>aantal 2024</t>
  </si>
  <si>
    <t>aantal 2023</t>
  </si>
  <si>
    <t>aantal 2025</t>
  </si>
  <si>
    <t>aantal 2026</t>
  </si>
  <si>
    <t>prijs 2023</t>
  </si>
  <si>
    <t>prijs 2024</t>
  </si>
  <si>
    <t>prijs 2025</t>
  </si>
  <si>
    <t>prijs 2026</t>
  </si>
  <si>
    <t>aantal perceel 1 West 2023</t>
  </si>
  <si>
    <t>prijs perceel 1 West 2023</t>
  </si>
  <si>
    <t>aantal perceel 1 West 2024</t>
  </si>
  <si>
    <t>prijs perceel 1 West 2024</t>
  </si>
  <si>
    <t>aantal perceel 1 West 2025</t>
  </si>
  <si>
    <t>prijs perceel 1 West 2025</t>
  </si>
  <si>
    <t>aantal perceel 1 West 2026</t>
  </si>
  <si>
    <t>prijs perceel 1 West 2026</t>
  </si>
  <si>
    <t>aantal perceel 2 Noord 2023</t>
  </si>
  <si>
    <t>prijs perceel 2 Noord 2023</t>
  </si>
  <si>
    <t>prijs perceel 2 Noord 2024</t>
  </si>
  <si>
    <t>aantal perceel 2 Noord 2024</t>
  </si>
  <si>
    <t>prijs perceel 2 Noord 2025</t>
  </si>
  <si>
    <t>aantal perceel 2 Noord 2025</t>
  </si>
  <si>
    <t>aantal perceel 2 Noord 2026</t>
  </si>
  <si>
    <t>prijs perceel 2 Noord 2026</t>
  </si>
  <si>
    <t>aantal perceel 3 Zuid 2023</t>
  </si>
  <si>
    <t>prijs perceel 3 Zuid 2023</t>
  </si>
  <si>
    <t>aantal perceel 3 Zuid 2024</t>
  </si>
  <si>
    <t>prijs perceel 3 Zuid 2024</t>
  </si>
  <si>
    <t>aantal perceel 3 Zuid 2025</t>
  </si>
  <si>
    <t>prijs perceel 3 Zuid 2025</t>
  </si>
  <si>
    <t>aantal perceel 3 Zuid 2026</t>
  </si>
  <si>
    <t>prijs perceel 3 Zuid 2026</t>
  </si>
  <si>
    <t>kademuren elke 200m</t>
  </si>
  <si>
    <t>steiger klein</t>
  </si>
  <si>
    <t>afmeervoorziening (sputpalen/afmeerpalen, kleine bootlift etc.)</t>
  </si>
  <si>
    <t>Oever/Watergang met of zonder oeverbeschoeiing</t>
  </si>
  <si>
    <t>prijs per stuk gem 10m</t>
  </si>
  <si>
    <t>2442 m watergang en 875m oever</t>
  </si>
  <si>
    <t>prijs per meter</t>
  </si>
  <si>
    <t xml:space="preserve">prijs per stuk </t>
  </si>
  <si>
    <t>Ponton</t>
  </si>
  <si>
    <t>Krooshekreiniger</t>
  </si>
  <si>
    <t>groter dan 200m2; prijs per m oever</t>
  </si>
  <si>
    <t>Vijver groter dan 200m2 ; oevers 8500m</t>
  </si>
  <si>
    <t xml:space="preserve"> 603817opp m2; 8500m</t>
  </si>
  <si>
    <t>10339m2+ 11013m2</t>
  </si>
  <si>
    <t>brug vast klein of voor voetgangers</t>
  </si>
  <si>
    <t>Gemaaltje</t>
  </si>
  <si>
    <t>Stuk</t>
  </si>
  <si>
    <t>gemalen klein</t>
  </si>
  <si>
    <t>kade klein</t>
  </si>
  <si>
    <t>hellingbaan klein</t>
  </si>
  <si>
    <t>Oever/watergang</t>
  </si>
  <si>
    <t>33456m2</t>
  </si>
  <si>
    <t>Totaal:</t>
  </si>
  <si>
    <t>PERCEEL 4 COMPLEX</t>
  </si>
  <si>
    <t>Waterbeheer</t>
  </si>
  <si>
    <t>?</t>
  </si>
  <si>
    <t>Duikers van 2 tot 15-25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</si>
</sst>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&quot;€&quot;#,##0.00;"/>
    <numFmt numFmtId="165" formatCode="&quot;€&quot;\ #,##0.00"/>
    <numFmt numFmtId="166" formatCode="_ &quot;€&quot;\ * #,##0_ ;_ &quot;€&quot;\ * \-#,##0_ ;_ &quot;€&quot;\ * &quot;-&quot;??_ ;_ @_ "/>
    <numFmt numFmtId="167" formatCode="&quot;€&quot;\ #,##0"/>
    <numFmt numFmtId="168" formatCode="#,##0.0"/>
  </numFmts>
  <fonts count="18">
    <font>
      <sz val="11"/>
      <color theme="1"/>
      <name val="Calibri"/>
      <family val="2"/>
      <scheme val="minor"/>
    </font>
    <font>
      <sz val="11"/>
      <color rgb="FFFFFFFF"/>
      <name val="Calibri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indexed="8"/>
      <name val="Calibri"/>
      <family val="2"/>
      <charset val="134"/>
    </font>
    <font>
      <sz val="11"/>
      <color indexed="8"/>
      <name val="Corbel"/>
      <family val="2"/>
      <charset val="134"/>
    </font>
    <font>
      <strike/>
      <sz val="11"/>
      <color theme="1"/>
      <name val="Calibri"/>
      <family val="2"/>
      <scheme val="minor"/>
    </font>
    <font>
      <strike/>
      <sz val="11"/>
      <color indexed="8"/>
      <name val="Corbel"/>
      <family val="2"/>
      <charset val="134"/>
    </font>
    <font>
      <b/>
      <sz val="14"/>
      <color rgb="FFFF0000"/>
      <name val="Calibri"/>
      <family val="2"/>
      <scheme val="minor"/>
    </font>
    <font>
      <sz val="14"/>
      <color rgb="FF00B0F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rgb="FF00B0F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5179B8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7" fillId="0" borderId="0">
      <alignment vertical="center"/>
    </xf>
  </cellStyleXfs>
  <cellXfs count="162">
    <xf numFmtId="0" fontId="0" fillId="0" borderId="0" xfId="0"/>
    <xf numFmtId="164" fontId="0" fillId="0" borderId="0" xfId="0" applyNumberFormat="1"/>
    <xf numFmtId="0" fontId="1" fillId="2" borderId="1" xfId="0" applyFont="1" applyFill="1" applyBorder="1"/>
    <xf numFmtId="164" fontId="1" fillId="2" borderId="1" xfId="0" applyNumberFormat="1" applyFont="1" applyFill="1" applyBorder="1"/>
    <xf numFmtId="0" fontId="1" fillId="2" borderId="1" xfId="0" applyFont="1" applyFill="1" applyBorder="1" applyAlignment="1">
      <alignment horizontal="left"/>
    </xf>
    <xf numFmtId="0" fontId="2" fillId="3" borderId="0" xfId="0" applyFont="1" applyFill="1"/>
    <xf numFmtId="164" fontId="2" fillId="3" borderId="0" xfId="0" applyNumberFormat="1" applyFont="1" applyFill="1"/>
    <xf numFmtId="0" fontId="2" fillId="3" borderId="0" xfId="0" applyNumberFormat="1" applyFont="1" applyFill="1"/>
    <xf numFmtId="0" fontId="4" fillId="0" borderId="0" xfId="0" applyFont="1"/>
    <xf numFmtId="0" fontId="2" fillId="5" borderId="2" xfId="0" applyFont="1" applyFill="1" applyBorder="1"/>
    <xf numFmtId="0" fontId="2" fillId="5" borderId="3" xfId="0" applyFont="1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165" fontId="0" fillId="0" borderId="7" xfId="0" applyNumberFormat="1" applyBorder="1"/>
    <xf numFmtId="0" fontId="0" fillId="0" borderId="0" xfId="0" applyAlignment="1">
      <alignment wrapText="1"/>
    </xf>
    <xf numFmtId="0" fontId="9" fillId="0" borderId="1" xfId="0" applyFont="1" applyBorder="1"/>
    <xf numFmtId="0" fontId="0" fillId="3" borderId="1" xfId="0" applyFill="1" applyBorder="1"/>
    <xf numFmtId="1" fontId="0" fillId="0" borderId="6" xfId="0" applyNumberFormat="1" applyBorder="1"/>
    <xf numFmtId="0" fontId="0" fillId="3" borderId="6" xfId="0" applyFill="1" applyBorder="1"/>
    <xf numFmtId="0" fontId="0" fillId="0" borderId="8" xfId="0" applyBorder="1"/>
    <xf numFmtId="0" fontId="0" fillId="0" borderId="9" xfId="0" applyBorder="1"/>
    <xf numFmtId="165" fontId="0" fillId="0" borderId="0" xfId="0" applyNumberFormat="1"/>
    <xf numFmtId="165" fontId="11" fillId="0" borderId="0" xfId="0" applyNumberFormat="1" applyFont="1"/>
    <xf numFmtId="0" fontId="0" fillId="0" borderId="0" xfId="0" applyAlignment="1">
      <alignment horizontal="right"/>
    </xf>
    <xf numFmtId="165" fontId="12" fillId="0" borderId="0" xfId="0" applyNumberFormat="1" applyFont="1"/>
    <xf numFmtId="164" fontId="0" fillId="0" borderId="0" xfId="0" applyNumberFormat="1" applyAlignment="1">
      <alignment horizontal="right"/>
    </xf>
    <xf numFmtId="0" fontId="0" fillId="0" borderId="0" xfId="0" applyFill="1"/>
    <xf numFmtId="0" fontId="0" fillId="5" borderId="0" xfId="0" applyFill="1"/>
    <xf numFmtId="165" fontId="13" fillId="0" borderId="0" xfId="0" applyNumberFormat="1" applyFont="1"/>
    <xf numFmtId="0" fontId="5" fillId="4" borderId="11" xfId="0" applyFont="1" applyFill="1" applyBorder="1"/>
    <xf numFmtId="0" fontId="0" fillId="4" borderId="12" xfId="0" applyFill="1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15" xfId="0" applyBorder="1"/>
    <xf numFmtId="0" fontId="5" fillId="4" borderId="16" xfId="0" applyFont="1" applyFill="1" applyBorder="1"/>
    <xf numFmtId="0" fontId="2" fillId="5" borderId="17" xfId="0" applyFont="1" applyFill="1" applyBorder="1"/>
    <xf numFmtId="0" fontId="0" fillId="0" borderId="7" xfId="0" applyBorder="1"/>
    <xf numFmtId="0" fontId="0" fillId="0" borderId="10" xfId="0" applyBorder="1"/>
    <xf numFmtId="0" fontId="2" fillId="5" borderId="19" xfId="0" applyFont="1" applyFill="1" applyBorder="1"/>
    <xf numFmtId="0" fontId="0" fillId="0" borderId="20" xfId="0" applyBorder="1"/>
    <xf numFmtId="0" fontId="0" fillId="0" borderId="21" xfId="0" applyBorder="1"/>
    <xf numFmtId="0" fontId="0" fillId="4" borderId="18" xfId="0" applyFill="1" applyBorder="1"/>
    <xf numFmtId="0" fontId="0" fillId="0" borderId="7" xfId="0" applyBorder="1" applyAlignment="1">
      <alignment wrapText="1"/>
    </xf>
    <xf numFmtId="0" fontId="2" fillId="5" borderId="22" xfId="0" applyFont="1" applyFill="1" applyBorder="1" applyAlignment="1">
      <alignment wrapText="1"/>
    </xf>
    <xf numFmtId="165" fontId="0" fillId="0" borderId="23" xfId="0" applyNumberFormat="1" applyBorder="1"/>
    <xf numFmtId="165" fontId="0" fillId="0" borderId="24" xfId="0" applyNumberFormat="1" applyBorder="1"/>
    <xf numFmtId="165" fontId="0" fillId="3" borderId="24" xfId="0" applyNumberFormat="1" applyFill="1" applyBorder="1"/>
    <xf numFmtId="165" fontId="0" fillId="0" borderId="25" xfId="0" applyNumberFormat="1" applyBorder="1"/>
    <xf numFmtId="0" fontId="0" fillId="0" borderId="17" xfId="0" applyBorder="1"/>
    <xf numFmtId="0" fontId="0" fillId="0" borderId="24" xfId="0" applyBorder="1"/>
    <xf numFmtId="0" fontId="0" fillId="0" borderId="25" xfId="0" applyBorder="1"/>
    <xf numFmtId="0" fontId="0" fillId="6" borderId="16" xfId="0" applyFill="1" applyBorder="1" applyAlignment="1">
      <alignment wrapText="1"/>
    </xf>
    <xf numFmtId="0" fontId="0" fillId="6" borderId="17" xfId="0" applyFill="1" applyBorder="1" applyAlignment="1">
      <alignment wrapText="1"/>
    </xf>
    <xf numFmtId="0" fontId="2" fillId="5" borderId="26" xfId="0" applyFont="1" applyFill="1" applyBorder="1" applyAlignment="1">
      <alignment wrapText="1"/>
    </xf>
    <xf numFmtId="0" fontId="2" fillId="6" borderId="16" xfId="0" applyFont="1" applyFill="1" applyBorder="1" applyAlignment="1">
      <alignment wrapText="1"/>
    </xf>
    <xf numFmtId="0" fontId="2" fillId="7" borderId="17" xfId="0" applyFont="1" applyFill="1" applyBorder="1" applyAlignment="1">
      <alignment wrapText="1"/>
    </xf>
    <xf numFmtId="0" fontId="2" fillId="6" borderId="17" xfId="0" applyFont="1" applyFill="1" applyBorder="1" applyAlignment="1">
      <alignment wrapText="1"/>
    </xf>
    <xf numFmtId="0" fontId="2" fillId="7" borderId="18" xfId="0" applyFont="1" applyFill="1" applyBorder="1" applyAlignment="1">
      <alignment wrapText="1"/>
    </xf>
    <xf numFmtId="0" fontId="2" fillId="7" borderId="26" xfId="0" applyFont="1" applyFill="1" applyBorder="1" applyAlignment="1">
      <alignment wrapText="1"/>
    </xf>
    <xf numFmtId="0" fontId="0" fillId="7" borderId="17" xfId="0" applyFill="1" applyBorder="1" applyAlignment="1">
      <alignment wrapText="1"/>
    </xf>
    <xf numFmtId="0" fontId="0" fillId="7" borderId="18" xfId="0" applyFill="1" applyBorder="1" applyAlignment="1">
      <alignment wrapText="1"/>
    </xf>
    <xf numFmtId="165" fontId="0" fillId="0" borderId="1" xfId="0" applyNumberFormat="1" applyBorder="1"/>
    <xf numFmtId="165" fontId="0" fillId="0" borderId="9" xfId="0" applyNumberFormat="1" applyBorder="1"/>
    <xf numFmtId="0" fontId="0" fillId="3" borderId="28" xfId="0" applyFill="1" applyBorder="1"/>
    <xf numFmtId="0" fontId="0" fillId="0" borderId="27" xfId="0" applyBorder="1"/>
    <xf numFmtId="0" fontId="0" fillId="0" borderId="28" xfId="0" applyBorder="1"/>
    <xf numFmtId="0" fontId="0" fillId="0" borderId="30" xfId="0" applyBorder="1"/>
    <xf numFmtId="0" fontId="0" fillId="0" borderId="31" xfId="0" applyBorder="1"/>
    <xf numFmtId="0" fontId="0" fillId="0" borderId="29" xfId="0" applyBorder="1"/>
    <xf numFmtId="0" fontId="0" fillId="0" borderId="0" xfId="0" applyFill="1" applyBorder="1"/>
    <xf numFmtId="165" fontId="14" fillId="0" borderId="0" xfId="0" applyNumberFormat="1" applyFont="1"/>
    <xf numFmtId="0" fontId="15" fillId="0" borderId="0" xfId="0" applyFont="1"/>
    <xf numFmtId="44" fontId="0" fillId="0" borderId="24" xfId="0" applyNumberFormat="1" applyBorder="1"/>
    <xf numFmtId="0" fontId="2" fillId="6" borderId="19" xfId="0" applyFont="1" applyFill="1" applyBorder="1" applyAlignment="1">
      <alignment wrapText="1"/>
    </xf>
    <xf numFmtId="0" fontId="0" fillId="0" borderId="20" xfId="0" applyBorder="1" applyAlignment="1">
      <alignment wrapText="1"/>
    </xf>
    <xf numFmtId="0" fontId="2" fillId="5" borderId="11" xfId="0" applyFont="1" applyFill="1" applyBorder="1"/>
    <xf numFmtId="0" fontId="8" fillId="0" borderId="12" xfId="2" applyFont="1" applyBorder="1" applyAlignment="1"/>
    <xf numFmtId="44" fontId="0" fillId="5" borderId="32" xfId="1" applyFont="1" applyFill="1" applyBorder="1"/>
    <xf numFmtId="0" fontId="0" fillId="3" borderId="14" xfId="0" applyFill="1" applyBorder="1"/>
    <xf numFmtId="0" fontId="8" fillId="3" borderId="15" xfId="2" quotePrefix="1" applyFont="1" applyFill="1" applyBorder="1" applyAlignment="1"/>
    <xf numFmtId="166" fontId="8" fillId="3" borderId="15" xfId="1" quotePrefix="1" applyNumberFormat="1" applyFont="1" applyFill="1" applyBorder="1" applyAlignment="1"/>
    <xf numFmtId="0" fontId="0" fillId="3" borderId="9" xfId="0" applyFill="1" applyBorder="1"/>
    <xf numFmtId="44" fontId="0" fillId="3" borderId="33" xfId="1" applyFont="1" applyFill="1" applyBorder="1"/>
    <xf numFmtId="0" fontId="8" fillId="0" borderId="0" xfId="2" quotePrefix="1" applyFont="1" applyBorder="1" applyAlignment="1"/>
    <xf numFmtId="166" fontId="8" fillId="0" borderId="0" xfId="1" quotePrefix="1" applyNumberFormat="1" applyFont="1" applyBorder="1" applyAlignment="1"/>
    <xf numFmtId="44" fontId="0" fillId="5" borderId="34" xfId="1" applyFont="1" applyFill="1" applyBorder="1"/>
    <xf numFmtId="0" fontId="2" fillId="5" borderId="11" xfId="0" applyFont="1" applyFill="1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2" xfId="0" applyBorder="1"/>
    <xf numFmtId="166" fontId="6" fillId="0" borderId="12" xfId="1" applyNumberFormat="1" applyFont="1" applyBorder="1"/>
    <xf numFmtId="0" fontId="0" fillId="0" borderId="32" xfId="0" applyBorder="1"/>
    <xf numFmtId="0" fontId="0" fillId="3" borderId="13" xfId="0" applyFill="1" applyBorder="1"/>
    <xf numFmtId="0" fontId="8" fillId="3" borderId="0" xfId="2" quotePrefix="1" applyFont="1" applyFill="1" applyBorder="1" applyAlignment="1"/>
    <xf numFmtId="166" fontId="8" fillId="3" borderId="0" xfId="1" quotePrefix="1" applyNumberFormat="1" applyFont="1" applyFill="1" applyBorder="1" applyAlignment="1"/>
    <xf numFmtId="44" fontId="0" fillId="3" borderId="34" xfId="1" applyFont="1" applyFill="1" applyBorder="1"/>
    <xf numFmtId="0" fontId="2" fillId="5" borderId="13" xfId="0" applyFont="1" applyFill="1" applyBorder="1"/>
    <xf numFmtId="0" fontId="8" fillId="0" borderId="0" xfId="2" applyFont="1" applyBorder="1" applyAlignment="1"/>
    <xf numFmtId="0" fontId="8" fillId="0" borderId="1" xfId="2" quotePrefix="1" applyFont="1" applyBorder="1" applyAlignment="1"/>
    <xf numFmtId="166" fontId="8" fillId="0" borderId="1" xfId="1" quotePrefix="1" applyNumberFormat="1" applyFont="1" applyBorder="1" applyAlignment="1"/>
    <xf numFmtId="0" fontId="2" fillId="5" borderId="16" xfId="0" applyFont="1" applyFill="1" applyBorder="1"/>
    <xf numFmtId="0" fontId="8" fillId="0" borderId="17" xfId="2" applyFont="1" applyBorder="1" applyAlignment="1"/>
    <xf numFmtId="44" fontId="0" fillId="5" borderId="18" xfId="1" applyFont="1" applyFill="1" applyBorder="1"/>
    <xf numFmtId="44" fontId="0" fillId="5" borderId="7" xfId="1" applyFont="1" applyFill="1" applyBorder="1"/>
    <xf numFmtId="0" fontId="0" fillId="3" borderId="8" xfId="0" applyFill="1" applyBorder="1"/>
    <xf numFmtId="0" fontId="8" fillId="3" borderId="9" xfId="2" quotePrefix="1" applyFont="1" applyFill="1" applyBorder="1" applyAlignment="1"/>
    <xf numFmtId="166" fontId="8" fillId="3" borderId="9" xfId="1" quotePrefix="1" applyNumberFormat="1" applyFont="1" applyFill="1" applyBorder="1" applyAlignment="1"/>
    <xf numFmtId="44" fontId="0" fillId="3" borderId="10" xfId="1" applyFont="1" applyFill="1" applyBorder="1"/>
    <xf numFmtId="167" fontId="0" fillId="0" borderId="24" xfId="0" applyNumberFormat="1" applyBorder="1"/>
    <xf numFmtId="167" fontId="0" fillId="0" borderId="1" xfId="0" applyNumberFormat="1" applyBorder="1"/>
    <xf numFmtId="167" fontId="0" fillId="0" borderId="0" xfId="0" applyNumberFormat="1"/>
    <xf numFmtId="0" fontId="0" fillId="0" borderId="1" xfId="0" applyBorder="1" applyAlignment="1">
      <alignment wrapText="1"/>
    </xf>
    <xf numFmtId="1" fontId="0" fillId="0" borderId="1" xfId="0" applyNumberFormat="1" applyBorder="1"/>
    <xf numFmtId="167" fontId="0" fillId="0" borderId="9" xfId="0" applyNumberFormat="1" applyBorder="1"/>
    <xf numFmtId="167" fontId="0" fillId="0" borderId="8" xfId="0" applyNumberFormat="1" applyBorder="1"/>
    <xf numFmtId="0" fontId="0" fillId="5" borderId="0" xfId="0" applyFill="1" applyBorder="1"/>
    <xf numFmtId="0" fontId="0" fillId="0" borderId="6" xfId="0" applyFill="1" applyBorder="1"/>
    <xf numFmtId="0" fontId="0" fillId="0" borderId="1" xfId="0" applyFill="1" applyBorder="1"/>
    <xf numFmtId="165" fontId="0" fillId="0" borderId="24" xfId="0" applyNumberFormat="1" applyFill="1" applyBorder="1"/>
    <xf numFmtId="165" fontId="0" fillId="0" borderId="1" xfId="0" applyNumberFormat="1" applyFill="1" applyBorder="1"/>
    <xf numFmtId="165" fontId="0" fillId="0" borderId="7" xfId="0" applyNumberFormat="1" applyFill="1" applyBorder="1"/>
    <xf numFmtId="165" fontId="13" fillId="4" borderId="0" xfId="0" applyNumberFormat="1" applyFont="1" applyFill="1"/>
    <xf numFmtId="165" fontId="13" fillId="6" borderId="0" xfId="0" applyNumberFormat="1" applyFont="1" applyFill="1"/>
    <xf numFmtId="165" fontId="13" fillId="8" borderId="0" xfId="0" applyNumberFormat="1" applyFont="1" applyFill="1"/>
    <xf numFmtId="165" fontId="13" fillId="5" borderId="0" xfId="0" applyNumberFormat="1" applyFont="1" applyFill="1"/>
    <xf numFmtId="0" fontId="0" fillId="0" borderId="27" xfId="0" applyFill="1" applyBorder="1"/>
    <xf numFmtId="0" fontId="0" fillId="0" borderId="28" xfId="0" applyFill="1" applyBorder="1"/>
    <xf numFmtId="165" fontId="0" fillId="0" borderId="29" xfId="0" applyNumberFormat="1" applyFill="1" applyBorder="1"/>
    <xf numFmtId="165" fontId="16" fillId="0" borderId="0" xfId="0" applyNumberFormat="1" applyFont="1"/>
    <xf numFmtId="168" fontId="0" fillId="0" borderId="0" xfId="0" applyNumberFormat="1"/>
    <xf numFmtId="44" fontId="0" fillId="0" borderId="1" xfId="0" applyNumberFormat="1" applyBorder="1"/>
    <xf numFmtId="3" fontId="0" fillId="0" borderId="0" xfId="0" applyNumberFormat="1"/>
    <xf numFmtId="1" fontId="0" fillId="0" borderId="20" xfId="0" applyNumberFormat="1" applyBorder="1"/>
    <xf numFmtId="165" fontId="13" fillId="3" borderId="0" xfId="0" applyNumberFormat="1" applyFont="1" applyFill="1"/>
    <xf numFmtId="167" fontId="0" fillId="0" borderId="7" xfId="0" applyNumberFormat="1" applyBorder="1"/>
    <xf numFmtId="0" fontId="0" fillId="0" borderId="1" xfId="0" applyBorder="1" applyAlignment="1">
      <alignment vertical="top"/>
    </xf>
    <xf numFmtId="166" fontId="6" fillId="0" borderId="1" xfId="1" applyNumberFormat="1" applyFont="1" applyBorder="1"/>
    <xf numFmtId="44" fontId="0" fillId="5" borderId="1" xfId="1" applyFont="1" applyFill="1" applyBorder="1"/>
    <xf numFmtId="0" fontId="10" fillId="0" borderId="1" xfId="2" quotePrefix="1" applyFont="1" applyBorder="1" applyAlignment="1"/>
    <xf numFmtId="166" fontId="10" fillId="0" borderId="1" xfId="1" quotePrefix="1" applyNumberFormat="1" applyFont="1" applyBorder="1" applyAlignment="1"/>
    <xf numFmtId="44" fontId="9" fillId="5" borderId="1" xfId="1" applyFont="1" applyFill="1" applyBorder="1"/>
    <xf numFmtId="0" fontId="8" fillId="3" borderId="1" xfId="2" quotePrefix="1" applyFont="1" applyFill="1" applyBorder="1" applyAlignment="1"/>
    <xf numFmtId="166" fontId="8" fillId="3" borderId="1" xfId="1" quotePrefix="1" applyNumberFormat="1" applyFont="1" applyFill="1" applyBorder="1" applyAlignment="1"/>
    <xf numFmtId="44" fontId="0" fillId="3" borderId="1" xfId="1" applyFont="1" applyFill="1" applyBorder="1"/>
    <xf numFmtId="0" fontId="8" fillId="0" borderId="1" xfId="2" applyFont="1" applyBorder="1" applyAlignment="1"/>
    <xf numFmtId="0" fontId="0" fillId="0" borderId="17" xfId="0" applyBorder="1" applyAlignment="1">
      <alignment wrapText="1"/>
    </xf>
    <xf numFmtId="0" fontId="0" fillId="0" borderId="18" xfId="0" applyBorder="1"/>
    <xf numFmtId="0" fontId="2" fillId="5" borderId="6" xfId="0" applyFont="1" applyFill="1" applyBorder="1" applyAlignment="1">
      <alignment vertical="top"/>
    </xf>
    <xf numFmtId="0" fontId="9" fillId="0" borderId="6" xfId="0" applyFont="1" applyBorder="1"/>
    <xf numFmtId="0" fontId="2" fillId="5" borderId="6" xfId="0" applyFont="1" applyFill="1" applyBorder="1"/>
    <xf numFmtId="44" fontId="0" fillId="3" borderId="9" xfId="1" applyFont="1" applyFill="1" applyBorder="1"/>
    <xf numFmtId="0" fontId="2" fillId="4" borderId="16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0" fillId="0" borderId="34" xfId="0" applyBorder="1" applyAlignment="1">
      <alignment wrapText="1"/>
    </xf>
    <xf numFmtId="0" fontId="2" fillId="4" borderId="11" xfId="0" applyFont="1" applyFill="1" applyBorder="1"/>
    <xf numFmtId="0" fontId="2" fillId="4" borderId="13" xfId="0" applyFont="1" applyFill="1" applyBorder="1"/>
    <xf numFmtId="0" fontId="0" fillId="4" borderId="0" xfId="0" applyFill="1"/>
    <xf numFmtId="0" fontId="0" fillId="4" borderId="0" xfId="0" applyFill="1" applyAlignment="1">
      <alignment horizontal="center"/>
    </xf>
    <xf numFmtId="0" fontId="0" fillId="3" borderId="0" xfId="0" applyFill="1"/>
    <xf numFmtId="0" fontId="17" fillId="3" borderId="1" xfId="0" applyFont="1" applyFill="1" applyBorder="1" applyAlignment="1">
      <alignment horizontal="left"/>
    </xf>
  </cellXfs>
  <cellStyles count="3">
    <cellStyle name="Standaard" xfId="0" builtinId="0"/>
    <cellStyle name="Standaard 2" xfId="2" xr:uid="{C2F6BABB-7266-4E65-9CB2-19037DB18423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N2924"/>
  <sheetViews>
    <sheetView tabSelected="1" topLeftCell="A13" zoomScale="75" zoomScaleNormal="75" workbookViewId="0">
      <pane xSplit="1095" ySplit="11295" topLeftCell="A2921" activePane="topRight"/>
      <selection activeCell="BN4" sqref="BN4"/>
      <selection pane="topRight" activeCell="C687" sqref="C687"/>
      <selection pane="bottomLeft" activeCell="B29" sqref="B29"/>
      <selection pane="bottomRight" activeCell="BQ2921" sqref="BQ2921:BR2922"/>
    </sheetView>
  </sheetViews>
  <sheetFormatPr defaultRowHeight="15"/>
  <cols>
    <col min="1" max="1" width="8.28515625" customWidth="1"/>
    <col min="5" max="5" width="9.140625" style="160"/>
    <col min="7" max="7" width="39.5703125" customWidth="1"/>
    <col min="8" max="8" width="13" customWidth="1"/>
    <col min="9" max="9" width="13.42578125" customWidth="1"/>
    <col min="10" max="10" width="86.42578125" customWidth="1"/>
    <col min="11" max="11" width="17.7109375" hidden="1" customWidth="1"/>
    <col min="12" max="13" width="20" hidden="1" customWidth="1"/>
    <col min="14" max="14" width="14.140625" hidden="1" customWidth="1"/>
    <col min="15" max="15" width="15.5703125" hidden="1" customWidth="1"/>
    <col min="16" max="16" width="13.140625" hidden="1" customWidth="1"/>
    <col min="17" max="19" width="20" hidden="1" customWidth="1"/>
    <col min="20" max="20" width="15.140625" hidden="1" customWidth="1"/>
    <col min="21" max="21" width="3.140625" style="1" hidden="1" customWidth="1"/>
    <col min="22" max="22" width="17.42578125" style="1" bestFit="1" customWidth="1"/>
    <col min="23" max="23" width="21.5703125" style="1" customWidth="1"/>
    <col min="24" max="24" width="8.5703125" style="1" customWidth="1"/>
    <col min="25" max="25" width="6.42578125" style="1" customWidth="1"/>
    <col min="26" max="26" width="13.28515625" style="1" customWidth="1"/>
    <col min="27" max="27" width="7.140625" style="1" customWidth="1"/>
    <col min="28" max="28" width="21.85546875" customWidth="1"/>
    <col min="30" max="30" width="16.140625" customWidth="1"/>
    <col min="32" max="32" width="17.140625" bestFit="1" customWidth="1"/>
    <col min="34" max="34" width="16.140625" customWidth="1"/>
    <col min="35" max="35" width="11" customWidth="1"/>
    <col min="36" max="36" width="17.140625" customWidth="1"/>
    <col min="38" max="38" width="18.42578125" customWidth="1"/>
    <col min="40" max="40" width="12.7109375" customWidth="1"/>
    <col min="41" max="41" width="12" customWidth="1"/>
    <col min="44" max="44" width="9.85546875" customWidth="1"/>
    <col min="45" max="45" width="11" customWidth="1"/>
    <col min="47" max="47" width="13.140625" customWidth="1"/>
    <col min="48" max="48" width="13" customWidth="1"/>
    <col min="51" max="51" width="37.28515625" customWidth="1"/>
    <col min="55" max="55" width="25.85546875" bestFit="1" customWidth="1"/>
    <col min="56" max="56" width="11.5703125" bestFit="1" customWidth="1"/>
    <col min="57" max="57" width="22.28515625" customWidth="1"/>
    <col min="58" max="58" width="23.140625" customWidth="1"/>
    <col min="60" max="60" width="20.140625" customWidth="1"/>
    <col min="62" max="62" width="10.140625" customWidth="1"/>
    <col min="63" max="63" width="20.7109375" bestFit="1" customWidth="1"/>
    <col min="65" max="65" width="22.85546875" bestFit="1" customWidth="1"/>
    <col min="66" max="66" width="10.7109375" customWidth="1"/>
    <col min="67" max="67" width="22.85546875" bestFit="1" customWidth="1"/>
    <col min="68" max="68" width="11" customWidth="1"/>
    <col min="69" max="69" width="22.140625" customWidth="1"/>
    <col min="71" max="71" width="21.5703125" customWidth="1"/>
    <col min="73" max="73" width="19.140625" customWidth="1"/>
    <col min="76" max="76" width="22.5703125" customWidth="1"/>
    <col min="78" max="78" width="20.42578125" customWidth="1"/>
    <col min="80" max="80" width="19.7109375" customWidth="1"/>
    <col min="82" max="82" width="20.7109375" bestFit="1" customWidth="1"/>
    <col min="85" max="85" width="18.28515625" customWidth="1"/>
    <col min="87" max="87" width="16.7109375" customWidth="1"/>
    <col min="89" max="89" width="12.28515625" customWidth="1"/>
    <col min="91" max="91" width="11.5703125" bestFit="1" customWidth="1"/>
  </cols>
  <sheetData>
    <row r="1" spans="22:92" ht="77.25" thickBot="1">
      <c r="V1" s="31" t="s">
        <v>4445</v>
      </c>
      <c r="W1" s="32"/>
      <c r="X1" s="9" t="s">
        <v>4446</v>
      </c>
      <c r="Y1" s="10"/>
      <c r="Z1" s="10"/>
      <c r="AA1" s="10"/>
      <c r="AB1" s="46" t="s">
        <v>4447</v>
      </c>
      <c r="AC1" s="54" t="s">
        <v>4506</v>
      </c>
      <c r="AD1" s="62" t="s">
        <v>4509</v>
      </c>
      <c r="AE1" s="55" t="s">
        <v>4505</v>
      </c>
      <c r="AF1" s="62" t="s">
        <v>4510</v>
      </c>
      <c r="AG1" s="55" t="s">
        <v>4507</v>
      </c>
      <c r="AH1" s="62" t="s">
        <v>4511</v>
      </c>
      <c r="AI1" s="55" t="s">
        <v>4508</v>
      </c>
      <c r="AJ1" s="63" t="s">
        <v>4512</v>
      </c>
      <c r="AR1" s="16" t="s">
        <v>4488</v>
      </c>
      <c r="AX1" s="37" t="s">
        <v>4496</v>
      </c>
      <c r="AY1" s="44"/>
      <c r="AZ1" s="41" t="s">
        <v>4446</v>
      </c>
      <c r="BA1" s="38" t="s">
        <v>4501</v>
      </c>
      <c r="BB1" s="38" t="s">
        <v>4502</v>
      </c>
      <c r="BC1" s="56" t="s">
        <v>4447</v>
      </c>
      <c r="BD1" s="57" t="s">
        <v>4513</v>
      </c>
      <c r="BE1" s="76"/>
      <c r="BF1" s="58" t="s">
        <v>4514</v>
      </c>
      <c r="BG1" s="59" t="s">
        <v>4515</v>
      </c>
      <c r="BH1" s="58" t="s">
        <v>4516</v>
      </c>
      <c r="BI1" s="59" t="s">
        <v>4517</v>
      </c>
      <c r="BJ1" s="59"/>
      <c r="BK1" s="58" t="s">
        <v>4518</v>
      </c>
      <c r="BL1" s="59" t="s">
        <v>4519</v>
      </c>
      <c r="BM1" s="61" t="s">
        <v>4520</v>
      </c>
      <c r="BN1" s="57" t="s">
        <v>4521</v>
      </c>
      <c r="BO1" s="58" t="s">
        <v>4522</v>
      </c>
      <c r="BP1" s="59" t="s">
        <v>4524</v>
      </c>
      <c r="BQ1" s="58" t="s">
        <v>4523</v>
      </c>
      <c r="BR1" s="59" t="s">
        <v>4526</v>
      </c>
      <c r="BS1" s="58" t="s">
        <v>4525</v>
      </c>
      <c r="BT1" s="59" t="s">
        <v>4527</v>
      </c>
      <c r="BU1" s="61" t="s">
        <v>4528</v>
      </c>
      <c r="BV1" s="57" t="s">
        <v>4529</v>
      </c>
      <c r="BW1" s="76"/>
      <c r="BX1" s="58" t="s">
        <v>4530</v>
      </c>
      <c r="BY1" s="59" t="s">
        <v>4531</v>
      </c>
      <c r="BZ1" s="58" t="s">
        <v>4532</v>
      </c>
      <c r="CA1" s="59" t="s">
        <v>4533</v>
      </c>
      <c r="CB1" s="58" t="s">
        <v>4534</v>
      </c>
      <c r="CC1" s="59" t="s">
        <v>4535</v>
      </c>
      <c r="CD1" s="60" t="s">
        <v>4536</v>
      </c>
      <c r="CH1" s="91"/>
      <c r="CI1" s="91"/>
      <c r="CJ1" s="91"/>
      <c r="CK1" s="91"/>
      <c r="CL1" s="91"/>
      <c r="CM1" s="93"/>
    </row>
    <row r="2" spans="22:92" ht="15.75" thickBot="1">
      <c r="V2" s="33" t="s">
        <v>4448</v>
      </c>
      <c r="W2" s="34" t="s">
        <v>4539</v>
      </c>
      <c r="X2" s="11">
        <v>97</v>
      </c>
      <c r="Y2" s="12" t="s">
        <v>4449</v>
      </c>
      <c r="Z2" s="12"/>
      <c r="AA2" s="12"/>
      <c r="AB2" s="47"/>
      <c r="AC2" s="13">
        <v>22</v>
      </c>
      <c r="AD2" s="64">
        <f>AB2/X2*AC2</f>
        <v>0</v>
      </c>
      <c r="AE2" s="13">
        <v>0</v>
      </c>
      <c r="AF2" s="64">
        <f>AB2/X2*AE2</f>
        <v>0</v>
      </c>
      <c r="AG2" s="13">
        <v>75</v>
      </c>
      <c r="AH2" s="64">
        <f>AB2/X2*AG2</f>
        <v>0</v>
      </c>
      <c r="AI2" s="14">
        <v>1</v>
      </c>
      <c r="AJ2" s="15">
        <f>AB2/X2*AI2</f>
        <v>0</v>
      </c>
      <c r="AL2">
        <f>AC2+AE2+AG2+AI2</f>
        <v>98</v>
      </c>
      <c r="AR2" t="s">
        <v>4450</v>
      </c>
      <c r="AS2" t="s">
        <v>4451</v>
      </c>
      <c r="AT2" t="s">
        <v>4452</v>
      </c>
      <c r="AX2" s="13" t="s">
        <v>4448</v>
      </c>
      <c r="AY2" s="39" t="s">
        <v>4497</v>
      </c>
      <c r="AZ2" s="42"/>
      <c r="BA2" s="12"/>
      <c r="BB2" s="14"/>
      <c r="BC2" s="52"/>
      <c r="BD2" s="13"/>
      <c r="BE2" s="42"/>
      <c r="BF2" s="14"/>
      <c r="BG2" s="14"/>
      <c r="BH2" s="14"/>
      <c r="BI2" s="14"/>
      <c r="BJ2" s="14"/>
      <c r="BK2" s="14"/>
      <c r="BL2" s="14"/>
      <c r="BM2" s="52"/>
      <c r="BN2" s="13"/>
      <c r="BO2" s="14"/>
      <c r="BP2" s="14"/>
      <c r="BQ2" s="14"/>
      <c r="BR2" s="14"/>
      <c r="BS2" s="14"/>
      <c r="BT2" s="14"/>
      <c r="BU2" s="52"/>
      <c r="BV2" s="13"/>
      <c r="BW2" s="42"/>
      <c r="BX2" s="14"/>
      <c r="BY2" s="14"/>
      <c r="BZ2" s="14"/>
      <c r="CA2" s="14"/>
      <c r="CB2" s="14"/>
      <c r="CC2" s="14"/>
      <c r="CD2" s="39"/>
      <c r="CG2" s="156" t="s">
        <v>4494</v>
      </c>
      <c r="CH2" s="91"/>
      <c r="CI2" s="91"/>
      <c r="CJ2" s="91" t="s">
        <v>4450</v>
      </c>
      <c r="CK2" s="91" t="s">
        <v>4451</v>
      </c>
      <c r="CL2" s="91" t="s">
        <v>4452</v>
      </c>
      <c r="CM2" s="93"/>
    </row>
    <row r="3" spans="22:92" ht="45.75" thickBot="1">
      <c r="V3" s="33" t="s">
        <v>4453</v>
      </c>
      <c r="W3" s="34" t="s">
        <v>4454</v>
      </c>
      <c r="X3" s="13">
        <v>1</v>
      </c>
      <c r="Y3" s="14" t="s">
        <v>4449</v>
      </c>
      <c r="Z3" s="14"/>
      <c r="AA3" s="14"/>
      <c r="AB3" s="48"/>
      <c r="AC3" s="13">
        <v>1</v>
      </c>
      <c r="AD3" s="64">
        <f t="shared" ref="AD3:AD21" si="0">AB3/X3*AC3</f>
        <v>0</v>
      </c>
      <c r="AE3" s="13">
        <v>0</v>
      </c>
      <c r="AF3" s="64">
        <f t="shared" ref="AF3:AF21" si="1">AB3/X3*AE3</f>
        <v>0</v>
      </c>
      <c r="AG3" s="13">
        <v>1</v>
      </c>
      <c r="AH3" s="64">
        <f t="shared" ref="AH3:AH21" si="2">AB3/X3*AG3</f>
        <v>0</v>
      </c>
      <c r="AI3" s="14">
        <v>0</v>
      </c>
      <c r="AJ3" s="15">
        <f t="shared" ref="AJ3:AJ21" si="3">AB3/X3*AI3</f>
        <v>0</v>
      </c>
      <c r="AL3">
        <f t="shared" ref="AL3:AL21" si="4">AC3+AE3+AG3+AI3</f>
        <v>2</v>
      </c>
      <c r="AO3" s="153" t="s">
        <v>4560</v>
      </c>
      <c r="AP3" s="51"/>
      <c r="AQ3" s="147" t="s">
        <v>4455</v>
      </c>
      <c r="AR3" s="147" t="s">
        <v>4487</v>
      </c>
      <c r="AS3" s="147" t="s">
        <v>4493</v>
      </c>
      <c r="AT3" s="147" t="s">
        <v>4495</v>
      </c>
      <c r="AU3" s="147" t="s">
        <v>4456</v>
      </c>
      <c r="AV3" s="148"/>
      <c r="AX3" s="13"/>
      <c r="AY3" s="39" t="s">
        <v>4503</v>
      </c>
      <c r="AZ3" s="42">
        <f>BD3+BG3+BI3+BL3+BN3+BP3+BR3+BT3+BV3+BY3+CA3+CC3</f>
        <v>29</v>
      </c>
      <c r="BA3" s="12" t="s">
        <v>4449</v>
      </c>
      <c r="BB3" s="14"/>
      <c r="BC3" s="110"/>
      <c r="BD3" s="13">
        <v>22</v>
      </c>
      <c r="BE3" s="42"/>
      <c r="BF3" s="111">
        <f t="shared" ref="BF3:BF14" si="5">BC3/AZ3*BD3</f>
        <v>0</v>
      </c>
      <c r="BG3" s="14">
        <v>0</v>
      </c>
      <c r="BH3" s="111">
        <f t="shared" ref="BH3:BH14" si="6">BC3/AZ3*BG3</f>
        <v>0</v>
      </c>
      <c r="BI3" s="14">
        <v>7</v>
      </c>
      <c r="BJ3" s="14"/>
      <c r="BK3" s="111">
        <f t="shared" ref="BK3:BK14" si="7">BC3/AZ3*BI3</f>
        <v>0</v>
      </c>
      <c r="BL3" s="14"/>
      <c r="BM3" s="110">
        <f t="shared" ref="BM3:BM14" si="8">BC3/AZ3*BL3</f>
        <v>0</v>
      </c>
      <c r="BN3" s="13"/>
      <c r="BO3" s="14"/>
      <c r="BP3" s="14"/>
      <c r="BQ3" s="14"/>
      <c r="BR3" s="14"/>
      <c r="BS3" s="14"/>
      <c r="BT3" s="14"/>
      <c r="BU3" s="52"/>
      <c r="BV3" s="13"/>
      <c r="BW3" s="42"/>
      <c r="BX3" s="14"/>
      <c r="BY3" s="14"/>
      <c r="BZ3" s="14"/>
      <c r="CA3" s="14"/>
      <c r="CB3" s="14"/>
      <c r="CC3" s="14"/>
      <c r="CD3" s="39"/>
      <c r="CG3" s="157" t="s">
        <v>4561</v>
      </c>
      <c r="CH3" s="34"/>
      <c r="CI3" s="154" t="s">
        <v>4455</v>
      </c>
      <c r="CJ3" s="154" t="s">
        <v>4487</v>
      </c>
      <c r="CK3" s="154" t="s">
        <v>4493</v>
      </c>
      <c r="CL3" s="154" t="s">
        <v>4495</v>
      </c>
      <c r="CM3" s="155" t="s">
        <v>4456</v>
      </c>
    </row>
    <row r="4" spans="22:92">
      <c r="V4" s="33"/>
      <c r="W4" s="34" t="s">
        <v>4457</v>
      </c>
      <c r="X4" s="20">
        <v>17</v>
      </c>
      <c r="Y4" s="18" t="s">
        <v>4449</v>
      </c>
      <c r="Z4" s="18" t="s">
        <v>4458</v>
      </c>
      <c r="AA4" s="18" t="s">
        <v>4459</v>
      </c>
      <c r="AB4" s="49"/>
      <c r="AC4" s="13">
        <v>0</v>
      </c>
      <c r="AD4" s="64">
        <f t="shared" si="0"/>
        <v>0</v>
      </c>
      <c r="AE4" s="13">
        <v>9</v>
      </c>
      <c r="AF4" s="64">
        <f t="shared" si="1"/>
        <v>0</v>
      </c>
      <c r="AG4" s="13">
        <v>3</v>
      </c>
      <c r="AH4" s="64">
        <f t="shared" si="2"/>
        <v>0</v>
      </c>
      <c r="AI4" s="14">
        <v>5</v>
      </c>
      <c r="AJ4" s="15">
        <f t="shared" si="3"/>
        <v>0</v>
      </c>
      <c r="AL4">
        <f t="shared" si="4"/>
        <v>17</v>
      </c>
      <c r="AO4" s="149" t="s">
        <v>4460</v>
      </c>
      <c r="AP4" s="137" t="s">
        <v>4461</v>
      </c>
      <c r="AQ4" s="14"/>
      <c r="AR4" s="138">
        <v>0</v>
      </c>
      <c r="AS4" s="138">
        <v>0</v>
      </c>
      <c r="AT4" s="138">
        <v>0</v>
      </c>
      <c r="AU4" s="14"/>
      <c r="AV4" s="39"/>
      <c r="AX4" s="13"/>
      <c r="AY4" s="39" t="s">
        <v>4563</v>
      </c>
      <c r="AZ4" s="134">
        <f>BD4+BG4+BI4+BL4+BN4+BP4+BR4+BT4+BV4+BY4+CA4+CC4</f>
        <v>11351.466666666667</v>
      </c>
      <c r="BA4" s="12" t="s">
        <v>4449</v>
      </c>
      <c r="BB4" s="14">
        <f>W2920+BP4</f>
        <v>85529.999999999985</v>
      </c>
      <c r="BC4" s="110"/>
      <c r="BD4" s="13">
        <v>45</v>
      </c>
      <c r="BE4" s="42"/>
      <c r="BF4" s="111">
        <f t="shared" si="5"/>
        <v>0</v>
      </c>
      <c r="BG4" s="14">
        <v>0</v>
      </c>
      <c r="BH4" s="111">
        <f t="shared" si="6"/>
        <v>0</v>
      </c>
      <c r="BI4" s="14">
        <v>0</v>
      </c>
      <c r="BJ4" s="14"/>
      <c r="BK4" s="111">
        <f t="shared" si="7"/>
        <v>0</v>
      </c>
      <c r="BL4" s="14">
        <v>78</v>
      </c>
      <c r="BM4" s="110">
        <f t="shared" si="8"/>
        <v>0</v>
      </c>
      <c r="BN4" s="13">
        <f>85212/15</f>
        <v>5680.8</v>
      </c>
      <c r="BO4" s="111">
        <f>BC4/AZ4*BN4</f>
        <v>0</v>
      </c>
      <c r="BP4" s="14">
        <f>4779/15</f>
        <v>318.60000000000002</v>
      </c>
      <c r="BQ4" s="111">
        <f>BC4/AZ4*BP4</f>
        <v>0</v>
      </c>
      <c r="BR4" s="14">
        <f>73362/15</f>
        <v>4890.8</v>
      </c>
      <c r="BS4" s="111">
        <f>BC4/AZ4*BR4</f>
        <v>0</v>
      </c>
      <c r="BT4" s="14">
        <f>645/15</f>
        <v>43</v>
      </c>
      <c r="BU4" s="110">
        <f>BC4/AZ4*BT4</f>
        <v>0</v>
      </c>
      <c r="BV4" s="19">
        <f>1100/15</f>
        <v>73.333333333333329</v>
      </c>
      <c r="BW4" s="134"/>
      <c r="BX4" s="111">
        <f>BC4/AZ4*BV4</f>
        <v>0</v>
      </c>
      <c r="BY4" s="114">
        <f>2579/15</f>
        <v>171.93333333333334</v>
      </c>
      <c r="BZ4" s="111">
        <f>BC4/AZ4*BY4</f>
        <v>0</v>
      </c>
      <c r="CA4" s="14"/>
      <c r="CB4" s="14"/>
      <c r="CC4" s="14">
        <v>50</v>
      </c>
      <c r="CD4" s="136">
        <f>BC4/AZ4*CC4</f>
        <v>0</v>
      </c>
      <c r="CG4" s="89" t="s">
        <v>4460</v>
      </c>
      <c r="CH4" s="90" t="s">
        <v>4461</v>
      </c>
      <c r="CI4" s="91"/>
      <c r="CJ4" s="92">
        <v>0</v>
      </c>
      <c r="CK4" s="92">
        <v>0</v>
      </c>
      <c r="CL4" s="92">
        <v>0</v>
      </c>
      <c r="CM4" s="93"/>
    </row>
    <row r="5" spans="22:92">
      <c r="V5" s="33"/>
      <c r="W5" s="34" t="s">
        <v>4462</v>
      </c>
      <c r="X5" s="13">
        <v>4</v>
      </c>
      <c r="Y5" s="14" t="s">
        <v>4449</v>
      </c>
      <c r="Z5" s="14"/>
      <c r="AA5" s="14"/>
      <c r="AB5" s="48"/>
      <c r="AC5" s="13">
        <v>1</v>
      </c>
      <c r="AD5" s="64">
        <f t="shared" si="0"/>
        <v>0</v>
      </c>
      <c r="AE5" s="13">
        <v>1</v>
      </c>
      <c r="AF5" s="64">
        <f t="shared" si="1"/>
        <v>0</v>
      </c>
      <c r="AG5" s="13">
        <v>2</v>
      </c>
      <c r="AH5" s="64">
        <f t="shared" si="2"/>
        <v>0</v>
      </c>
      <c r="AI5" s="14">
        <v>0</v>
      </c>
      <c r="AJ5" s="15">
        <f t="shared" si="3"/>
        <v>0</v>
      </c>
      <c r="AL5">
        <f t="shared" si="4"/>
        <v>4</v>
      </c>
      <c r="AO5" s="13" t="s">
        <v>4463</v>
      </c>
      <c r="AP5" s="100" t="s">
        <v>4464</v>
      </c>
      <c r="AQ5" s="101"/>
      <c r="AR5" s="14"/>
      <c r="AS5" s="14"/>
      <c r="AT5" s="14"/>
      <c r="AU5" s="139">
        <f>AR5*AR4+AS5*AS4+AT5*AT4</f>
        <v>0</v>
      </c>
      <c r="AV5" s="39" t="s">
        <v>4486</v>
      </c>
      <c r="AX5" s="13"/>
      <c r="AY5" s="39" t="s">
        <v>2762</v>
      </c>
      <c r="AZ5" s="42">
        <v>0</v>
      </c>
      <c r="BA5" s="12" t="s">
        <v>4466</v>
      </c>
      <c r="BB5" s="14"/>
      <c r="BC5" s="110"/>
      <c r="BD5" s="13"/>
      <c r="BE5" s="42"/>
      <c r="BF5" s="111"/>
      <c r="BG5" s="14"/>
      <c r="BH5" s="111"/>
      <c r="BI5" s="14"/>
      <c r="BJ5" s="14"/>
      <c r="BK5" s="111"/>
      <c r="BL5" s="14"/>
      <c r="BM5" s="110"/>
      <c r="BN5" s="13"/>
      <c r="BO5" s="14"/>
      <c r="BP5" s="14"/>
      <c r="BQ5" s="14"/>
      <c r="BR5" s="14"/>
      <c r="BS5" s="14"/>
      <c r="BT5" s="14"/>
      <c r="BU5" s="52"/>
      <c r="BV5" s="13"/>
      <c r="BW5" s="42"/>
      <c r="BX5" s="14"/>
      <c r="BY5" s="14"/>
      <c r="BZ5" s="14"/>
      <c r="CA5" s="14"/>
      <c r="CB5" s="14"/>
      <c r="CC5" s="14"/>
      <c r="CD5" s="39"/>
      <c r="CG5" s="33" t="s">
        <v>4463</v>
      </c>
      <c r="CH5" s="86" t="s">
        <v>4464</v>
      </c>
      <c r="CI5" s="87"/>
      <c r="CJ5" s="14"/>
      <c r="CK5" s="14"/>
      <c r="CL5" s="14"/>
      <c r="CM5" s="88">
        <f>CJ5*CJ4+CK5*CK4+CL5*CL4</f>
        <v>0</v>
      </c>
      <c r="CN5" t="s">
        <v>4486</v>
      </c>
    </row>
    <row r="6" spans="22:92" ht="45.75" thickBot="1">
      <c r="V6" s="33"/>
      <c r="W6" s="34" t="s">
        <v>4465</v>
      </c>
      <c r="X6" s="13">
        <f>3800/200</f>
        <v>19</v>
      </c>
      <c r="Y6" s="14" t="s">
        <v>4466</v>
      </c>
      <c r="Z6" s="14">
        <v>3800</v>
      </c>
      <c r="AA6" s="14" t="s">
        <v>4466</v>
      </c>
      <c r="AB6" s="48"/>
      <c r="AC6" s="13">
        <v>0</v>
      </c>
      <c r="AD6" s="64">
        <f t="shared" si="0"/>
        <v>0</v>
      </c>
      <c r="AE6" s="13">
        <v>19</v>
      </c>
      <c r="AF6" s="64">
        <f t="shared" si="1"/>
        <v>0</v>
      </c>
      <c r="AG6" s="13">
        <v>0</v>
      </c>
      <c r="AH6" s="64">
        <f t="shared" si="2"/>
        <v>0</v>
      </c>
      <c r="AI6" s="14">
        <v>0</v>
      </c>
      <c r="AJ6" s="15">
        <f t="shared" si="3"/>
        <v>0</v>
      </c>
      <c r="AL6">
        <f t="shared" si="4"/>
        <v>19</v>
      </c>
      <c r="AO6" s="150"/>
      <c r="AP6" s="140"/>
      <c r="AQ6" s="141"/>
      <c r="AR6" s="17"/>
      <c r="AS6" s="17"/>
      <c r="AT6" s="17"/>
      <c r="AU6" s="142"/>
      <c r="AV6" s="39"/>
      <c r="AX6" s="13"/>
      <c r="AY6" s="45" t="s">
        <v>4504</v>
      </c>
      <c r="AZ6" s="42">
        <v>1</v>
      </c>
      <c r="BA6" s="12" t="s">
        <v>4449</v>
      </c>
      <c r="BB6" s="14"/>
      <c r="BC6" s="110"/>
      <c r="BD6" s="13">
        <v>1</v>
      </c>
      <c r="BE6" s="42"/>
      <c r="BF6" s="111">
        <f t="shared" si="5"/>
        <v>0</v>
      </c>
      <c r="BG6" s="14">
        <v>0</v>
      </c>
      <c r="BH6" s="111">
        <f t="shared" si="6"/>
        <v>0</v>
      </c>
      <c r="BI6" s="14">
        <v>0</v>
      </c>
      <c r="BJ6" s="14"/>
      <c r="BK6" s="111">
        <f t="shared" si="7"/>
        <v>0</v>
      </c>
      <c r="BL6" s="14"/>
      <c r="BM6" s="110">
        <f t="shared" si="8"/>
        <v>0</v>
      </c>
      <c r="BN6" s="13"/>
      <c r="BO6" s="14"/>
      <c r="BP6" s="14"/>
      <c r="BQ6" s="14"/>
      <c r="BR6" s="14"/>
      <c r="BS6" s="14"/>
      <c r="BT6" s="14"/>
      <c r="BU6" s="52"/>
      <c r="BV6" s="13"/>
      <c r="BW6" s="42"/>
      <c r="BX6" s="14"/>
      <c r="BY6" s="14"/>
      <c r="BZ6" s="14"/>
      <c r="CA6" s="14"/>
      <c r="CB6" s="14"/>
      <c r="CC6" s="14"/>
      <c r="CD6" s="39"/>
      <c r="CG6" s="81" t="s">
        <v>4468</v>
      </c>
      <c r="CH6" s="82"/>
      <c r="CI6" s="83"/>
      <c r="CJ6" s="84"/>
      <c r="CK6" s="84"/>
      <c r="CL6" s="84"/>
      <c r="CM6" s="85">
        <f>CJ6*CJ4+CK6*CK4+CL6*CL4</f>
        <v>0</v>
      </c>
    </row>
    <row r="7" spans="22:92">
      <c r="V7" s="33"/>
      <c r="W7" s="34" t="s">
        <v>4467</v>
      </c>
      <c r="X7" s="13">
        <v>1</v>
      </c>
      <c r="Y7" s="14" t="s">
        <v>4449</v>
      </c>
      <c r="Z7" s="14"/>
      <c r="AA7" s="14"/>
      <c r="AB7" s="48"/>
      <c r="AC7" s="13">
        <v>1</v>
      </c>
      <c r="AD7" s="64">
        <f t="shared" si="0"/>
        <v>0</v>
      </c>
      <c r="AE7" s="13">
        <v>0</v>
      </c>
      <c r="AF7" s="64">
        <f t="shared" si="1"/>
        <v>0</v>
      </c>
      <c r="AG7" s="13">
        <v>0</v>
      </c>
      <c r="AH7" s="64">
        <f t="shared" si="2"/>
        <v>0</v>
      </c>
      <c r="AI7" s="14">
        <v>0</v>
      </c>
      <c r="AJ7" s="15">
        <f t="shared" si="3"/>
        <v>0</v>
      </c>
      <c r="AL7">
        <f t="shared" si="4"/>
        <v>1</v>
      </c>
      <c r="AO7" s="20" t="s">
        <v>4468</v>
      </c>
      <c r="AP7" s="143"/>
      <c r="AQ7" s="144"/>
      <c r="AR7" s="18"/>
      <c r="AS7" s="18"/>
      <c r="AT7" s="18"/>
      <c r="AU7" s="145">
        <f>AR7*AR4+AS7*AS4+AT7*AT4</f>
        <v>0</v>
      </c>
      <c r="AV7" s="39"/>
      <c r="AX7" s="13"/>
      <c r="AY7" s="39" t="s">
        <v>4498</v>
      </c>
      <c r="AZ7" s="42">
        <f>BD7+BG7+BI7+BL7+BN7+BP7+BR7+BT7+BV7+BY7+CA7+CC7</f>
        <v>2</v>
      </c>
      <c r="BA7" s="12" t="s">
        <v>4449</v>
      </c>
      <c r="BB7" s="14"/>
      <c r="BC7" s="110"/>
      <c r="BD7" s="13">
        <v>1</v>
      </c>
      <c r="BE7" s="42"/>
      <c r="BF7" s="111">
        <f t="shared" si="5"/>
        <v>0</v>
      </c>
      <c r="BG7" s="14">
        <v>0</v>
      </c>
      <c r="BH7" s="111">
        <f t="shared" si="6"/>
        <v>0</v>
      </c>
      <c r="BI7" s="14">
        <v>0</v>
      </c>
      <c r="BJ7" s="14"/>
      <c r="BK7" s="111">
        <f t="shared" si="7"/>
        <v>0</v>
      </c>
      <c r="BL7" s="14"/>
      <c r="BM7" s="110">
        <f t="shared" si="8"/>
        <v>0</v>
      </c>
      <c r="BN7" s="13"/>
      <c r="BO7" s="14"/>
      <c r="BP7" s="14"/>
      <c r="BQ7" s="14"/>
      <c r="BR7" s="14"/>
      <c r="BS7" s="14"/>
      <c r="BT7" s="14"/>
      <c r="BU7" s="52"/>
      <c r="BV7" s="13"/>
      <c r="BW7" s="42"/>
      <c r="BX7" s="14"/>
      <c r="BY7" s="14"/>
      <c r="BZ7" s="111"/>
      <c r="CA7" s="14"/>
      <c r="CB7" s="14"/>
      <c r="CC7" s="14">
        <v>1</v>
      </c>
      <c r="CD7" s="111">
        <f>BC7/AZ7*CC7</f>
        <v>0</v>
      </c>
      <c r="CG7" s="78" t="s">
        <v>4470</v>
      </c>
      <c r="CH7" s="79" t="s">
        <v>16</v>
      </c>
      <c r="CI7" s="79"/>
      <c r="CJ7" s="51"/>
      <c r="CK7" s="51"/>
      <c r="CL7" s="51"/>
      <c r="CM7" s="80"/>
    </row>
    <row r="8" spans="22:92">
      <c r="V8" s="33"/>
      <c r="W8" s="34" t="s">
        <v>4469</v>
      </c>
      <c r="X8" s="13">
        <v>1</v>
      </c>
      <c r="Y8" s="14" t="s">
        <v>4449</v>
      </c>
      <c r="Z8" s="14"/>
      <c r="AA8" s="14"/>
      <c r="AB8" s="48"/>
      <c r="AC8" s="13">
        <v>1</v>
      </c>
      <c r="AD8" s="64">
        <f t="shared" si="0"/>
        <v>0</v>
      </c>
      <c r="AE8" s="13">
        <v>0</v>
      </c>
      <c r="AF8" s="64">
        <f t="shared" si="1"/>
        <v>0</v>
      </c>
      <c r="AG8" s="13">
        <v>1</v>
      </c>
      <c r="AH8" s="64">
        <f t="shared" si="2"/>
        <v>0</v>
      </c>
      <c r="AI8" s="14">
        <v>0</v>
      </c>
      <c r="AJ8" s="15">
        <f t="shared" si="3"/>
        <v>0</v>
      </c>
      <c r="AL8">
        <f t="shared" si="4"/>
        <v>2</v>
      </c>
      <c r="AO8" s="151" t="s">
        <v>4470</v>
      </c>
      <c r="AP8" s="146" t="s">
        <v>16</v>
      </c>
      <c r="AQ8" s="146"/>
      <c r="AR8" s="14"/>
      <c r="AS8" s="14"/>
      <c r="AT8" s="14"/>
      <c r="AU8" s="139"/>
      <c r="AV8" s="39"/>
      <c r="AX8" s="13"/>
      <c r="AY8" s="39" t="s">
        <v>1230</v>
      </c>
      <c r="AZ8" s="42">
        <f>BD8+BG8+BI8+BL8+BN8+BP8+BR8+BT8+BV8+BY8+CA8+CC8</f>
        <v>26</v>
      </c>
      <c r="BA8" s="12" t="s">
        <v>4449</v>
      </c>
      <c r="BB8" s="14"/>
      <c r="BC8" s="110"/>
      <c r="BD8" s="13">
        <v>3</v>
      </c>
      <c r="BE8" s="42"/>
      <c r="BF8" s="111">
        <f t="shared" si="5"/>
        <v>0</v>
      </c>
      <c r="BG8" s="14">
        <v>1</v>
      </c>
      <c r="BH8" s="111">
        <f t="shared" si="6"/>
        <v>0</v>
      </c>
      <c r="BI8" s="14">
        <v>1</v>
      </c>
      <c r="BJ8" s="14"/>
      <c r="BK8" s="111">
        <f t="shared" si="7"/>
        <v>0</v>
      </c>
      <c r="BL8" s="14"/>
      <c r="BM8" s="110">
        <f t="shared" si="8"/>
        <v>0</v>
      </c>
      <c r="BN8" s="13">
        <v>1</v>
      </c>
      <c r="BO8" s="111">
        <f>BC8/AZ8*BN8</f>
        <v>0</v>
      </c>
      <c r="BP8" s="14"/>
      <c r="BQ8" s="14"/>
      <c r="BR8" s="14">
        <v>2</v>
      </c>
      <c r="BS8" s="111">
        <f>BC8/AZ8*BR8</f>
        <v>0</v>
      </c>
      <c r="BT8" s="14">
        <v>3</v>
      </c>
      <c r="BU8" s="110">
        <f>BC8/AZ8*BT8</f>
        <v>0</v>
      </c>
      <c r="BV8" s="13">
        <v>15</v>
      </c>
      <c r="BW8" s="42"/>
      <c r="BX8" s="111">
        <f>BC8/AZ8*BV8</f>
        <v>0</v>
      </c>
      <c r="BY8" s="14"/>
      <c r="BZ8" s="14"/>
      <c r="CA8" s="14"/>
      <c r="CB8" s="14"/>
      <c r="CC8" s="14"/>
      <c r="CD8" s="39"/>
      <c r="CG8" s="33" t="s">
        <v>4463</v>
      </c>
      <c r="CH8" s="86" t="s">
        <v>4471</v>
      </c>
      <c r="CI8" s="87"/>
      <c r="CJ8" s="14"/>
      <c r="CK8" s="14"/>
      <c r="CL8" s="14"/>
      <c r="CM8" s="88">
        <f>CJ8*CJ4+CK8*CK4+CL8*CL4</f>
        <v>0</v>
      </c>
    </row>
    <row r="9" spans="22:92" ht="51.75" customHeight="1" thickBot="1">
      <c r="V9" s="33"/>
      <c r="W9" s="72"/>
      <c r="X9" s="118"/>
      <c r="Y9" s="119"/>
      <c r="Z9" s="119"/>
      <c r="AA9" s="119"/>
      <c r="AB9" s="120"/>
      <c r="AC9" s="118"/>
      <c r="AD9" s="121"/>
      <c r="AE9" s="118"/>
      <c r="AF9" s="121"/>
      <c r="AG9" s="118"/>
      <c r="AH9" s="121"/>
      <c r="AI9" s="119"/>
      <c r="AJ9" s="122"/>
      <c r="AL9">
        <f t="shared" si="4"/>
        <v>0</v>
      </c>
      <c r="AO9" s="13" t="s">
        <v>4463</v>
      </c>
      <c r="AP9" s="100" t="s">
        <v>4471</v>
      </c>
      <c r="AQ9" s="101"/>
      <c r="AR9" s="14"/>
      <c r="AS9" s="14"/>
      <c r="AT9" s="14"/>
      <c r="AU9" s="139">
        <f>AR9*AR4+AS9*AS4+AT9*AT4</f>
        <v>0</v>
      </c>
      <c r="AV9" s="39" t="s">
        <v>4485</v>
      </c>
      <c r="AX9" s="13"/>
      <c r="AY9" s="39" t="s">
        <v>4548</v>
      </c>
      <c r="AZ9" s="42">
        <f>BD9+BG9+BI9+BL9+BN9+BP9+BR9+BT9+BV9+BY9+CA9+CC9</f>
        <v>36238.5</v>
      </c>
      <c r="BA9" s="12"/>
      <c r="BB9" s="14" t="s">
        <v>4502</v>
      </c>
      <c r="BC9" s="110"/>
      <c r="BD9" s="13">
        <v>0</v>
      </c>
      <c r="BE9" s="42" t="s">
        <v>4549</v>
      </c>
      <c r="BF9" s="111">
        <f>BC9/AZ9*BD9</f>
        <v>0</v>
      </c>
      <c r="BG9" s="14">
        <f>1300+8500</f>
        <v>9800</v>
      </c>
      <c r="BH9" s="111">
        <f t="shared" si="6"/>
        <v>0</v>
      </c>
      <c r="BI9" s="14">
        <f>2*1300</f>
        <v>2600</v>
      </c>
      <c r="BJ9" s="113" t="s">
        <v>4550</v>
      </c>
      <c r="BK9" s="111">
        <f t="shared" si="7"/>
        <v>0</v>
      </c>
      <c r="BL9" s="14"/>
      <c r="BM9" s="110">
        <f t="shared" si="8"/>
        <v>0</v>
      </c>
      <c r="BN9" s="13">
        <v>4786</v>
      </c>
      <c r="BO9" s="111">
        <f>BC9/AZ9*BN9</f>
        <v>0</v>
      </c>
      <c r="BP9" s="14">
        <v>9000</v>
      </c>
      <c r="BQ9" s="111">
        <f>BC9/AZ9*BP9</f>
        <v>0</v>
      </c>
      <c r="BR9" s="14"/>
      <c r="BS9" s="14"/>
      <c r="BT9" s="14">
        <v>52.5</v>
      </c>
      <c r="BU9" s="110">
        <f>BC9/AZ9*BT9</f>
        <v>0</v>
      </c>
      <c r="BV9" s="13">
        <v>5000</v>
      </c>
      <c r="BW9" s="42" t="s">
        <v>4558</v>
      </c>
      <c r="BX9" s="111">
        <f>BC9/AZ9*BV9</f>
        <v>0</v>
      </c>
      <c r="BY9" s="14">
        <v>5000</v>
      </c>
      <c r="BZ9" s="111">
        <f>BC9/AZ9*BY9</f>
        <v>0</v>
      </c>
      <c r="CA9" s="14"/>
      <c r="CB9" s="14"/>
      <c r="CC9" s="14"/>
      <c r="CD9" s="39"/>
      <c r="CG9" s="94" t="s">
        <v>4468</v>
      </c>
      <c r="CH9" s="95"/>
      <c r="CI9" s="96"/>
      <c r="CJ9" s="66"/>
      <c r="CK9" s="66"/>
      <c r="CL9" s="66"/>
      <c r="CM9" s="97">
        <f>CJ9*CJ4+CK9*CK4+CL9*CL4</f>
        <v>0</v>
      </c>
      <c r="CN9" t="s">
        <v>4485</v>
      </c>
    </row>
    <row r="10" spans="22:92" ht="30">
      <c r="V10" s="33"/>
      <c r="W10" s="34" t="s">
        <v>4472</v>
      </c>
      <c r="X10" s="20">
        <v>12</v>
      </c>
      <c r="Y10" s="18" t="s">
        <v>4449</v>
      </c>
      <c r="Z10" s="18"/>
      <c r="AA10" s="18"/>
      <c r="AB10" s="49"/>
      <c r="AC10" s="13">
        <v>3</v>
      </c>
      <c r="AD10" s="64">
        <f t="shared" si="0"/>
        <v>0</v>
      </c>
      <c r="AE10" s="13">
        <v>0</v>
      </c>
      <c r="AF10" s="64">
        <f t="shared" si="1"/>
        <v>0</v>
      </c>
      <c r="AG10" s="13">
        <v>0</v>
      </c>
      <c r="AH10" s="64">
        <f t="shared" si="2"/>
        <v>0</v>
      </c>
      <c r="AI10" s="14">
        <v>9</v>
      </c>
      <c r="AJ10" s="15">
        <f t="shared" si="3"/>
        <v>0</v>
      </c>
      <c r="AL10">
        <f t="shared" si="4"/>
        <v>12</v>
      </c>
      <c r="AO10" s="150"/>
      <c r="AP10" s="140"/>
      <c r="AQ10" s="141"/>
      <c r="AR10" s="17"/>
      <c r="AS10" s="17"/>
      <c r="AT10" s="17"/>
      <c r="AU10" s="142"/>
      <c r="AV10" s="39"/>
      <c r="AX10" s="13"/>
      <c r="AY10" s="45" t="s">
        <v>4540</v>
      </c>
      <c r="AZ10" s="42">
        <f>BD10+BG10+BI10+BL10+BN10+BP10+BR10+BT10+BV10+BY10+CA10+CC10</f>
        <v>331106</v>
      </c>
      <c r="BA10" s="12" t="s">
        <v>4466</v>
      </c>
      <c r="BB10" s="14"/>
      <c r="BC10" s="110"/>
      <c r="BD10" s="13">
        <f>2442+875</f>
        <v>3317</v>
      </c>
      <c r="BE10" s="77" t="s">
        <v>4542</v>
      </c>
      <c r="BF10" s="111">
        <f t="shared" si="5"/>
        <v>0</v>
      </c>
      <c r="BG10" s="14">
        <v>163</v>
      </c>
      <c r="BH10" s="111">
        <f t="shared" si="6"/>
        <v>0</v>
      </c>
      <c r="BI10" s="14">
        <v>1419</v>
      </c>
      <c r="BJ10" s="14"/>
      <c r="BK10" s="111">
        <f t="shared" si="7"/>
        <v>0</v>
      </c>
      <c r="BL10" s="14">
        <v>41264</v>
      </c>
      <c r="BM10" s="110">
        <f t="shared" si="8"/>
        <v>0</v>
      </c>
      <c r="BN10" s="13">
        <v>84049</v>
      </c>
      <c r="BO10" s="111">
        <f>BC10/AZ10*BN10</f>
        <v>0</v>
      </c>
      <c r="BP10" s="14">
        <f>4192+60455</f>
        <v>64647</v>
      </c>
      <c r="BQ10" s="111">
        <f>BC10/AZ10*BP10</f>
        <v>0</v>
      </c>
      <c r="BR10" s="14">
        <v>75541</v>
      </c>
      <c r="BS10" s="111">
        <f>BC10/AZ10*BR10</f>
        <v>0</v>
      </c>
      <c r="BT10" s="14">
        <v>3704</v>
      </c>
      <c r="BU10" s="110">
        <f>BC9/AZ9*BT10</f>
        <v>0</v>
      </c>
      <c r="BV10" s="13">
        <v>17491</v>
      </c>
      <c r="BW10" s="42"/>
      <c r="BX10" s="111">
        <f>BC10/AZ10*BV10</f>
        <v>0</v>
      </c>
      <c r="BY10" s="14">
        <f>480+38288</f>
        <v>38768</v>
      </c>
      <c r="BZ10" s="111">
        <f>BC10/AZ10*BY10</f>
        <v>0</v>
      </c>
      <c r="CA10" s="14">
        <v>743</v>
      </c>
      <c r="CB10" s="111">
        <f>BC10/AZ10*CA10</f>
        <v>0</v>
      </c>
      <c r="CC10" s="14"/>
      <c r="CD10" s="39"/>
      <c r="CG10" s="102" t="s">
        <v>4475</v>
      </c>
      <c r="CH10" s="103" t="s">
        <v>16</v>
      </c>
      <c r="CI10" s="103"/>
      <c r="CJ10" s="51"/>
      <c r="CK10" s="51"/>
      <c r="CL10" s="51"/>
      <c r="CM10" s="104"/>
    </row>
    <row r="11" spans="22:92">
      <c r="V11" s="33"/>
      <c r="W11" s="117" t="s">
        <v>4473</v>
      </c>
      <c r="X11" s="13">
        <v>1</v>
      </c>
      <c r="Y11" s="14" t="s">
        <v>4449</v>
      </c>
      <c r="Z11" s="14"/>
      <c r="AA11" s="14"/>
      <c r="AB11" s="48"/>
      <c r="AC11" s="13">
        <v>0</v>
      </c>
      <c r="AD11" s="64">
        <f t="shared" si="0"/>
        <v>0</v>
      </c>
      <c r="AE11" s="13">
        <v>1</v>
      </c>
      <c r="AF11" s="64">
        <f t="shared" si="1"/>
        <v>0</v>
      </c>
      <c r="AG11" s="13">
        <v>0</v>
      </c>
      <c r="AH11" s="64">
        <f t="shared" si="2"/>
        <v>0</v>
      </c>
      <c r="AI11" s="14">
        <v>0</v>
      </c>
      <c r="AJ11" s="15">
        <f t="shared" si="3"/>
        <v>0</v>
      </c>
      <c r="AL11">
        <f t="shared" si="4"/>
        <v>1</v>
      </c>
      <c r="AO11" s="20" t="s">
        <v>4468</v>
      </c>
      <c r="AP11" s="143"/>
      <c r="AQ11" s="144"/>
      <c r="AR11" s="18"/>
      <c r="AS11" s="18"/>
      <c r="AT11" s="18"/>
      <c r="AU11" s="145">
        <f>AR11*AR4+AS11*AS4+AT11*AT4</f>
        <v>0</v>
      </c>
      <c r="AV11" s="39"/>
      <c r="AX11" s="13"/>
      <c r="AY11" s="39" t="s">
        <v>4551</v>
      </c>
      <c r="AZ11" s="42">
        <f>BD11+BG11+BI11+BL11+BN11+BP11+BR11+BT11+BV11+BY11+CA11+CC11</f>
        <v>24</v>
      </c>
      <c r="BA11" s="12" t="s">
        <v>4449</v>
      </c>
      <c r="BB11" s="14"/>
      <c r="BC11" s="110"/>
      <c r="BD11" s="13">
        <v>0</v>
      </c>
      <c r="BE11" s="42"/>
      <c r="BF11" s="111">
        <f t="shared" si="5"/>
        <v>0</v>
      </c>
      <c r="BG11" s="14">
        <v>2</v>
      </c>
      <c r="BH11" s="111">
        <f t="shared" si="6"/>
        <v>0</v>
      </c>
      <c r="BI11" s="14">
        <v>4</v>
      </c>
      <c r="BJ11" s="14"/>
      <c r="BK11" s="111">
        <f t="shared" si="7"/>
        <v>0</v>
      </c>
      <c r="BL11" s="14"/>
      <c r="BM11" s="110">
        <f t="shared" si="8"/>
        <v>0</v>
      </c>
      <c r="BN11" s="13"/>
      <c r="BO11" s="14"/>
      <c r="BP11" s="14">
        <v>8</v>
      </c>
      <c r="BQ11" s="111">
        <f>BC11/AZ11*BP11</f>
        <v>0</v>
      </c>
      <c r="BR11" s="14">
        <v>3</v>
      </c>
      <c r="BS11" s="111">
        <f>BC11/AZ11*BR11</f>
        <v>0</v>
      </c>
      <c r="BT11" s="14"/>
      <c r="BU11" s="52"/>
      <c r="BV11" s="13"/>
      <c r="BW11" s="42"/>
      <c r="BX11" s="14"/>
      <c r="BY11" s="14"/>
      <c r="BZ11" s="14"/>
      <c r="CA11" s="14"/>
      <c r="CB11" s="14"/>
      <c r="CC11" s="14">
        <v>7</v>
      </c>
      <c r="CD11" s="136">
        <f>BC11/AZ11*CC11</f>
        <v>0</v>
      </c>
      <c r="CG11" s="13" t="s">
        <v>4463</v>
      </c>
      <c r="CH11" s="100" t="s">
        <v>4464</v>
      </c>
      <c r="CI11" s="101"/>
      <c r="CJ11" s="14"/>
      <c r="CK11" s="14"/>
      <c r="CL11" s="14"/>
      <c r="CM11" s="105">
        <f>CJ11*CJ4+CK11*CK4+CL11*CL4</f>
        <v>0</v>
      </c>
    </row>
    <row r="12" spans="22:92" ht="15.75" thickBot="1">
      <c r="V12" s="33"/>
      <c r="W12" s="117" t="s">
        <v>4474</v>
      </c>
      <c r="X12" s="13">
        <v>1</v>
      </c>
      <c r="Y12" s="14" t="s">
        <v>4449</v>
      </c>
      <c r="Z12" s="14"/>
      <c r="AA12" s="14"/>
      <c r="AB12" s="48"/>
      <c r="AC12" s="13">
        <v>0</v>
      </c>
      <c r="AD12" s="64">
        <f t="shared" si="0"/>
        <v>0</v>
      </c>
      <c r="AE12" s="13">
        <v>1</v>
      </c>
      <c r="AF12" s="64">
        <f t="shared" si="1"/>
        <v>0</v>
      </c>
      <c r="AG12" s="13">
        <v>0</v>
      </c>
      <c r="AH12" s="64">
        <f t="shared" si="2"/>
        <v>0</v>
      </c>
      <c r="AI12" s="14">
        <v>0</v>
      </c>
      <c r="AJ12" s="15">
        <f t="shared" si="3"/>
        <v>0</v>
      </c>
      <c r="AL12">
        <f t="shared" si="4"/>
        <v>1</v>
      </c>
      <c r="AO12" s="151" t="s">
        <v>4475</v>
      </c>
      <c r="AP12" s="146" t="s">
        <v>16</v>
      </c>
      <c r="AQ12" s="146"/>
      <c r="AR12" s="14"/>
      <c r="AS12" s="14"/>
      <c r="AT12" s="14"/>
      <c r="AU12" s="139"/>
      <c r="AV12" s="39"/>
      <c r="AX12" s="13"/>
      <c r="AY12" s="39" t="s">
        <v>4499</v>
      </c>
      <c r="AZ12" s="42"/>
      <c r="BA12" s="12"/>
      <c r="BB12" s="14"/>
      <c r="BC12" s="110"/>
      <c r="BD12" s="13"/>
      <c r="BE12" s="42"/>
      <c r="BF12" s="111"/>
      <c r="BG12" s="14"/>
      <c r="BH12" s="111"/>
      <c r="BI12" s="14"/>
      <c r="BJ12" s="14"/>
      <c r="BK12" s="111"/>
      <c r="BL12" s="14"/>
      <c r="BM12" s="110"/>
      <c r="BN12" s="13"/>
      <c r="BO12" s="14"/>
      <c r="BP12" s="14"/>
      <c r="BQ12" s="14"/>
      <c r="BR12" s="14"/>
      <c r="BS12" s="14"/>
      <c r="BT12" s="14"/>
      <c r="BU12" s="52"/>
      <c r="BV12" s="13"/>
      <c r="BW12" s="42"/>
      <c r="BX12" s="14"/>
      <c r="BY12" s="14"/>
      <c r="BZ12" s="14"/>
      <c r="CA12" s="14"/>
      <c r="CB12" s="14"/>
      <c r="CC12" s="14"/>
      <c r="CD12" s="39"/>
      <c r="CG12" s="106" t="s">
        <v>4468</v>
      </c>
      <c r="CH12" s="107"/>
      <c r="CI12" s="108"/>
      <c r="CJ12" s="84"/>
      <c r="CK12" s="84"/>
      <c r="CL12" s="84"/>
      <c r="CM12" s="109">
        <f>CJ12*CJ4+CK12*CK4+CL12*CL4</f>
        <v>0</v>
      </c>
    </row>
    <row r="13" spans="22:92">
      <c r="V13" s="33"/>
      <c r="W13" s="117" t="s">
        <v>4476</v>
      </c>
      <c r="X13" s="13">
        <v>10</v>
      </c>
      <c r="Y13" s="14" t="s">
        <v>4449</v>
      </c>
      <c r="Z13" s="14"/>
      <c r="AA13" s="14"/>
      <c r="AB13" s="48"/>
      <c r="AC13" s="13">
        <v>5</v>
      </c>
      <c r="AD13" s="64">
        <f t="shared" si="0"/>
        <v>0</v>
      </c>
      <c r="AE13" s="13">
        <v>0</v>
      </c>
      <c r="AF13" s="64">
        <f t="shared" si="1"/>
        <v>0</v>
      </c>
      <c r="AG13" s="13">
        <v>4</v>
      </c>
      <c r="AH13" s="64">
        <f t="shared" si="2"/>
        <v>0</v>
      </c>
      <c r="AI13" s="14">
        <v>2</v>
      </c>
      <c r="AJ13" s="15">
        <f t="shared" si="3"/>
        <v>0</v>
      </c>
      <c r="AL13">
        <f t="shared" si="4"/>
        <v>11</v>
      </c>
      <c r="AO13" s="13" t="s">
        <v>4463</v>
      </c>
      <c r="AP13" s="100" t="s">
        <v>4464</v>
      </c>
      <c r="AQ13" s="101"/>
      <c r="AR13" s="14"/>
      <c r="AS13" s="14"/>
      <c r="AT13" s="14"/>
      <c r="AU13" s="139">
        <f>AR13*AR4+AS13*AS4+AT13*AT4</f>
        <v>0</v>
      </c>
      <c r="AV13" s="39" t="s">
        <v>4484</v>
      </c>
      <c r="AX13" s="13"/>
      <c r="AY13" s="39" t="s">
        <v>4500</v>
      </c>
      <c r="AZ13" s="42"/>
      <c r="BA13" s="12"/>
      <c r="BB13" s="14"/>
      <c r="BC13" s="110"/>
      <c r="BD13" s="13"/>
      <c r="BE13" s="42"/>
      <c r="BF13" s="111"/>
      <c r="BG13" s="14"/>
      <c r="BH13" s="111"/>
      <c r="BI13" s="14"/>
      <c r="BJ13" s="14"/>
      <c r="BK13" s="111"/>
      <c r="BL13" s="14"/>
      <c r="BM13" s="110"/>
      <c r="BN13" s="13"/>
      <c r="BO13" s="14"/>
      <c r="BP13" s="14"/>
      <c r="BQ13" s="14"/>
      <c r="BR13" s="14"/>
      <c r="BS13" s="14"/>
      <c r="BT13" s="14"/>
      <c r="BU13" s="52"/>
      <c r="BV13" s="13"/>
      <c r="BW13" s="42"/>
      <c r="BX13" s="14"/>
      <c r="BY13" s="14"/>
      <c r="BZ13" s="14"/>
      <c r="CA13" s="14"/>
      <c r="CB13" s="14"/>
      <c r="CC13" s="14"/>
      <c r="CD13" s="39"/>
      <c r="CG13" s="98" t="s">
        <v>1065</v>
      </c>
      <c r="CH13" s="99" t="s">
        <v>16</v>
      </c>
      <c r="CI13" s="99"/>
      <c r="CJ13" s="12"/>
      <c r="CK13" s="12"/>
      <c r="CL13" s="12"/>
      <c r="CM13" s="88"/>
      <c r="CN13" t="s">
        <v>4484</v>
      </c>
    </row>
    <row r="14" spans="22:92" ht="15.75" thickBot="1">
      <c r="V14" s="33"/>
      <c r="W14" s="34" t="s">
        <v>4537</v>
      </c>
      <c r="X14" s="19">
        <v>30</v>
      </c>
      <c r="Y14" s="14" t="s">
        <v>4449</v>
      </c>
      <c r="Z14" s="18">
        <v>8080</v>
      </c>
      <c r="AA14" s="18" t="s">
        <v>4466</v>
      </c>
      <c r="AB14" s="49"/>
      <c r="AC14" s="13">
        <v>5</v>
      </c>
      <c r="AD14" s="64">
        <f t="shared" si="0"/>
        <v>0</v>
      </c>
      <c r="AE14" s="13">
        <v>6</v>
      </c>
      <c r="AF14" s="64">
        <f t="shared" si="1"/>
        <v>0</v>
      </c>
      <c r="AG14" s="13">
        <v>14</v>
      </c>
      <c r="AH14" s="64">
        <f t="shared" si="2"/>
        <v>0</v>
      </c>
      <c r="AI14" s="14">
        <v>7</v>
      </c>
      <c r="AJ14" s="15">
        <f t="shared" si="3"/>
        <v>0</v>
      </c>
      <c r="AL14">
        <f t="shared" si="4"/>
        <v>32</v>
      </c>
      <c r="AO14" s="150"/>
      <c r="AP14" s="140"/>
      <c r="AQ14" s="141"/>
      <c r="AR14" s="17"/>
      <c r="AS14" s="17"/>
      <c r="AT14" s="17"/>
      <c r="AU14" s="142"/>
      <c r="AV14" s="39"/>
      <c r="AX14" s="13"/>
      <c r="AY14" s="39" t="s">
        <v>4479</v>
      </c>
      <c r="AZ14" s="42">
        <f>BD14+BG14+BI14+BL14+BN14+BP14+BR14+BT14+BV14+BY14+CA14+CC14</f>
        <v>2</v>
      </c>
      <c r="BA14" s="14" t="s">
        <v>4449</v>
      </c>
      <c r="BB14" s="14"/>
      <c r="BC14" s="110"/>
      <c r="BD14" s="13">
        <v>2</v>
      </c>
      <c r="BE14" s="42"/>
      <c r="BF14" s="111">
        <f t="shared" si="5"/>
        <v>0</v>
      </c>
      <c r="BG14" s="14"/>
      <c r="BH14" s="111">
        <f t="shared" si="6"/>
        <v>0</v>
      </c>
      <c r="BI14" s="14"/>
      <c r="BJ14" s="14"/>
      <c r="BK14" s="111">
        <f t="shared" si="7"/>
        <v>0</v>
      </c>
      <c r="BL14" s="14"/>
      <c r="BM14" s="110">
        <f t="shared" si="8"/>
        <v>0</v>
      </c>
      <c r="BN14" s="13"/>
      <c r="BO14" s="14"/>
      <c r="BP14" s="14"/>
      <c r="BQ14" s="14"/>
      <c r="BR14" s="14"/>
      <c r="BS14" s="14"/>
      <c r="BT14" s="14"/>
      <c r="BU14" s="52"/>
      <c r="BV14" s="13"/>
      <c r="BW14" s="42"/>
      <c r="BX14" s="14"/>
      <c r="BY14" s="14"/>
      <c r="BZ14" s="14"/>
      <c r="CA14" s="14"/>
      <c r="CB14" s="14"/>
      <c r="CC14" s="14"/>
      <c r="CD14" s="39"/>
      <c r="CG14" s="81" t="s">
        <v>4482</v>
      </c>
      <c r="CH14" s="82"/>
      <c r="CI14" s="83"/>
      <c r="CJ14" s="84"/>
      <c r="CK14" s="84"/>
      <c r="CL14" s="84"/>
      <c r="CM14" s="85">
        <f>CJ14*CJ4+CK14*CK4+CL14*CL4</f>
        <v>0</v>
      </c>
    </row>
    <row r="15" spans="22:92">
      <c r="V15" s="33"/>
      <c r="W15" s="34" t="s">
        <v>4477</v>
      </c>
      <c r="X15" s="13">
        <v>1</v>
      </c>
      <c r="Y15" s="14" t="s">
        <v>4449</v>
      </c>
      <c r="Z15" s="14"/>
      <c r="AA15" s="14"/>
      <c r="AB15" s="48"/>
      <c r="AC15" s="13"/>
      <c r="AD15" s="64">
        <f t="shared" si="0"/>
        <v>0</v>
      </c>
      <c r="AE15" s="13">
        <v>0</v>
      </c>
      <c r="AF15" s="64">
        <f t="shared" si="1"/>
        <v>0</v>
      </c>
      <c r="AG15" s="13">
        <v>1</v>
      </c>
      <c r="AH15" s="64">
        <f t="shared" si="2"/>
        <v>0</v>
      </c>
      <c r="AI15" s="14">
        <v>0</v>
      </c>
      <c r="AJ15" s="15">
        <f t="shared" si="3"/>
        <v>0</v>
      </c>
      <c r="AL15">
        <f t="shared" si="4"/>
        <v>1</v>
      </c>
      <c r="AO15" s="20" t="s">
        <v>4468</v>
      </c>
      <c r="AP15" s="143"/>
      <c r="AQ15" s="144"/>
      <c r="AR15" s="18"/>
      <c r="AS15" s="18"/>
      <c r="AT15" s="18"/>
      <c r="AU15" s="145">
        <f>AR15*AR4+AS15*AS4+AT15*AT4</f>
        <v>0</v>
      </c>
      <c r="AV15" s="39"/>
      <c r="AX15" s="13"/>
      <c r="AY15" s="39" t="s">
        <v>4546</v>
      </c>
      <c r="AZ15" s="42">
        <v>1</v>
      </c>
      <c r="BA15" s="14" t="s">
        <v>4449</v>
      </c>
      <c r="BB15" s="14"/>
      <c r="BC15" s="52"/>
      <c r="BD15" s="13">
        <v>0</v>
      </c>
      <c r="BE15" s="42"/>
      <c r="BF15" s="111">
        <f>BC15/AZ15*BD15</f>
        <v>0</v>
      </c>
      <c r="BG15" s="14">
        <v>1</v>
      </c>
      <c r="BH15" s="111">
        <f>BC15/AZ15*BG15</f>
        <v>0</v>
      </c>
      <c r="BI15" s="14"/>
      <c r="BJ15" s="14"/>
      <c r="BK15" s="111"/>
      <c r="BL15" s="14"/>
      <c r="BM15" s="110"/>
      <c r="BN15" s="13"/>
      <c r="BO15" s="14"/>
      <c r="BP15" s="14"/>
      <c r="BQ15" s="14"/>
      <c r="BR15" s="14"/>
      <c r="BS15" s="14"/>
      <c r="BT15" s="14"/>
      <c r="BU15" s="52"/>
      <c r="BV15" s="13"/>
      <c r="BW15" s="42"/>
      <c r="BX15" s="14"/>
      <c r="BY15" s="14"/>
      <c r="BZ15" s="14"/>
      <c r="CA15" s="14"/>
      <c r="CB15" s="14"/>
      <c r="CC15" s="14"/>
      <c r="CD15" s="39"/>
      <c r="CG15" s="78" t="s">
        <v>4557</v>
      </c>
      <c r="CH15" s="79" t="s">
        <v>16</v>
      </c>
      <c r="CI15" s="79"/>
      <c r="CJ15" s="51"/>
      <c r="CK15" s="51"/>
      <c r="CL15" s="51"/>
      <c r="CM15" s="80"/>
    </row>
    <row r="16" spans="22:92" ht="15.75" thickBot="1">
      <c r="V16" s="33"/>
      <c r="W16" s="34" t="s">
        <v>4478</v>
      </c>
      <c r="X16" s="13">
        <v>13</v>
      </c>
      <c r="Y16" s="14" t="s">
        <v>4449</v>
      </c>
      <c r="Z16" s="18">
        <v>3187</v>
      </c>
      <c r="AA16" s="18" t="s">
        <v>4466</v>
      </c>
      <c r="AB16" s="49"/>
      <c r="AC16" s="13"/>
      <c r="AD16" s="64">
        <f t="shared" si="0"/>
        <v>0</v>
      </c>
      <c r="AE16" s="13">
        <v>0</v>
      </c>
      <c r="AF16" s="64">
        <f t="shared" si="1"/>
        <v>0</v>
      </c>
      <c r="AG16" s="13">
        <v>0</v>
      </c>
      <c r="AH16" s="64">
        <f t="shared" si="2"/>
        <v>0</v>
      </c>
      <c r="AI16" s="14">
        <v>0</v>
      </c>
      <c r="AJ16" s="15">
        <f t="shared" si="3"/>
        <v>0</v>
      </c>
      <c r="AL16">
        <f t="shared" si="4"/>
        <v>0</v>
      </c>
      <c r="AO16" s="151" t="s">
        <v>1065</v>
      </c>
      <c r="AP16" s="146" t="s">
        <v>16</v>
      </c>
      <c r="AQ16" s="146"/>
      <c r="AR16" s="14"/>
      <c r="AS16" s="14"/>
      <c r="AT16" s="14"/>
      <c r="AU16" s="139"/>
      <c r="AV16" s="39"/>
      <c r="AX16" s="13"/>
      <c r="AY16" s="39" t="s">
        <v>4554</v>
      </c>
      <c r="AZ16" s="42">
        <f>BD16+BG16+BI16+BL16+BN16+BP16+BR16+BT16+BV16+BY16+CA16+CC16</f>
        <v>6</v>
      </c>
      <c r="BA16" s="14" t="s">
        <v>4449</v>
      </c>
      <c r="BB16" s="14"/>
      <c r="BC16" s="75"/>
      <c r="BD16" s="13"/>
      <c r="BE16" s="42"/>
      <c r="BF16" s="14"/>
      <c r="BG16" s="14">
        <v>2</v>
      </c>
      <c r="BH16" s="111">
        <f>BC16/AZ16*BG16</f>
        <v>0</v>
      </c>
      <c r="BI16" s="14"/>
      <c r="BJ16" s="14"/>
      <c r="BK16" s="111"/>
      <c r="BL16" s="14"/>
      <c r="BM16" s="110"/>
      <c r="BN16" s="13">
        <v>1</v>
      </c>
      <c r="BO16" s="132">
        <f>BC16/AZ16*BN16</f>
        <v>0</v>
      </c>
      <c r="BP16" s="14">
        <v>1</v>
      </c>
      <c r="BQ16" s="132">
        <f>BC16/AZ16*BP16</f>
        <v>0</v>
      </c>
      <c r="BR16" s="14"/>
      <c r="BS16" s="14"/>
      <c r="BT16" s="14"/>
      <c r="BU16" s="52"/>
      <c r="BV16" s="13">
        <v>2</v>
      </c>
      <c r="BW16" s="42"/>
      <c r="BX16" s="132">
        <f>BC16/AZ16*BV16</f>
        <v>0</v>
      </c>
      <c r="BY16" s="14"/>
      <c r="BZ16" s="14"/>
      <c r="CA16" s="14"/>
      <c r="CB16" s="14"/>
      <c r="CC16" s="14"/>
      <c r="CD16" s="39"/>
      <c r="CG16" s="81" t="s">
        <v>4543</v>
      </c>
      <c r="CH16" s="82"/>
      <c r="CI16" s="83"/>
      <c r="CJ16" s="84"/>
      <c r="CK16" s="84"/>
      <c r="CL16" s="84"/>
      <c r="CM16" s="85">
        <f>CJ16*CJ4+CK16*CK4+CL16*CL4</f>
        <v>0</v>
      </c>
    </row>
    <row r="17" spans="1:91">
      <c r="V17" s="33"/>
      <c r="W17" s="34" t="s">
        <v>4479</v>
      </c>
      <c r="X17" s="20">
        <v>6</v>
      </c>
      <c r="Y17" s="18" t="s">
        <v>4449</v>
      </c>
      <c r="Z17" s="18"/>
      <c r="AA17" s="18"/>
      <c r="AB17" s="49"/>
      <c r="AC17" s="13"/>
      <c r="AD17" s="64">
        <f t="shared" si="0"/>
        <v>0</v>
      </c>
      <c r="AE17" s="13">
        <v>0</v>
      </c>
      <c r="AF17" s="64">
        <f t="shared" si="1"/>
        <v>0</v>
      </c>
      <c r="AG17" s="13">
        <v>0</v>
      </c>
      <c r="AH17" s="64">
        <f t="shared" si="2"/>
        <v>0</v>
      </c>
      <c r="AI17" s="14">
        <v>0</v>
      </c>
      <c r="AJ17" s="15">
        <f t="shared" si="3"/>
        <v>0</v>
      </c>
      <c r="AL17">
        <f t="shared" si="4"/>
        <v>0</v>
      </c>
      <c r="AO17" s="20" t="s">
        <v>4482</v>
      </c>
      <c r="AP17" s="143"/>
      <c r="AQ17" s="144"/>
      <c r="AR17" s="18"/>
      <c r="AS17" s="18"/>
      <c r="AT17" s="18"/>
      <c r="AU17" s="145">
        <f>AR17*AR4+AS17*AS4+AT17*AT4</f>
        <v>0</v>
      </c>
      <c r="AV17" s="39"/>
      <c r="AX17" s="13"/>
      <c r="AY17" s="39" t="s">
        <v>4555</v>
      </c>
      <c r="AZ17" s="42">
        <f>BD17+BG17+BI17+BL17+BN17+BP17+BR17+BT17+BV17+BY17+CA17+CC17</f>
        <v>2</v>
      </c>
      <c r="BA17" s="14" t="s">
        <v>4501</v>
      </c>
      <c r="BB17" s="14"/>
      <c r="BC17" s="75"/>
      <c r="BD17" s="13"/>
      <c r="BE17" s="42"/>
      <c r="BF17" s="14"/>
      <c r="BG17" s="14"/>
      <c r="BH17" s="111"/>
      <c r="BI17" s="14"/>
      <c r="BJ17" s="14"/>
      <c r="BK17" s="111"/>
      <c r="BL17" s="14"/>
      <c r="BM17" s="110"/>
      <c r="BN17" s="13"/>
      <c r="BO17" s="14"/>
      <c r="BP17" s="14"/>
      <c r="BQ17" s="14"/>
      <c r="BR17" s="14">
        <v>1</v>
      </c>
      <c r="BS17" s="14">
        <f>BC17/AZ17*BR17</f>
        <v>0</v>
      </c>
      <c r="BT17" s="14"/>
      <c r="BU17" s="52"/>
      <c r="BV17" s="13">
        <v>1</v>
      </c>
      <c r="BW17" s="42"/>
      <c r="BX17" s="132">
        <f>BC17/AZ17*BV17</f>
        <v>0</v>
      </c>
      <c r="BY17" s="14"/>
      <c r="BZ17" s="14"/>
      <c r="CA17" s="14"/>
      <c r="CB17" s="14"/>
      <c r="CC17" s="14"/>
      <c r="CD17" s="39"/>
      <c r="CG17" s="78" t="s">
        <v>30</v>
      </c>
      <c r="CH17" s="79" t="s">
        <v>16</v>
      </c>
      <c r="CI17" s="79"/>
      <c r="CJ17" s="51"/>
      <c r="CK17" s="51"/>
      <c r="CL17" s="51"/>
      <c r="CM17" s="80"/>
    </row>
    <row r="18" spans="1:91" ht="15.75" thickBot="1">
      <c r="V18" s="33"/>
      <c r="W18" s="34" t="s">
        <v>4480</v>
      </c>
      <c r="X18" s="13">
        <v>1</v>
      </c>
      <c r="Y18" s="14" t="s">
        <v>4449</v>
      </c>
      <c r="Z18" s="14">
        <v>210</v>
      </c>
      <c r="AA18" s="14" t="s">
        <v>4481</v>
      </c>
      <c r="AB18" s="48"/>
      <c r="AC18" s="13">
        <v>1</v>
      </c>
      <c r="AD18" s="64">
        <f t="shared" si="0"/>
        <v>0</v>
      </c>
      <c r="AE18" s="13">
        <v>0</v>
      </c>
      <c r="AF18" s="64">
        <f t="shared" si="1"/>
        <v>0</v>
      </c>
      <c r="AG18" s="13">
        <v>0</v>
      </c>
      <c r="AH18" s="64">
        <f t="shared" si="2"/>
        <v>0</v>
      </c>
      <c r="AI18" s="14">
        <v>0</v>
      </c>
      <c r="AJ18" s="15">
        <f t="shared" si="3"/>
        <v>0</v>
      </c>
      <c r="AL18">
        <f t="shared" si="4"/>
        <v>1</v>
      </c>
      <c r="AO18" s="151" t="s">
        <v>1102</v>
      </c>
      <c r="AP18" s="146" t="s">
        <v>16</v>
      </c>
      <c r="AQ18" s="146"/>
      <c r="AR18" s="14"/>
      <c r="AS18" s="14"/>
      <c r="AT18" s="14"/>
      <c r="AU18" s="139"/>
      <c r="AV18" s="39"/>
      <c r="AX18" s="13"/>
      <c r="AY18" s="39" t="s">
        <v>4556</v>
      </c>
      <c r="AZ18" s="42">
        <f>BD18+BG18+BI18+BL18+BN18+BP18+BR18+BT18+BV18+BY18+CA18+CC18</f>
        <v>8</v>
      </c>
      <c r="BA18" s="14" t="s">
        <v>4449</v>
      </c>
      <c r="BB18" s="14"/>
      <c r="BC18" s="52"/>
      <c r="BD18" s="13"/>
      <c r="BE18" s="42"/>
      <c r="BF18" s="14"/>
      <c r="BG18" s="14"/>
      <c r="BH18" s="111"/>
      <c r="BI18" s="14"/>
      <c r="BJ18" s="14"/>
      <c r="BK18" s="111"/>
      <c r="BL18" s="14"/>
      <c r="BM18" s="110"/>
      <c r="BN18" s="13">
        <v>5</v>
      </c>
      <c r="BO18" s="14">
        <f>BC18/AZ18*BN18</f>
        <v>0</v>
      </c>
      <c r="BP18" s="14"/>
      <c r="BQ18" s="14"/>
      <c r="BR18" s="14">
        <v>3</v>
      </c>
      <c r="BS18" s="14">
        <f>BC18/AZ18*BR18</f>
        <v>0</v>
      </c>
      <c r="BT18" s="14"/>
      <c r="BU18" s="52"/>
      <c r="BV18" s="13"/>
      <c r="BW18" s="42"/>
      <c r="BX18" s="14"/>
      <c r="BY18" s="14"/>
      <c r="BZ18" s="14"/>
      <c r="CA18" s="14"/>
      <c r="CB18" s="14"/>
      <c r="CC18" s="14"/>
      <c r="CD18" s="39"/>
      <c r="CG18" s="81" t="s">
        <v>4541</v>
      </c>
      <c r="CH18" s="82"/>
      <c r="CI18" s="83"/>
      <c r="CJ18" s="84"/>
      <c r="CK18" s="84"/>
      <c r="CL18" s="84"/>
      <c r="CM18" s="85">
        <f>CJ18*CJ4+CK18*CK4+CL18*CL4</f>
        <v>0</v>
      </c>
    </row>
    <row r="19" spans="1:91">
      <c r="V19" s="33"/>
      <c r="W19" s="34" t="s">
        <v>4538</v>
      </c>
      <c r="X19" s="20">
        <v>18</v>
      </c>
      <c r="Y19" s="18" t="s">
        <v>4449</v>
      </c>
      <c r="Z19" s="18"/>
      <c r="AA19" s="18"/>
      <c r="AB19" s="49"/>
      <c r="AC19" s="13"/>
      <c r="AD19" s="64">
        <f t="shared" si="0"/>
        <v>0</v>
      </c>
      <c r="AE19" s="13">
        <v>0</v>
      </c>
      <c r="AF19" s="64">
        <f t="shared" si="1"/>
        <v>0</v>
      </c>
      <c r="AG19" s="13">
        <v>17</v>
      </c>
      <c r="AH19" s="64">
        <f t="shared" si="2"/>
        <v>0</v>
      </c>
      <c r="AI19" s="14">
        <v>2</v>
      </c>
      <c r="AJ19" s="15">
        <f t="shared" si="3"/>
        <v>0</v>
      </c>
      <c r="AL19">
        <f t="shared" si="4"/>
        <v>19</v>
      </c>
      <c r="AO19" s="20" t="s">
        <v>4482</v>
      </c>
      <c r="AP19" s="143"/>
      <c r="AQ19" s="144"/>
      <c r="AR19" s="18"/>
      <c r="AS19" s="18"/>
      <c r="AT19" s="18"/>
      <c r="AU19" s="145">
        <f>AR19*AR4+AS19*AS4+AT19*AT4</f>
        <v>0</v>
      </c>
      <c r="AV19" s="39"/>
      <c r="AX19" s="13"/>
      <c r="AY19" s="39"/>
      <c r="AZ19" s="42"/>
      <c r="BA19" s="14"/>
      <c r="BB19" s="14"/>
      <c r="BC19" s="52"/>
      <c r="BD19" s="13"/>
      <c r="BE19" s="42"/>
      <c r="BF19" s="14"/>
      <c r="BG19" s="14"/>
      <c r="BH19" s="111"/>
      <c r="BI19" s="14"/>
      <c r="BJ19" s="14"/>
      <c r="BK19" s="111"/>
      <c r="BL19" s="14"/>
      <c r="BM19" s="110"/>
      <c r="BN19" s="13"/>
      <c r="BO19" s="14"/>
      <c r="BP19" s="14"/>
      <c r="BQ19" s="14"/>
      <c r="BR19" s="14"/>
      <c r="BS19" s="14"/>
      <c r="BT19" s="14"/>
      <c r="BU19" s="52"/>
      <c r="BV19" s="13"/>
      <c r="BW19" s="42"/>
      <c r="BX19" s="14"/>
      <c r="BY19" s="14"/>
      <c r="BZ19" s="14"/>
      <c r="CA19" s="14"/>
      <c r="CB19" s="14"/>
      <c r="CC19" s="14"/>
      <c r="CD19" s="39"/>
      <c r="CG19" s="78" t="s">
        <v>1230</v>
      </c>
      <c r="CH19" s="79"/>
      <c r="CI19" s="79"/>
      <c r="CJ19" s="51"/>
      <c r="CK19" s="51"/>
      <c r="CL19" s="51"/>
      <c r="CM19" s="80"/>
    </row>
    <row r="20" spans="1:91" ht="15.75" thickBot="1">
      <c r="V20" s="33"/>
      <c r="W20" s="72"/>
      <c r="X20" s="127"/>
      <c r="Y20" s="128"/>
      <c r="Z20" s="128"/>
      <c r="AA20" s="128"/>
      <c r="AB20" s="129"/>
      <c r="AC20" s="118"/>
      <c r="AD20" s="121"/>
      <c r="AE20" s="118"/>
      <c r="AF20" s="121"/>
      <c r="AG20" s="118"/>
      <c r="AH20" s="121"/>
      <c r="AI20" s="128"/>
      <c r="AJ20" s="122"/>
      <c r="AL20">
        <f t="shared" si="4"/>
        <v>0</v>
      </c>
      <c r="AO20" s="106"/>
      <c r="AP20" s="107"/>
      <c r="AQ20" s="108"/>
      <c r="AR20" s="84"/>
      <c r="AS20" s="84"/>
      <c r="AT20" s="84"/>
      <c r="AU20" s="152"/>
      <c r="AV20" s="40"/>
      <c r="AX20" s="67"/>
      <c r="AY20" s="69"/>
      <c r="AZ20" s="70"/>
      <c r="BA20" s="68"/>
      <c r="BB20" s="68"/>
      <c r="BC20" s="71"/>
      <c r="BD20" s="67"/>
      <c r="BE20" s="70"/>
      <c r="BF20" s="14"/>
      <c r="BG20" s="68"/>
      <c r="BH20" s="111"/>
      <c r="BI20" s="68"/>
      <c r="BJ20" s="68"/>
      <c r="BK20" s="111"/>
      <c r="BL20" s="68"/>
      <c r="BM20" s="110"/>
      <c r="BN20" s="67"/>
      <c r="BO20" s="68"/>
      <c r="BP20" s="68"/>
      <c r="BQ20" s="68"/>
      <c r="BR20" s="68"/>
      <c r="BS20" s="68"/>
      <c r="BT20" s="68"/>
      <c r="BU20" s="71"/>
      <c r="BV20" s="67"/>
      <c r="BW20" s="70"/>
      <c r="BX20" s="68"/>
      <c r="BY20" s="68"/>
      <c r="BZ20" s="68"/>
      <c r="CA20" s="68"/>
      <c r="CB20" s="68"/>
      <c r="CC20" s="68"/>
      <c r="CD20" s="69"/>
      <c r="CG20" s="81" t="s">
        <v>4544</v>
      </c>
      <c r="CH20" s="82"/>
      <c r="CI20" s="83"/>
      <c r="CJ20" s="84"/>
      <c r="CK20" s="84"/>
      <c r="CL20" s="84"/>
      <c r="CM20" s="85">
        <f>CJ20*CJ4+CK20*CK4+CL20*CL4</f>
        <v>0</v>
      </c>
    </row>
    <row r="21" spans="1:91" ht="15.75" thickBot="1">
      <c r="V21" s="35"/>
      <c r="W21" s="36" t="s">
        <v>4483</v>
      </c>
      <c r="X21" s="21">
        <v>1</v>
      </c>
      <c r="Y21" s="22" t="s">
        <v>4449</v>
      </c>
      <c r="Z21" s="22"/>
      <c r="AA21" s="22"/>
      <c r="AB21" s="50"/>
      <c r="AC21" s="21"/>
      <c r="AD21" s="65">
        <f t="shared" si="0"/>
        <v>0</v>
      </c>
      <c r="AE21" s="13">
        <v>1</v>
      </c>
      <c r="AF21" s="64">
        <f t="shared" si="1"/>
        <v>0</v>
      </c>
      <c r="AG21" s="13">
        <v>0</v>
      </c>
      <c r="AH21" s="64">
        <f t="shared" si="2"/>
        <v>0</v>
      </c>
      <c r="AI21" s="22">
        <v>3</v>
      </c>
      <c r="AJ21" s="15">
        <f t="shared" si="3"/>
        <v>0</v>
      </c>
      <c r="AL21">
        <f t="shared" si="4"/>
        <v>4</v>
      </c>
      <c r="AX21" s="21"/>
      <c r="AY21" s="40"/>
      <c r="AZ21" s="43"/>
      <c r="BA21" s="22"/>
      <c r="BB21" s="22"/>
      <c r="BC21" s="53"/>
      <c r="BD21" s="22"/>
      <c r="BE21" s="22"/>
      <c r="BF21" s="22"/>
      <c r="BG21" s="22"/>
      <c r="BH21" s="115"/>
      <c r="BI21" s="22"/>
      <c r="BJ21" s="22"/>
      <c r="BK21" s="115"/>
      <c r="BL21" s="22"/>
      <c r="BM21" s="116"/>
      <c r="BN21" s="21"/>
      <c r="BO21" s="22"/>
      <c r="BP21" s="22"/>
      <c r="BQ21" s="22"/>
      <c r="BR21" s="22"/>
      <c r="BS21" s="22"/>
      <c r="BT21" s="22"/>
      <c r="BU21" s="53"/>
      <c r="BV21" s="21"/>
      <c r="BW21" s="43"/>
      <c r="BX21" s="22"/>
      <c r="BY21" s="22"/>
      <c r="BZ21" s="22"/>
      <c r="CA21" s="22"/>
      <c r="CB21" s="22"/>
      <c r="CC21" s="22"/>
      <c r="CD21" s="40"/>
      <c r="CG21" s="78" t="s">
        <v>4545</v>
      </c>
      <c r="CH21" s="79"/>
      <c r="CI21" s="79"/>
      <c r="CJ21" s="51"/>
      <c r="CK21" s="51"/>
      <c r="CL21" s="51"/>
      <c r="CM21" s="80"/>
    </row>
    <row r="22" spans="1:91" ht="19.5" thickBot="1">
      <c r="V22"/>
      <c r="W22"/>
      <c r="X22"/>
      <c r="Y22"/>
      <c r="Z22"/>
      <c r="AA22"/>
      <c r="AB22" s="24">
        <f>SUM(AB2:AB21)</f>
        <v>0</v>
      </c>
      <c r="AD22" s="73">
        <f>SUM(AD2:AD21)</f>
        <v>0</v>
      </c>
      <c r="AE22" s="74"/>
      <c r="AF22" s="73">
        <f>SUM(AF2:AF21)</f>
        <v>0</v>
      </c>
      <c r="AG22" s="74"/>
      <c r="AH22" s="73">
        <f>SUM(AH2:AH21)</f>
        <v>0</v>
      </c>
      <c r="AI22" s="74"/>
      <c r="AJ22" s="73">
        <f>SUM(AJ2:AJ21)</f>
        <v>0</v>
      </c>
      <c r="AL22" s="23">
        <f>AD22+AF22+AH22+AJ22</f>
        <v>0</v>
      </c>
      <c r="BC22" s="24">
        <f>SUM(BC2:BC21)</f>
        <v>0</v>
      </c>
      <c r="BF22" s="112">
        <f>SUM(BF3:BF21)</f>
        <v>0</v>
      </c>
      <c r="BH22" s="112">
        <f>SUM(BH3:BH21)</f>
        <v>0</v>
      </c>
      <c r="BK22" s="112">
        <f>SUM(BK3:BK21)</f>
        <v>0</v>
      </c>
      <c r="BM22" s="112">
        <f>SUM(BM3:BM21)</f>
        <v>0</v>
      </c>
      <c r="BO22" s="112">
        <f>SUM(BO3:BO21)</f>
        <v>0</v>
      </c>
      <c r="BQ22" s="112">
        <f>SUM(BQ3:BQ21)</f>
        <v>0</v>
      </c>
      <c r="BS22" s="112">
        <f>SUM(BS3:BS21)</f>
        <v>0</v>
      </c>
      <c r="BU22" s="112">
        <f>SUM(BU3:BU21)</f>
        <v>0</v>
      </c>
      <c r="BX22" s="112">
        <f>SUM(BX3:BX21)</f>
        <v>0</v>
      </c>
      <c r="BZ22" s="112">
        <f>SUM(BZ3:BZ21)</f>
        <v>0</v>
      </c>
      <c r="CB22" s="112">
        <f>SUM(CB3:CB21)</f>
        <v>0</v>
      </c>
      <c r="CD22" s="112">
        <f>SUM(CD3:CD21)</f>
        <v>0</v>
      </c>
      <c r="CG22" s="81" t="s">
        <v>4544</v>
      </c>
      <c r="CH22" s="82"/>
      <c r="CI22" s="83"/>
      <c r="CJ22" s="84"/>
      <c r="CK22" s="84"/>
      <c r="CL22" s="84"/>
      <c r="CM22" s="85">
        <f>CJ22*CJ4+CK22*CK4+CL22*CL4</f>
        <v>0</v>
      </c>
    </row>
    <row r="23" spans="1:91" ht="18.75">
      <c r="V23"/>
      <c r="W23"/>
      <c r="Z23" s="25" t="s">
        <v>4491</v>
      </c>
      <c r="AA23" s="158" t="s">
        <v>4562</v>
      </c>
      <c r="AB23" s="26" t="e">
        <f>AA23*AB22</f>
        <v>#VALUE!</v>
      </c>
      <c r="AC23" s="158" t="s">
        <v>4562</v>
      </c>
      <c r="AD23" s="26" t="e">
        <f>AC23*AD22</f>
        <v>#VALUE!</v>
      </c>
      <c r="AE23" t="s">
        <v>4562</v>
      </c>
      <c r="AF23" s="26" t="e">
        <f>AE23*AF22</f>
        <v>#VALUE!</v>
      </c>
      <c r="AG23" s="158" t="s">
        <v>4562</v>
      </c>
      <c r="AH23" s="26" t="e">
        <f>AG23*AH22</f>
        <v>#VALUE!</v>
      </c>
      <c r="AI23" s="158" t="s">
        <v>4562</v>
      </c>
      <c r="AJ23" s="26" t="e">
        <f>AI23*AJ22</f>
        <v>#VALUE!</v>
      </c>
      <c r="AY23" s="1"/>
      <c r="AZ23" s="1"/>
      <c r="BA23" s="25" t="s">
        <v>4491</v>
      </c>
      <c r="BB23" s="158" t="s">
        <v>4562</v>
      </c>
      <c r="BC23" s="26" t="e">
        <f>BB23*BC22</f>
        <v>#VALUE!</v>
      </c>
      <c r="BE23" s="158" t="s">
        <v>4562</v>
      </c>
      <c r="BF23" s="26" t="e">
        <f>BE23*BF22</f>
        <v>#VALUE!</v>
      </c>
      <c r="BG23" s="158" t="s">
        <v>4562</v>
      </c>
      <c r="BH23" s="26" t="e">
        <f>BG23*BH22</f>
        <v>#VALUE!</v>
      </c>
      <c r="BI23" s="158" t="s">
        <v>4562</v>
      </c>
      <c r="BK23" s="26" t="e">
        <f>BI23*BK22</f>
        <v>#VALUE!</v>
      </c>
      <c r="BL23" s="158" t="s">
        <v>4562</v>
      </c>
      <c r="BM23" s="26" t="e">
        <f>BL23*BM22</f>
        <v>#VALUE!</v>
      </c>
      <c r="BN23" s="159" t="s">
        <v>4562</v>
      </c>
      <c r="BO23" s="26" t="e">
        <f>BN23*BO22</f>
        <v>#VALUE!</v>
      </c>
      <c r="BP23" s="158" t="s">
        <v>4562</v>
      </c>
      <c r="BQ23" s="26" t="e">
        <f>BP23*BQ22</f>
        <v>#VALUE!</v>
      </c>
      <c r="BR23" s="158" t="s">
        <v>4562</v>
      </c>
      <c r="BS23" s="26" t="e">
        <f>BR23*BS22</f>
        <v>#VALUE!</v>
      </c>
      <c r="BT23" s="158" t="s">
        <v>4562</v>
      </c>
      <c r="BU23" s="26" t="e">
        <f>BT23*BU22</f>
        <v>#VALUE!</v>
      </c>
      <c r="BV23" s="158" t="s">
        <v>4562</v>
      </c>
      <c r="BX23" s="26" t="e">
        <f>BV23*BX22</f>
        <v>#VALUE!</v>
      </c>
      <c r="BY23" s="158" t="s">
        <v>4562</v>
      </c>
      <c r="BZ23" s="26" t="e">
        <f>BY23*BZ22</f>
        <v>#VALUE!</v>
      </c>
      <c r="CA23" s="158" t="s">
        <v>4562</v>
      </c>
      <c r="CB23" s="26" t="e">
        <f>CA23*CB22</f>
        <v>#VALUE!</v>
      </c>
      <c r="CC23" s="158" t="s">
        <v>4562</v>
      </c>
      <c r="CD23" s="26" t="e">
        <f>CC23*CD22</f>
        <v>#VALUE!</v>
      </c>
      <c r="CG23" s="78" t="s">
        <v>167</v>
      </c>
      <c r="CH23" s="79" t="s">
        <v>4461</v>
      </c>
      <c r="CI23" s="79"/>
      <c r="CJ23" s="51"/>
      <c r="CK23" s="51"/>
      <c r="CL23" s="51"/>
      <c r="CM23" s="80"/>
    </row>
    <row r="24" spans="1:91" ht="19.5" thickBot="1">
      <c r="Z24" t="s">
        <v>4489</v>
      </c>
      <c r="AA24" s="158" t="s">
        <v>4562</v>
      </c>
      <c r="AB24" s="26" t="e">
        <f>AA24*AB22</f>
        <v>#VALUE!</v>
      </c>
      <c r="AC24" s="158" t="s">
        <v>4562</v>
      </c>
      <c r="AD24" s="26" t="e">
        <f>AC24*AD22</f>
        <v>#VALUE!</v>
      </c>
      <c r="AE24" t="s">
        <v>4562</v>
      </c>
      <c r="AF24" s="26" t="e">
        <f>AE24*AF22</f>
        <v>#VALUE!</v>
      </c>
      <c r="AG24" s="158" t="s">
        <v>4562</v>
      </c>
      <c r="AH24" s="26" t="e">
        <f>AG24*AH22</f>
        <v>#VALUE!</v>
      </c>
      <c r="AI24" s="158" t="s">
        <v>4562</v>
      </c>
      <c r="AJ24" s="26" t="e">
        <f>AI24*AJ22</f>
        <v>#VALUE!</v>
      </c>
      <c r="AY24" s="1"/>
      <c r="AZ24" s="1"/>
      <c r="BA24" t="s">
        <v>4489</v>
      </c>
      <c r="BB24" s="158" t="s">
        <v>4562</v>
      </c>
      <c r="BC24" s="26" t="e">
        <f>BB24*BC22</f>
        <v>#VALUE!</v>
      </c>
      <c r="BE24" s="158" t="s">
        <v>4562</v>
      </c>
      <c r="BF24" s="26" t="e">
        <f>BE24*BF22</f>
        <v>#VALUE!</v>
      </c>
      <c r="BG24" s="158" t="s">
        <v>4562</v>
      </c>
      <c r="BH24" s="26" t="e">
        <f>BG24*BH22</f>
        <v>#VALUE!</v>
      </c>
      <c r="BI24" s="158" t="s">
        <v>4562</v>
      </c>
      <c r="BK24" s="26" t="e">
        <f>BI24*BK22</f>
        <v>#VALUE!</v>
      </c>
      <c r="BL24" s="158" t="s">
        <v>4562</v>
      </c>
      <c r="BM24" s="26" t="e">
        <f>BL24*BM22</f>
        <v>#VALUE!</v>
      </c>
      <c r="BN24" s="159" t="s">
        <v>4562</v>
      </c>
      <c r="BO24" s="26" t="e">
        <f>BN24*BO22</f>
        <v>#VALUE!</v>
      </c>
      <c r="BP24" s="158" t="s">
        <v>4562</v>
      </c>
      <c r="BQ24" s="26" t="e">
        <f>BP24*BQ22</f>
        <v>#VALUE!</v>
      </c>
      <c r="BR24" s="158" t="s">
        <v>4562</v>
      </c>
      <c r="BS24" s="26" t="e">
        <f>BR24*BS22</f>
        <v>#VALUE!</v>
      </c>
      <c r="BT24" s="158" t="s">
        <v>4562</v>
      </c>
      <c r="BU24" s="26" t="e">
        <f>BT24*BU22</f>
        <v>#VALUE!</v>
      </c>
      <c r="BV24" s="158" t="s">
        <v>4562</v>
      </c>
      <c r="BX24" s="26" t="e">
        <f>BV24*BX22</f>
        <v>#VALUE!</v>
      </c>
      <c r="BY24" s="158" t="s">
        <v>4562</v>
      </c>
      <c r="BZ24" s="26" t="e">
        <f>BY24*BZ22</f>
        <v>#VALUE!</v>
      </c>
      <c r="CA24" s="158" t="s">
        <v>4562</v>
      </c>
      <c r="CB24" s="26" t="e">
        <f>CA24*CB22</f>
        <v>#VALUE!</v>
      </c>
      <c r="CC24" s="158" t="s">
        <v>4562</v>
      </c>
      <c r="CD24" s="26" t="e">
        <f>CC24*CD22</f>
        <v>#VALUE!</v>
      </c>
      <c r="CG24" s="81" t="s">
        <v>4547</v>
      </c>
      <c r="CH24" s="82"/>
      <c r="CI24" s="83"/>
      <c r="CJ24" s="84"/>
      <c r="CK24" s="84"/>
      <c r="CL24" s="84"/>
      <c r="CM24" s="85">
        <f>CJ24*CJ4+CK24*CK4+CL24*CL4</f>
        <v>0</v>
      </c>
    </row>
    <row r="25" spans="1:91" ht="18.75">
      <c r="Z25" t="s">
        <v>4490</v>
      </c>
      <c r="AA25">
        <v>0.21</v>
      </c>
      <c r="AB25" s="26">
        <f>AA25*AB22</f>
        <v>0</v>
      </c>
      <c r="AC25">
        <v>0.21</v>
      </c>
      <c r="AD25" s="26">
        <f>AC25*AD22</f>
        <v>0</v>
      </c>
      <c r="AE25">
        <v>0.21</v>
      </c>
      <c r="AF25" s="26">
        <f>AE25*AF22</f>
        <v>0</v>
      </c>
      <c r="AG25">
        <v>0.21</v>
      </c>
      <c r="AH25" s="26">
        <f>AG25*AH22</f>
        <v>0</v>
      </c>
      <c r="AI25">
        <v>0.21</v>
      </c>
      <c r="AJ25" s="26">
        <f>AI25*AJ22</f>
        <v>0</v>
      </c>
      <c r="AY25" s="1"/>
      <c r="AZ25" s="1"/>
      <c r="BA25" t="s">
        <v>4490</v>
      </c>
      <c r="BB25">
        <v>0.21</v>
      </c>
      <c r="BC25" s="26">
        <f>BB25*BC22</f>
        <v>0</v>
      </c>
      <c r="BE25">
        <v>0.21</v>
      </c>
      <c r="BF25" s="26">
        <f>BE25*BF22</f>
        <v>0</v>
      </c>
      <c r="BG25">
        <v>0.21</v>
      </c>
      <c r="BH25" s="26">
        <f>BG25*BH22</f>
        <v>0</v>
      </c>
      <c r="BI25">
        <v>0.21</v>
      </c>
      <c r="BK25" s="26">
        <f>BI25*BK22</f>
        <v>0</v>
      </c>
      <c r="BL25">
        <v>0.21</v>
      </c>
      <c r="BM25" s="26">
        <f>BL25*BM22</f>
        <v>0</v>
      </c>
      <c r="BN25">
        <v>0.21</v>
      </c>
      <c r="BO25" s="26">
        <f>BN25*BO22</f>
        <v>0</v>
      </c>
      <c r="BP25">
        <v>0.21</v>
      </c>
      <c r="BQ25" s="26">
        <f>BP25*BQ22</f>
        <v>0</v>
      </c>
      <c r="BR25">
        <v>0.21</v>
      </c>
      <c r="BS25" s="26">
        <f>BR25*BS22</f>
        <v>0</v>
      </c>
      <c r="BT25">
        <v>0.21</v>
      </c>
      <c r="BU25" s="26">
        <f>BT25*BU22</f>
        <v>0</v>
      </c>
      <c r="BV25">
        <v>0.21</v>
      </c>
      <c r="BX25" s="26">
        <f>BV25*BX22</f>
        <v>0</v>
      </c>
      <c r="BY25">
        <v>0.21</v>
      </c>
      <c r="BZ25" s="26">
        <f>BY25*BZ22</f>
        <v>0</v>
      </c>
      <c r="CA25">
        <v>0.21</v>
      </c>
      <c r="CB25" s="26">
        <f>CA25*CB22</f>
        <v>0</v>
      </c>
      <c r="CC25">
        <v>0.21</v>
      </c>
      <c r="CD25" s="26">
        <f>CC25*CD22</f>
        <v>0</v>
      </c>
      <c r="CG25" s="78" t="s">
        <v>4552</v>
      </c>
      <c r="CH25" s="79" t="s">
        <v>4553</v>
      </c>
      <c r="CI25" s="79"/>
      <c r="CJ25" s="51"/>
      <c r="CK25" s="51"/>
      <c r="CL25" s="51"/>
      <c r="CM25" s="80"/>
    </row>
    <row r="26" spans="1:91" ht="27" thickBot="1">
      <c r="AA26" s="27" t="s">
        <v>4492</v>
      </c>
      <c r="AB26" s="30" t="e">
        <f>AB22+AB23+AB24+AB25</f>
        <v>#VALUE!</v>
      </c>
      <c r="AD26" s="130" t="e">
        <f>AD22+AD23+AD24+AD25</f>
        <v>#VALUE!</v>
      </c>
      <c r="AF26" s="130" t="e">
        <f>AF22+AF23+AF24+AF25</f>
        <v>#VALUE!</v>
      </c>
      <c r="AH26" s="130" t="e">
        <f>AH22+AH23+AH24+AH25</f>
        <v>#VALUE!</v>
      </c>
      <c r="AJ26" s="130" t="e">
        <f>AJ22+AJ23+AJ24+AJ25</f>
        <v>#VALUE!</v>
      </c>
      <c r="AY26" s="1"/>
      <c r="AZ26" s="1"/>
      <c r="BA26" s="1"/>
      <c r="BB26" s="27" t="s">
        <v>4492</v>
      </c>
      <c r="BC26" s="30" t="e">
        <f>BC22+BC23+BC24+BC25</f>
        <v>#VALUE!</v>
      </c>
      <c r="BD26" s="5" t="s">
        <v>4559</v>
      </c>
      <c r="BE26" s="135" t="e">
        <f>BF26+BH26+BK26+BM26+BO26+BQ26+BS26+BU26+BX26+BZ26+CB26+CD26</f>
        <v>#VALUE!</v>
      </c>
      <c r="BF26" s="123" t="e">
        <f>BF22+BF23+BF24+BF25</f>
        <v>#VALUE!</v>
      </c>
      <c r="BH26" s="124" t="e">
        <f>BH22+BH23+BH24+BH25</f>
        <v>#VALUE!</v>
      </c>
      <c r="BK26" s="126" t="e">
        <f>BK22+BK23+BK24+BK25</f>
        <v>#VALUE!</v>
      </c>
      <c r="BM26" s="125" t="e">
        <f>BM22+BM23+BM24+BM25</f>
        <v>#VALUE!</v>
      </c>
      <c r="BO26" s="123" t="e">
        <f>BO22+BO23+BO24+BO25</f>
        <v>#VALUE!</v>
      </c>
      <c r="BQ26" s="124" t="e">
        <f>BQ22+BQ23+BQ24+BQ25</f>
        <v>#VALUE!</v>
      </c>
      <c r="BS26" s="126" t="e">
        <f>BS22+BS23+BS24+BS25</f>
        <v>#VALUE!</v>
      </c>
      <c r="BU26" s="125" t="e">
        <f>BU22+BU23+BU24+BU25</f>
        <v>#VALUE!</v>
      </c>
      <c r="BX26" s="123" t="e">
        <f>BX22+BX23+BX24+BX25</f>
        <v>#VALUE!</v>
      </c>
      <c r="BZ26" s="124" t="e">
        <f>BZ22+BZ23+BZ24+BZ25</f>
        <v>#VALUE!</v>
      </c>
      <c r="CB26" s="126" t="e">
        <f>CB22+CB23+CB24+CB25</f>
        <v>#VALUE!</v>
      </c>
      <c r="CD26" s="125" t="e">
        <f>CD22+CD23+CD24+CD25</f>
        <v>#VALUE!</v>
      </c>
      <c r="CG26" s="81"/>
      <c r="CH26" s="82"/>
      <c r="CI26" s="83"/>
      <c r="CJ26" s="84"/>
      <c r="CK26" s="84"/>
      <c r="CL26" s="84"/>
      <c r="CM26" s="85">
        <f>CJ26*CJ4+CK26*CK4+CL26*CL4</f>
        <v>0</v>
      </c>
    </row>
    <row r="27" spans="1:91" s="2" customFormat="1">
      <c r="A27" s="4">
        <v>2023</v>
      </c>
      <c r="B27" s="4">
        <v>2024</v>
      </c>
      <c r="C27" s="4">
        <v>2025</v>
      </c>
      <c r="D27" s="4">
        <v>2026</v>
      </c>
      <c r="E27" s="161">
        <v>2027</v>
      </c>
      <c r="F27" s="2" t="s">
        <v>4426</v>
      </c>
      <c r="G27" s="2" t="s">
        <v>0</v>
      </c>
      <c r="H27" s="2" t="s">
        <v>1</v>
      </c>
      <c r="I27" s="2" t="s">
        <v>2</v>
      </c>
      <c r="J27" s="2" t="s">
        <v>3</v>
      </c>
      <c r="K27" s="2" t="s">
        <v>4</v>
      </c>
      <c r="L27" s="2" t="s">
        <v>5</v>
      </c>
      <c r="M27" s="2" t="s">
        <v>6</v>
      </c>
      <c r="N27" s="2" t="s">
        <v>7</v>
      </c>
      <c r="O27" s="2" t="s">
        <v>8</v>
      </c>
      <c r="P27" s="2" t="s">
        <v>9</v>
      </c>
      <c r="Q27" s="2" t="s">
        <v>10</v>
      </c>
      <c r="R27" s="2" t="s">
        <v>11</v>
      </c>
      <c r="S27" s="2" t="s">
        <v>12</v>
      </c>
      <c r="T27" s="2" t="s">
        <v>13</v>
      </c>
      <c r="U27" s="3" t="s">
        <v>14</v>
      </c>
      <c r="V27" s="2" t="s">
        <v>15</v>
      </c>
      <c r="W27" s="2" t="s">
        <v>16</v>
      </c>
      <c r="X27" s="2" t="s">
        <v>17</v>
      </c>
      <c r="Y27" s="2" t="s">
        <v>18</v>
      </c>
      <c r="Z27" s="2" t="s">
        <v>19</v>
      </c>
      <c r="AA27" s="2" t="s">
        <v>20</v>
      </c>
    </row>
    <row r="28" spans="1:91">
      <c r="F28" t="s">
        <v>4427</v>
      </c>
      <c r="G28" t="s">
        <v>21</v>
      </c>
      <c r="H28" t="s">
        <v>21</v>
      </c>
      <c r="I28" t="s">
        <v>22</v>
      </c>
      <c r="J28" t="s">
        <v>23</v>
      </c>
      <c r="K28" t="s">
        <v>23</v>
      </c>
      <c r="L28" t="s">
        <v>24</v>
      </c>
      <c r="M28" t="s">
        <v>23</v>
      </c>
      <c r="O28" t="s">
        <v>25</v>
      </c>
      <c r="P28" t="s">
        <v>26</v>
      </c>
      <c r="Q28">
        <v>53.39096773</v>
      </c>
      <c r="R28">
        <v>6.2598701500000002</v>
      </c>
      <c r="S28" t="s">
        <v>27</v>
      </c>
      <c r="T28" t="s">
        <v>28</v>
      </c>
      <c r="Z28">
        <v>14804972.76</v>
      </c>
    </row>
    <row r="29" spans="1:91">
      <c r="A29" t="s">
        <v>4442</v>
      </c>
      <c r="F29" t="s">
        <v>4427</v>
      </c>
      <c r="G29" t="s">
        <v>29</v>
      </c>
      <c r="H29" t="s">
        <v>29</v>
      </c>
      <c r="I29" t="s">
        <v>30</v>
      </c>
      <c r="J29" t="s">
        <v>31</v>
      </c>
      <c r="K29" t="s">
        <v>31</v>
      </c>
      <c r="L29" t="s">
        <v>32</v>
      </c>
      <c r="M29" t="s">
        <v>31</v>
      </c>
      <c r="Q29">
        <v>53.409984710000003</v>
      </c>
      <c r="R29">
        <v>6.2365787399999997</v>
      </c>
      <c r="S29" t="s">
        <v>27</v>
      </c>
      <c r="W29">
        <v>39</v>
      </c>
    </row>
    <row r="30" spans="1:91">
      <c r="A30" t="s">
        <v>4442</v>
      </c>
      <c r="F30" t="s">
        <v>4427</v>
      </c>
      <c r="G30" t="s">
        <v>33</v>
      </c>
      <c r="H30" t="s">
        <v>33</v>
      </c>
      <c r="I30" t="s">
        <v>30</v>
      </c>
      <c r="J30" t="s">
        <v>31</v>
      </c>
      <c r="L30" t="s">
        <v>32</v>
      </c>
      <c r="M30" t="s">
        <v>31</v>
      </c>
      <c r="Q30">
        <v>53.410357759999997</v>
      </c>
      <c r="R30">
        <v>6.2357523099999996</v>
      </c>
      <c r="S30" t="s">
        <v>27</v>
      </c>
      <c r="W30">
        <v>8</v>
      </c>
    </row>
    <row r="31" spans="1:91">
      <c r="A31" t="s">
        <v>4442</v>
      </c>
      <c r="F31" t="s">
        <v>4427</v>
      </c>
      <c r="G31" t="s">
        <v>34</v>
      </c>
      <c r="H31" t="s">
        <v>34</v>
      </c>
      <c r="I31" t="s">
        <v>30</v>
      </c>
      <c r="J31" t="s">
        <v>31</v>
      </c>
      <c r="L31" t="s">
        <v>32</v>
      </c>
      <c r="M31" t="s">
        <v>31</v>
      </c>
      <c r="Q31">
        <v>53.410764899999997</v>
      </c>
      <c r="R31">
        <v>6.2382505699999999</v>
      </c>
      <c r="S31" t="s">
        <v>27</v>
      </c>
      <c r="W31">
        <v>20</v>
      </c>
    </row>
    <row r="32" spans="1:91">
      <c r="A32" t="s">
        <v>4442</v>
      </c>
      <c r="F32" t="s">
        <v>4427</v>
      </c>
      <c r="G32" t="s">
        <v>35</v>
      </c>
      <c r="H32" t="s">
        <v>35</v>
      </c>
      <c r="I32" t="s">
        <v>30</v>
      </c>
      <c r="J32" t="s">
        <v>31</v>
      </c>
      <c r="L32" t="s">
        <v>32</v>
      </c>
      <c r="M32" t="s">
        <v>31</v>
      </c>
      <c r="Q32">
        <v>53.411221990000001</v>
      </c>
      <c r="R32">
        <v>6.2385541499999997</v>
      </c>
      <c r="S32" t="s">
        <v>27</v>
      </c>
      <c r="W32">
        <v>10</v>
      </c>
    </row>
    <row r="33" spans="1:23">
      <c r="A33" t="s">
        <v>4442</v>
      </c>
      <c r="F33" t="s">
        <v>4427</v>
      </c>
      <c r="G33" t="s">
        <v>36</v>
      </c>
      <c r="H33" t="s">
        <v>36</v>
      </c>
      <c r="I33" t="s">
        <v>30</v>
      </c>
      <c r="J33" t="s">
        <v>31</v>
      </c>
      <c r="L33" t="s">
        <v>32</v>
      </c>
      <c r="M33" t="s">
        <v>31</v>
      </c>
      <c r="Q33">
        <v>53.412439399999997</v>
      </c>
      <c r="R33">
        <v>6.23851931</v>
      </c>
      <c r="S33" t="s">
        <v>27</v>
      </c>
      <c r="W33">
        <v>15</v>
      </c>
    </row>
    <row r="34" spans="1:23">
      <c r="A34" t="s">
        <v>4442</v>
      </c>
      <c r="F34" t="s">
        <v>4427</v>
      </c>
      <c r="G34" t="s">
        <v>37</v>
      </c>
      <c r="H34" t="s">
        <v>37</v>
      </c>
      <c r="I34" t="s">
        <v>30</v>
      </c>
      <c r="J34" t="s">
        <v>31</v>
      </c>
      <c r="L34" t="s">
        <v>32</v>
      </c>
      <c r="M34" t="s">
        <v>31</v>
      </c>
      <c r="Q34">
        <v>53.412520049999998</v>
      </c>
      <c r="R34">
        <v>6.2386300600000002</v>
      </c>
      <c r="S34" t="s">
        <v>27</v>
      </c>
      <c r="W34">
        <v>13</v>
      </c>
    </row>
    <row r="35" spans="1:23">
      <c r="A35" t="s">
        <v>4442</v>
      </c>
      <c r="F35" t="s">
        <v>4427</v>
      </c>
      <c r="G35" t="s">
        <v>38</v>
      </c>
      <c r="H35" t="s">
        <v>38</v>
      </c>
      <c r="I35" t="s">
        <v>30</v>
      </c>
      <c r="J35" t="s">
        <v>31</v>
      </c>
      <c r="L35" t="s">
        <v>32</v>
      </c>
      <c r="M35" t="s">
        <v>31</v>
      </c>
      <c r="Q35">
        <v>53.412003249999998</v>
      </c>
      <c r="R35">
        <v>6.2388364899999997</v>
      </c>
      <c r="S35" t="s">
        <v>27</v>
      </c>
      <c r="W35">
        <v>25</v>
      </c>
    </row>
    <row r="36" spans="1:23">
      <c r="A36" t="s">
        <v>4442</v>
      </c>
      <c r="F36" t="s">
        <v>4427</v>
      </c>
      <c r="G36" t="s">
        <v>39</v>
      </c>
      <c r="H36" t="s">
        <v>39</v>
      </c>
      <c r="I36" t="s">
        <v>30</v>
      </c>
      <c r="J36" t="s">
        <v>31</v>
      </c>
      <c r="L36" t="s">
        <v>32</v>
      </c>
      <c r="M36" t="s">
        <v>31</v>
      </c>
      <c r="Q36">
        <v>53.411151740000001</v>
      </c>
      <c r="R36">
        <v>6.23872961</v>
      </c>
      <c r="S36" t="s">
        <v>27</v>
      </c>
      <c r="W36">
        <v>10</v>
      </c>
    </row>
    <row r="37" spans="1:23">
      <c r="A37" t="s">
        <v>4442</v>
      </c>
      <c r="F37" t="s">
        <v>4427</v>
      </c>
      <c r="G37" t="s">
        <v>40</v>
      </c>
      <c r="H37" t="s">
        <v>40</v>
      </c>
      <c r="I37" t="s">
        <v>30</v>
      </c>
      <c r="J37" t="s">
        <v>31</v>
      </c>
      <c r="L37" t="s">
        <v>32</v>
      </c>
      <c r="M37" t="s">
        <v>31</v>
      </c>
      <c r="Q37">
        <v>53.41068585</v>
      </c>
      <c r="R37">
        <v>6.2396512</v>
      </c>
      <c r="S37" t="s">
        <v>27</v>
      </c>
      <c r="W37">
        <v>10</v>
      </c>
    </row>
    <row r="38" spans="1:23">
      <c r="A38" t="s">
        <v>4442</v>
      </c>
      <c r="F38" t="s">
        <v>4427</v>
      </c>
      <c r="G38" t="s">
        <v>41</v>
      </c>
      <c r="H38" t="s">
        <v>41</v>
      </c>
      <c r="I38" t="s">
        <v>30</v>
      </c>
      <c r="J38" t="s">
        <v>31</v>
      </c>
      <c r="L38" t="s">
        <v>32</v>
      </c>
      <c r="M38" t="s">
        <v>31</v>
      </c>
      <c r="Q38">
        <v>53.410296430000002</v>
      </c>
      <c r="R38">
        <v>6.2422217800000004</v>
      </c>
      <c r="S38" t="s">
        <v>27</v>
      </c>
      <c r="W38">
        <v>16</v>
      </c>
    </row>
    <row r="39" spans="1:23">
      <c r="A39" t="s">
        <v>4442</v>
      </c>
      <c r="F39" t="s">
        <v>4427</v>
      </c>
      <c r="G39" t="s">
        <v>42</v>
      </c>
      <c r="H39" t="s">
        <v>42</v>
      </c>
      <c r="I39" t="s">
        <v>30</v>
      </c>
      <c r="J39" t="s">
        <v>31</v>
      </c>
      <c r="L39" t="s">
        <v>32</v>
      </c>
      <c r="M39" t="s">
        <v>31</v>
      </c>
      <c r="Q39">
        <v>53.41055343</v>
      </c>
      <c r="R39">
        <v>6.2450546999999998</v>
      </c>
      <c r="S39" t="s">
        <v>27</v>
      </c>
      <c r="W39">
        <v>28</v>
      </c>
    </row>
    <row r="40" spans="1:23">
      <c r="A40" t="s">
        <v>4442</v>
      </c>
      <c r="F40" t="s">
        <v>4427</v>
      </c>
      <c r="G40" t="s">
        <v>43</v>
      </c>
      <c r="H40" t="s">
        <v>43</v>
      </c>
      <c r="I40" t="s">
        <v>30</v>
      </c>
      <c r="J40" t="s">
        <v>31</v>
      </c>
      <c r="L40" t="s">
        <v>32</v>
      </c>
      <c r="M40" t="s">
        <v>31</v>
      </c>
      <c r="Q40">
        <v>53.410466710000001</v>
      </c>
      <c r="R40">
        <v>6.2464037799999996</v>
      </c>
      <c r="S40" t="s">
        <v>27</v>
      </c>
      <c r="W40">
        <v>19</v>
      </c>
    </row>
    <row r="41" spans="1:23">
      <c r="A41" t="s">
        <v>4442</v>
      </c>
      <c r="F41" t="s">
        <v>4427</v>
      </c>
      <c r="G41" t="s">
        <v>44</v>
      </c>
      <c r="H41" t="s">
        <v>44</v>
      </c>
      <c r="I41" t="s">
        <v>30</v>
      </c>
      <c r="J41" t="s">
        <v>31</v>
      </c>
      <c r="L41" t="s">
        <v>32</v>
      </c>
      <c r="M41" t="s">
        <v>31</v>
      </c>
      <c r="Q41">
        <v>53.410070830000002</v>
      </c>
      <c r="R41">
        <v>6.2464429600000004</v>
      </c>
      <c r="S41" t="s">
        <v>27</v>
      </c>
      <c r="W41">
        <v>8</v>
      </c>
    </row>
    <row r="42" spans="1:23">
      <c r="A42" t="s">
        <v>4442</v>
      </c>
      <c r="F42" t="s">
        <v>4427</v>
      </c>
      <c r="G42" t="s">
        <v>45</v>
      </c>
      <c r="H42" t="s">
        <v>45</v>
      </c>
      <c r="I42" t="s">
        <v>30</v>
      </c>
      <c r="J42" t="s">
        <v>31</v>
      </c>
      <c r="L42" t="s">
        <v>32</v>
      </c>
      <c r="M42" t="s">
        <v>31</v>
      </c>
      <c r="Q42">
        <v>53.410061349999999</v>
      </c>
      <c r="R42">
        <v>6.2464647299999996</v>
      </c>
      <c r="S42" t="s">
        <v>27</v>
      </c>
      <c r="W42">
        <v>6</v>
      </c>
    </row>
    <row r="43" spans="1:23">
      <c r="A43" t="s">
        <v>4442</v>
      </c>
      <c r="F43" t="s">
        <v>4427</v>
      </c>
      <c r="G43" t="s">
        <v>46</v>
      </c>
      <c r="H43" t="s">
        <v>46</v>
      </c>
      <c r="I43" t="s">
        <v>30</v>
      </c>
      <c r="J43" t="s">
        <v>31</v>
      </c>
      <c r="L43" t="s">
        <v>32</v>
      </c>
      <c r="M43" t="s">
        <v>31</v>
      </c>
      <c r="Q43">
        <v>53.410546359999998</v>
      </c>
      <c r="R43">
        <v>6.2481719800000004</v>
      </c>
      <c r="S43" t="s">
        <v>27</v>
      </c>
      <c r="W43">
        <v>16</v>
      </c>
    </row>
    <row r="44" spans="1:23">
      <c r="A44" t="s">
        <v>4442</v>
      </c>
      <c r="F44" t="s">
        <v>4427</v>
      </c>
      <c r="G44" t="s">
        <v>47</v>
      </c>
      <c r="H44" t="s">
        <v>47</v>
      </c>
      <c r="I44" t="s">
        <v>30</v>
      </c>
      <c r="J44" t="s">
        <v>31</v>
      </c>
      <c r="L44" t="s">
        <v>32</v>
      </c>
      <c r="M44" t="s">
        <v>31</v>
      </c>
      <c r="Q44">
        <v>53.410635139999997</v>
      </c>
      <c r="R44">
        <v>6.2482330900000003</v>
      </c>
      <c r="S44" t="s">
        <v>27</v>
      </c>
      <c r="W44">
        <v>21</v>
      </c>
    </row>
    <row r="45" spans="1:23">
      <c r="A45" t="s">
        <v>4442</v>
      </c>
      <c r="F45" t="s">
        <v>4427</v>
      </c>
      <c r="G45" t="s">
        <v>48</v>
      </c>
      <c r="H45" t="s">
        <v>48</v>
      </c>
      <c r="I45" t="s">
        <v>30</v>
      </c>
      <c r="J45" t="s">
        <v>31</v>
      </c>
      <c r="L45" t="s">
        <v>32</v>
      </c>
      <c r="M45" t="s">
        <v>31</v>
      </c>
      <c r="Q45">
        <v>53.410747149999999</v>
      </c>
      <c r="R45">
        <v>6.2490173999999996</v>
      </c>
      <c r="S45" t="s">
        <v>27</v>
      </c>
      <c r="W45">
        <v>10</v>
      </c>
    </row>
    <row r="46" spans="1:23">
      <c r="A46" t="s">
        <v>4442</v>
      </c>
      <c r="F46" t="s">
        <v>4427</v>
      </c>
      <c r="G46" t="s">
        <v>49</v>
      </c>
      <c r="H46" t="s">
        <v>49</v>
      </c>
      <c r="I46" t="s">
        <v>30</v>
      </c>
      <c r="J46" t="s">
        <v>31</v>
      </c>
      <c r="L46" t="s">
        <v>32</v>
      </c>
      <c r="M46" t="s">
        <v>31</v>
      </c>
      <c r="Q46">
        <v>53.410860200000002</v>
      </c>
      <c r="R46">
        <v>6.2512784999999997</v>
      </c>
      <c r="S46" t="s">
        <v>27</v>
      </c>
      <c r="W46">
        <v>19</v>
      </c>
    </row>
    <row r="47" spans="1:23">
      <c r="A47" t="s">
        <v>4442</v>
      </c>
      <c r="F47" t="s">
        <v>4427</v>
      </c>
      <c r="G47" t="s">
        <v>50</v>
      </c>
      <c r="H47" t="s">
        <v>50</v>
      </c>
      <c r="I47" t="s">
        <v>30</v>
      </c>
      <c r="J47" t="s">
        <v>31</v>
      </c>
      <c r="L47" t="s">
        <v>32</v>
      </c>
      <c r="M47" t="s">
        <v>31</v>
      </c>
      <c r="Q47">
        <v>53.411035149999996</v>
      </c>
      <c r="R47">
        <v>6.2524152300000004</v>
      </c>
      <c r="S47" t="s">
        <v>27</v>
      </c>
      <c r="W47">
        <v>10</v>
      </c>
    </row>
    <row r="48" spans="1:23">
      <c r="A48" t="s">
        <v>4442</v>
      </c>
      <c r="F48" t="s">
        <v>4427</v>
      </c>
      <c r="G48" t="s">
        <v>51</v>
      </c>
      <c r="H48" t="s">
        <v>51</v>
      </c>
      <c r="I48" t="s">
        <v>30</v>
      </c>
      <c r="J48" t="s">
        <v>31</v>
      </c>
      <c r="L48" t="s">
        <v>32</v>
      </c>
      <c r="M48" t="s">
        <v>31</v>
      </c>
      <c r="Q48">
        <v>53.411215560000002</v>
      </c>
      <c r="R48">
        <v>6.2556191999999999</v>
      </c>
      <c r="S48" t="s">
        <v>27</v>
      </c>
      <c r="W48">
        <v>35</v>
      </c>
    </row>
    <row r="49" spans="1:26">
      <c r="A49" t="s">
        <v>4442</v>
      </c>
      <c r="F49" t="s">
        <v>4427</v>
      </c>
      <c r="G49" t="s">
        <v>52</v>
      </c>
      <c r="H49" t="s">
        <v>52</v>
      </c>
      <c r="I49" t="s">
        <v>30</v>
      </c>
      <c r="J49" t="s">
        <v>31</v>
      </c>
      <c r="L49" t="s">
        <v>32</v>
      </c>
      <c r="M49" t="s">
        <v>31</v>
      </c>
      <c r="Q49">
        <v>53.413768920000003</v>
      </c>
      <c r="R49">
        <v>6.2550729799999996</v>
      </c>
      <c r="S49" t="s">
        <v>27</v>
      </c>
      <c r="W49">
        <v>29</v>
      </c>
    </row>
    <row r="50" spans="1:26">
      <c r="A50" t="s">
        <v>4442</v>
      </c>
      <c r="F50" t="s">
        <v>4427</v>
      </c>
      <c r="G50" t="s">
        <v>53</v>
      </c>
      <c r="H50" t="s">
        <v>53</v>
      </c>
      <c r="I50" t="s">
        <v>30</v>
      </c>
      <c r="J50" t="s">
        <v>31</v>
      </c>
      <c r="L50" t="s">
        <v>32</v>
      </c>
      <c r="M50" t="s">
        <v>31</v>
      </c>
      <c r="Q50">
        <v>53.413866069999997</v>
      </c>
      <c r="R50">
        <v>6.25447503</v>
      </c>
      <c r="S50" t="s">
        <v>27</v>
      </c>
      <c r="W50">
        <v>11</v>
      </c>
    </row>
    <row r="51" spans="1:26">
      <c r="A51" t="s">
        <v>4442</v>
      </c>
      <c r="F51" t="s">
        <v>4427</v>
      </c>
      <c r="G51" t="s">
        <v>54</v>
      </c>
      <c r="H51" t="s">
        <v>54</v>
      </c>
      <c r="I51" t="s">
        <v>30</v>
      </c>
      <c r="J51" t="s">
        <v>31</v>
      </c>
      <c r="L51" t="s">
        <v>32</v>
      </c>
      <c r="M51" t="s">
        <v>31</v>
      </c>
      <c r="Q51">
        <v>53.413781409999999</v>
      </c>
      <c r="R51">
        <v>6.2544621100000004</v>
      </c>
      <c r="S51" t="s">
        <v>27</v>
      </c>
      <c r="W51">
        <v>20</v>
      </c>
    </row>
    <row r="52" spans="1:26">
      <c r="A52" t="s">
        <v>4442</v>
      </c>
      <c r="F52" t="s">
        <v>4427</v>
      </c>
      <c r="G52" t="s">
        <v>55</v>
      </c>
      <c r="H52" t="s">
        <v>55</v>
      </c>
      <c r="I52" t="s">
        <v>30</v>
      </c>
      <c r="J52" t="s">
        <v>31</v>
      </c>
      <c r="L52" t="s">
        <v>32</v>
      </c>
      <c r="M52" t="s">
        <v>31</v>
      </c>
      <c r="Q52">
        <v>53.413456359999998</v>
      </c>
      <c r="R52">
        <v>6.2538457899999997</v>
      </c>
      <c r="S52" t="s">
        <v>27</v>
      </c>
      <c r="W52">
        <v>15</v>
      </c>
    </row>
    <row r="53" spans="1:26">
      <c r="A53" t="s">
        <v>4442</v>
      </c>
      <c r="F53" t="s">
        <v>4427</v>
      </c>
      <c r="G53" t="s">
        <v>56</v>
      </c>
      <c r="H53" t="s">
        <v>56</v>
      </c>
      <c r="I53" t="s">
        <v>30</v>
      </c>
      <c r="J53" t="s">
        <v>31</v>
      </c>
      <c r="L53" t="s">
        <v>32</v>
      </c>
      <c r="M53" t="s">
        <v>31</v>
      </c>
      <c r="Q53">
        <v>53.413077049999998</v>
      </c>
      <c r="R53">
        <v>6.2523134699999998</v>
      </c>
      <c r="S53" t="s">
        <v>27</v>
      </c>
      <c r="W53">
        <v>10</v>
      </c>
    </row>
    <row r="54" spans="1:26">
      <c r="A54" t="s">
        <v>4442</v>
      </c>
      <c r="F54" t="s">
        <v>4427</v>
      </c>
      <c r="G54" t="s">
        <v>57</v>
      </c>
      <c r="H54" t="s">
        <v>57</v>
      </c>
      <c r="I54" t="s">
        <v>30</v>
      </c>
      <c r="J54" t="s">
        <v>31</v>
      </c>
      <c r="L54" t="s">
        <v>32</v>
      </c>
      <c r="M54" t="s">
        <v>31</v>
      </c>
      <c r="Q54">
        <v>53.413189039999999</v>
      </c>
      <c r="R54">
        <v>6.2507569199999997</v>
      </c>
      <c r="S54" t="s">
        <v>27</v>
      </c>
      <c r="W54">
        <v>15</v>
      </c>
    </row>
    <row r="55" spans="1:26">
      <c r="A55" t="s">
        <v>4442</v>
      </c>
      <c r="F55" t="s">
        <v>4427</v>
      </c>
      <c r="G55" t="s">
        <v>58</v>
      </c>
      <c r="H55" t="s">
        <v>58</v>
      </c>
      <c r="I55" t="s">
        <v>30</v>
      </c>
      <c r="J55" t="s">
        <v>31</v>
      </c>
      <c r="L55" t="s">
        <v>32</v>
      </c>
      <c r="M55" t="s">
        <v>31</v>
      </c>
      <c r="Q55">
        <v>53.413060729999998</v>
      </c>
      <c r="R55">
        <v>6.2484929100000004</v>
      </c>
      <c r="S55" t="s">
        <v>27</v>
      </c>
      <c r="W55">
        <v>15</v>
      </c>
    </row>
    <row r="56" spans="1:26">
      <c r="A56" t="s">
        <v>4442</v>
      </c>
      <c r="F56" t="s">
        <v>4427</v>
      </c>
      <c r="G56" t="s">
        <v>59</v>
      </c>
      <c r="H56" t="s">
        <v>59</v>
      </c>
      <c r="I56" t="s">
        <v>30</v>
      </c>
      <c r="J56" t="s">
        <v>31</v>
      </c>
      <c r="L56" t="s">
        <v>32</v>
      </c>
      <c r="M56" t="s">
        <v>31</v>
      </c>
      <c r="Q56">
        <v>53.414003999999998</v>
      </c>
      <c r="R56">
        <v>6.2481719599999996</v>
      </c>
      <c r="S56" t="s">
        <v>27</v>
      </c>
      <c r="W56">
        <v>11</v>
      </c>
    </row>
    <row r="57" spans="1:26">
      <c r="A57" t="s">
        <v>4442</v>
      </c>
      <c r="F57" t="s">
        <v>4427</v>
      </c>
      <c r="G57" t="s">
        <v>60</v>
      </c>
      <c r="H57" t="s">
        <v>60</v>
      </c>
      <c r="I57" t="s">
        <v>30</v>
      </c>
      <c r="J57" t="s">
        <v>31</v>
      </c>
      <c r="L57" t="s">
        <v>32</v>
      </c>
      <c r="M57" t="s">
        <v>31</v>
      </c>
      <c r="Q57">
        <v>53.412649080000001</v>
      </c>
      <c r="R57">
        <v>6.2446588299999997</v>
      </c>
      <c r="S57" t="s">
        <v>27</v>
      </c>
      <c r="W57">
        <v>15</v>
      </c>
    </row>
    <row r="58" spans="1:26">
      <c r="A58" t="s">
        <v>4442</v>
      </c>
      <c r="F58" t="s">
        <v>4427</v>
      </c>
      <c r="G58" t="s">
        <v>61</v>
      </c>
      <c r="H58" t="s">
        <v>61</v>
      </c>
      <c r="I58" t="s">
        <v>30</v>
      </c>
      <c r="J58" t="s">
        <v>31</v>
      </c>
      <c r="L58" t="s">
        <v>32</v>
      </c>
      <c r="M58" t="s">
        <v>31</v>
      </c>
      <c r="Q58">
        <v>53.412698140000003</v>
      </c>
      <c r="R58">
        <v>6.24441896</v>
      </c>
      <c r="S58" t="s">
        <v>27</v>
      </c>
      <c r="W58">
        <v>15</v>
      </c>
    </row>
    <row r="59" spans="1:26">
      <c r="A59" t="s">
        <v>4442</v>
      </c>
      <c r="F59" t="s">
        <v>4427</v>
      </c>
      <c r="G59" t="s">
        <v>62</v>
      </c>
      <c r="H59" t="s">
        <v>62</v>
      </c>
      <c r="I59" t="s">
        <v>30</v>
      </c>
      <c r="J59" t="s">
        <v>31</v>
      </c>
      <c r="L59" t="s">
        <v>32</v>
      </c>
      <c r="M59" t="s">
        <v>31</v>
      </c>
      <c r="Q59">
        <v>53.413555690000003</v>
      </c>
      <c r="R59">
        <v>6.2440467799999997</v>
      </c>
      <c r="S59" t="s">
        <v>27</v>
      </c>
      <c r="W59">
        <v>13</v>
      </c>
    </row>
    <row r="60" spans="1:26">
      <c r="A60" t="s">
        <v>4442</v>
      </c>
      <c r="F60" t="s">
        <v>4427</v>
      </c>
      <c r="G60" t="s">
        <v>63</v>
      </c>
      <c r="H60" t="s">
        <v>63</v>
      </c>
      <c r="I60" t="s">
        <v>30</v>
      </c>
      <c r="J60" t="s">
        <v>31</v>
      </c>
      <c r="L60" t="s">
        <v>32</v>
      </c>
      <c r="M60" t="s">
        <v>31</v>
      </c>
      <c r="Q60">
        <v>53.4124847</v>
      </c>
      <c r="R60">
        <v>6.2433316000000003</v>
      </c>
      <c r="S60" t="s">
        <v>27</v>
      </c>
      <c r="W60">
        <v>10</v>
      </c>
    </row>
    <row r="61" spans="1:26">
      <c r="A61" t="s">
        <v>4442</v>
      </c>
      <c r="F61" t="s">
        <v>4427</v>
      </c>
      <c r="G61" t="s">
        <v>64</v>
      </c>
      <c r="H61" t="s">
        <v>64</v>
      </c>
      <c r="I61" t="s">
        <v>22</v>
      </c>
      <c r="J61" t="s">
        <v>65</v>
      </c>
      <c r="K61" t="s">
        <v>66</v>
      </c>
      <c r="L61" t="s">
        <v>32</v>
      </c>
      <c r="M61" t="s">
        <v>31</v>
      </c>
      <c r="O61" t="s">
        <v>25</v>
      </c>
      <c r="P61" t="s">
        <v>26</v>
      </c>
      <c r="Q61">
        <v>53.411887780000001</v>
      </c>
      <c r="R61">
        <v>6.2468905100000001</v>
      </c>
      <c r="S61" t="s">
        <v>27</v>
      </c>
      <c r="T61" t="s">
        <v>28</v>
      </c>
      <c r="Z61">
        <v>546746.28</v>
      </c>
    </row>
    <row r="62" spans="1:26">
      <c r="A62" t="s">
        <v>4442</v>
      </c>
      <c r="F62" t="s">
        <v>4427</v>
      </c>
      <c r="G62" t="s">
        <v>67</v>
      </c>
      <c r="H62" t="s">
        <v>67</v>
      </c>
      <c r="I62" t="s">
        <v>68</v>
      </c>
      <c r="J62" t="s">
        <v>31</v>
      </c>
      <c r="L62" t="s">
        <v>32</v>
      </c>
      <c r="M62" t="s">
        <v>31</v>
      </c>
      <c r="Q62">
        <v>53.410587319999998</v>
      </c>
      <c r="R62">
        <v>6.2364530399999998</v>
      </c>
      <c r="S62" t="s">
        <v>27</v>
      </c>
      <c r="W62">
        <v>82</v>
      </c>
    </row>
    <row r="63" spans="1:26">
      <c r="A63" t="s">
        <v>4442</v>
      </c>
      <c r="F63" t="s">
        <v>4427</v>
      </c>
      <c r="G63" t="s">
        <v>69</v>
      </c>
      <c r="H63" t="s">
        <v>69</v>
      </c>
      <c r="I63" t="s">
        <v>68</v>
      </c>
      <c r="J63" t="s">
        <v>31</v>
      </c>
      <c r="L63" t="s">
        <v>32</v>
      </c>
      <c r="M63" t="s">
        <v>31</v>
      </c>
      <c r="Q63">
        <v>53.410235970000002</v>
      </c>
      <c r="R63">
        <v>6.2393388400000003</v>
      </c>
      <c r="S63" t="s">
        <v>27</v>
      </c>
      <c r="W63">
        <v>381</v>
      </c>
    </row>
    <row r="64" spans="1:26">
      <c r="A64" t="s">
        <v>4442</v>
      </c>
      <c r="F64" t="s">
        <v>4427</v>
      </c>
      <c r="G64" t="s">
        <v>70</v>
      </c>
      <c r="H64" t="s">
        <v>70</v>
      </c>
      <c r="I64" t="s">
        <v>68</v>
      </c>
      <c r="J64" t="s">
        <v>31</v>
      </c>
      <c r="L64" t="s">
        <v>32</v>
      </c>
      <c r="M64" t="s">
        <v>31</v>
      </c>
      <c r="Q64">
        <v>53.41048232</v>
      </c>
      <c r="R64">
        <v>6.2382335700000002</v>
      </c>
      <c r="S64" t="s">
        <v>27</v>
      </c>
      <c r="W64">
        <v>45</v>
      </c>
    </row>
    <row r="65" spans="1:23">
      <c r="A65" t="s">
        <v>4442</v>
      </c>
      <c r="F65" t="s">
        <v>4427</v>
      </c>
      <c r="G65" t="s">
        <v>71</v>
      </c>
      <c r="H65" t="s">
        <v>71</v>
      </c>
      <c r="I65" t="s">
        <v>68</v>
      </c>
      <c r="J65" t="s">
        <v>31</v>
      </c>
      <c r="L65" t="s">
        <v>32</v>
      </c>
      <c r="M65" t="s">
        <v>31</v>
      </c>
      <c r="Q65">
        <v>53.411353839999997</v>
      </c>
      <c r="R65">
        <v>6.2387260800000002</v>
      </c>
      <c r="S65" t="s">
        <v>27</v>
      </c>
      <c r="W65">
        <v>135</v>
      </c>
    </row>
    <row r="66" spans="1:23">
      <c r="A66" t="s">
        <v>4442</v>
      </c>
      <c r="F66" t="s">
        <v>4427</v>
      </c>
      <c r="G66" t="s">
        <v>72</v>
      </c>
      <c r="H66" t="s">
        <v>72</v>
      </c>
      <c r="I66" t="s">
        <v>68</v>
      </c>
      <c r="J66" t="s">
        <v>31</v>
      </c>
      <c r="L66" t="s">
        <v>32</v>
      </c>
      <c r="M66" t="s">
        <v>31</v>
      </c>
      <c r="Q66">
        <v>53.411428819999998</v>
      </c>
      <c r="R66">
        <v>6.2386119100000004</v>
      </c>
      <c r="S66" t="s">
        <v>27</v>
      </c>
      <c r="W66">
        <v>73</v>
      </c>
    </row>
    <row r="67" spans="1:23">
      <c r="A67" t="s">
        <v>4442</v>
      </c>
      <c r="F67" t="s">
        <v>4427</v>
      </c>
      <c r="G67" t="s">
        <v>73</v>
      </c>
      <c r="H67" t="s">
        <v>73</v>
      </c>
      <c r="I67" t="s">
        <v>68</v>
      </c>
      <c r="J67" t="s">
        <v>31</v>
      </c>
      <c r="L67" t="s">
        <v>32</v>
      </c>
      <c r="M67" t="s">
        <v>31</v>
      </c>
      <c r="Q67">
        <v>53.412168100000002</v>
      </c>
      <c r="R67">
        <v>6.2378810700000002</v>
      </c>
      <c r="S67" t="s">
        <v>27</v>
      </c>
      <c r="W67">
        <v>94</v>
      </c>
    </row>
    <row r="68" spans="1:23">
      <c r="A68" t="s">
        <v>4442</v>
      </c>
      <c r="F68" t="s">
        <v>4427</v>
      </c>
      <c r="G68" t="s">
        <v>74</v>
      </c>
      <c r="H68" t="s">
        <v>74</v>
      </c>
      <c r="I68" t="s">
        <v>68</v>
      </c>
      <c r="J68" t="s">
        <v>31</v>
      </c>
      <c r="L68" t="s">
        <v>32</v>
      </c>
      <c r="M68" t="s">
        <v>31</v>
      </c>
      <c r="Q68">
        <v>53.412286940000001</v>
      </c>
      <c r="R68">
        <v>6.2387229900000003</v>
      </c>
      <c r="S68" t="s">
        <v>27</v>
      </c>
      <c r="W68">
        <v>42</v>
      </c>
    </row>
    <row r="69" spans="1:23">
      <c r="A69" t="s">
        <v>4442</v>
      </c>
      <c r="F69" t="s">
        <v>4427</v>
      </c>
      <c r="G69" t="s">
        <v>75</v>
      </c>
      <c r="H69" t="s">
        <v>75</v>
      </c>
      <c r="I69" t="s">
        <v>68</v>
      </c>
      <c r="J69" t="s">
        <v>31</v>
      </c>
      <c r="L69" t="s">
        <v>32</v>
      </c>
      <c r="M69" t="s">
        <v>31</v>
      </c>
      <c r="Q69">
        <v>53.411101440000003</v>
      </c>
      <c r="R69">
        <v>6.2390206800000003</v>
      </c>
      <c r="S69" t="s">
        <v>27</v>
      </c>
      <c r="W69">
        <v>219</v>
      </c>
    </row>
    <row r="70" spans="1:23">
      <c r="A70" t="s">
        <v>4442</v>
      </c>
      <c r="F70" t="s">
        <v>4427</v>
      </c>
      <c r="G70" t="s">
        <v>76</v>
      </c>
      <c r="H70" t="s">
        <v>76</v>
      </c>
      <c r="I70" t="s">
        <v>68</v>
      </c>
      <c r="J70" t="s">
        <v>31</v>
      </c>
      <c r="L70" t="s">
        <v>32</v>
      </c>
      <c r="M70" t="s">
        <v>31</v>
      </c>
      <c r="Q70">
        <v>53.411285120000002</v>
      </c>
      <c r="R70">
        <v>6.2393105000000002</v>
      </c>
      <c r="S70" t="s">
        <v>27</v>
      </c>
      <c r="W70">
        <v>46</v>
      </c>
    </row>
    <row r="71" spans="1:23">
      <c r="A71" t="s">
        <v>4442</v>
      </c>
      <c r="F71" t="s">
        <v>4427</v>
      </c>
      <c r="G71" t="s">
        <v>77</v>
      </c>
      <c r="H71" t="s">
        <v>77</v>
      </c>
      <c r="I71" t="s">
        <v>68</v>
      </c>
      <c r="J71" t="s">
        <v>31</v>
      </c>
      <c r="L71" t="s">
        <v>32</v>
      </c>
      <c r="M71" t="s">
        <v>31</v>
      </c>
      <c r="Q71">
        <v>53.410842780000003</v>
      </c>
      <c r="R71">
        <v>6.2396501799999999</v>
      </c>
      <c r="S71" t="s">
        <v>27</v>
      </c>
      <c r="W71">
        <v>26</v>
      </c>
    </row>
    <row r="72" spans="1:23">
      <c r="A72" t="s">
        <v>4442</v>
      </c>
      <c r="F72" t="s">
        <v>4427</v>
      </c>
      <c r="G72" t="s">
        <v>78</v>
      </c>
      <c r="H72" t="s">
        <v>78</v>
      </c>
      <c r="I72" t="s">
        <v>68</v>
      </c>
      <c r="J72" t="s">
        <v>31</v>
      </c>
      <c r="L72" t="s">
        <v>32</v>
      </c>
      <c r="M72" t="s">
        <v>31</v>
      </c>
      <c r="Q72">
        <v>53.410518940000003</v>
      </c>
      <c r="R72">
        <v>6.2397059600000002</v>
      </c>
      <c r="S72" t="s">
        <v>27</v>
      </c>
      <c r="W72">
        <v>28</v>
      </c>
    </row>
    <row r="73" spans="1:23">
      <c r="A73" t="s">
        <v>4442</v>
      </c>
      <c r="F73" t="s">
        <v>4427</v>
      </c>
      <c r="G73" t="s">
        <v>79</v>
      </c>
      <c r="H73" t="s">
        <v>79</v>
      </c>
      <c r="I73" t="s">
        <v>68</v>
      </c>
      <c r="J73" t="s">
        <v>31</v>
      </c>
      <c r="L73" t="s">
        <v>32</v>
      </c>
      <c r="M73" t="s">
        <v>31</v>
      </c>
      <c r="Q73">
        <v>53.410379829999997</v>
      </c>
      <c r="R73">
        <v>6.2437613799999996</v>
      </c>
      <c r="S73" t="s">
        <v>27</v>
      </c>
      <c r="W73">
        <v>153</v>
      </c>
    </row>
    <row r="74" spans="1:23">
      <c r="A74" t="s">
        <v>4442</v>
      </c>
      <c r="F74" t="s">
        <v>4427</v>
      </c>
      <c r="G74" t="s">
        <v>80</v>
      </c>
      <c r="H74" t="s">
        <v>80</v>
      </c>
      <c r="I74" t="s">
        <v>68</v>
      </c>
      <c r="J74" t="s">
        <v>31</v>
      </c>
      <c r="L74" t="s">
        <v>32</v>
      </c>
      <c r="M74" t="s">
        <v>31</v>
      </c>
      <c r="Q74">
        <v>53.41054398</v>
      </c>
      <c r="R74">
        <v>6.2457920600000003</v>
      </c>
      <c r="S74" t="s">
        <v>27</v>
      </c>
      <c r="W74">
        <v>73</v>
      </c>
    </row>
    <row r="75" spans="1:23">
      <c r="A75" t="s">
        <v>4442</v>
      </c>
      <c r="F75" t="s">
        <v>4427</v>
      </c>
      <c r="G75" t="s">
        <v>81</v>
      </c>
      <c r="H75" t="s">
        <v>81</v>
      </c>
      <c r="I75" t="s">
        <v>68</v>
      </c>
      <c r="J75" t="s">
        <v>31</v>
      </c>
      <c r="L75" t="s">
        <v>32</v>
      </c>
      <c r="M75" t="s">
        <v>31</v>
      </c>
      <c r="Q75">
        <v>53.410288549999997</v>
      </c>
      <c r="R75">
        <v>6.2465812100000004</v>
      </c>
      <c r="S75" t="s">
        <v>27</v>
      </c>
      <c r="W75">
        <v>32</v>
      </c>
    </row>
    <row r="76" spans="1:23">
      <c r="A76" t="s">
        <v>4442</v>
      </c>
      <c r="F76" t="s">
        <v>4427</v>
      </c>
      <c r="G76" t="s">
        <v>82</v>
      </c>
      <c r="H76" t="s">
        <v>82</v>
      </c>
      <c r="I76" t="s">
        <v>68</v>
      </c>
      <c r="J76" t="s">
        <v>31</v>
      </c>
      <c r="L76" t="s">
        <v>32</v>
      </c>
      <c r="M76" t="s">
        <v>31</v>
      </c>
      <c r="Q76">
        <v>53.410348689999999</v>
      </c>
      <c r="R76">
        <v>6.2472993700000004</v>
      </c>
      <c r="S76" t="s">
        <v>27</v>
      </c>
      <c r="T76" t="s">
        <v>83</v>
      </c>
      <c r="W76">
        <v>124</v>
      </c>
    </row>
    <row r="77" spans="1:23">
      <c r="A77" t="s">
        <v>4442</v>
      </c>
      <c r="F77" t="s">
        <v>4427</v>
      </c>
      <c r="G77" t="s">
        <v>84</v>
      </c>
      <c r="H77" t="s">
        <v>84</v>
      </c>
      <c r="I77" t="s">
        <v>68</v>
      </c>
      <c r="J77" t="s">
        <v>31</v>
      </c>
      <c r="L77" t="s">
        <v>32</v>
      </c>
      <c r="M77" t="s">
        <v>31</v>
      </c>
      <c r="Q77">
        <v>53.410906900000001</v>
      </c>
      <c r="R77">
        <v>6.2490561400000004</v>
      </c>
      <c r="S77" t="s">
        <v>27</v>
      </c>
      <c r="W77">
        <v>27</v>
      </c>
    </row>
    <row r="78" spans="1:23">
      <c r="A78" t="s">
        <v>4442</v>
      </c>
      <c r="F78" t="s">
        <v>4427</v>
      </c>
      <c r="G78" t="s">
        <v>85</v>
      </c>
      <c r="H78" t="s">
        <v>85</v>
      </c>
      <c r="I78" t="s">
        <v>68</v>
      </c>
      <c r="J78" t="s">
        <v>31</v>
      </c>
      <c r="L78" t="s">
        <v>32</v>
      </c>
      <c r="M78" t="s">
        <v>31</v>
      </c>
      <c r="Q78">
        <v>53.410737269999998</v>
      </c>
      <c r="R78">
        <v>6.2497645300000002</v>
      </c>
      <c r="S78" t="s">
        <v>27</v>
      </c>
      <c r="T78" t="s">
        <v>83</v>
      </c>
      <c r="W78">
        <v>188</v>
      </c>
    </row>
    <row r="79" spans="1:23">
      <c r="A79" t="s">
        <v>4442</v>
      </c>
      <c r="F79" t="s">
        <v>4427</v>
      </c>
      <c r="G79" t="s">
        <v>86</v>
      </c>
      <c r="H79" t="s">
        <v>86</v>
      </c>
      <c r="I79" t="s">
        <v>68</v>
      </c>
      <c r="J79" t="s">
        <v>31</v>
      </c>
      <c r="L79" t="s">
        <v>32</v>
      </c>
      <c r="M79" t="s">
        <v>31</v>
      </c>
      <c r="Q79">
        <v>53.411072089999998</v>
      </c>
      <c r="R79">
        <v>6.25277072</v>
      </c>
      <c r="S79" t="s">
        <v>27</v>
      </c>
      <c r="T79" t="s">
        <v>83</v>
      </c>
      <c r="W79">
        <v>192</v>
      </c>
    </row>
    <row r="80" spans="1:23">
      <c r="A80" t="s">
        <v>4442</v>
      </c>
      <c r="F80" t="s">
        <v>4427</v>
      </c>
      <c r="G80" t="s">
        <v>87</v>
      </c>
      <c r="H80" t="s">
        <v>87</v>
      </c>
      <c r="I80" t="s">
        <v>68</v>
      </c>
      <c r="J80" t="s">
        <v>31</v>
      </c>
      <c r="L80" t="s">
        <v>32</v>
      </c>
      <c r="M80" t="s">
        <v>31</v>
      </c>
      <c r="Q80">
        <v>53.411106459999999</v>
      </c>
      <c r="R80">
        <v>6.25240507</v>
      </c>
      <c r="S80" t="s">
        <v>27</v>
      </c>
      <c r="W80">
        <v>7</v>
      </c>
    </row>
    <row r="81" spans="1:26">
      <c r="A81" t="s">
        <v>4442</v>
      </c>
      <c r="F81" t="s">
        <v>4427</v>
      </c>
      <c r="G81" t="s">
        <v>88</v>
      </c>
      <c r="H81" t="s">
        <v>88</v>
      </c>
      <c r="I81" t="s">
        <v>68</v>
      </c>
      <c r="J81" t="s">
        <v>31</v>
      </c>
      <c r="L81" t="s">
        <v>32</v>
      </c>
      <c r="M81" t="s">
        <v>31</v>
      </c>
      <c r="Q81">
        <v>53.411203180000001</v>
      </c>
      <c r="R81">
        <v>6.2548556599999996</v>
      </c>
      <c r="S81" t="s">
        <v>27</v>
      </c>
      <c r="T81" t="s">
        <v>83</v>
      </c>
      <c r="W81">
        <v>70</v>
      </c>
    </row>
    <row r="82" spans="1:26">
      <c r="A82" t="s">
        <v>4442</v>
      </c>
      <c r="F82" t="s">
        <v>4427</v>
      </c>
      <c r="G82" t="s">
        <v>89</v>
      </c>
      <c r="H82" t="s">
        <v>89</v>
      </c>
      <c r="I82" t="s">
        <v>68</v>
      </c>
      <c r="J82" t="s">
        <v>31</v>
      </c>
      <c r="L82" t="s">
        <v>32</v>
      </c>
      <c r="M82" t="s">
        <v>31</v>
      </c>
      <c r="Q82">
        <v>53.411203669999999</v>
      </c>
      <c r="R82">
        <v>6.2562268100000002</v>
      </c>
      <c r="S82" t="s">
        <v>27</v>
      </c>
      <c r="W82">
        <v>49</v>
      </c>
    </row>
    <row r="83" spans="1:26">
      <c r="A83" t="s">
        <v>4442</v>
      </c>
      <c r="F83" t="s">
        <v>4427</v>
      </c>
      <c r="G83" t="s">
        <v>90</v>
      </c>
      <c r="H83" t="s">
        <v>90</v>
      </c>
      <c r="I83" t="s">
        <v>68</v>
      </c>
      <c r="J83" t="s">
        <v>31</v>
      </c>
      <c r="L83" t="s">
        <v>32</v>
      </c>
      <c r="M83" t="s">
        <v>31</v>
      </c>
      <c r="Q83">
        <v>53.413677739999997</v>
      </c>
      <c r="R83">
        <v>6.2553462599999996</v>
      </c>
      <c r="S83" t="s">
        <v>27</v>
      </c>
      <c r="W83">
        <v>15</v>
      </c>
    </row>
    <row r="84" spans="1:26">
      <c r="A84" t="s">
        <v>4442</v>
      </c>
      <c r="F84" t="s">
        <v>4427</v>
      </c>
      <c r="G84" t="s">
        <v>91</v>
      </c>
      <c r="H84" t="s">
        <v>91</v>
      </c>
      <c r="I84" t="s">
        <v>68</v>
      </c>
      <c r="J84" t="s">
        <v>31</v>
      </c>
      <c r="L84" t="s">
        <v>32</v>
      </c>
      <c r="M84" t="s">
        <v>31</v>
      </c>
      <c r="Q84">
        <v>53.413840630000003</v>
      </c>
      <c r="R84">
        <v>6.2547201100000001</v>
      </c>
      <c r="S84" t="s">
        <v>27</v>
      </c>
      <c r="W84">
        <v>24</v>
      </c>
    </row>
    <row r="85" spans="1:26">
      <c r="A85" t="s">
        <v>4442</v>
      </c>
      <c r="F85" t="s">
        <v>4427</v>
      </c>
      <c r="G85" t="s">
        <v>92</v>
      </c>
      <c r="H85" t="s">
        <v>92</v>
      </c>
      <c r="I85" t="s">
        <v>68</v>
      </c>
      <c r="J85" t="s">
        <v>31</v>
      </c>
      <c r="L85" t="s">
        <v>32</v>
      </c>
      <c r="M85" t="s">
        <v>31</v>
      </c>
      <c r="Q85">
        <v>53.413543339999997</v>
      </c>
      <c r="R85">
        <v>6.2542395800000001</v>
      </c>
      <c r="S85" t="s">
        <v>27</v>
      </c>
      <c r="W85">
        <v>51</v>
      </c>
    </row>
    <row r="86" spans="1:26">
      <c r="A86" t="s">
        <v>4442</v>
      </c>
      <c r="F86" t="s">
        <v>4427</v>
      </c>
      <c r="G86" t="s">
        <v>93</v>
      </c>
      <c r="H86" t="s">
        <v>93</v>
      </c>
      <c r="I86" t="s">
        <v>68</v>
      </c>
      <c r="J86" t="s">
        <v>31</v>
      </c>
      <c r="L86" t="s">
        <v>32</v>
      </c>
      <c r="M86" t="s">
        <v>31</v>
      </c>
      <c r="Q86">
        <v>53.41327244</v>
      </c>
      <c r="R86">
        <v>6.2523221099999997</v>
      </c>
      <c r="S86" t="s">
        <v>27</v>
      </c>
      <c r="W86">
        <v>208</v>
      </c>
    </row>
    <row r="87" spans="1:26">
      <c r="A87" t="s">
        <v>4442</v>
      </c>
      <c r="F87" t="s">
        <v>4427</v>
      </c>
      <c r="G87" t="s">
        <v>94</v>
      </c>
      <c r="H87" t="s">
        <v>94</v>
      </c>
      <c r="I87" t="s">
        <v>68</v>
      </c>
      <c r="J87" t="s">
        <v>31</v>
      </c>
      <c r="L87" t="s">
        <v>32</v>
      </c>
      <c r="M87" t="s">
        <v>31</v>
      </c>
      <c r="Q87">
        <v>53.412834670000002</v>
      </c>
      <c r="R87">
        <v>6.2522327200000003</v>
      </c>
      <c r="S87" t="s">
        <v>27</v>
      </c>
      <c r="W87">
        <v>73</v>
      </c>
    </row>
    <row r="88" spans="1:26">
      <c r="A88" t="s">
        <v>4442</v>
      </c>
      <c r="F88" t="s">
        <v>4427</v>
      </c>
      <c r="G88" t="s">
        <v>95</v>
      </c>
      <c r="H88" t="s">
        <v>95</v>
      </c>
      <c r="I88" t="s">
        <v>68</v>
      </c>
      <c r="J88" t="s">
        <v>31</v>
      </c>
      <c r="L88" t="s">
        <v>32</v>
      </c>
      <c r="M88" t="s">
        <v>31</v>
      </c>
      <c r="Q88">
        <v>53.413059369999999</v>
      </c>
      <c r="R88">
        <v>6.2492808999999996</v>
      </c>
      <c r="S88" t="s">
        <v>27</v>
      </c>
      <c r="W88">
        <v>185</v>
      </c>
    </row>
    <row r="89" spans="1:26">
      <c r="F89" t="s">
        <v>4427</v>
      </c>
      <c r="G89" t="s">
        <v>96</v>
      </c>
      <c r="H89" t="s">
        <v>96</v>
      </c>
      <c r="I89" t="s">
        <v>22</v>
      </c>
      <c r="J89" t="s">
        <v>97</v>
      </c>
      <c r="K89" t="s">
        <v>97</v>
      </c>
      <c r="L89" t="s">
        <v>98</v>
      </c>
      <c r="M89" t="s">
        <v>97</v>
      </c>
      <c r="O89" t="s">
        <v>99</v>
      </c>
      <c r="P89" t="s">
        <v>100</v>
      </c>
      <c r="Q89">
        <v>53.476258520000002</v>
      </c>
      <c r="R89">
        <v>6.1549500300000002</v>
      </c>
      <c r="S89" t="s">
        <v>27</v>
      </c>
      <c r="T89" t="s">
        <v>101</v>
      </c>
      <c r="Z89">
        <v>53.99</v>
      </c>
    </row>
    <row r="90" spans="1:26">
      <c r="C90" t="s">
        <v>4442</v>
      </c>
      <c r="F90" t="s">
        <v>4427</v>
      </c>
      <c r="G90" t="s">
        <v>102</v>
      </c>
      <c r="H90" t="s">
        <v>102</v>
      </c>
      <c r="I90" t="s">
        <v>103</v>
      </c>
      <c r="J90" t="s">
        <v>104</v>
      </c>
      <c r="Q90">
        <v>53.382351790000001</v>
      </c>
      <c r="R90">
        <v>6.2721473699999999</v>
      </c>
      <c r="S90" t="s">
        <v>27</v>
      </c>
      <c r="W90">
        <v>18</v>
      </c>
      <c r="X90">
        <v>1.8</v>
      </c>
    </row>
    <row r="91" spans="1:26">
      <c r="C91" t="s">
        <v>4442</v>
      </c>
      <c r="F91" t="s">
        <v>4427</v>
      </c>
      <c r="G91" t="s">
        <v>105</v>
      </c>
      <c r="H91" t="s">
        <v>105</v>
      </c>
      <c r="I91" t="s">
        <v>103</v>
      </c>
      <c r="J91" t="s">
        <v>104</v>
      </c>
      <c r="Q91">
        <v>53.387216430000002</v>
      </c>
      <c r="R91">
        <v>6.2647154499999997</v>
      </c>
      <c r="S91" t="s">
        <v>27</v>
      </c>
      <c r="W91">
        <v>18</v>
      </c>
      <c r="X91">
        <v>1.5</v>
      </c>
    </row>
    <row r="92" spans="1:26">
      <c r="C92" t="s">
        <v>4442</v>
      </c>
      <c r="F92" t="s">
        <v>4427</v>
      </c>
      <c r="G92" t="s">
        <v>106</v>
      </c>
      <c r="H92" t="s">
        <v>106</v>
      </c>
      <c r="I92" t="s">
        <v>103</v>
      </c>
      <c r="J92" t="s">
        <v>104</v>
      </c>
      <c r="Q92">
        <v>53.387601340000003</v>
      </c>
      <c r="R92">
        <v>6.2633120900000003</v>
      </c>
      <c r="S92" t="s">
        <v>27</v>
      </c>
      <c r="W92">
        <v>22</v>
      </c>
      <c r="X92">
        <v>5</v>
      </c>
    </row>
    <row r="93" spans="1:26">
      <c r="C93" t="s">
        <v>4442</v>
      </c>
      <c r="F93" t="s">
        <v>4427</v>
      </c>
      <c r="G93" t="s">
        <v>107</v>
      </c>
      <c r="H93" t="s">
        <v>107</v>
      </c>
      <c r="I93" t="s">
        <v>30</v>
      </c>
      <c r="J93" t="s">
        <v>104</v>
      </c>
      <c r="L93" t="s">
        <v>108</v>
      </c>
      <c r="M93" t="s">
        <v>104</v>
      </c>
      <c r="Q93">
        <v>53.385077920000001</v>
      </c>
      <c r="R93">
        <v>6.2673727399999999</v>
      </c>
      <c r="S93" t="s">
        <v>27</v>
      </c>
      <c r="W93">
        <v>31.45</v>
      </c>
    </row>
    <row r="94" spans="1:26">
      <c r="C94" t="s">
        <v>4442</v>
      </c>
      <c r="F94" t="s">
        <v>4427</v>
      </c>
      <c r="G94" t="s">
        <v>109</v>
      </c>
      <c r="H94" t="s">
        <v>109</v>
      </c>
      <c r="I94" t="s">
        <v>30</v>
      </c>
      <c r="J94" t="s">
        <v>104</v>
      </c>
      <c r="L94" t="s">
        <v>108</v>
      </c>
      <c r="M94" t="s">
        <v>104</v>
      </c>
      <c r="Q94">
        <v>53.385063369999997</v>
      </c>
      <c r="R94">
        <v>6.2673476099999998</v>
      </c>
      <c r="S94" t="s">
        <v>27</v>
      </c>
      <c r="W94">
        <v>31.45</v>
      </c>
    </row>
    <row r="95" spans="1:26">
      <c r="C95" t="s">
        <v>4442</v>
      </c>
      <c r="F95" t="s">
        <v>4427</v>
      </c>
      <c r="G95" t="s">
        <v>110</v>
      </c>
      <c r="H95" t="s">
        <v>110</v>
      </c>
      <c r="I95" t="s">
        <v>30</v>
      </c>
      <c r="J95" t="s">
        <v>104</v>
      </c>
      <c r="L95" t="s">
        <v>108</v>
      </c>
      <c r="M95" t="s">
        <v>104</v>
      </c>
      <c r="Q95">
        <v>53.388547129999999</v>
      </c>
      <c r="R95">
        <v>6.2620877799999999</v>
      </c>
      <c r="S95" t="s">
        <v>27</v>
      </c>
      <c r="W95">
        <v>26.5</v>
      </c>
    </row>
    <row r="96" spans="1:26">
      <c r="C96" t="s">
        <v>4442</v>
      </c>
      <c r="F96" t="s">
        <v>4427</v>
      </c>
      <c r="G96" t="s">
        <v>111</v>
      </c>
      <c r="H96" t="s">
        <v>111</v>
      </c>
      <c r="I96" t="s">
        <v>30</v>
      </c>
      <c r="J96" t="s">
        <v>104</v>
      </c>
      <c r="L96" t="s">
        <v>108</v>
      </c>
      <c r="M96" t="s">
        <v>104</v>
      </c>
      <c r="Q96">
        <v>53.388526280000001</v>
      </c>
      <c r="R96">
        <v>6.2620665500000001</v>
      </c>
      <c r="S96" t="s">
        <v>27</v>
      </c>
      <c r="W96">
        <v>26.5</v>
      </c>
    </row>
    <row r="97" spans="3:26">
      <c r="C97" t="s">
        <v>4442</v>
      </c>
      <c r="F97" t="s">
        <v>4427</v>
      </c>
      <c r="G97" t="s">
        <v>112</v>
      </c>
      <c r="H97" t="s">
        <v>112</v>
      </c>
      <c r="I97" t="s">
        <v>30</v>
      </c>
      <c r="J97" t="s">
        <v>104</v>
      </c>
      <c r="L97" t="s">
        <v>108</v>
      </c>
      <c r="M97" t="s">
        <v>104</v>
      </c>
      <c r="Q97">
        <v>53.388507539999999</v>
      </c>
      <c r="R97">
        <v>6.2620398499999999</v>
      </c>
      <c r="S97" t="s">
        <v>27</v>
      </c>
      <c r="W97">
        <v>26.5</v>
      </c>
    </row>
    <row r="98" spans="3:26">
      <c r="C98" t="s">
        <v>4442</v>
      </c>
      <c r="F98" t="s">
        <v>4427</v>
      </c>
      <c r="G98" t="s">
        <v>113</v>
      </c>
      <c r="H98" t="s">
        <v>113</v>
      </c>
      <c r="I98" t="s">
        <v>22</v>
      </c>
      <c r="J98" t="s">
        <v>104</v>
      </c>
      <c r="K98" t="s">
        <v>104</v>
      </c>
      <c r="L98" t="s">
        <v>108</v>
      </c>
      <c r="M98" t="s">
        <v>104</v>
      </c>
      <c r="O98" t="s">
        <v>25</v>
      </c>
      <c r="P98" t="s">
        <v>26</v>
      </c>
      <c r="Q98">
        <v>53.38663588</v>
      </c>
      <c r="R98">
        <v>6.2641594700000001</v>
      </c>
      <c r="S98" t="s">
        <v>27</v>
      </c>
      <c r="T98" t="s">
        <v>28</v>
      </c>
      <c r="Z98">
        <v>698647.31</v>
      </c>
    </row>
    <row r="99" spans="3:26">
      <c r="C99" t="s">
        <v>4442</v>
      </c>
      <c r="F99" t="s">
        <v>4427</v>
      </c>
      <c r="G99" t="s">
        <v>114</v>
      </c>
      <c r="H99" t="s">
        <v>114</v>
      </c>
      <c r="I99" t="s">
        <v>68</v>
      </c>
      <c r="J99" t="s">
        <v>104</v>
      </c>
      <c r="L99" t="s">
        <v>108</v>
      </c>
      <c r="M99" t="s">
        <v>104</v>
      </c>
      <c r="Q99">
        <v>53.3841891</v>
      </c>
      <c r="R99">
        <v>6.2692692399999999</v>
      </c>
      <c r="S99" t="s">
        <v>27</v>
      </c>
      <c r="T99" t="s">
        <v>83</v>
      </c>
      <c r="W99">
        <v>318</v>
      </c>
    </row>
    <row r="100" spans="3:26">
      <c r="C100" t="s">
        <v>4442</v>
      </c>
      <c r="F100" t="s">
        <v>4427</v>
      </c>
      <c r="G100" t="s">
        <v>115</v>
      </c>
      <c r="H100" t="s">
        <v>115</v>
      </c>
      <c r="I100" t="s">
        <v>68</v>
      </c>
      <c r="J100" t="s">
        <v>104</v>
      </c>
      <c r="L100" t="s">
        <v>108</v>
      </c>
      <c r="M100" t="s">
        <v>104</v>
      </c>
      <c r="Q100">
        <v>53.386869230000002</v>
      </c>
      <c r="R100">
        <v>6.2647648499999997</v>
      </c>
      <c r="S100" t="s">
        <v>27</v>
      </c>
      <c r="T100" t="s">
        <v>83</v>
      </c>
      <c r="W100">
        <v>516</v>
      </c>
    </row>
    <row r="101" spans="3:26">
      <c r="C101" t="s">
        <v>4442</v>
      </c>
      <c r="F101" t="s">
        <v>4427</v>
      </c>
      <c r="G101" t="s">
        <v>116</v>
      </c>
      <c r="H101" t="s">
        <v>116</v>
      </c>
      <c r="I101" t="s">
        <v>68</v>
      </c>
      <c r="J101" t="s">
        <v>104</v>
      </c>
      <c r="L101" t="s">
        <v>108</v>
      </c>
      <c r="M101" t="s">
        <v>104</v>
      </c>
      <c r="Q101">
        <v>53.38874809</v>
      </c>
      <c r="R101">
        <v>6.2615770900000003</v>
      </c>
      <c r="S101" t="s">
        <v>27</v>
      </c>
      <c r="T101" t="s">
        <v>83</v>
      </c>
      <c r="W101">
        <v>60.7</v>
      </c>
    </row>
    <row r="102" spans="3:26">
      <c r="C102" t="s">
        <v>4442</v>
      </c>
      <c r="F102" t="s">
        <v>4427</v>
      </c>
      <c r="G102" t="s">
        <v>117</v>
      </c>
      <c r="H102" t="s">
        <v>117</v>
      </c>
      <c r="I102" t="s">
        <v>68</v>
      </c>
      <c r="J102" t="s">
        <v>104</v>
      </c>
      <c r="L102" t="s">
        <v>108</v>
      </c>
      <c r="M102" t="s">
        <v>104</v>
      </c>
      <c r="Q102">
        <v>53.391309210000003</v>
      </c>
      <c r="R102">
        <v>6.2664576199999997</v>
      </c>
      <c r="S102" t="s">
        <v>27</v>
      </c>
      <c r="W102">
        <v>10.5</v>
      </c>
    </row>
    <row r="103" spans="3:26">
      <c r="C103" t="s">
        <v>4442</v>
      </c>
      <c r="F103" t="s">
        <v>4427</v>
      </c>
      <c r="G103" t="s">
        <v>118</v>
      </c>
      <c r="H103" t="s">
        <v>118</v>
      </c>
      <c r="I103" t="s">
        <v>68</v>
      </c>
      <c r="J103" t="s">
        <v>104</v>
      </c>
      <c r="L103" t="s">
        <v>108</v>
      </c>
      <c r="M103" t="s">
        <v>104</v>
      </c>
      <c r="Q103">
        <v>53.391189939999997</v>
      </c>
      <c r="R103">
        <v>6.2667711400000004</v>
      </c>
      <c r="S103" t="s">
        <v>27</v>
      </c>
      <c r="W103">
        <v>9.9499999999999993</v>
      </c>
    </row>
    <row r="104" spans="3:26">
      <c r="C104" t="s">
        <v>4442</v>
      </c>
      <c r="F104" t="s">
        <v>4427</v>
      </c>
      <c r="G104" t="s">
        <v>119</v>
      </c>
      <c r="H104" t="s">
        <v>119</v>
      </c>
      <c r="I104" t="s">
        <v>68</v>
      </c>
      <c r="J104" t="s">
        <v>104</v>
      </c>
      <c r="L104" t="s">
        <v>108</v>
      </c>
      <c r="M104" t="s">
        <v>104</v>
      </c>
      <c r="Q104">
        <v>53.391094510000002</v>
      </c>
      <c r="R104">
        <v>6.26703527</v>
      </c>
      <c r="S104" t="s">
        <v>27</v>
      </c>
      <c r="W104">
        <v>8</v>
      </c>
    </row>
    <row r="105" spans="3:26">
      <c r="C105" t="s">
        <v>4442</v>
      </c>
      <c r="F105" t="s">
        <v>4427</v>
      </c>
      <c r="G105" t="s">
        <v>120</v>
      </c>
      <c r="H105" t="s">
        <v>120</v>
      </c>
      <c r="I105" t="s">
        <v>68</v>
      </c>
      <c r="J105" t="s">
        <v>104</v>
      </c>
      <c r="L105" t="s">
        <v>108</v>
      </c>
      <c r="M105" t="s">
        <v>104</v>
      </c>
      <c r="Q105">
        <v>53.39060482</v>
      </c>
      <c r="R105">
        <v>6.2680777299999999</v>
      </c>
      <c r="S105" t="s">
        <v>27</v>
      </c>
      <c r="W105">
        <v>147.30000000000001</v>
      </c>
    </row>
    <row r="106" spans="3:26">
      <c r="C106" t="s">
        <v>4442</v>
      </c>
      <c r="F106" t="s">
        <v>4427</v>
      </c>
      <c r="G106" t="s">
        <v>121</v>
      </c>
      <c r="H106" t="s">
        <v>121</v>
      </c>
      <c r="I106" t="s">
        <v>68</v>
      </c>
      <c r="J106" t="s">
        <v>104</v>
      </c>
      <c r="L106" t="s">
        <v>108</v>
      </c>
      <c r="M106" t="s">
        <v>104</v>
      </c>
      <c r="Q106">
        <v>53.389926440000004</v>
      </c>
      <c r="R106">
        <v>6.2688903500000004</v>
      </c>
      <c r="S106" t="s">
        <v>27</v>
      </c>
      <c r="W106">
        <v>17.5</v>
      </c>
    </row>
    <row r="107" spans="3:26">
      <c r="C107" t="s">
        <v>4442</v>
      </c>
      <c r="F107" t="s">
        <v>4427</v>
      </c>
      <c r="G107" t="s">
        <v>122</v>
      </c>
      <c r="H107" t="s">
        <v>122</v>
      </c>
      <c r="I107" t="s">
        <v>68</v>
      </c>
      <c r="J107" t="s">
        <v>104</v>
      </c>
      <c r="L107" t="s">
        <v>108</v>
      </c>
      <c r="M107" t="s">
        <v>104</v>
      </c>
      <c r="Q107">
        <v>53.389713360000002</v>
      </c>
      <c r="R107">
        <v>6.2691182699999999</v>
      </c>
      <c r="S107" t="s">
        <v>27</v>
      </c>
      <c r="W107">
        <v>12.15</v>
      </c>
    </row>
    <row r="108" spans="3:26">
      <c r="C108" t="s">
        <v>4442</v>
      </c>
      <c r="F108" t="s">
        <v>4427</v>
      </c>
      <c r="G108" t="s">
        <v>123</v>
      </c>
      <c r="H108" t="s">
        <v>123</v>
      </c>
      <c r="I108" t="s">
        <v>68</v>
      </c>
      <c r="J108" t="s">
        <v>104</v>
      </c>
      <c r="L108" t="s">
        <v>108</v>
      </c>
      <c r="M108" t="s">
        <v>104</v>
      </c>
      <c r="Q108">
        <v>53.388903429999999</v>
      </c>
      <c r="R108">
        <v>6.2699179100000002</v>
      </c>
      <c r="S108" t="s">
        <v>27</v>
      </c>
      <c r="W108">
        <v>169.75</v>
      </c>
    </row>
    <row r="109" spans="3:26">
      <c r="C109" t="s">
        <v>4442</v>
      </c>
      <c r="F109" t="s">
        <v>4427</v>
      </c>
      <c r="G109" t="s">
        <v>124</v>
      </c>
      <c r="H109" t="s">
        <v>124</v>
      </c>
      <c r="I109" t="s">
        <v>68</v>
      </c>
      <c r="J109" t="s">
        <v>104</v>
      </c>
      <c r="L109" t="s">
        <v>108</v>
      </c>
      <c r="M109" t="s">
        <v>104</v>
      </c>
      <c r="Q109">
        <v>53.388165460000003</v>
      </c>
      <c r="R109">
        <v>6.2708739900000001</v>
      </c>
      <c r="S109" t="s">
        <v>27</v>
      </c>
      <c r="W109">
        <v>14.25</v>
      </c>
    </row>
    <row r="110" spans="3:26">
      <c r="C110" t="s">
        <v>4442</v>
      </c>
      <c r="F110" t="s">
        <v>4427</v>
      </c>
      <c r="G110" t="s">
        <v>125</v>
      </c>
      <c r="H110" t="s">
        <v>125</v>
      </c>
      <c r="I110" t="s">
        <v>68</v>
      </c>
      <c r="J110" t="s">
        <v>104</v>
      </c>
      <c r="L110" t="s">
        <v>108</v>
      </c>
      <c r="M110" t="s">
        <v>104</v>
      </c>
      <c r="Q110">
        <v>53.387980970000001</v>
      </c>
      <c r="R110">
        <v>6.2710835300000003</v>
      </c>
      <c r="S110" t="s">
        <v>27</v>
      </c>
      <c r="W110">
        <v>8.75</v>
      </c>
    </row>
    <row r="111" spans="3:26">
      <c r="C111" t="s">
        <v>4442</v>
      </c>
      <c r="F111" t="s">
        <v>4427</v>
      </c>
      <c r="G111" t="s">
        <v>126</v>
      </c>
      <c r="H111" t="s">
        <v>126</v>
      </c>
      <c r="I111" t="s">
        <v>68</v>
      </c>
      <c r="J111" t="s">
        <v>104</v>
      </c>
      <c r="L111" t="s">
        <v>108</v>
      </c>
      <c r="M111" t="s">
        <v>104</v>
      </c>
      <c r="Q111">
        <v>53.386517720000001</v>
      </c>
      <c r="R111">
        <v>6.2710989499999998</v>
      </c>
      <c r="S111" t="s">
        <v>27</v>
      </c>
      <c r="W111">
        <v>295.60000000000002</v>
      </c>
    </row>
    <row r="112" spans="3:26">
      <c r="C112" t="s">
        <v>4442</v>
      </c>
      <c r="F112" t="s">
        <v>4427</v>
      </c>
      <c r="G112" t="s">
        <v>127</v>
      </c>
      <c r="H112" t="s">
        <v>127</v>
      </c>
      <c r="I112" t="s">
        <v>68</v>
      </c>
      <c r="J112" t="s">
        <v>104</v>
      </c>
      <c r="L112" t="s">
        <v>108</v>
      </c>
      <c r="M112" t="s">
        <v>104</v>
      </c>
      <c r="Q112">
        <v>53.384655930000001</v>
      </c>
      <c r="R112">
        <v>6.2703831000000001</v>
      </c>
      <c r="S112" t="s">
        <v>27</v>
      </c>
      <c r="W112">
        <v>120.6</v>
      </c>
    </row>
    <row r="113" spans="2:26">
      <c r="C113" t="s">
        <v>4442</v>
      </c>
      <c r="F113" t="s">
        <v>4427</v>
      </c>
      <c r="G113" t="s">
        <v>128</v>
      </c>
      <c r="H113" t="s">
        <v>128</v>
      </c>
      <c r="I113" t="s">
        <v>22</v>
      </c>
      <c r="J113" t="s">
        <v>129</v>
      </c>
      <c r="K113" t="s">
        <v>129</v>
      </c>
      <c r="L113" t="s">
        <v>130</v>
      </c>
      <c r="M113" t="s">
        <v>129</v>
      </c>
      <c r="O113" t="s">
        <v>25</v>
      </c>
      <c r="P113" t="s">
        <v>26</v>
      </c>
      <c r="Q113">
        <v>53.409234249999997</v>
      </c>
      <c r="R113">
        <v>6.2013976399999997</v>
      </c>
      <c r="S113" t="s">
        <v>27</v>
      </c>
      <c r="T113" t="s">
        <v>131</v>
      </c>
      <c r="Z113">
        <v>352.27</v>
      </c>
    </row>
    <row r="114" spans="2:26">
      <c r="F114" t="s">
        <v>4427</v>
      </c>
      <c r="G114" t="s">
        <v>132</v>
      </c>
      <c r="H114" t="s">
        <v>132</v>
      </c>
      <c r="I114" t="s">
        <v>22</v>
      </c>
      <c r="J114" t="s">
        <v>133</v>
      </c>
      <c r="K114" t="s">
        <v>133</v>
      </c>
      <c r="L114" t="s">
        <v>134</v>
      </c>
      <c r="M114" t="s">
        <v>133</v>
      </c>
      <c r="O114" t="s">
        <v>25</v>
      </c>
      <c r="P114" t="s">
        <v>26</v>
      </c>
      <c r="Q114">
        <v>53.447438910000002</v>
      </c>
      <c r="R114">
        <v>6.8185224399999997</v>
      </c>
      <c r="S114" t="s">
        <v>27</v>
      </c>
      <c r="T114" t="s">
        <v>135</v>
      </c>
      <c r="Z114">
        <v>581.84</v>
      </c>
    </row>
    <row r="115" spans="2:26">
      <c r="F115" t="s">
        <v>4427</v>
      </c>
      <c r="G115" t="s">
        <v>136</v>
      </c>
      <c r="H115" t="s">
        <v>136</v>
      </c>
      <c r="I115" t="s">
        <v>22</v>
      </c>
      <c r="J115" t="s">
        <v>137</v>
      </c>
      <c r="K115" t="s">
        <v>137</v>
      </c>
      <c r="L115" t="s">
        <v>138</v>
      </c>
      <c r="M115" t="s">
        <v>137</v>
      </c>
      <c r="O115" t="s">
        <v>25</v>
      </c>
      <c r="P115" t="s">
        <v>26</v>
      </c>
      <c r="Q115">
        <v>53.454158679999999</v>
      </c>
      <c r="R115">
        <v>6.8122989</v>
      </c>
      <c r="S115" t="s">
        <v>27</v>
      </c>
      <c r="T115" t="s">
        <v>139</v>
      </c>
      <c r="Z115">
        <v>37932.25</v>
      </c>
    </row>
    <row r="116" spans="2:26">
      <c r="G116" t="s">
        <v>140</v>
      </c>
      <c r="H116" t="s">
        <v>140</v>
      </c>
      <c r="I116" t="s">
        <v>22</v>
      </c>
      <c r="J116" t="s">
        <v>141</v>
      </c>
      <c r="K116" t="s">
        <v>141</v>
      </c>
      <c r="L116" t="s">
        <v>142</v>
      </c>
      <c r="M116" t="s">
        <v>141</v>
      </c>
      <c r="O116" t="s">
        <v>99</v>
      </c>
      <c r="P116" t="s">
        <v>143</v>
      </c>
      <c r="Q116">
        <v>53.298096229999999</v>
      </c>
      <c r="R116">
        <v>5.0740167100000004</v>
      </c>
      <c r="S116" t="s">
        <v>27</v>
      </c>
      <c r="T116" t="s">
        <v>144</v>
      </c>
      <c r="Z116">
        <v>1979.24</v>
      </c>
    </row>
    <row r="117" spans="2:26">
      <c r="G117" t="s">
        <v>145</v>
      </c>
      <c r="H117" t="s">
        <v>145</v>
      </c>
      <c r="I117" t="s">
        <v>22</v>
      </c>
      <c r="J117" t="s">
        <v>146</v>
      </c>
      <c r="K117" t="s">
        <v>146</v>
      </c>
      <c r="L117" t="s">
        <v>147</v>
      </c>
      <c r="M117" t="s">
        <v>146</v>
      </c>
      <c r="O117" t="s">
        <v>99</v>
      </c>
      <c r="P117" t="s">
        <v>143</v>
      </c>
      <c r="Q117">
        <v>53.232233309999998</v>
      </c>
      <c r="R117">
        <v>4.9126111899999998</v>
      </c>
      <c r="S117" t="s">
        <v>27</v>
      </c>
      <c r="T117" t="s">
        <v>144</v>
      </c>
      <c r="Z117">
        <v>16696388.220000001</v>
      </c>
    </row>
    <row r="118" spans="2:26">
      <c r="G118" t="s">
        <v>148</v>
      </c>
      <c r="H118" t="s">
        <v>148</v>
      </c>
      <c r="I118" t="s">
        <v>22</v>
      </c>
      <c r="J118" t="s">
        <v>149</v>
      </c>
      <c r="K118" t="s">
        <v>149</v>
      </c>
      <c r="L118" t="s">
        <v>150</v>
      </c>
      <c r="M118" t="s">
        <v>149</v>
      </c>
      <c r="O118" t="s">
        <v>99</v>
      </c>
      <c r="P118" t="s">
        <v>151</v>
      </c>
      <c r="Q118">
        <v>53.369656990000003</v>
      </c>
      <c r="R118">
        <v>5.2300244899999999</v>
      </c>
      <c r="S118" t="s">
        <v>27</v>
      </c>
      <c r="T118" t="s">
        <v>101</v>
      </c>
      <c r="Z118">
        <v>86.33</v>
      </c>
    </row>
    <row r="119" spans="2:26">
      <c r="G119" t="s">
        <v>152</v>
      </c>
      <c r="H119" t="s">
        <v>152</v>
      </c>
      <c r="I119" t="s">
        <v>22</v>
      </c>
      <c r="J119" t="s">
        <v>153</v>
      </c>
      <c r="K119" t="s">
        <v>153</v>
      </c>
      <c r="L119" t="s">
        <v>154</v>
      </c>
      <c r="M119" t="s">
        <v>153</v>
      </c>
      <c r="O119" t="s">
        <v>99</v>
      </c>
      <c r="P119" t="s">
        <v>151</v>
      </c>
      <c r="Q119">
        <v>53.360928020000003</v>
      </c>
      <c r="R119">
        <v>5.2153384200000001</v>
      </c>
      <c r="S119" t="s">
        <v>27</v>
      </c>
      <c r="T119" t="s">
        <v>144</v>
      </c>
      <c r="Z119">
        <v>505.42</v>
      </c>
    </row>
    <row r="120" spans="2:26">
      <c r="G120" t="s">
        <v>155</v>
      </c>
      <c r="H120" t="s">
        <v>155</v>
      </c>
      <c r="I120" t="s">
        <v>22</v>
      </c>
      <c r="J120" t="s">
        <v>156</v>
      </c>
      <c r="K120" t="s">
        <v>156</v>
      </c>
      <c r="L120" t="s">
        <v>157</v>
      </c>
      <c r="M120" t="s">
        <v>156</v>
      </c>
      <c r="O120" t="s">
        <v>99</v>
      </c>
      <c r="P120" t="s">
        <v>151</v>
      </c>
      <c r="Q120">
        <v>53.380129719999999</v>
      </c>
      <c r="R120">
        <v>5.2246447500000004</v>
      </c>
      <c r="S120" t="s">
        <v>27</v>
      </c>
      <c r="T120" t="s">
        <v>144</v>
      </c>
      <c r="Z120">
        <v>35.729999999999997</v>
      </c>
    </row>
    <row r="121" spans="2:26">
      <c r="G121" t="s">
        <v>158</v>
      </c>
      <c r="H121" t="s">
        <v>158</v>
      </c>
      <c r="I121" t="s">
        <v>22</v>
      </c>
      <c r="J121" t="s">
        <v>159</v>
      </c>
      <c r="K121" t="s">
        <v>159</v>
      </c>
      <c r="L121" t="s">
        <v>160</v>
      </c>
      <c r="M121" t="s">
        <v>159</v>
      </c>
      <c r="O121" t="s">
        <v>99</v>
      </c>
      <c r="P121" t="s">
        <v>161</v>
      </c>
      <c r="Q121">
        <v>53.227698459999999</v>
      </c>
      <c r="R121">
        <v>5.6013861599999997</v>
      </c>
      <c r="S121" t="s">
        <v>27</v>
      </c>
      <c r="T121" t="s">
        <v>144</v>
      </c>
      <c r="Z121">
        <v>15524.93</v>
      </c>
    </row>
    <row r="122" spans="2:26">
      <c r="G122" t="s">
        <v>162</v>
      </c>
      <c r="H122" t="s">
        <v>162</v>
      </c>
      <c r="I122" t="s">
        <v>22</v>
      </c>
      <c r="J122" t="s">
        <v>163</v>
      </c>
      <c r="K122" t="s">
        <v>163</v>
      </c>
      <c r="L122" t="s">
        <v>164</v>
      </c>
      <c r="M122" t="s">
        <v>163</v>
      </c>
      <c r="O122" t="s">
        <v>99</v>
      </c>
      <c r="P122" t="s">
        <v>165</v>
      </c>
      <c r="Q122">
        <v>53.169973570000003</v>
      </c>
      <c r="R122">
        <v>5.4273918400000003</v>
      </c>
      <c r="S122" t="s">
        <v>27</v>
      </c>
      <c r="T122" t="s">
        <v>131</v>
      </c>
      <c r="Z122">
        <v>128.04</v>
      </c>
    </row>
    <row r="123" spans="2:26">
      <c r="B123" t="s">
        <v>4442</v>
      </c>
      <c r="F123" t="s">
        <v>4427</v>
      </c>
      <c r="G123" t="s">
        <v>166</v>
      </c>
      <c r="H123" t="s">
        <v>166</v>
      </c>
      <c r="I123" t="s">
        <v>167</v>
      </c>
      <c r="J123" t="s">
        <v>168</v>
      </c>
      <c r="L123" t="s">
        <v>169</v>
      </c>
      <c r="M123" t="s">
        <v>168</v>
      </c>
      <c r="Q123">
        <v>53.23574034</v>
      </c>
      <c r="R123">
        <v>5.7327324400000004</v>
      </c>
      <c r="S123" t="s">
        <v>27</v>
      </c>
      <c r="Z123">
        <v>351.8</v>
      </c>
    </row>
    <row r="124" spans="2:26">
      <c r="B124" t="s">
        <v>4442</v>
      </c>
      <c r="F124" t="s">
        <v>4427</v>
      </c>
      <c r="G124" t="s">
        <v>170</v>
      </c>
      <c r="H124" t="s">
        <v>170</v>
      </c>
      <c r="I124" t="s">
        <v>30</v>
      </c>
      <c r="J124" t="s">
        <v>168</v>
      </c>
      <c r="L124" t="s">
        <v>169</v>
      </c>
      <c r="M124" t="s">
        <v>168</v>
      </c>
      <c r="Q124">
        <v>53.234996819999999</v>
      </c>
      <c r="R124">
        <v>5.7308271700000004</v>
      </c>
      <c r="S124" t="s">
        <v>27</v>
      </c>
      <c r="W124">
        <v>4</v>
      </c>
    </row>
    <row r="125" spans="2:26">
      <c r="B125" t="s">
        <v>4442</v>
      </c>
      <c r="F125" t="s">
        <v>4427</v>
      </c>
      <c r="G125" t="s">
        <v>171</v>
      </c>
      <c r="H125" t="s">
        <v>171</v>
      </c>
      <c r="I125" t="s">
        <v>30</v>
      </c>
      <c r="J125" t="s">
        <v>168</v>
      </c>
      <c r="L125" t="s">
        <v>169</v>
      </c>
      <c r="M125" t="s">
        <v>168</v>
      </c>
      <c r="Q125">
        <v>53.235002049999999</v>
      </c>
      <c r="R125">
        <v>5.7309357600000004</v>
      </c>
      <c r="S125" t="s">
        <v>27</v>
      </c>
      <c r="W125">
        <v>8.1999999999999993</v>
      </c>
    </row>
    <row r="126" spans="2:26">
      <c r="B126" t="s">
        <v>4442</v>
      </c>
      <c r="F126" t="s">
        <v>4427</v>
      </c>
      <c r="G126" t="s">
        <v>172</v>
      </c>
      <c r="H126" t="s">
        <v>172</v>
      </c>
      <c r="I126" t="s">
        <v>30</v>
      </c>
      <c r="J126" t="s">
        <v>168</v>
      </c>
      <c r="L126" t="s">
        <v>169</v>
      </c>
      <c r="M126" t="s">
        <v>168</v>
      </c>
      <c r="Q126">
        <v>53.235855690000001</v>
      </c>
      <c r="R126">
        <v>5.7340006800000003</v>
      </c>
      <c r="S126" t="s">
        <v>27</v>
      </c>
      <c r="W126">
        <v>11.6</v>
      </c>
    </row>
    <row r="127" spans="2:26">
      <c r="B127" t="s">
        <v>4442</v>
      </c>
      <c r="F127" t="s">
        <v>4427</v>
      </c>
      <c r="G127" t="s">
        <v>173</v>
      </c>
      <c r="H127" t="s">
        <v>173</v>
      </c>
      <c r="I127" t="s">
        <v>30</v>
      </c>
      <c r="J127" t="s">
        <v>168</v>
      </c>
      <c r="L127" t="s">
        <v>169</v>
      </c>
      <c r="M127" t="s">
        <v>168</v>
      </c>
      <c r="Q127">
        <v>53.236421579999998</v>
      </c>
      <c r="R127">
        <v>5.7329150699999998</v>
      </c>
      <c r="S127" t="s">
        <v>27</v>
      </c>
      <c r="W127">
        <v>21.1</v>
      </c>
    </row>
    <row r="128" spans="2:26">
      <c r="B128" t="s">
        <v>4442</v>
      </c>
      <c r="F128" t="s">
        <v>4427</v>
      </c>
      <c r="G128" t="s">
        <v>174</v>
      </c>
      <c r="H128" t="s">
        <v>174</v>
      </c>
      <c r="I128" t="s">
        <v>30</v>
      </c>
      <c r="J128" t="s">
        <v>168</v>
      </c>
      <c r="L128" t="s">
        <v>169</v>
      </c>
      <c r="M128" t="s">
        <v>168</v>
      </c>
      <c r="Q128">
        <v>53.236643790000002</v>
      </c>
      <c r="R128">
        <v>5.7325099899999996</v>
      </c>
      <c r="S128" t="s">
        <v>27</v>
      </c>
      <c r="W128">
        <v>8.3000000000000007</v>
      </c>
    </row>
    <row r="129" spans="2:26">
      <c r="B129" t="s">
        <v>4442</v>
      </c>
      <c r="F129" t="s">
        <v>4427</v>
      </c>
      <c r="G129" t="s">
        <v>175</v>
      </c>
      <c r="H129" t="s">
        <v>175</v>
      </c>
      <c r="I129" t="s">
        <v>22</v>
      </c>
      <c r="J129" t="s">
        <v>176</v>
      </c>
      <c r="K129" t="s">
        <v>66</v>
      </c>
      <c r="L129" t="s">
        <v>169</v>
      </c>
      <c r="M129" t="s">
        <v>168</v>
      </c>
      <c r="O129" t="s">
        <v>99</v>
      </c>
      <c r="P129" t="s">
        <v>177</v>
      </c>
      <c r="Q129">
        <v>53.236182300000003</v>
      </c>
      <c r="R129">
        <v>5.73352138</v>
      </c>
      <c r="S129" t="s">
        <v>27</v>
      </c>
      <c r="T129" t="s">
        <v>144</v>
      </c>
      <c r="Z129">
        <v>79172.83</v>
      </c>
    </row>
    <row r="130" spans="2:26">
      <c r="B130" t="s">
        <v>4442</v>
      </c>
      <c r="F130" t="s">
        <v>4427</v>
      </c>
      <c r="G130" t="s">
        <v>178</v>
      </c>
      <c r="H130" t="s">
        <v>178</v>
      </c>
      <c r="I130" t="s">
        <v>167</v>
      </c>
      <c r="J130" t="s">
        <v>168</v>
      </c>
      <c r="L130" t="s">
        <v>169</v>
      </c>
      <c r="M130" t="s">
        <v>168</v>
      </c>
      <c r="Q130">
        <v>53.237038460000001</v>
      </c>
      <c r="R130">
        <v>5.7358254500000001</v>
      </c>
      <c r="S130" t="s">
        <v>27</v>
      </c>
      <c r="Z130">
        <v>155.35</v>
      </c>
    </row>
    <row r="131" spans="2:26">
      <c r="B131" t="s">
        <v>4442</v>
      </c>
      <c r="F131" t="s">
        <v>4427</v>
      </c>
      <c r="G131" t="s">
        <v>179</v>
      </c>
      <c r="H131" t="s">
        <v>179</v>
      </c>
      <c r="I131" t="s">
        <v>68</v>
      </c>
      <c r="J131" t="s">
        <v>168</v>
      </c>
      <c r="L131" t="s">
        <v>169</v>
      </c>
      <c r="M131" t="s">
        <v>168</v>
      </c>
      <c r="Q131">
        <v>53.234658969999998</v>
      </c>
      <c r="R131">
        <v>5.7315752700000004</v>
      </c>
      <c r="S131" t="s">
        <v>27</v>
      </c>
      <c r="W131">
        <v>41.9</v>
      </c>
    </row>
    <row r="132" spans="2:26">
      <c r="B132" t="s">
        <v>4442</v>
      </c>
      <c r="F132" t="s">
        <v>4427</v>
      </c>
      <c r="G132" t="s">
        <v>180</v>
      </c>
      <c r="H132" t="s">
        <v>180</v>
      </c>
      <c r="I132" t="s">
        <v>68</v>
      </c>
      <c r="J132" t="s">
        <v>168</v>
      </c>
      <c r="L132" t="s">
        <v>169</v>
      </c>
      <c r="M132" t="s">
        <v>168</v>
      </c>
      <c r="Q132">
        <v>53.234916779999999</v>
      </c>
      <c r="R132">
        <v>5.7310273900000004</v>
      </c>
      <c r="S132" t="s">
        <v>27</v>
      </c>
      <c r="W132">
        <v>28.7</v>
      </c>
    </row>
    <row r="133" spans="2:26">
      <c r="B133" t="s">
        <v>4442</v>
      </c>
      <c r="F133" t="s">
        <v>4427</v>
      </c>
      <c r="G133" t="s">
        <v>181</v>
      </c>
      <c r="H133" t="s">
        <v>181</v>
      </c>
      <c r="I133" t="s">
        <v>68</v>
      </c>
      <c r="J133" t="s">
        <v>168</v>
      </c>
      <c r="L133" t="s">
        <v>169</v>
      </c>
      <c r="M133" t="s">
        <v>168</v>
      </c>
      <c r="Q133">
        <v>53.2350469</v>
      </c>
      <c r="R133">
        <v>5.7307212300000003</v>
      </c>
      <c r="S133" t="s">
        <v>27</v>
      </c>
      <c r="W133">
        <v>14</v>
      </c>
    </row>
    <row r="134" spans="2:26">
      <c r="B134" t="s">
        <v>4442</v>
      </c>
      <c r="F134" t="s">
        <v>4427</v>
      </c>
      <c r="G134" t="s">
        <v>182</v>
      </c>
      <c r="H134" t="s">
        <v>182</v>
      </c>
      <c r="I134" t="s">
        <v>68</v>
      </c>
      <c r="J134" t="s">
        <v>168</v>
      </c>
      <c r="L134" t="s">
        <v>169</v>
      </c>
      <c r="M134" t="s">
        <v>168</v>
      </c>
      <c r="Q134">
        <v>53.235304820000003</v>
      </c>
      <c r="R134">
        <v>5.73046364</v>
      </c>
      <c r="S134" t="s">
        <v>27</v>
      </c>
      <c r="W134">
        <v>92.65</v>
      </c>
    </row>
    <row r="135" spans="2:26">
      <c r="B135" t="s">
        <v>4442</v>
      </c>
      <c r="F135" t="s">
        <v>4427</v>
      </c>
      <c r="G135" t="s">
        <v>183</v>
      </c>
      <c r="H135" t="s">
        <v>183</v>
      </c>
      <c r="I135" t="s">
        <v>68</v>
      </c>
      <c r="J135" t="s">
        <v>168</v>
      </c>
      <c r="L135" t="s">
        <v>169</v>
      </c>
      <c r="M135" t="s">
        <v>168</v>
      </c>
      <c r="Q135">
        <v>53.23513852</v>
      </c>
      <c r="R135">
        <v>5.7311982099999996</v>
      </c>
      <c r="S135" t="s">
        <v>27</v>
      </c>
      <c r="W135">
        <v>38.200000000000003</v>
      </c>
    </row>
    <row r="136" spans="2:26">
      <c r="B136" t="s">
        <v>4442</v>
      </c>
      <c r="F136" t="s">
        <v>4427</v>
      </c>
      <c r="G136" t="s">
        <v>184</v>
      </c>
      <c r="H136" t="s">
        <v>184</v>
      </c>
      <c r="I136" t="s">
        <v>68</v>
      </c>
      <c r="J136" t="s">
        <v>168</v>
      </c>
      <c r="L136" t="s">
        <v>169</v>
      </c>
      <c r="M136" t="s">
        <v>168</v>
      </c>
      <c r="Q136">
        <v>53.236030280000001</v>
      </c>
      <c r="R136">
        <v>5.7311733199999999</v>
      </c>
      <c r="S136" t="s">
        <v>27</v>
      </c>
      <c r="W136">
        <v>215.1</v>
      </c>
    </row>
    <row r="137" spans="2:26">
      <c r="B137" t="s">
        <v>4442</v>
      </c>
      <c r="F137" t="s">
        <v>4427</v>
      </c>
      <c r="G137" t="s">
        <v>185</v>
      </c>
      <c r="H137" t="s">
        <v>185</v>
      </c>
      <c r="I137" t="s">
        <v>68</v>
      </c>
      <c r="J137" t="s">
        <v>168</v>
      </c>
      <c r="L137" t="s">
        <v>169</v>
      </c>
      <c r="M137" t="s">
        <v>168</v>
      </c>
      <c r="Q137">
        <v>53.236038870000002</v>
      </c>
      <c r="R137">
        <v>5.7328329099999999</v>
      </c>
      <c r="S137" t="s">
        <v>27</v>
      </c>
      <c r="W137">
        <v>71.55</v>
      </c>
    </row>
    <row r="138" spans="2:26">
      <c r="B138" t="s">
        <v>4442</v>
      </c>
      <c r="F138" t="s">
        <v>4427</v>
      </c>
      <c r="G138" t="s">
        <v>186</v>
      </c>
      <c r="H138" t="s">
        <v>186</v>
      </c>
      <c r="I138" t="s">
        <v>68</v>
      </c>
      <c r="J138" t="s">
        <v>168</v>
      </c>
      <c r="L138" t="s">
        <v>169</v>
      </c>
      <c r="M138" t="s">
        <v>168</v>
      </c>
      <c r="Q138">
        <v>53.235772849999996</v>
      </c>
      <c r="R138">
        <v>5.7341559499999999</v>
      </c>
      <c r="S138" t="s">
        <v>27</v>
      </c>
      <c r="W138">
        <v>16.899999999999999</v>
      </c>
    </row>
    <row r="139" spans="2:26">
      <c r="B139" t="s">
        <v>4442</v>
      </c>
      <c r="F139" t="s">
        <v>4427</v>
      </c>
      <c r="G139" t="s">
        <v>187</v>
      </c>
      <c r="H139" t="s">
        <v>187</v>
      </c>
      <c r="I139" t="s">
        <v>68</v>
      </c>
      <c r="J139" t="s">
        <v>168</v>
      </c>
      <c r="L139" t="s">
        <v>169</v>
      </c>
      <c r="M139" t="s">
        <v>168</v>
      </c>
      <c r="Q139">
        <v>53.235993309999998</v>
      </c>
      <c r="R139">
        <v>5.7341733100000001</v>
      </c>
      <c r="S139" t="s">
        <v>27</v>
      </c>
      <c r="W139">
        <v>37.5</v>
      </c>
    </row>
    <row r="140" spans="2:26">
      <c r="B140" t="s">
        <v>4442</v>
      </c>
      <c r="F140" t="s">
        <v>4427</v>
      </c>
      <c r="G140" t="s">
        <v>188</v>
      </c>
      <c r="H140" t="s">
        <v>188</v>
      </c>
      <c r="I140" t="s">
        <v>68</v>
      </c>
      <c r="J140" t="s">
        <v>168</v>
      </c>
      <c r="L140" t="s">
        <v>169</v>
      </c>
      <c r="M140" t="s">
        <v>168</v>
      </c>
      <c r="Q140">
        <v>53.235993960000002</v>
      </c>
      <c r="R140">
        <v>5.7337409299999997</v>
      </c>
      <c r="S140" t="s">
        <v>27</v>
      </c>
      <c r="W140">
        <v>34.799999999999997</v>
      </c>
    </row>
    <row r="141" spans="2:26">
      <c r="B141" t="s">
        <v>4442</v>
      </c>
      <c r="F141" t="s">
        <v>4427</v>
      </c>
      <c r="G141" t="s">
        <v>189</v>
      </c>
      <c r="H141" t="s">
        <v>189</v>
      </c>
      <c r="I141" t="s">
        <v>68</v>
      </c>
      <c r="J141" t="s">
        <v>168</v>
      </c>
      <c r="L141" t="s">
        <v>169</v>
      </c>
      <c r="M141" t="s">
        <v>168</v>
      </c>
      <c r="Q141">
        <v>53.236245519999997</v>
      </c>
      <c r="R141">
        <v>5.73420343</v>
      </c>
      <c r="S141" t="s">
        <v>27</v>
      </c>
      <c r="W141">
        <v>31.85</v>
      </c>
    </row>
    <row r="142" spans="2:26">
      <c r="B142" t="s">
        <v>4442</v>
      </c>
      <c r="F142" t="s">
        <v>4427</v>
      </c>
      <c r="G142" t="s">
        <v>190</v>
      </c>
      <c r="H142" t="s">
        <v>190</v>
      </c>
      <c r="I142" t="s">
        <v>68</v>
      </c>
      <c r="J142" t="s">
        <v>168</v>
      </c>
      <c r="L142" t="s">
        <v>169</v>
      </c>
      <c r="M142" t="s">
        <v>168</v>
      </c>
      <c r="Q142">
        <v>53.236229199999997</v>
      </c>
      <c r="R142">
        <v>5.7337993699999998</v>
      </c>
      <c r="S142" t="s">
        <v>27</v>
      </c>
      <c r="W142">
        <v>45.5</v>
      </c>
    </row>
    <row r="143" spans="2:26">
      <c r="B143" t="s">
        <v>4442</v>
      </c>
      <c r="F143" t="s">
        <v>4427</v>
      </c>
      <c r="G143" t="s">
        <v>191</v>
      </c>
      <c r="H143" t="s">
        <v>191</v>
      </c>
      <c r="I143" t="s">
        <v>68</v>
      </c>
      <c r="J143" t="s">
        <v>168</v>
      </c>
      <c r="L143" t="s">
        <v>169</v>
      </c>
      <c r="M143" t="s">
        <v>168</v>
      </c>
      <c r="Q143">
        <v>53.236174720000001</v>
      </c>
      <c r="R143">
        <v>5.7333858099999997</v>
      </c>
      <c r="S143" t="s">
        <v>27</v>
      </c>
      <c r="W143">
        <v>27.45</v>
      </c>
    </row>
    <row r="144" spans="2:26">
      <c r="B144" t="s">
        <v>4442</v>
      </c>
      <c r="F144" t="s">
        <v>4427</v>
      </c>
      <c r="G144" t="s">
        <v>192</v>
      </c>
      <c r="H144" t="s">
        <v>192</v>
      </c>
      <c r="I144" t="s">
        <v>68</v>
      </c>
      <c r="J144" t="s">
        <v>168</v>
      </c>
      <c r="L144" t="s">
        <v>169</v>
      </c>
      <c r="M144" t="s">
        <v>168</v>
      </c>
      <c r="Q144">
        <v>53.236305119999997</v>
      </c>
      <c r="R144">
        <v>5.7331292899999999</v>
      </c>
      <c r="S144" t="s">
        <v>27</v>
      </c>
      <c r="W144">
        <v>17.5</v>
      </c>
    </row>
    <row r="145" spans="2:26">
      <c r="B145" t="s">
        <v>4442</v>
      </c>
      <c r="F145" t="s">
        <v>4427</v>
      </c>
      <c r="G145" t="s">
        <v>193</v>
      </c>
      <c r="H145" t="s">
        <v>193</v>
      </c>
      <c r="I145" t="s">
        <v>68</v>
      </c>
      <c r="J145" t="s">
        <v>168</v>
      </c>
      <c r="L145" t="s">
        <v>169</v>
      </c>
      <c r="M145" t="s">
        <v>168</v>
      </c>
      <c r="Q145">
        <v>53.236552979999999</v>
      </c>
      <c r="R145">
        <v>5.7326755800000004</v>
      </c>
      <c r="S145" t="s">
        <v>27</v>
      </c>
      <c r="W145">
        <v>21.65</v>
      </c>
    </row>
    <row r="146" spans="2:26">
      <c r="B146" t="s">
        <v>4442</v>
      </c>
      <c r="F146" t="s">
        <v>4427</v>
      </c>
      <c r="G146" t="s">
        <v>194</v>
      </c>
      <c r="H146" t="s">
        <v>194</v>
      </c>
      <c r="I146" t="s">
        <v>68</v>
      </c>
      <c r="J146" t="s">
        <v>168</v>
      </c>
      <c r="L146" t="s">
        <v>169</v>
      </c>
      <c r="M146" t="s">
        <v>168</v>
      </c>
      <c r="Q146">
        <v>53.236836160000003</v>
      </c>
      <c r="R146">
        <v>5.7332316800000003</v>
      </c>
      <c r="S146" t="s">
        <v>27</v>
      </c>
      <c r="W146">
        <v>45.4</v>
      </c>
    </row>
    <row r="147" spans="2:26">
      <c r="B147" t="s">
        <v>4442</v>
      </c>
      <c r="F147" t="s">
        <v>4427</v>
      </c>
      <c r="G147" t="s">
        <v>195</v>
      </c>
      <c r="H147" t="s">
        <v>195</v>
      </c>
      <c r="I147" t="s">
        <v>68</v>
      </c>
      <c r="J147" t="s">
        <v>168</v>
      </c>
      <c r="L147" t="s">
        <v>169</v>
      </c>
      <c r="M147" t="s">
        <v>168</v>
      </c>
      <c r="Q147">
        <v>53.237613949999997</v>
      </c>
      <c r="R147">
        <v>5.7351641100000004</v>
      </c>
      <c r="S147" t="s">
        <v>27</v>
      </c>
      <c r="W147">
        <v>269.8</v>
      </c>
    </row>
    <row r="148" spans="2:26">
      <c r="B148" t="s">
        <v>4442</v>
      </c>
      <c r="F148" t="s">
        <v>4427</v>
      </c>
      <c r="G148" t="s">
        <v>196</v>
      </c>
      <c r="H148" t="s">
        <v>196</v>
      </c>
      <c r="I148" t="s">
        <v>68</v>
      </c>
      <c r="J148" t="s">
        <v>168</v>
      </c>
      <c r="L148" t="s">
        <v>169</v>
      </c>
      <c r="M148" t="s">
        <v>168</v>
      </c>
      <c r="Q148">
        <v>53.236483800000002</v>
      </c>
      <c r="R148">
        <v>5.73647741</v>
      </c>
      <c r="S148" t="s">
        <v>27</v>
      </c>
      <c r="W148">
        <v>152.85</v>
      </c>
    </row>
    <row r="149" spans="2:26">
      <c r="B149" t="s">
        <v>4442</v>
      </c>
      <c r="F149" t="s">
        <v>4427</v>
      </c>
      <c r="G149" t="s">
        <v>197</v>
      </c>
      <c r="H149" t="s">
        <v>197</v>
      </c>
      <c r="I149" t="s">
        <v>68</v>
      </c>
      <c r="J149" t="s">
        <v>168</v>
      </c>
      <c r="L149" t="s">
        <v>169</v>
      </c>
      <c r="M149" t="s">
        <v>168</v>
      </c>
      <c r="Q149">
        <v>53.235376019999997</v>
      </c>
      <c r="R149">
        <v>5.7337823700000001</v>
      </c>
      <c r="S149" t="s">
        <v>27</v>
      </c>
      <c r="W149">
        <v>322.7</v>
      </c>
    </row>
    <row r="150" spans="2:26">
      <c r="B150" t="s">
        <v>4442</v>
      </c>
      <c r="F150" t="s">
        <v>4427</v>
      </c>
      <c r="G150" t="s">
        <v>198</v>
      </c>
      <c r="H150" t="s">
        <v>198</v>
      </c>
      <c r="I150" t="s">
        <v>30</v>
      </c>
      <c r="J150" t="s">
        <v>199</v>
      </c>
      <c r="L150" t="s">
        <v>200</v>
      </c>
      <c r="M150" t="s">
        <v>199</v>
      </c>
      <c r="Q150">
        <v>53.2555695</v>
      </c>
      <c r="R150">
        <v>5.62027491</v>
      </c>
      <c r="S150" t="s">
        <v>27</v>
      </c>
      <c r="W150">
        <v>9</v>
      </c>
    </row>
    <row r="151" spans="2:26">
      <c r="B151" t="s">
        <v>4442</v>
      </c>
      <c r="F151" t="s">
        <v>4427</v>
      </c>
      <c r="G151" t="s">
        <v>201</v>
      </c>
      <c r="H151" t="s">
        <v>201</v>
      </c>
      <c r="I151" t="s">
        <v>30</v>
      </c>
      <c r="J151" t="s">
        <v>199</v>
      </c>
      <c r="L151" t="s">
        <v>200</v>
      </c>
      <c r="M151" t="s">
        <v>199</v>
      </c>
      <c r="Q151">
        <v>53.255674069999998</v>
      </c>
      <c r="R151">
        <v>5.6205350200000002</v>
      </c>
      <c r="S151" t="s">
        <v>27</v>
      </c>
      <c r="W151">
        <v>8.8000000000000007</v>
      </c>
    </row>
    <row r="152" spans="2:26">
      <c r="B152" t="s">
        <v>4442</v>
      </c>
      <c r="F152" t="s">
        <v>4427</v>
      </c>
      <c r="G152" t="s">
        <v>202</v>
      </c>
      <c r="H152" t="s">
        <v>202</v>
      </c>
      <c r="I152" t="s">
        <v>30</v>
      </c>
      <c r="J152" t="s">
        <v>199</v>
      </c>
      <c r="L152" t="s">
        <v>200</v>
      </c>
      <c r="M152" t="s">
        <v>199</v>
      </c>
      <c r="Q152">
        <v>53.256393850000002</v>
      </c>
      <c r="R152">
        <v>5.6208803899999999</v>
      </c>
      <c r="S152" t="s">
        <v>27</v>
      </c>
      <c r="W152">
        <v>7.2</v>
      </c>
    </row>
    <row r="153" spans="2:26">
      <c r="B153" t="s">
        <v>4442</v>
      </c>
      <c r="F153" t="s">
        <v>4427</v>
      </c>
      <c r="G153" t="s">
        <v>203</v>
      </c>
      <c r="H153" t="s">
        <v>203</v>
      </c>
      <c r="I153" t="s">
        <v>22</v>
      </c>
      <c r="J153" t="s">
        <v>204</v>
      </c>
      <c r="K153" t="s">
        <v>66</v>
      </c>
      <c r="L153" t="s">
        <v>200</v>
      </c>
      <c r="M153" t="s">
        <v>199</v>
      </c>
      <c r="O153" t="s">
        <v>99</v>
      </c>
      <c r="P153" t="s">
        <v>161</v>
      </c>
      <c r="Q153">
        <v>53.257388839999997</v>
      </c>
      <c r="R153">
        <v>5.6200800400000004</v>
      </c>
      <c r="S153" t="s">
        <v>27</v>
      </c>
      <c r="T153" t="s">
        <v>144</v>
      </c>
      <c r="Z153">
        <v>32624.82</v>
      </c>
    </row>
    <row r="154" spans="2:26">
      <c r="B154" t="s">
        <v>4442</v>
      </c>
      <c r="F154" t="s">
        <v>4427</v>
      </c>
      <c r="G154" t="s">
        <v>205</v>
      </c>
      <c r="H154" t="s">
        <v>205</v>
      </c>
      <c r="I154" t="s">
        <v>68</v>
      </c>
      <c r="J154" t="s">
        <v>199</v>
      </c>
      <c r="L154" t="s">
        <v>200</v>
      </c>
      <c r="M154" t="s">
        <v>199</v>
      </c>
      <c r="Q154">
        <v>53.258251989999998</v>
      </c>
      <c r="R154">
        <v>5.6204150500000001</v>
      </c>
      <c r="S154" t="s">
        <v>27</v>
      </c>
      <c r="W154">
        <v>153.15</v>
      </c>
    </row>
    <row r="155" spans="2:26">
      <c r="B155" t="s">
        <v>4442</v>
      </c>
      <c r="F155" t="s">
        <v>4427</v>
      </c>
      <c r="G155" t="s">
        <v>206</v>
      </c>
      <c r="H155" t="s">
        <v>206</v>
      </c>
      <c r="I155" t="s">
        <v>68</v>
      </c>
      <c r="J155" t="s">
        <v>199</v>
      </c>
      <c r="L155" t="s">
        <v>200</v>
      </c>
      <c r="M155" t="s">
        <v>199</v>
      </c>
      <c r="Q155">
        <v>53.25777257</v>
      </c>
      <c r="R155">
        <v>5.6213871800000001</v>
      </c>
      <c r="S155" t="s">
        <v>27</v>
      </c>
      <c r="W155">
        <v>62.25</v>
      </c>
    </row>
    <row r="156" spans="2:26">
      <c r="B156" t="s">
        <v>4442</v>
      </c>
      <c r="F156" t="s">
        <v>4427</v>
      </c>
      <c r="G156" t="s">
        <v>207</v>
      </c>
      <c r="H156" t="s">
        <v>207</v>
      </c>
      <c r="I156" t="s">
        <v>68</v>
      </c>
      <c r="J156" t="s">
        <v>199</v>
      </c>
      <c r="L156" t="s">
        <v>200</v>
      </c>
      <c r="M156" t="s">
        <v>199</v>
      </c>
      <c r="Q156">
        <v>53.256947400000001</v>
      </c>
      <c r="R156">
        <v>5.62094571</v>
      </c>
      <c r="S156" t="s">
        <v>27</v>
      </c>
      <c r="W156">
        <v>98.65</v>
      </c>
    </row>
    <row r="157" spans="2:26">
      <c r="B157" t="s">
        <v>4442</v>
      </c>
      <c r="F157" t="s">
        <v>4427</v>
      </c>
      <c r="G157" t="s">
        <v>208</v>
      </c>
      <c r="H157" t="s">
        <v>208</v>
      </c>
      <c r="I157" t="s">
        <v>68</v>
      </c>
      <c r="J157" t="s">
        <v>199</v>
      </c>
      <c r="L157" t="s">
        <v>200</v>
      </c>
      <c r="M157" t="s">
        <v>199</v>
      </c>
      <c r="Q157">
        <v>53.25605126</v>
      </c>
      <c r="R157">
        <v>5.6205076199999997</v>
      </c>
      <c r="S157" t="s">
        <v>27</v>
      </c>
      <c r="W157">
        <v>110</v>
      </c>
    </row>
    <row r="158" spans="2:26">
      <c r="B158" t="s">
        <v>4442</v>
      </c>
      <c r="F158" t="s">
        <v>4427</v>
      </c>
      <c r="G158" t="s">
        <v>209</v>
      </c>
      <c r="H158" t="s">
        <v>209</v>
      </c>
      <c r="I158" t="s">
        <v>68</v>
      </c>
      <c r="J158" t="s">
        <v>199</v>
      </c>
      <c r="L158" t="s">
        <v>200</v>
      </c>
      <c r="M158" t="s">
        <v>199</v>
      </c>
      <c r="Q158">
        <v>53.25540848</v>
      </c>
      <c r="R158">
        <v>5.6202018799999998</v>
      </c>
      <c r="S158" t="s">
        <v>27</v>
      </c>
      <c r="W158">
        <v>28.1</v>
      </c>
    </row>
    <row r="159" spans="2:26">
      <c r="B159" t="s">
        <v>4442</v>
      </c>
      <c r="F159" t="s">
        <v>4427</v>
      </c>
      <c r="G159" t="s">
        <v>210</v>
      </c>
      <c r="H159" t="s">
        <v>210</v>
      </c>
      <c r="I159" t="s">
        <v>68</v>
      </c>
      <c r="J159" t="s">
        <v>199</v>
      </c>
      <c r="L159" t="s">
        <v>200</v>
      </c>
      <c r="M159" t="s">
        <v>199</v>
      </c>
      <c r="Q159">
        <v>53.255443040000003</v>
      </c>
      <c r="R159">
        <v>5.6204177299999998</v>
      </c>
      <c r="S159" t="s">
        <v>27</v>
      </c>
      <c r="W159">
        <v>44.75</v>
      </c>
    </row>
    <row r="160" spans="2:26">
      <c r="B160" t="s">
        <v>4442</v>
      </c>
      <c r="F160" t="s">
        <v>4427</v>
      </c>
      <c r="G160" t="s">
        <v>211</v>
      </c>
      <c r="H160" t="s">
        <v>211</v>
      </c>
      <c r="I160" t="s">
        <v>68</v>
      </c>
      <c r="J160" t="s">
        <v>199</v>
      </c>
      <c r="L160" t="s">
        <v>200</v>
      </c>
      <c r="M160" t="s">
        <v>199</v>
      </c>
      <c r="Q160">
        <v>53.256038609999997</v>
      </c>
      <c r="R160">
        <v>5.6207034</v>
      </c>
      <c r="S160" t="s">
        <v>27</v>
      </c>
      <c r="W160">
        <v>75.400000000000006</v>
      </c>
    </row>
    <row r="161" spans="1:26">
      <c r="B161" t="s">
        <v>4442</v>
      </c>
      <c r="F161" t="s">
        <v>4427</v>
      </c>
      <c r="G161" t="s">
        <v>212</v>
      </c>
      <c r="H161" t="s">
        <v>212</v>
      </c>
      <c r="I161" t="s">
        <v>68</v>
      </c>
      <c r="J161" t="s">
        <v>199</v>
      </c>
      <c r="L161" t="s">
        <v>200</v>
      </c>
      <c r="M161" t="s">
        <v>199</v>
      </c>
      <c r="Q161">
        <v>53.256393850000002</v>
      </c>
      <c r="R161">
        <v>5.6208803899999999</v>
      </c>
      <c r="S161" t="s">
        <v>27</v>
      </c>
      <c r="W161">
        <v>1.5</v>
      </c>
    </row>
    <row r="162" spans="1:26">
      <c r="B162" t="s">
        <v>4442</v>
      </c>
      <c r="F162" t="s">
        <v>4427</v>
      </c>
      <c r="G162" t="s">
        <v>213</v>
      </c>
      <c r="H162" t="s">
        <v>213</v>
      </c>
      <c r="I162" t="s">
        <v>68</v>
      </c>
      <c r="J162" t="s">
        <v>199</v>
      </c>
      <c r="L162" t="s">
        <v>200</v>
      </c>
      <c r="M162" t="s">
        <v>199</v>
      </c>
      <c r="Q162">
        <v>53.257134520000001</v>
      </c>
      <c r="R162">
        <v>5.6212423400000002</v>
      </c>
      <c r="S162" t="s">
        <v>27</v>
      </c>
      <c r="W162">
        <v>143.65</v>
      </c>
    </row>
    <row r="163" spans="1:26">
      <c r="B163" t="s">
        <v>4442</v>
      </c>
      <c r="F163" t="s">
        <v>4427</v>
      </c>
      <c r="G163" t="s">
        <v>214</v>
      </c>
      <c r="H163" t="s">
        <v>214</v>
      </c>
      <c r="I163" t="s">
        <v>68</v>
      </c>
      <c r="J163" t="s">
        <v>199</v>
      </c>
      <c r="L163" t="s">
        <v>200</v>
      </c>
      <c r="M163" t="s">
        <v>199</v>
      </c>
      <c r="Q163">
        <v>53.257825099999998</v>
      </c>
      <c r="R163">
        <v>5.6215645099999998</v>
      </c>
      <c r="S163" t="s">
        <v>27</v>
      </c>
      <c r="W163">
        <v>4</v>
      </c>
    </row>
    <row r="164" spans="1:26">
      <c r="B164" t="s">
        <v>4442</v>
      </c>
      <c r="F164" t="s">
        <v>4427</v>
      </c>
      <c r="G164" t="s">
        <v>215</v>
      </c>
      <c r="H164" t="s">
        <v>215</v>
      </c>
      <c r="I164" t="s">
        <v>68</v>
      </c>
      <c r="J164" t="s">
        <v>199</v>
      </c>
      <c r="L164" t="s">
        <v>200</v>
      </c>
      <c r="M164" t="s">
        <v>199</v>
      </c>
      <c r="Q164">
        <v>53.257662279999998</v>
      </c>
      <c r="R164">
        <v>5.6204059400000004</v>
      </c>
      <c r="S164" t="s">
        <v>27</v>
      </c>
      <c r="W164">
        <v>7.6</v>
      </c>
    </row>
    <row r="165" spans="1:26">
      <c r="B165" t="s">
        <v>4442</v>
      </c>
      <c r="F165" t="s">
        <v>4427</v>
      </c>
      <c r="G165" t="s">
        <v>216</v>
      </c>
      <c r="H165" t="s">
        <v>216</v>
      </c>
      <c r="I165" t="s">
        <v>68</v>
      </c>
      <c r="J165" t="s">
        <v>199</v>
      </c>
      <c r="L165" t="s">
        <v>200</v>
      </c>
      <c r="M165" t="s">
        <v>199</v>
      </c>
      <c r="Q165">
        <v>53.257588929999997</v>
      </c>
      <c r="R165">
        <v>5.6207630100000001</v>
      </c>
      <c r="S165" t="s">
        <v>27</v>
      </c>
      <c r="W165">
        <v>0.9</v>
      </c>
    </row>
    <row r="166" spans="1:26">
      <c r="B166" t="s">
        <v>4442</v>
      </c>
      <c r="F166" t="s">
        <v>4427</v>
      </c>
      <c r="G166" t="s">
        <v>217</v>
      </c>
      <c r="H166" t="s">
        <v>217</v>
      </c>
      <c r="I166" t="s">
        <v>68</v>
      </c>
      <c r="J166" t="s">
        <v>199</v>
      </c>
      <c r="Q166">
        <v>53.256715849999999</v>
      </c>
      <c r="R166">
        <v>5.6196362799999999</v>
      </c>
      <c r="S166" t="s">
        <v>27</v>
      </c>
      <c r="W166">
        <v>150</v>
      </c>
    </row>
    <row r="167" spans="1:26">
      <c r="A167" t="s">
        <v>4442</v>
      </c>
      <c r="F167" t="s">
        <v>4427</v>
      </c>
      <c r="G167" t="s">
        <v>218</v>
      </c>
      <c r="H167" t="s">
        <v>218</v>
      </c>
      <c r="I167" t="s">
        <v>30</v>
      </c>
      <c r="J167" t="s">
        <v>219</v>
      </c>
      <c r="Q167">
        <v>53.190458120000002</v>
      </c>
      <c r="R167">
        <v>5.6945741700000001</v>
      </c>
      <c r="S167" t="s">
        <v>27</v>
      </c>
      <c r="W167">
        <v>11</v>
      </c>
    </row>
    <row r="168" spans="1:26">
      <c r="A168" t="s">
        <v>4442</v>
      </c>
      <c r="F168" t="s">
        <v>4427</v>
      </c>
      <c r="G168" t="s">
        <v>220</v>
      </c>
      <c r="H168" t="s">
        <v>220</v>
      </c>
      <c r="I168" t="s">
        <v>30</v>
      </c>
      <c r="J168" t="s">
        <v>219</v>
      </c>
      <c r="Q168">
        <v>53.190769879999998</v>
      </c>
      <c r="R168">
        <v>5.69545338</v>
      </c>
      <c r="S168" t="s">
        <v>27</v>
      </c>
      <c r="W168">
        <v>10</v>
      </c>
    </row>
    <row r="169" spans="1:26">
      <c r="A169" t="s">
        <v>4442</v>
      </c>
      <c r="F169" t="s">
        <v>4427</v>
      </c>
      <c r="G169" t="s">
        <v>221</v>
      </c>
      <c r="H169" t="s">
        <v>221</v>
      </c>
      <c r="I169" t="s">
        <v>30</v>
      </c>
      <c r="J169" t="s">
        <v>219</v>
      </c>
      <c r="Q169">
        <v>53.190595299999998</v>
      </c>
      <c r="R169">
        <v>5.6946538999999996</v>
      </c>
      <c r="S169" t="s">
        <v>27</v>
      </c>
      <c r="W169">
        <v>15</v>
      </c>
    </row>
    <row r="170" spans="1:26">
      <c r="A170" t="s">
        <v>4442</v>
      </c>
      <c r="F170" t="s">
        <v>4427</v>
      </c>
      <c r="G170" t="s">
        <v>222</v>
      </c>
      <c r="H170" t="s">
        <v>222</v>
      </c>
      <c r="I170" t="s">
        <v>30</v>
      </c>
      <c r="J170" t="s">
        <v>219</v>
      </c>
      <c r="Q170">
        <v>53.190852589999999</v>
      </c>
      <c r="R170">
        <v>5.6951830599999997</v>
      </c>
      <c r="S170" t="s">
        <v>27</v>
      </c>
      <c r="W170">
        <v>11</v>
      </c>
    </row>
    <row r="171" spans="1:26">
      <c r="A171" t="s">
        <v>4442</v>
      </c>
      <c r="F171" t="s">
        <v>4427</v>
      </c>
      <c r="G171" t="s">
        <v>223</v>
      </c>
      <c r="H171" t="s">
        <v>223</v>
      </c>
      <c r="I171" t="s">
        <v>30</v>
      </c>
      <c r="J171" t="s">
        <v>219</v>
      </c>
      <c r="Q171">
        <v>53.19094758</v>
      </c>
      <c r="R171">
        <v>5.6949301300000004</v>
      </c>
      <c r="S171" t="s">
        <v>27</v>
      </c>
      <c r="W171">
        <v>24</v>
      </c>
    </row>
    <row r="172" spans="1:26">
      <c r="A172" t="s">
        <v>4442</v>
      </c>
      <c r="F172" t="s">
        <v>4427</v>
      </c>
      <c r="G172" t="s">
        <v>224</v>
      </c>
      <c r="H172" t="s">
        <v>224</v>
      </c>
      <c r="I172" t="s">
        <v>22</v>
      </c>
      <c r="J172" t="s">
        <v>225</v>
      </c>
      <c r="K172" t="s">
        <v>66</v>
      </c>
      <c r="L172" t="s">
        <v>226</v>
      </c>
      <c r="M172" t="s">
        <v>219</v>
      </c>
      <c r="O172" t="s">
        <v>99</v>
      </c>
      <c r="P172" t="s">
        <v>161</v>
      </c>
      <c r="Q172">
        <v>53.19073418</v>
      </c>
      <c r="R172">
        <v>5.69514897</v>
      </c>
      <c r="S172" t="s">
        <v>27</v>
      </c>
      <c r="T172" t="s">
        <v>101</v>
      </c>
      <c r="Z172">
        <v>21084.78</v>
      </c>
    </row>
    <row r="173" spans="1:26">
      <c r="A173" t="s">
        <v>4442</v>
      </c>
      <c r="F173" t="s">
        <v>4427</v>
      </c>
      <c r="G173" t="s">
        <v>227</v>
      </c>
      <c r="H173" t="s">
        <v>227</v>
      </c>
      <c r="I173" t="s">
        <v>68</v>
      </c>
      <c r="J173" t="s">
        <v>219</v>
      </c>
      <c r="L173" t="s">
        <v>226</v>
      </c>
      <c r="M173" t="s">
        <v>219</v>
      </c>
      <c r="Q173">
        <v>53.190415260000002</v>
      </c>
      <c r="R173">
        <v>5.6941704900000003</v>
      </c>
      <c r="S173" t="s">
        <v>27</v>
      </c>
      <c r="W173">
        <v>176.75</v>
      </c>
    </row>
    <row r="174" spans="1:26">
      <c r="A174" t="s">
        <v>4442</v>
      </c>
      <c r="F174" t="s">
        <v>4427</v>
      </c>
      <c r="G174" t="s">
        <v>228</v>
      </c>
      <c r="H174" t="s">
        <v>228</v>
      </c>
      <c r="I174" t="s">
        <v>68</v>
      </c>
      <c r="J174" t="s">
        <v>219</v>
      </c>
      <c r="L174" t="s">
        <v>226</v>
      </c>
      <c r="M174" t="s">
        <v>219</v>
      </c>
      <c r="Q174">
        <v>53.190690969999999</v>
      </c>
      <c r="R174">
        <v>5.6948484700000002</v>
      </c>
      <c r="S174" t="s">
        <v>27</v>
      </c>
      <c r="W174">
        <v>18.899999999999999</v>
      </c>
    </row>
    <row r="175" spans="1:26">
      <c r="A175" t="s">
        <v>4442</v>
      </c>
      <c r="F175" t="s">
        <v>4427</v>
      </c>
      <c r="G175" t="s">
        <v>229</v>
      </c>
      <c r="H175" t="s">
        <v>229</v>
      </c>
      <c r="I175" t="s">
        <v>68</v>
      </c>
      <c r="J175" t="s">
        <v>219</v>
      </c>
      <c r="L175" t="s">
        <v>226</v>
      </c>
      <c r="M175" t="s">
        <v>219</v>
      </c>
      <c r="Q175">
        <v>53.190788449999999</v>
      </c>
      <c r="R175">
        <v>5.69504784</v>
      </c>
      <c r="S175" t="s">
        <v>27</v>
      </c>
      <c r="W175">
        <v>11.65</v>
      </c>
    </row>
    <row r="176" spans="1:26">
      <c r="A176" t="s">
        <v>4442</v>
      </c>
      <c r="F176" t="s">
        <v>4427</v>
      </c>
      <c r="G176" t="s">
        <v>230</v>
      </c>
      <c r="H176" t="s">
        <v>230</v>
      </c>
      <c r="I176" t="s">
        <v>68</v>
      </c>
      <c r="J176" t="s">
        <v>219</v>
      </c>
      <c r="L176" t="s">
        <v>226</v>
      </c>
      <c r="M176" t="s">
        <v>219</v>
      </c>
      <c r="Q176">
        <v>53.190958170000002</v>
      </c>
      <c r="R176">
        <v>5.6957203600000001</v>
      </c>
      <c r="S176" t="s">
        <v>27</v>
      </c>
      <c r="W176">
        <v>171.75</v>
      </c>
    </row>
    <row r="177" spans="1:27">
      <c r="A177" t="s">
        <v>4442</v>
      </c>
      <c r="F177" t="s">
        <v>4427</v>
      </c>
      <c r="G177" t="s">
        <v>231</v>
      </c>
      <c r="H177" t="s">
        <v>231</v>
      </c>
      <c r="I177" t="s">
        <v>68</v>
      </c>
      <c r="J177" t="s">
        <v>219</v>
      </c>
      <c r="L177" t="s">
        <v>226</v>
      </c>
      <c r="M177" t="s">
        <v>219</v>
      </c>
      <c r="Q177">
        <v>53.19132329</v>
      </c>
      <c r="R177">
        <v>5.6955299799999999</v>
      </c>
      <c r="S177" t="s">
        <v>27</v>
      </c>
      <c r="W177">
        <v>127.45</v>
      </c>
    </row>
    <row r="178" spans="1:27">
      <c r="A178" t="s">
        <v>4442</v>
      </c>
      <c r="F178" t="s">
        <v>4427</v>
      </c>
      <c r="G178" t="s">
        <v>232</v>
      </c>
      <c r="H178" t="s">
        <v>232</v>
      </c>
      <c r="I178" t="s">
        <v>68</v>
      </c>
      <c r="J178" t="s">
        <v>219</v>
      </c>
      <c r="L178" t="s">
        <v>226</v>
      </c>
      <c r="M178" t="s">
        <v>219</v>
      </c>
      <c r="Q178">
        <v>53.191000160000002</v>
      </c>
      <c r="R178">
        <v>5.6966804099999999</v>
      </c>
      <c r="S178" t="s">
        <v>27</v>
      </c>
      <c r="W178">
        <v>50.25</v>
      </c>
    </row>
    <row r="179" spans="1:27">
      <c r="F179" t="s">
        <v>4427</v>
      </c>
      <c r="G179" t="s">
        <v>233</v>
      </c>
      <c r="H179" t="s">
        <v>233</v>
      </c>
      <c r="I179" t="s">
        <v>22</v>
      </c>
      <c r="J179" t="s">
        <v>234</v>
      </c>
      <c r="K179" t="s">
        <v>234</v>
      </c>
      <c r="L179" t="s">
        <v>235</v>
      </c>
      <c r="M179" t="s">
        <v>234</v>
      </c>
      <c r="O179" t="s">
        <v>99</v>
      </c>
      <c r="P179" t="s">
        <v>177</v>
      </c>
      <c r="Q179">
        <v>53.225630539999997</v>
      </c>
      <c r="R179">
        <v>5.7572353700000001</v>
      </c>
      <c r="S179" t="s">
        <v>27</v>
      </c>
      <c r="T179" t="s">
        <v>144</v>
      </c>
      <c r="Z179">
        <v>56</v>
      </c>
    </row>
    <row r="180" spans="1:27">
      <c r="F180" t="s">
        <v>4427</v>
      </c>
      <c r="G180" t="s">
        <v>236</v>
      </c>
      <c r="H180" t="s">
        <v>236</v>
      </c>
      <c r="I180" t="s">
        <v>22</v>
      </c>
      <c r="J180" t="s">
        <v>237</v>
      </c>
      <c r="K180" t="s">
        <v>237</v>
      </c>
      <c r="L180" t="s">
        <v>238</v>
      </c>
      <c r="M180" t="s">
        <v>237</v>
      </c>
      <c r="O180" t="s">
        <v>99</v>
      </c>
      <c r="P180" t="s">
        <v>161</v>
      </c>
      <c r="Q180">
        <v>53.216270440000002</v>
      </c>
      <c r="R180">
        <v>5.7282883199999999</v>
      </c>
      <c r="S180" t="s">
        <v>27</v>
      </c>
      <c r="T180" t="s">
        <v>144</v>
      </c>
      <c r="Z180">
        <v>7750.06</v>
      </c>
    </row>
    <row r="181" spans="1:27">
      <c r="B181" t="s">
        <v>4442</v>
      </c>
      <c r="F181" t="s">
        <v>4431</v>
      </c>
      <c r="G181" t="s">
        <v>239</v>
      </c>
      <c r="H181" t="s">
        <v>240</v>
      </c>
      <c r="I181" t="s">
        <v>241</v>
      </c>
      <c r="J181" t="s">
        <v>242</v>
      </c>
      <c r="K181" t="s">
        <v>243</v>
      </c>
      <c r="L181" t="s">
        <v>244</v>
      </c>
      <c r="M181" t="s">
        <v>242</v>
      </c>
      <c r="O181" t="s">
        <v>99</v>
      </c>
      <c r="Q181">
        <v>53.191127780000002</v>
      </c>
      <c r="R181">
        <v>5.6982558699999997</v>
      </c>
      <c r="S181" t="s">
        <v>27</v>
      </c>
      <c r="T181" t="s">
        <v>27</v>
      </c>
      <c r="U181" s="1">
        <v>1050000</v>
      </c>
      <c r="V181">
        <v>1997</v>
      </c>
      <c r="W181">
        <v>105</v>
      </c>
      <c r="X181">
        <v>0</v>
      </c>
      <c r="Y181">
        <v>4</v>
      </c>
      <c r="Z181">
        <v>420</v>
      </c>
      <c r="AA181">
        <v>0</v>
      </c>
    </row>
    <row r="182" spans="1:27">
      <c r="B182" t="s">
        <v>4442</v>
      </c>
      <c r="F182" t="s">
        <v>4427</v>
      </c>
      <c r="G182" t="s">
        <v>245</v>
      </c>
      <c r="H182" t="s">
        <v>245</v>
      </c>
      <c r="I182" t="s">
        <v>22</v>
      </c>
      <c r="J182" t="s">
        <v>246</v>
      </c>
      <c r="K182" t="s">
        <v>242</v>
      </c>
      <c r="L182" t="s">
        <v>244</v>
      </c>
      <c r="M182" t="s">
        <v>242</v>
      </c>
      <c r="O182" t="s">
        <v>99</v>
      </c>
      <c r="P182" t="s">
        <v>161</v>
      </c>
      <c r="Q182">
        <v>53.191191529999998</v>
      </c>
      <c r="R182">
        <v>5.6981946199999998</v>
      </c>
      <c r="S182" t="s">
        <v>27</v>
      </c>
      <c r="T182" t="s">
        <v>101</v>
      </c>
      <c r="Z182">
        <v>2536.9</v>
      </c>
    </row>
    <row r="183" spans="1:27">
      <c r="B183" t="s">
        <v>4442</v>
      </c>
      <c r="F183" t="s">
        <v>4427</v>
      </c>
      <c r="G183" t="s">
        <v>247</v>
      </c>
      <c r="H183" t="s">
        <v>247</v>
      </c>
      <c r="I183" t="s">
        <v>103</v>
      </c>
      <c r="J183" t="s">
        <v>248</v>
      </c>
      <c r="L183" t="s">
        <v>249</v>
      </c>
      <c r="M183" t="s">
        <v>248</v>
      </c>
      <c r="Q183">
        <v>53.219024539999999</v>
      </c>
      <c r="R183">
        <v>5.7687986799999997</v>
      </c>
      <c r="S183" t="s">
        <v>27</v>
      </c>
    </row>
    <row r="184" spans="1:27">
      <c r="B184" t="s">
        <v>4442</v>
      </c>
      <c r="F184" t="s">
        <v>4427</v>
      </c>
      <c r="G184" t="s">
        <v>250</v>
      </c>
      <c r="H184" t="s">
        <v>250</v>
      </c>
      <c r="I184" t="s">
        <v>103</v>
      </c>
      <c r="J184" t="s">
        <v>248</v>
      </c>
      <c r="L184" t="s">
        <v>249</v>
      </c>
      <c r="M184" t="s">
        <v>248</v>
      </c>
      <c r="Q184">
        <v>53.21855712</v>
      </c>
      <c r="R184">
        <v>5.7683394699999999</v>
      </c>
      <c r="S184" t="s">
        <v>27</v>
      </c>
    </row>
    <row r="185" spans="1:27">
      <c r="B185" t="s">
        <v>4442</v>
      </c>
      <c r="F185" t="s">
        <v>4427</v>
      </c>
      <c r="G185" t="s">
        <v>251</v>
      </c>
      <c r="H185" t="s">
        <v>251</v>
      </c>
      <c r="I185" t="s">
        <v>103</v>
      </c>
      <c r="J185" t="s">
        <v>248</v>
      </c>
      <c r="L185" t="s">
        <v>249</v>
      </c>
      <c r="M185" t="s">
        <v>248</v>
      </c>
      <c r="Q185">
        <v>53.219140629999998</v>
      </c>
      <c r="R185">
        <v>5.7733245799999997</v>
      </c>
      <c r="S185" t="s">
        <v>27</v>
      </c>
    </row>
    <row r="186" spans="1:27">
      <c r="B186" t="s">
        <v>4442</v>
      </c>
      <c r="F186" t="s">
        <v>4427</v>
      </c>
      <c r="G186" t="s">
        <v>252</v>
      </c>
      <c r="H186" t="s">
        <v>252</v>
      </c>
      <c r="I186" t="s">
        <v>103</v>
      </c>
      <c r="J186" t="s">
        <v>248</v>
      </c>
      <c r="L186" t="s">
        <v>249</v>
      </c>
      <c r="M186" t="s">
        <v>248</v>
      </c>
      <c r="Q186">
        <v>53.221066790000002</v>
      </c>
      <c r="R186">
        <v>5.7677972799999999</v>
      </c>
      <c r="S186" t="s">
        <v>27</v>
      </c>
    </row>
    <row r="187" spans="1:27">
      <c r="B187" t="s">
        <v>4442</v>
      </c>
      <c r="F187" t="s">
        <v>4427</v>
      </c>
      <c r="G187" t="s">
        <v>253</v>
      </c>
      <c r="H187" t="s">
        <v>253</v>
      </c>
      <c r="I187" t="s">
        <v>103</v>
      </c>
      <c r="J187" t="s">
        <v>248</v>
      </c>
      <c r="L187" t="s">
        <v>249</v>
      </c>
      <c r="M187" t="s">
        <v>248</v>
      </c>
      <c r="Q187">
        <v>53.221358850000001</v>
      </c>
      <c r="R187">
        <v>5.7677505099999999</v>
      </c>
      <c r="S187" t="s">
        <v>27</v>
      </c>
    </row>
    <row r="188" spans="1:27">
      <c r="B188" t="s">
        <v>4442</v>
      </c>
      <c r="F188" t="s">
        <v>4427</v>
      </c>
      <c r="G188" t="s">
        <v>254</v>
      </c>
      <c r="H188" t="s">
        <v>254</v>
      </c>
      <c r="I188" t="s">
        <v>103</v>
      </c>
      <c r="J188" t="s">
        <v>248</v>
      </c>
      <c r="L188" t="s">
        <v>249</v>
      </c>
      <c r="M188" t="s">
        <v>248</v>
      </c>
      <c r="Q188">
        <v>53.217855059999998</v>
      </c>
      <c r="R188">
        <v>5.75418349</v>
      </c>
      <c r="S188" t="s">
        <v>27</v>
      </c>
    </row>
    <row r="189" spans="1:27">
      <c r="B189" t="s">
        <v>4442</v>
      </c>
      <c r="F189" t="s">
        <v>4427</v>
      </c>
      <c r="G189" t="s">
        <v>255</v>
      </c>
      <c r="H189" t="s">
        <v>255</v>
      </c>
      <c r="I189" t="s">
        <v>103</v>
      </c>
      <c r="J189" t="s">
        <v>248</v>
      </c>
      <c r="L189" t="s">
        <v>249</v>
      </c>
      <c r="M189" t="s">
        <v>248</v>
      </c>
      <c r="Q189">
        <v>53.217750189999997</v>
      </c>
      <c r="R189">
        <v>5.7567348999999997</v>
      </c>
      <c r="S189" t="s">
        <v>27</v>
      </c>
    </row>
    <row r="190" spans="1:27">
      <c r="B190" t="s">
        <v>4442</v>
      </c>
      <c r="F190" t="s">
        <v>4427</v>
      </c>
      <c r="G190" t="s">
        <v>256</v>
      </c>
      <c r="H190" t="s">
        <v>256</v>
      </c>
      <c r="I190" t="s">
        <v>103</v>
      </c>
      <c r="J190" t="s">
        <v>248</v>
      </c>
      <c r="L190" t="s">
        <v>249</v>
      </c>
      <c r="M190" t="s">
        <v>248</v>
      </c>
      <c r="Q190">
        <v>53.2174063</v>
      </c>
      <c r="R190">
        <v>5.7613520600000001</v>
      </c>
      <c r="S190" t="s">
        <v>27</v>
      </c>
    </row>
    <row r="191" spans="1:27">
      <c r="B191" t="s">
        <v>4442</v>
      </c>
      <c r="F191" t="s">
        <v>4427</v>
      </c>
      <c r="G191" t="s">
        <v>257</v>
      </c>
      <c r="H191" t="s">
        <v>257</v>
      </c>
      <c r="I191" t="s">
        <v>30</v>
      </c>
      <c r="J191" t="s">
        <v>248</v>
      </c>
      <c r="L191" t="s">
        <v>249</v>
      </c>
      <c r="M191" t="s">
        <v>248</v>
      </c>
      <c r="Q191">
        <v>53.218274030000003</v>
      </c>
      <c r="R191">
        <v>5.7466793799999998</v>
      </c>
      <c r="S191" t="s">
        <v>27</v>
      </c>
      <c r="W191">
        <v>15</v>
      </c>
      <c r="X191">
        <v>1.2</v>
      </c>
      <c r="Z191">
        <v>0</v>
      </c>
    </row>
    <row r="192" spans="1:27">
      <c r="B192" t="s">
        <v>4442</v>
      </c>
      <c r="F192" t="s">
        <v>4427</v>
      </c>
      <c r="G192" t="s">
        <v>258</v>
      </c>
      <c r="H192" t="s">
        <v>258</v>
      </c>
      <c r="I192" t="s">
        <v>30</v>
      </c>
      <c r="J192" t="s">
        <v>248</v>
      </c>
      <c r="L192" t="s">
        <v>249</v>
      </c>
      <c r="M192" t="s">
        <v>248</v>
      </c>
      <c r="Q192">
        <v>53.218274610000002</v>
      </c>
      <c r="R192">
        <v>5.7466467200000002</v>
      </c>
      <c r="S192" t="s">
        <v>27</v>
      </c>
      <c r="W192">
        <v>15</v>
      </c>
    </row>
    <row r="193" spans="2:23">
      <c r="B193" t="s">
        <v>4442</v>
      </c>
      <c r="F193" t="s">
        <v>4427</v>
      </c>
      <c r="G193" t="s">
        <v>259</v>
      </c>
      <c r="H193" t="s">
        <v>259</v>
      </c>
      <c r="I193" t="s">
        <v>30</v>
      </c>
      <c r="J193" t="s">
        <v>248</v>
      </c>
      <c r="K193" t="s">
        <v>66</v>
      </c>
      <c r="L193" t="s">
        <v>249</v>
      </c>
      <c r="M193" t="s">
        <v>248</v>
      </c>
      <c r="O193" t="s">
        <v>66</v>
      </c>
      <c r="P193" t="s">
        <v>66</v>
      </c>
      <c r="Q193">
        <v>53.218878830000001</v>
      </c>
      <c r="R193">
        <v>5.7466953399999996</v>
      </c>
      <c r="S193" t="s">
        <v>27</v>
      </c>
      <c r="V193">
        <v>0</v>
      </c>
      <c r="W193">
        <v>72</v>
      </c>
    </row>
    <row r="194" spans="2:23">
      <c r="B194" t="s">
        <v>4442</v>
      </c>
      <c r="F194" t="s">
        <v>4427</v>
      </c>
      <c r="G194" t="s">
        <v>260</v>
      </c>
      <c r="H194" t="s">
        <v>260</v>
      </c>
      <c r="I194" t="s">
        <v>30</v>
      </c>
      <c r="J194" t="s">
        <v>248</v>
      </c>
      <c r="L194" t="s">
        <v>249</v>
      </c>
      <c r="M194" t="s">
        <v>248</v>
      </c>
      <c r="Q194">
        <v>53.218883939999998</v>
      </c>
      <c r="R194">
        <v>5.7467088300000002</v>
      </c>
      <c r="S194" t="s">
        <v>27</v>
      </c>
      <c r="W194">
        <v>72</v>
      </c>
    </row>
    <row r="195" spans="2:23">
      <c r="B195" t="s">
        <v>4442</v>
      </c>
      <c r="F195" t="s">
        <v>4427</v>
      </c>
      <c r="G195" t="s">
        <v>261</v>
      </c>
      <c r="H195" t="s">
        <v>261</v>
      </c>
      <c r="I195" t="s">
        <v>30</v>
      </c>
      <c r="J195" t="s">
        <v>248</v>
      </c>
      <c r="L195" t="s">
        <v>249</v>
      </c>
      <c r="M195" t="s">
        <v>248</v>
      </c>
      <c r="Q195">
        <v>53.217971470000002</v>
      </c>
      <c r="R195">
        <v>5.7515864399999996</v>
      </c>
      <c r="S195" t="s">
        <v>27</v>
      </c>
      <c r="W195">
        <v>25</v>
      </c>
    </row>
    <row r="196" spans="2:23">
      <c r="B196" t="s">
        <v>4442</v>
      </c>
      <c r="F196" t="s">
        <v>4427</v>
      </c>
      <c r="G196" t="s">
        <v>262</v>
      </c>
      <c r="H196" t="s">
        <v>262</v>
      </c>
      <c r="I196" t="s">
        <v>30</v>
      </c>
      <c r="J196" t="s">
        <v>248</v>
      </c>
      <c r="L196" t="s">
        <v>249</v>
      </c>
      <c r="M196" t="s">
        <v>248</v>
      </c>
      <c r="Q196">
        <v>53.217960759999997</v>
      </c>
      <c r="R196">
        <v>5.7515861299999997</v>
      </c>
      <c r="S196" t="s">
        <v>27</v>
      </c>
      <c r="W196">
        <v>25</v>
      </c>
    </row>
    <row r="197" spans="2:23">
      <c r="B197" t="s">
        <v>4442</v>
      </c>
      <c r="F197" t="s">
        <v>4427</v>
      </c>
      <c r="G197" t="s">
        <v>263</v>
      </c>
      <c r="H197" t="s">
        <v>263</v>
      </c>
      <c r="I197" t="s">
        <v>30</v>
      </c>
      <c r="J197" t="s">
        <v>248</v>
      </c>
      <c r="L197" t="s">
        <v>249</v>
      </c>
      <c r="M197" t="s">
        <v>248</v>
      </c>
      <c r="Q197">
        <v>53.217119080000003</v>
      </c>
      <c r="R197">
        <v>5.7628552500000003</v>
      </c>
      <c r="S197" t="s">
        <v>27</v>
      </c>
      <c r="W197">
        <v>16</v>
      </c>
    </row>
    <row r="198" spans="2:23">
      <c r="B198" t="s">
        <v>4442</v>
      </c>
      <c r="F198" t="s">
        <v>4427</v>
      </c>
      <c r="G198" t="s">
        <v>264</v>
      </c>
      <c r="H198" t="s">
        <v>264</v>
      </c>
      <c r="I198" t="s">
        <v>30</v>
      </c>
      <c r="J198" t="s">
        <v>248</v>
      </c>
      <c r="L198" t="s">
        <v>249</v>
      </c>
      <c r="M198" t="s">
        <v>248</v>
      </c>
      <c r="Q198">
        <v>53.217126450000002</v>
      </c>
      <c r="R198">
        <v>5.7628279400000002</v>
      </c>
      <c r="S198" t="s">
        <v>27</v>
      </c>
      <c r="W198">
        <v>16</v>
      </c>
    </row>
    <row r="199" spans="2:23">
      <c r="B199" t="s">
        <v>4442</v>
      </c>
      <c r="F199" t="s">
        <v>4427</v>
      </c>
      <c r="G199" t="s">
        <v>265</v>
      </c>
      <c r="H199" t="s">
        <v>265</v>
      </c>
      <c r="I199" t="s">
        <v>30</v>
      </c>
      <c r="J199" t="s">
        <v>248</v>
      </c>
      <c r="L199" t="s">
        <v>249</v>
      </c>
      <c r="M199" t="s">
        <v>248</v>
      </c>
      <c r="Q199">
        <v>53.216730329999997</v>
      </c>
      <c r="R199">
        <v>5.7641733000000004</v>
      </c>
      <c r="S199" t="s">
        <v>27</v>
      </c>
      <c r="W199">
        <v>23</v>
      </c>
    </row>
    <row r="200" spans="2:23">
      <c r="B200" t="s">
        <v>4442</v>
      </c>
      <c r="F200" t="s">
        <v>4427</v>
      </c>
      <c r="G200" t="s">
        <v>266</v>
      </c>
      <c r="H200" t="s">
        <v>266</v>
      </c>
      <c r="I200" t="s">
        <v>30</v>
      </c>
      <c r="J200" t="s">
        <v>248</v>
      </c>
      <c r="L200" t="s">
        <v>249</v>
      </c>
      <c r="M200" t="s">
        <v>248</v>
      </c>
      <c r="Q200">
        <v>53.217214759999997</v>
      </c>
      <c r="R200">
        <v>5.7644138399999996</v>
      </c>
      <c r="S200" t="s">
        <v>27</v>
      </c>
      <c r="W200">
        <v>16</v>
      </c>
    </row>
    <row r="201" spans="2:23">
      <c r="B201" t="s">
        <v>4442</v>
      </c>
      <c r="F201" t="s">
        <v>4427</v>
      </c>
      <c r="G201" t="s">
        <v>267</v>
      </c>
      <c r="H201" t="s">
        <v>267</v>
      </c>
      <c r="I201" t="s">
        <v>30</v>
      </c>
      <c r="J201" t="s">
        <v>248</v>
      </c>
      <c r="L201" t="s">
        <v>249</v>
      </c>
      <c r="M201" t="s">
        <v>248</v>
      </c>
      <c r="Q201">
        <v>53.217207999999999</v>
      </c>
      <c r="R201">
        <v>5.7644415899999997</v>
      </c>
      <c r="S201" t="s">
        <v>27</v>
      </c>
      <c r="W201">
        <v>16</v>
      </c>
    </row>
    <row r="202" spans="2:23">
      <c r="B202" t="s">
        <v>4442</v>
      </c>
      <c r="F202" t="s">
        <v>4427</v>
      </c>
      <c r="G202" t="s">
        <v>268</v>
      </c>
      <c r="H202" t="s">
        <v>268</v>
      </c>
      <c r="I202" t="s">
        <v>30</v>
      </c>
      <c r="J202" t="s">
        <v>248</v>
      </c>
      <c r="L202" t="s">
        <v>249</v>
      </c>
      <c r="M202" t="s">
        <v>248</v>
      </c>
      <c r="Q202">
        <v>53.21754189</v>
      </c>
      <c r="R202">
        <v>5.7645309300000003</v>
      </c>
      <c r="S202" t="s">
        <v>27</v>
      </c>
      <c r="W202">
        <v>26</v>
      </c>
    </row>
    <row r="203" spans="2:23">
      <c r="B203" t="s">
        <v>4442</v>
      </c>
      <c r="F203" t="s">
        <v>4427</v>
      </c>
      <c r="G203" t="s">
        <v>269</v>
      </c>
      <c r="H203" t="s">
        <v>269</v>
      </c>
      <c r="I203" t="s">
        <v>30</v>
      </c>
      <c r="J203" t="s">
        <v>248</v>
      </c>
      <c r="L203" t="s">
        <v>249</v>
      </c>
      <c r="M203" t="s">
        <v>248</v>
      </c>
      <c r="Q203">
        <v>53.217538349999998</v>
      </c>
      <c r="R203">
        <v>5.7645639600000003</v>
      </c>
      <c r="S203" t="s">
        <v>27</v>
      </c>
      <c r="W203">
        <v>26</v>
      </c>
    </row>
    <row r="204" spans="2:23">
      <c r="B204" t="s">
        <v>4442</v>
      </c>
      <c r="F204" t="s">
        <v>4427</v>
      </c>
      <c r="G204" t="s">
        <v>270</v>
      </c>
      <c r="H204" t="s">
        <v>270</v>
      </c>
      <c r="I204" t="s">
        <v>30</v>
      </c>
      <c r="J204" t="s">
        <v>248</v>
      </c>
      <c r="L204" t="s">
        <v>249</v>
      </c>
      <c r="M204" t="s">
        <v>248</v>
      </c>
      <c r="Q204">
        <v>53.218251549999998</v>
      </c>
      <c r="R204">
        <v>5.7659807599999997</v>
      </c>
      <c r="S204" t="s">
        <v>27</v>
      </c>
      <c r="W204">
        <v>266</v>
      </c>
    </row>
    <row r="205" spans="2:23">
      <c r="B205" t="s">
        <v>4442</v>
      </c>
      <c r="F205" t="s">
        <v>4427</v>
      </c>
      <c r="G205" t="s">
        <v>271</v>
      </c>
      <c r="H205" t="s">
        <v>271</v>
      </c>
      <c r="I205" t="s">
        <v>30</v>
      </c>
      <c r="J205" t="s">
        <v>248</v>
      </c>
      <c r="L205" t="s">
        <v>249</v>
      </c>
      <c r="M205" t="s">
        <v>248</v>
      </c>
      <c r="Q205">
        <v>53.218245920000001</v>
      </c>
      <c r="R205">
        <v>5.7659874100000001</v>
      </c>
      <c r="S205" t="s">
        <v>27</v>
      </c>
      <c r="W205">
        <v>267</v>
      </c>
    </row>
    <row r="206" spans="2:23">
      <c r="B206" t="s">
        <v>4442</v>
      </c>
      <c r="F206" t="s">
        <v>4427</v>
      </c>
      <c r="G206" t="s">
        <v>272</v>
      </c>
      <c r="H206" t="s">
        <v>272</v>
      </c>
      <c r="I206" t="s">
        <v>30</v>
      </c>
      <c r="J206" t="s">
        <v>248</v>
      </c>
      <c r="L206" t="s">
        <v>249</v>
      </c>
      <c r="M206" t="s">
        <v>248</v>
      </c>
      <c r="Q206">
        <v>53.219495010000003</v>
      </c>
      <c r="R206">
        <v>5.7674335399999999</v>
      </c>
      <c r="S206" t="s">
        <v>27</v>
      </c>
      <c r="W206">
        <v>19</v>
      </c>
    </row>
    <row r="207" spans="2:23">
      <c r="B207" t="s">
        <v>4442</v>
      </c>
      <c r="F207" t="s">
        <v>4427</v>
      </c>
      <c r="G207" t="s">
        <v>273</v>
      </c>
      <c r="H207" t="s">
        <v>273</v>
      </c>
      <c r="I207" t="s">
        <v>30</v>
      </c>
      <c r="J207" t="s">
        <v>248</v>
      </c>
      <c r="L207" t="s">
        <v>249</v>
      </c>
      <c r="M207" t="s">
        <v>248</v>
      </c>
      <c r="Q207">
        <v>53.219520709999998</v>
      </c>
      <c r="R207">
        <v>5.7674344399999997</v>
      </c>
      <c r="S207" t="s">
        <v>27</v>
      </c>
      <c r="W207">
        <v>19</v>
      </c>
    </row>
    <row r="208" spans="2:23">
      <c r="B208" t="s">
        <v>4442</v>
      </c>
      <c r="F208" t="s">
        <v>4427</v>
      </c>
      <c r="G208" t="s">
        <v>274</v>
      </c>
      <c r="H208" t="s">
        <v>274</v>
      </c>
      <c r="I208" t="s">
        <v>30</v>
      </c>
      <c r="J208" t="s">
        <v>248</v>
      </c>
      <c r="L208" t="s">
        <v>249</v>
      </c>
      <c r="M208" t="s">
        <v>248</v>
      </c>
      <c r="Q208">
        <v>53.219490620000002</v>
      </c>
      <c r="R208">
        <v>5.7681801699999999</v>
      </c>
      <c r="S208" t="s">
        <v>27</v>
      </c>
      <c r="W208">
        <v>10</v>
      </c>
    </row>
    <row r="209" spans="2:23">
      <c r="B209" t="s">
        <v>4442</v>
      </c>
      <c r="F209" t="s">
        <v>4427</v>
      </c>
      <c r="G209" t="s">
        <v>275</v>
      </c>
      <c r="H209" t="s">
        <v>275</v>
      </c>
      <c r="I209" t="s">
        <v>30</v>
      </c>
      <c r="J209" t="s">
        <v>248</v>
      </c>
      <c r="L209" t="s">
        <v>249</v>
      </c>
      <c r="M209" t="s">
        <v>248</v>
      </c>
      <c r="Q209">
        <v>53.219473970000003</v>
      </c>
      <c r="R209">
        <v>5.76817783</v>
      </c>
      <c r="S209" t="s">
        <v>27</v>
      </c>
      <c r="W209">
        <v>10</v>
      </c>
    </row>
    <row r="210" spans="2:23">
      <c r="B210" t="s">
        <v>4442</v>
      </c>
      <c r="F210" t="s">
        <v>4427</v>
      </c>
      <c r="G210" t="s">
        <v>276</v>
      </c>
      <c r="H210" t="s">
        <v>276</v>
      </c>
      <c r="I210" t="s">
        <v>30</v>
      </c>
      <c r="J210" t="s">
        <v>248</v>
      </c>
      <c r="L210" t="s">
        <v>249</v>
      </c>
      <c r="M210" t="s">
        <v>248</v>
      </c>
      <c r="Q210">
        <v>53.219451669999998</v>
      </c>
      <c r="R210">
        <v>5.7681739299999997</v>
      </c>
      <c r="S210" t="s">
        <v>27</v>
      </c>
      <c r="W210">
        <v>10</v>
      </c>
    </row>
    <row r="211" spans="2:23">
      <c r="B211" t="s">
        <v>4442</v>
      </c>
      <c r="F211" t="s">
        <v>4427</v>
      </c>
      <c r="G211" t="s">
        <v>277</v>
      </c>
      <c r="H211" t="s">
        <v>277</v>
      </c>
      <c r="I211" t="s">
        <v>30</v>
      </c>
      <c r="J211" t="s">
        <v>248</v>
      </c>
      <c r="L211" t="s">
        <v>249</v>
      </c>
      <c r="M211" t="s">
        <v>248</v>
      </c>
      <c r="Q211">
        <v>53.21934547</v>
      </c>
      <c r="R211">
        <v>5.7683382600000002</v>
      </c>
      <c r="S211" t="s">
        <v>27</v>
      </c>
      <c r="W211">
        <v>19</v>
      </c>
    </row>
    <row r="212" spans="2:23">
      <c r="B212" t="s">
        <v>4442</v>
      </c>
      <c r="F212" t="s">
        <v>4427</v>
      </c>
      <c r="G212" t="s">
        <v>278</v>
      </c>
      <c r="H212" t="s">
        <v>278</v>
      </c>
      <c r="I212" t="s">
        <v>30</v>
      </c>
      <c r="J212" t="s">
        <v>248</v>
      </c>
      <c r="L212" t="s">
        <v>249</v>
      </c>
      <c r="M212" t="s">
        <v>248</v>
      </c>
      <c r="Q212">
        <v>53.218281779999998</v>
      </c>
      <c r="R212">
        <v>5.7706718300000004</v>
      </c>
      <c r="S212" t="s">
        <v>27</v>
      </c>
      <c r="W212">
        <v>14</v>
      </c>
    </row>
    <row r="213" spans="2:23">
      <c r="B213" t="s">
        <v>4442</v>
      </c>
      <c r="F213" t="s">
        <v>4427</v>
      </c>
      <c r="G213" t="s">
        <v>279</v>
      </c>
      <c r="H213" t="s">
        <v>279</v>
      </c>
      <c r="I213" t="s">
        <v>30</v>
      </c>
      <c r="J213" t="s">
        <v>248</v>
      </c>
      <c r="L213" t="s">
        <v>249</v>
      </c>
      <c r="M213" t="s">
        <v>248</v>
      </c>
      <c r="Q213">
        <v>53.218224210000002</v>
      </c>
      <c r="R213">
        <v>5.77152902</v>
      </c>
      <c r="S213" t="s">
        <v>27</v>
      </c>
      <c r="W213">
        <v>22</v>
      </c>
    </row>
    <row r="214" spans="2:23">
      <c r="B214" t="s">
        <v>4442</v>
      </c>
      <c r="F214" t="s">
        <v>4427</v>
      </c>
      <c r="G214" t="s">
        <v>280</v>
      </c>
      <c r="H214" t="s">
        <v>280</v>
      </c>
      <c r="I214" t="s">
        <v>30</v>
      </c>
      <c r="J214" t="s">
        <v>248</v>
      </c>
      <c r="L214" t="s">
        <v>249</v>
      </c>
      <c r="M214" t="s">
        <v>248</v>
      </c>
      <c r="Q214">
        <v>53.218191060000002</v>
      </c>
      <c r="R214">
        <v>5.7720800099999998</v>
      </c>
      <c r="S214" t="s">
        <v>27</v>
      </c>
      <c r="W214">
        <v>9</v>
      </c>
    </row>
    <row r="215" spans="2:23">
      <c r="B215" t="s">
        <v>4442</v>
      </c>
      <c r="F215" t="s">
        <v>4427</v>
      </c>
      <c r="G215" t="s">
        <v>281</v>
      </c>
      <c r="H215" t="s">
        <v>281</v>
      </c>
      <c r="I215" t="s">
        <v>30</v>
      </c>
      <c r="J215" t="s">
        <v>248</v>
      </c>
      <c r="L215" t="s">
        <v>249</v>
      </c>
      <c r="M215" t="s">
        <v>248</v>
      </c>
      <c r="Q215">
        <v>53.217907830000001</v>
      </c>
      <c r="R215">
        <v>5.7749834499999997</v>
      </c>
      <c r="S215" t="s">
        <v>27</v>
      </c>
      <c r="W215">
        <v>19</v>
      </c>
    </row>
    <row r="216" spans="2:23">
      <c r="B216" t="s">
        <v>4442</v>
      </c>
      <c r="F216" t="s">
        <v>4427</v>
      </c>
      <c r="G216" t="s">
        <v>282</v>
      </c>
      <c r="H216" t="s">
        <v>282</v>
      </c>
      <c r="I216" t="s">
        <v>30</v>
      </c>
      <c r="J216" t="s">
        <v>248</v>
      </c>
      <c r="L216" t="s">
        <v>249</v>
      </c>
      <c r="M216" t="s">
        <v>248</v>
      </c>
      <c r="Q216">
        <v>53.219068450000002</v>
      </c>
      <c r="R216">
        <v>5.7751138800000001</v>
      </c>
      <c r="S216" t="s">
        <v>27</v>
      </c>
      <c r="W216">
        <v>7</v>
      </c>
    </row>
    <row r="217" spans="2:23">
      <c r="B217" t="s">
        <v>4442</v>
      </c>
      <c r="F217" t="s">
        <v>4427</v>
      </c>
      <c r="G217" t="s">
        <v>283</v>
      </c>
      <c r="H217" t="s">
        <v>283</v>
      </c>
      <c r="I217" t="s">
        <v>30</v>
      </c>
      <c r="J217" t="s">
        <v>248</v>
      </c>
      <c r="L217" t="s">
        <v>249</v>
      </c>
      <c r="M217" t="s">
        <v>248</v>
      </c>
      <c r="Q217">
        <v>53.220154790000002</v>
      </c>
      <c r="R217">
        <v>5.7751483800000001</v>
      </c>
      <c r="S217" t="s">
        <v>27</v>
      </c>
      <c r="W217">
        <v>12</v>
      </c>
    </row>
    <row r="218" spans="2:23">
      <c r="B218" t="s">
        <v>4442</v>
      </c>
      <c r="F218" t="s">
        <v>4427</v>
      </c>
      <c r="G218" t="s">
        <v>284</v>
      </c>
      <c r="H218" t="s">
        <v>284</v>
      </c>
      <c r="I218" t="s">
        <v>30</v>
      </c>
      <c r="J218" t="s">
        <v>248</v>
      </c>
      <c r="L218" t="s">
        <v>249</v>
      </c>
      <c r="M218" t="s">
        <v>248</v>
      </c>
      <c r="Q218">
        <v>53.220877139999999</v>
      </c>
      <c r="R218">
        <v>5.7735540500000004</v>
      </c>
      <c r="S218" t="s">
        <v>27</v>
      </c>
      <c r="W218">
        <v>11</v>
      </c>
    </row>
    <row r="219" spans="2:23">
      <c r="B219" t="s">
        <v>4442</v>
      </c>
      <c r="F219" t="s">
        <v>4427</v>
      </c>
      <c r="G219" t="s">
        <v>285</v>
      </c>
      <c r="H219" t="s">
        <v>285</v>
      </c>
      <c r="I219" t="s">
        <v>30</v>
      </c>
      <c r="J219" t="s">
        <v>248</v>
      </c>
      <c r="L219" t="s">
        <v>249</v>
      </c>
      <c r="M219" t="s">
        <v>248</v>
      </c>
      <c r="Q219">
        <v>53.220912570000003</v>
      </c>
      <c r="R219">
        <v>5.77307595</v>
      </c>
      <c r="S219" t="s">
        <v>27</v>
      </c>
      <c r="W219">
        <v>9</v>
      </c>
    </row>
    <row r="220" spans="2:23">
      <c r="B220" t="s">
        <v>4442</v>
      </c>
      <c r="F220" t="s">
        <v>4427</v>
      </c>
      <c r="G220" t="s">
        <v>286</v>
      </c>
      <c r="H220" t="s">
        <v>286</v>
      </c>
      <c r="I220" t="s">
        <v>30</v>
      </c>
      <c r="J220" t="s">
        <v>248</v>
      </c>
      <c r="L220" t="s">
        <v>249</v>
      </c>
      <c r="M220" t="s">
        <v>248</v>
      </c>
      <c r="Q220">
        <v>53.221010739999997</v>
      </c>
      <c r="R220">
        <v>5.7715394299999998</v>
      </c>
      <c r="S220" t="s">
        <v>27</v>
      </c>
      <c r="W220">
        <v>40</v>
      </c>
    </row>
    <row r="221" spans="2:23">
      <c r="B221" t="s">
        <v>4442</v>
      </c>
      <c r="F221" t="s">
        <v>4427</v>
      </c>
      <c r="G221" t="s">
        <v>287</v>
      </c>
      <c r="H221" t="s">
        <v>287</v>
      </c>
      <c r="I221" t="s">
        <v>30</v>
      </c>
      <c r="J221" t="s">
        <v>248</v>
      </c>
      <c r="L221" t="s">
        <v>249</v>
      </c>
      <c r="M221" t="s">
        <v>248</v>
      </c>
      <c r="Q221">
        <v>53.221073789999998</v>
      </c>
      <c r="R221">
        <v>5.7705881699999999</v>
      </c>
      <c r="S221" t="s">
        <v>27</v>
      </c>
      <c r="W221">
        <v>13</v>
      </c>
    </row>
    <row r="222" spans="2:23">
      <c r="B222" t="s">
        <v>4442</v>
      </c>
      <c r="F222" t="s">
        <v>4427</v>
      </c>
      <c r="G222" t="s">
        <v>288</v>
      </c>
      <c r="H222" t="s">
        <v>288</v>
      </c>
      <c r="I222" t="s">
        <v>30</v>
      </c>
      <c r="J222" t="s">
        <v>248</v>
      </c>
      <c r="L222" t="s">
        <v>249</v>
      </c>
      <c r="M222" t="s">
        <v>248</v>
      </c>
      <c r="Q222">
        <v>53.221167870000002</v>
      </c>
      <c r="R222">
        <v>5.76917905</v>
      </c>
      <c r="S222" t="s">
        <v>27</v>
      </c>
      <c r="W222">
        <v>13</v>
      </c>
    </row>
    <row r="223" spans="2:23">
      <c r="B223" t="s">
        <v>4442</v>
      </c>
      <c r="F223" t="s">
        <v>4427</v>
      </c>
      <c r="G223" t="s">
        <v>289</v>
      </c>
      <c r="H223" t="s">
        <v>289</v>
      </c>
      <c r="I223" t="s">
        <v>30</v>
      </c>
      <c r="J223" t="s">
        <v>248</v>
      </c>
      <c r="L223" t="s">
        <v>249</v>
      </c>
      <c r="M223" t="s">
        <v>248</v>
      </c>
      <c r="Q223">
        <v>53.22120717</v>
      </c>
      <c r="R223">
        <v>5.7678903400000001</v>
      </c>
      <c r="S223" t="s">
        <v>27</v>
      </c>
      <c r="W223">
        <v>11</v>
      </c>
    </row>
    <row r="224" spans="2:23">
      <c r="B224" t="s">
        <v>4442</v>
      </c>
      <c r="F224" t="s">
        <v>4427</v>
      </c>
      <c r="G224" t="s">
        <v>290</v>
      </c>
      <c r="H224" t="s">
        <v>290</v>
      </c>
      <c r="I224" t="s">
        <v>30</v>
      </c>
      <c r="J224" t="s">
        <v>248</v>
      </c>
      <c r="L224" t="s">
        <v>249</v>
      </c>
      <c r="M224" t="s">
        <v>248</v>
      </c>
      <c r="Q224">
        <v>53.221358029999998</v>
      </c>
      <c r="R224">
        <v>5.7677539800000002</v>
      </c>
      <c r="S224" t="s">
        <v>27</v>
      </c>
      <c r="W224">
        <v>12</v>
      </c>
    </row>
    <row r="225" spans="2:23">
      <c r="B225" t="s">
        <v>4442</v>
      </c>
      <c r="F225" t="s">
        <v>4427</v>
      </c>
      <c r="G225" t="s">
        <v>291</v>
      </c>
      <c r="H225" t="s">
        <v>291</v>
      </c>
      <c r="I225" t="s">
        <v>30</v>
      </c>
      <c r="J225" t="s">
        <v>248</v>
      </c>
      <c r="L225" t="s">
        <v>249</v>
      </c>
      <c r="M225" t="s">
        <v>248</v>
      </c>
      <c r="Q225">
        <v>53.221716010000002</v>
      </c>
      <c r="R225">
        <v>5.7678690000000001</v>
      </c>
      <c r="S225" t="s">
        <v>27</v>
      </c>
      <c r="W225">
        <v>16</v>
      </c>
    </row>
    <row r="226" spans="2:23">
      <c r="B226" t="s">
        <v>4442</v>
      </c>
      <c r="F226" t="s">
        <v>4427</v>
      </c>
      <c r="G226" t="s">
        <v>292</v>
      </c>
      <c r="H226" t="s">
        <v>292</v>
      </c>
      <c r="I226" t="s">
        <v>30</v>
      </c>
      <c r="J226" t="s">
        <v>248</v>
      </c>
      <c r="L226" t="s">
        <v>249</v>
      </c>
      <c r="M226" t="s">
        <v>248</v>
      </c>
      <c r="Q226">
        <v>53.221936220000003</v>
      </c>
      <c r="R226">
        <v>5.7678179600000004</v>
      </c>
      <c r="S226" t="s">
        <v>27</v>
      </c>
      <c r="W226">
        <v>37</v>
      </c>
    </row>
    <row r="227" spans="2:23">
      <c r="B227" t="s">
        <v>4442</v>
      </c>
      <c r="F227" t="s">
        <v>4427</v>
      </c>
      <c r="G227" t="s">
        <v>293</v>
      </c>
      <c r="H227" t="s">
        <v>293</v>
      </c>
      <c r="I227" t="s">
        <v>30</v>
      </c>
      <c r="J227" t="s">
        <v>248</v>
      </c>
      <c r="L227" t="s">
        <v>249</v>
      </c>
      <c r="M227" t="s">
        <v>248</v>
      </c>
      <c r="Q227">
        <v>53.223527429999997</v>
      </c>
      <c r="R227">
        <v>5.7672389900000001</v>
      </c>
      <c r="S227" t="s">
        <v>27</v>
      </c>
      <c r="W227">
        <v>34</v>
      </c>
    </row>
    <row r="228" spans="2:23">
      <c r="B228" t="s">
        <v>4442</v>
      </c>
      <c r="F228" t="s">
        <v>4427</v>
      </c>
      <c r="G228" t="s">
        <v>294</v>
      </c>
      <c r="H228" t="s">
        <v>294</v>
      </c>
      <c r="I228" t="s">
        <v>30</v>
      </c>
      <c r="J228" t="s">
        <v>248</v>
      </c>
      <c r="L228" t="s">
        <v>249</v>
      </c>
      <c r="M228" t="s">
        <v>248</v>
      </c>
      <c r="Q228">
        <v>53.2241359</v>
      </c>
      <c r="R228">
        <v>5.7675016000000001</v>
      </c>
      <c r="S228" t="s">
        <v>27</v>
      </c>
      <c r="W228">
        <v>10</v>
      </c>
    </row>
    <row r="229" spans="2:23">
      <c r="B229" t="s">
        <v>4442</v>
      </c>
      <c r="F229" t="s">
        <v>4427</v>
      </c>
      <c r="G229" t="s">
        <v>295</v>
      </c>
      <c r="H229" t="s">
        <v>295</v>
      </c>
      <c r="I229" t="s">
        <v>30</v>
      </c>
      <c r="J229" t="s">
        <v>248</v>
      </c>
      <c r="L229" t="s">
        <v>249</v>
      </c>
      <c r="M229" t="s">
        <v>248</v>
      </c>
      <c r="Q229">
        <v>53.225148679999997</v>
      </c>
      <c r="R229">
        <v>5.7678140999999998</v>
      </c>
      <c r="S229" t="s">
        <v>27</v>
      </c>
      <c r="W229">
        <v>11</v>
      </c>
    </row>
    <row r="230" spans="2:23">
      <c r="B230" t="s">
        <v>4442</v>
      </c>
      <c r="F230" t="s">
        <v>4427</v>
      </c>
      <c r="G230" t="s">
        <v>296</v>
      </c>
      <c r="H230" t="s">
        <v>296</v>
      </c>
      <c r="I230" t="s">
        <v>30</v>
      </c>
      <c r="J230" t="s">
        <v>248</v>
      </c>
      <c r="L230" t="s">
        <v>249</v>
      </c>
      <c r="M230" t="s">
        <v>248</v>
      </c>
      <c r="Q230">
        <v>53.226214740000003</v>
      </c>
      <c r="R230">
        <v>5.7704897300000004</v>
      </c>
      <c r="S230" t="s">
        <v>27</v>
      </c>
      <c r="W230">
        <v>48</v>
      </c>
    </row>
    <row r="231" spans="2:23">
      <c r="B231" t="s">
        <v>4442</v>
      </c>
      <c r="F231" t="s">
        <v>4427</v>
      </c>
      <c r="G231" t="s">
        <v>297</v>
      </c>
      <c r="H231" t="s">
        <v>297</v>
      </c>
      <c r="I231" t="s">
        <v>30</v>
      </c>
      <c r="J231" t="s">
        <v>248</v>
      </c>
      <c r="L231" t="s">
        <v>249</v>
      </c>
      <c r="M231" t="s">
        <v>248</v>
      </c>
      <c r="Q231">
        <v>53.223743939999999</v>
      </c>
      <c r="R231">
        <v>5.7707821700000004</v>
      </c>
      <c r="S231" t="s">
        <v>27</v>
      </c>
      <c r="W231">
        <v>44</v>
      </c>
    </row>
    <row r="232" spans="2:23">
      <c r="B232" t="s">
        <v>4442</v>
      </c>
      <c r="F232" t="s">
        <v>4427</v>
      </c>
      <c r="G232" t="s">
        <v>298</v>
      </c>
      <c r="H232" t="s">
        <v>298</v>
      </c>
      <c r="I232" t="s">
        <v>30</v>
      </c>
      <c r="J232" t="s">
        <v>248</v>
      </c>
      <c r="L232" t="s">
        <v>249</v>
      </c>
      <c r="M232" t="s">
        <v>248</v>
      </c>
      <c r="Q232">
        <v>53.22198495</v>
      </c>
      <c r="R232">
        <v>5.7708181700000001</v>
      </c>
      <c r="S232" t="s">
        <v>27</v>
      </c>
      <c r="W232">
        <v>29</v>
      </c>
    </row>
    <row r="233" spans="2:23">
      <c r="B233" t="s">
        <v>4442</v>
      </c>
      <c r="F233" t="s">
        <v>4427</v>
      </c>
      <c r="G233" t="s">
        <v>299</v>
      </c>
      <c r="H233" t="s">
        <v>299</v>
      </c>
      <c r="I233" t="s">
        <v>30</v>
      </c>
      <c r="J233" t="s">
        <v>248</v>
      </c>
      <c r="L233" t="s">
        <v>249</v>
      </c>
      <c r="M233" t="s">
        <v>248</v>
      </c>
      <c r="Q233">
        <v>53.226743820000003</v>
      </c>
      <c r="R233">
        <v>5.7704079100000003</v>
      </c>
      <c r="S233" t="s">
        <v>27</v>
      </c>
      <c r="W233">
        <v>16</v>
      </c>
    </row>
    <row r="234" spans="2:23">
      <c r="B234" t="s">
        <v>4442</v>
      </c>
      <c r="F234" t="s">
        <v>4427</v>
      </c>
      <c r="G234" t="s">
        <v>300</v>
      </c>
      <c r="H234" t="s">
        <v>300</v>
      </c>
      <c r="I234" t="s">
        <v>30</v>
      </c>
      <c r="J234" t="s">
        <v>248</v>
      </c>
      <c r="L234" t="s">
        <v>249</v>
      </c>
      <c r="M234" t="s">
        <v>248</v>
      </c>
      <c r="Q234">
        <v>53.226745029999996</v>
      </c>
      <c r="R234">
        <v>5.7704645699999997</v>
      </c>
      <c r="S234" t="s">
        <v>27</v>
      </c>
      <c r="W234">
        <v>16</v>
      </c>
    </row>
    <row r="235" spans="2:23">
      <c r="B235" t="s">
        <v>4442</v>
      </c>
      <c r="F235" t="s">
        <v>4427</v>
      </c>
      <c r="G235" t="s">
        <v>301</v>
      </c>
      <c r="H235" t="s">
        <v>301</v>
      </c>
      <c r="I235" t="s">
        <v>30</v>
      </c>
      <c r="J235" t="s">
        <v>248</v>
      </c>
      <c r="L235" t="s">
        <v>249</v>
      </c>
      <c r="M235" t="s">
        <v>248</v>
      </c>
      <c r="Q235">
        <v>53.22703826</v>
      </c>
      <c r="R235">
        <v>5.7707828399999999</v>
      </c>
      <c r="S235" t="s">
        <v>27</v>
      </c>
      <c r="W235">
        <v>25</v>
      </c>
    </row>
    <row r="236" spans="2:23">
      <c r="B236" t="s">
        <v>4442</v>
      </c>
      <c r="F236" t="s">
        <v>4427</v>
      </c>
      <c r="G236" t="s">
        <v>302</v>
      </c>
      <c r="H236" t="s">
        <v>302</v>
      </c>
      <c r="I236" t="s">
        <v>30</v>
      </c>
      <c r="J236" t="s">
        <v>248</v>
      </c>
      <c r="L236" t="s">
        <v>249</v>
      </c>
      <c r="M236" t="s">
        <v>248</v>
      </c>
      <c r="Q236">
        <v>53.227006129999999</v>
      </c>
      <c r="R236">
        <v>5.7707791100000003</v>
      </c>
      <c r="S236" t="s">
        <v>27</v>
      </c>
      <c r="W236">
        <v>25</v>
      </c>
    </row>
    <row r="237" spans="2:23">
      <c r="B237" t="s">
        <v>4442</v>
      </c>
      <c r="F237" t="s">
        <v>4427</v>
      </c>
      <c r="G237" t="s">
        <v>303</v>
      </c>
      <c r="H237" t="s">
        <v>303</v>
      </c>
      <c r="I237" t="s">
        <v>30</v>
      </c>
      <c r="J237" t="s">
        <v>248</v>
      </c>
      <c r="L237" t="s">
        <v>249</v>
      </c>
      <c r="M237" t="s">
        <v>248</v>
      </c>
      <c r="Q237">
        <v>53.226902930000001</v>
      </c>
      <c r="R237">
        <v>5.7727583200000003</v>
      </c>
      <c r="S237" t="s">
        <v>27</v>
      </c>
      <c r="W237">
        <v>20</v>
      </c>
    </row>
    <row r="238" spans="2:23">
      <c r="B238" t="s">
        <v>4442</v>
      </c>
      <c r="F238" t="s">
        <v>4427</v>
      </c>
      <c r="G238" t="s">
        <v>304</v>
      </c>
      <c r="H238" t="s">
        <v>304</v>
      </c>
      <c r="I238" t="s">
        <v>30</v>
      </c>
      <c r="J238" t="s">
        <v>248</v>
      </c>
      <c r="L238" t="s">
        <v>249</v>
      </c>
      <c r="M238" t="s">
        <v>248</v>
      </c>
      <c r="Q238">
        <v>53.226729120000002</v>
      </c>
      <c r="R238">
        <v>5.7753005399999999</v>
      </c>
      <c r="S238" t="s">
        <v>27</v>
      </c>
      <c r="W238">
        <v>20</v>
      </c>
    </row>
    <row r="239" spans="2:23">
      <c r="B239" t="s">
        <v>4442</v>
      </c>
      <c r="F239" t="s">
        <v>4427</v>
      </c>
      <c r="G239" t="s">
        <v>305</v>
      </c>
      <c r="H239" t="s">
        <v>305</v>
      </c>
      <c r="I239" t="s">
        <v>30</v>
      </c>
      <c r="J239" t="s">
        <v>248</v>
      </c>
      <c r="L239" t="s">
        <v>249</v>
      </c>
      <c r="M239" t="s">
        <v>248</v>
      </c>
      <c r="Q239">
        <v>53.231633459999998</v>
      </c>
      <c r="R239">
        <v>5.7575544900000004</v>
      </c>
      <c r="S239" t="s">
        <v>27</v>
      </c>
      <c r="W239">
        <v>18</v>
      </c>
    </row>
    <row r="240" spans="2:23">
      <c r="B240" t="s">
        <v>4442</v>
      </c>
      <c r="F240" t="s">
        <v>4427</v>
      </c>
      <c r="G240" t="s">
        <v>306</v>
      </c>
      <c r="H240" t="s">
        <v>306</v>
      </c>
      <c r="I240" t="s">
        <v>30</v>
      </c>
      <c r="J240" t="s">
        <v>248</v>
      </c>
      <c r="L240" t="s">
        <v>249</v>
      </c>
      <c r="M240" t="s">
        <v>248</v>
      </c>
      <c r="Q240">
        <v>53.224312830000002</v>
      </c>
      <c r="R240">
        <v>5.7423470400000003</v>
      </c>
      <c r="S240" t="s">
        <v>27</v>
      </c>
      <c r="W240">
        <v>18</v>
      </c>
    </row>
    <row r="241" spans="2:27">
      <c r="B241" t="s">
        <v>4442</v>
      </c>
      <c r="F241" t="s">
        <v>4427</v>
      </c>
      <c r="G241" t="s">
        <v>307</v>
      </c>
      <c r="H241" t="s">
        <v>307</v>
      </c>
      <c r="I241" t="s">
        <v>308</v>
      </c>
      <c r="J241" t="s">
        <v>248</v>
      </c>
      <c r="K241" t="s">
        <v>248</v>
      </c>
      <c r="L241" t="s">
        <v>249</v>
      </c>
      <c r="M241" t="s">
        <v>248</v>
      </c>
      <c r="Q241">
        <v>53.22658397</v>
      </c>
      <c r="R241">
        <v>5.7809310700000003</v>
      </c>
      <c r="S241" t="s">
        <v>27</v>
      </c>
      <c r="T241" t="s">
        <v>27</v>
      </c>
      <c r="U241" s="1">
        <v>400000</v>
      </c>
      <c r="V241">
        <v>2001</v>
      </c>
      <c r="W241">
        <v>11</v>
      </c>
      <c r="X241">
        <v>10</v>
      </c>
      <c r="Z241">
        <v>110</v>
      </c>
      <c r="AA241">
        <v>0</v>
      </c>
    </row>
    <row r="242" spans="2:27">
      <c r="B242" t="s">
        <v>4442</v>
      </c>
      <c r="F242" t="s">
        <v>4427</v>
      </c>
      <c r="G242" t="s">
        <v>309</v>
      </c>
      <c r="H242" t="s">
        <v>309</v>
      </c>
      <c r="I242" t="s">
        <v>241</v>
      </c>
      <c r="J242" t="s">
        <v>248</v>
      </c>
      <c r="L242" t="s">
        <v>249</v>
      </c>
      <c r="M242" t="s">
        <v>248</v>
      </c>
      <c r="Q242">
        <v>53.218105960000003</v>
      </c>
      <c r="R242">
        <v>5.7475485300000004</v>
      </c>
      <c r="S242" t="s">
        <v>27</v>
      </c>
      <c r="W242">
        <v>516</v>
      </c>
    </row>
    <row r="243" spans="2:27">
      <c r="B243" t="s">
        <v>4442</v>
      </c>
      <c r="F243" t="s">
        <v>4427</v>
      </c>
      <c r="G243" t="s">
        <v>310</v>
      </c>
      <c r="H243" t="s">
        <v>310</v>
      </c>
      <c r="I243" t="s">
        <v>241</v>
      </c>
      <c r="J243" t="s">
        <v>248</v>
      </c>
      <c r="L243" t="s">
        <v>249</v>
      </c>
      <c r="M243" t="s">
        <v>248</v>
      </c>
      <c r="Q243">
        <v>53.218157120000001</v>
      </c>
      <c r="R243">
        <v>5.7476438099999996</v>
      </c>
      <c r="S243" t="s">
        <v>27</v>
      </c>
      <c r="W243">
        <v>517</v>
      </c>
    </row>
    <row r="244" spans="2:27">
      <c r="B244" t="s">
        <v>4442</v>
      </c>
      <c r="F244" t="s">
        <v>4427</v>
      </c>
      <c r="G244" t="s">
        <v>311</v>
      </c>
      <c r="H244" t="s">
        <v>311</v>
      </c>
      <c r="I244" t="s">
        <v>241</v>
      </c>
      <c r="J244" t="s">
        <v>248</v>
      </c>
      <c r="L244" t="s">
        <v>249</v>
      </c>
      <c r="M244" t="s">
        <v>248</v>
      </c>
      <c r="Q244">
        <v>53.218471399999999</v>
      </c>
      <c r="R244">
        <v>5.7467206300000004</v>
      </c>
      <c r="S244" t="s">
        <v>27</v>
      </c>
      <c r="W244">
        <v>31</v>
      </c>
    </row>
    <row r="245" spans="2:27">
      <c r="B245" t="s">
        <v>4442</v>
      </c>
      <c r="F245" t="s">
        <v>4427</v>
      </c>
      <c r="G245" t="s">
        <v>312</v>
      </c>
      <c r="H245" t="s">
        <v>312</v>
      </c>
      <c r="I245" t="s">
        <v>241</v>
      </c>
      <c r="J245" t="s">
        <v>248</v>
      </c>
      <c r="L245" t="s">
        <v>249</v>
      </c>
      <c r="M245" t="s">
        <v>248</v>
      </c>
      <c r="Q245">
        <v>53.218430669999996</v>
      </c>
      <c r="R245">
        <v>5.7466394599999999</v>
      </c>
      <c r="S245" t="s">
        <v>27</v>
      </c>
      <c r="W245">
        <v>32</v>
      </c>
    </row>
    <row r="246" spans="2:27">
      <c r="B246" t="s">
        <v>4442</v>
      </c>
      <c r="F246" t="s">
        <v>4427</v>
      </c>
      <c r="G246" t="s">
        <v>313</v>
      </c>
      <c r="H246" t="s">
        <v>313</v>
      </c>
      <c r="I246" t="s">
        <v>241</v>
      </c>
      <c r="J246" t="s">
        <v>248</v>
      </c>
      <c r="L246" t="s">
        <v>249</v>
      </c>
      <c r="M246" t="s">
        <v>248</v>
      </c>
      <c r="Q246">
        <v>53.217681890000001</v>
      </c>
      <c r="R246">
        <v>5.7574068199999999</v>
      </c>
      <c r="S246" t="s">
        <v>27</v>
      </c>
      <c r="W246">
        <v>758</v>
      </c>
    </row>
    <row r="247" spans="2:27">
      <c r="B247" t="s">
        <v>4442</v>
      </c>
      <c r="F247" t="s">
        <v>4427</v>
      </c>
      <c r="G247" t="s">
        <v>314</v>
      </c>
      <c r="H247" t="s">
        <v>314</v>
      </c>
      <c r="I247" t="s">
        <v>241</v>
      </c>
      <c r="J247" t="s">
        <v>248</v>
      </c>
      <c r="L247" t="s">
        <v>249</v>
      </c>
      <c r="M247" t="s">
        <v>248</v>
      </c>
      <c r="Q247">
        <v>53.217639200000001</v>
      </c>
      <c r="R247">
        <v>5.7572918199999998</v>
      </c>
      <c r="S247" t="s">
        <v>27</v>
      </c>
      <c r="W247">
        <v>755</v>
      </c>
    </row>
    <row r="248" spans="2:27">
      <c r="B248" t="s">
        <v>4442</v>
      </c>
      <c r="F248" t="s">
        <v>4427</v>
      </c>
      <c r="G248" t="s">
        <v>315</v>
      </c>
      <c r="H248" t="s">
        <v>315</v>
      </c>
      <c r="I248" t="s">
        <v>241</v>
      </c>
      <c r="J248" t="s">
        <v>248</v>
      </c>
      <c r="L248" t="s">
        <v>249</v>
      </c>
      <c r="M248" t="s">
        <v>248</v>
      </c>
      <c r="Q248">
        <v>53.217067239999999</v>
      </c>
      <c r="R248">
        <v>5.7637445300000003</v>
      </c>
      <c r="S248" t="s">
        <v>27</v>
      </c>
      <c r="W248">
        <v>188</v>
      </c>
    </row>
    <row r="249" spans="2:27">
      <c r="B249" t="s">
        <v>4442</v>
      </c>
      <c r="F249" t="s">
        <v>4427</v>
      </c>
      <c r="G249" t="s">
        <v>316</v>
      </c>
      <c r="H249" t="s">
        <v>316</v>
      </c>
      <c r="I249" t="s">
        <v>241</v>
      </c>
      <c r="J249" t="s">
        <v>248</v>
      </c>
      <c r="L249" t="s">
        <v>249</v>
      </c>
      <c r="M249" t="s">
        <v>248</v>
      </c>
      <c r="Q249">
        <v>53.217624559999997</v>
      </c>
      <c r="R249">
        <v>5.7648916000000003</v>
      </c>
      <c r="S249" t="s">
        <v>27</v>
      </c>
      <c r="W249">
        <v>78</v>
      </c>
    </row>
    <row r="250" spans="2:27">
      <c r="B250" t="s">
        <v>4442</v>
      </c>
      <c r="F250" t="s">
        <v>4427</v>
      </c>
      <c r="G250" t="s">
        <v>317</v>
      </c>
      <c r="H250" t="s">
        <v>317</v>
      </c>
      <c r="I250" t="s">
        <v>241</v>
      </c>
      <c r="J250" t="s">
        <v>248</v>
      </c>
      <c r="L250" t="s">
        <v>249</v>
      </c>
      <c r="M250" t="s">
        <v>248</v>
      </c>
      <c r="Q250">
        <v>53.217686630000003</v>
      </c>
      <c r="R250">
        <v>5.7648350300000004</v>
      </c>
      <c r="S250" t="s">
        <v>27</v>
      </c>
      <c r="W250">
        <v>79</v>
      </c>
    </row>
    <row r="251" spans="2:27">
      <c r="B251" t="s">
        <v>4442</v>
      </c>
      <c r="F251" t="s">
        <v>4427</v>
      </c>
      <c r="G251" t="s">
        <v>318</v>
      </c>
      <c r="H251" t="s">
        <v>318</v>
      </c>
      <c r="I251" t="s">
        <v>241</v>
      </c>
      <c r="J251" t="s">
        <v>248</v>
      </c>
      <c r="L251" t="s">
        <v>249</v>
      </c>
      <c r="M251" t="s">
        <v>248</v>
      </c>
      <c r="Q251">
        <v>53.21736422</v>
      </c>
      <c r="R251">
        <v>5.7645333900000004</v>
      </c>
      <c r="S251" t="s">
        <v>27</v>
      </c>
      <c r="W251">
        <v>23</v>
      </c>
    </row>
    <row r="252" spans="2:27">
      <c r="B252" t="s">
        <v>4442</v>
      </c>
      <c r="F252" t="s">
        <v>4427</v>
      </c>
      <c r="G252" t="s">
        <v>319</v>
      </c>
      <c r="H252" t="s">
        <v>319</v>
      </c>
      <c r="I252" t="s">
        <v>241</v>
      </c>
      <c r="J252" t="s">
        <v>248</v>
      </c>
      <c r="L252" t="s">
        <v>249</v>
      </c>
      <c r="M252" t="s">
        <v>248</v>
      </c>
      <c r="Q252">
        <v>53.217337219999997</v>
      </c>
      <c r="R252">
        <v>5.7644618200000002</v>
      </c>
      <c r="S252" t="s">
        <v>27</v>
      </c>
      <c r="W252">
        <v>22</v>
      </c>
    </row>
    <row r="253" spans="2:27">
      <c r="B253" t="s">
        <v>4442</v>
      </c>
      <c r="F253" t="s">
        <v>4427</v>
      </c>
      <c r="G253" t="s">
        <v>320</v>
      </c>
      <c r="H253" t="s">
        <v>320</v>
      </c>
      <c r="I253" t="s">
        <v>241</v>
      </c>
      <c r="J253" t="s">
        <v>248</v>
      </c>
      <c r="L253" t="s">
        <v>249</v>
      </c>
      <c r="M253" t="s">
        <v>248</v>
      </c>
      <c r="Q253">
        <v>53.219517420000003</v>
      </c>
      <c r="R253">
        <v>5.7672224400000003</v>
      </c>
      <c r="S253" t="s">
        <v>27</v>
      </c>
      <c r="W253">
        <v>30</v>
      </c>
    </row>
    <row r="254" spans="2:27">
      <c r="B254" t="s">
        <v>4442</v>
      </c>
      <c r="F254" t="s">
        <v>4427</v>
      </c>
      <c r="G254" t="s">
        <v>321</v>
      </c>
      <c r="H254" t="s">
        <v>321</v>
      </c>
      <c r="I254" t="s">
        <v>241</v>
      </c>
      <c r="J254" t="s">
        <v>248</v>
      </c>
      <c r="L254" t="s">
        <v>249</v>
      </c>
      <c r="M254" t="s">
        <v>248</v>
      </c>
      <c r="Q254">
        <v>53.219497099999998</v>
      </c>
      <c r="R254">
        <v>5.7676288600000003</v>
      </c>
      <c r="S254" t="s">
        <v>27</v>
      </c>
      <c r="W254">
        <v>24</v>
      </c>
    </row>
    <row r="255" spans="2:27">
      <c r="B255" t="s">
        <v>4442</v>
      </c>
      <c r="F255" t="s">
        <v>4427</v>
      </c>
      <c r="G255" t="s">
        <v>322</v>
      </c>
      <c r="H255" t="s">
        <v>322</v>
      </c>
      <c r="I255" t="s">
        <v>241</v>
      </c>
      <c r="J255" t="s">
        <v>248</v>
      </c>
      <c r="L255" t="s">
        <v>249</v>
      </c>
      <c r="M255" t="s">
        <v>248</v>
      </c>
      <c r="Q255">
        <v>53.219153110000001</v>
      </c>
      <c r="R255">
        <v>5.7683233899999999</v>
      </c>
      <c r="S255" t="s">
        <v>27</v>
      </c>
      <c r="W255">
        <v>44</v>
      </c>
    </row>
    <row r="256" spans="2:27">
      <c r="B256" t="s">
        <v>4442</v>
      </c>
      <c r="F256" t="s">
        <v>4427</v>
      </c>
      <c r="G256" t="s">
        <v>323</v>
      </c>
      <c r="H256" t="s">
        <v>323</v>
      </c>
      <c r="I256" t="s">
        <v>241</v>
      </c>
      <c r="J256" t="s">
        <v>248</v>
      </c>
      <c r="L256" t="s">
        <v>249</v>
      </c>
      <c r="M256" t="s">
        <v>248</v>
      </c>
      <c r="Q256">
        <v>53.219005209999999</v>
      </c>
      <c r="R256">
        <v>5.7694103700000001</v>
      </c>
      <c r="S256" t="s">
        <v>27</v>
      </c>
      <c r="W256">
        <v>100</v>
      </c>
    </row>
    <row r="257" spans="2:23">
      <c r="B257" t="s">
        <v>4442</v>
      </c>
      <c r="F257" t="s">
        <v>4427</v>
      </c>
      <c r="G257" t="s">
        <v>324</v>
      </c>
      <c r="H257" t="s">
        <v>324</v>
      </c>
      <c r="I257" t="s">
        <v>241</v>
      </c>
      <c r="J257" t="s">
        <v>248</v>
      </c>
      <c r="L257" t="s">
        <v>249</v>
      </c>
      <c r="M257" t="s">
        <v>248</v>
      </c>
      <c r="Q257">
        <v>53.22049432</v>
      </c>
      <c r="R257">
        <v>5.7744022199999998</v>
      </c>
      <c r="S257" t="s">
        <v>27</v>
      </c>
      <c r="W257">
        <v>93</v>
      </c>
    </row>
    <row r="258" spans="2:23">
      <c r="B258" t="s">
        <v>4442</v>
      </c>
      <c r="F258" t="s">
        <v>4427</v>
      </c>
      <c r="G258" t="s">
        <v>325</v>
      </c>
      <c r="H258" t="s">
        <v>325</v>
      </c>
      <c r="I258" t="s">
        <v>241</v>
      </c>
      <c r="J258" t="s">
        <v>248</v>
      </c>
      <c r="L258" t="s">
        <v>249</v>
      </c>
      <c r="M258" t="s">
        <v>248</v>
      </c>
      <c r="Q258">
        <v>53.221512429999997</v>
      </c>
      <c r="R258">
        <v>5.7677691299999996</v>
      </c>
      <c r="S258" t="s">
        <v>27</v>
      </c>
      <c r="W258">
        <v>24</v>
      </c>
    </row>
    <row r="259" spans="2:23">
      <c r="B259" t="s">
        <v>4442</v>
      </c>
      <c r="F259" t="s">
        <v>4427</v>
      </c>
      <c r="G259" t="s">
        <v>326</v>
      </c>
      <c r="H259" t="s">
        <v>326</v>
      </c>
      <c r="I259" t="s">
        <v>241</v>
      </c>
      <c r="J259" t="s">
        <v>248</v>
      </c>
      <c r="L259" t="s">
        <v>249</v>
      </c>
      <c r="M259" t="s">
        <v>248</v>
      </c>
      <c r="Q259">
        <v>53.225071999999997</v>
      </c>
      <c r="R259">
        <v>5.7677748099999997</v>
      </c>
      <c r="S259" t="s">
        <v>27</v>
      </c>
      <c r="W259">
        <v>22</v>
      </c>
    </row>
    <row r="260" spans="2:23">
      <c r="B260" t="s">
        <v>4442</v>
      </c>
      <c r="F260" t="s">
        <v>4427</v>
      </c>
      <c r="G260" t="s">
        <v>327</v>
      </c>
      <c r="H260" t="s">
        <v>327</v>
      </c>
      <c r="I260" t="s">
        <v>241</v>
      </c>
      <c r="J260" t="s">
        <v>248</v>
      </c>
      <c r="L260" t="s">
        <v>249</v>
      </c>
      <c r="M260" t="s">
        <v>248</v>
      </c>
      <c r="Q260">
        <v>53.225258859999997</v>
      </c>
      <c r="R260">
        <v>5.7678482799999999</v>
      </c>
      <c r="S260" t="s">
        <v>27</v>
      </c>
      <c r="W260">
        <v>42</v>
      </c>
    </row>
    <row r="261" spans="2:23">
      <c r="B261" t="s">
        <v>4442</v>
      </c>
      <c r="F261" t="s">
        <v>4427</v>
      </c>
      <c r="G261" t="s">
        <v>328</v>
      </c>
      <c r="H261" t="s">
        <v>328</v>
      </c>
      <c r="I261" t="s">
        <v>241</v>
      </c>
      <c r="J261" t="s">
        <v>248</v>
      </c>
      <c r="L261" t="s">
        <v>249</v>
      </c>
      <c r="M261" t="s">
        <v>248</v>
      </c>
      <c r="Q261">
        <v>53.226551809999997</v>
      </c>
      <c r="R261">
        <v>5.7703575100000002</v>
      </c>
      <c r="S261" t="s">
        <v>27</v>
      </c>
      <c r="W261">
        <v>95</v>
      </c>
    </row>
    <row r="262" spans="2:23">
      <c r="B262" t="s">
        <v>4442</v>
      </c>
      <c r="F262" t="s">
        <v>4427</v>
      </c>
      <c r="G262" t="s">
        <v>329</v>
      </c>
      <c r="H262" t="s">
        <v>329</v>
      </c>
      <c r="I262" t="s">
        <v>241</v>
      </c>
      <c r="J262" t="s">
        <v>248</v>
      </c>
      <c r="L262" t="s">
        <v>249</v>
      </c>
      <c r="M262" t="s">
        <v>248</v>
      </c>
      <c r="Q262">
        <v>53.22696389</v>
      </c>
      <c r="R262">
        <v>5.7704563499999999</v>
      </c>
      <c r="S262" t="s">
        <v>27</v>
      </c>
      <c r="W262">
        <v>85</v>
      </c>
    </row>
    <row r="263" spans="2:23">
      <c r="B263" t="s">
        <v>4442</v>
      </c>
      <c r="F263" t="s">
        <v>4427</v>
      </c>
      <c r="G263" t="s">
        <v>330</v>
      </c>
      <c r="H263" t="s">
        <v>330</v>
      </c>
      <c r="I263" t="s">
        <v>241</v>
      </c>
      <c r="J263" t="s">
        <v>248</v>
      </c>
      <c r="L263" t="s">
        <v>249</v>
      </c>
      <c r="M263" t="s">
        <v>248</v>
      </c>
      <c r="Q263">
        <v>53.231825219999998</v>
      </c>
      <c r="R263">
        <v>5.7549895800000002</v>
      </c>
      <c r="S263" t="s">
        <v>27</v>
      </c>
      <c r="W263">
        <v>60</v>
      </c>
    </row>
    <row r="264" spans="2:23">
      <c r="B264" t="s">
        <v>4442</v>
      </c>
      <c r="F264" t="s">
        <v>4427</v>
      </c>
      <c r="G264" t="s">
        <v>331</v>
      </c>
      <c r="H264" t="s">
        <v>331</v>
      </c>
      <c r="I264" t="s">
        <v>241</v>
      </c>
      <c r="J264" t="s">
        <v>248</v>
      </c>
      <c r="L264" t="s">
        <v>249</v>
      </c>
      <c r="M264" t="s">
        <v>248</v>
      </c>
      <c r="Q264">
        <v>53.223348700000003</v>
      </c>
      <c r="R264">
        <v>5.7672532800000003</v>
      </c>
      <c r="S264" t="s">
        <v>27</v>
      </c>
      <c r="W264">
        <v>23</v>
      </c>
    </row>
    <row r="265" spans="2:23">
      <c r="B265" t="s">
        <v>4442</v>
      </c>
      <c r="F265" t="s">
        <v>4427</v>
      </c>
      <c r="G265" t="s">
        <v>332</v>
      </c>
      <c r="H265" t="s">
        <v>332</v>
      </c>
      <c r="I265" t="s">
        <v>241</v>
      </c>
      <c r="J265" t="s">
        <v>248</v>
      </c>
      <c r="L265" t="s">
        <v>249</v>
      </c>
      <c r="M265" t="s">
        <v>248</v>
      </c>
      <c r="Q265">
        <v>53.223699349999997</v>
      </c>
      <c r="R265">
        <v>5.7672390099999999</v>
      </c>
      <c r="S265" t="s">
        <v>27</v>
      </c>
      <c r="W265">
        <v>22</v>
      </c>
    </row>
    <row r="266" spans="2:23">
      <c r="B266" t="s">
        <v>4442</v>
      </c>
      <c r="F266" t="s">
        <v>4427</v>
      </c>
      <c r="G266" t="s">
        <v>333</v>
      </c>
      <c r="H266" t="s">
        <v>333</v>
      </c>
      <c r="I266" t="s">
        <v>241</v>
      </c>
      <c r="J266" t="s">
        <v>248</v>
      </c>
      <c r="L266" t="s">
        <v>249</v>
      </c>
      <c r="M266" t="s">
        <v>248</v>
      </c>
      <c r="Q266">
        <v>53.227005759999997</v>
      </c>
      <c r="R266">
        <v>5.7710789199999999</v>
      </c>
      <c r="S266" t="s">
        <v>27</v>
      </c>
      <c r="W266">
        <v>45</v>
      </c>
    </row>
    <row r="267" spans="2:23">
      <c r="B267" t="s">
        <v>4442</v>
      </c>
      <c r="F267" t="s">
        <v>4427</v>
      </c>
      <c r="G267" t="s">
        <v>334</v>
      </c>
      <c r="H267" t="s">
        <v>334</v>
      </c>
      <c r="I267" t="s">
        <v>241</v>
      </c>
      <c r="J267" t="s">
        <v>248</v>
      </c>
      <c r="L267" t="s">
        <v>249</v>
      </c>
      <c r="M267" t="s">
        <v>248</v>
      </c>
      <c r="Q267">
        <v>53.226551780000001</v>
      </c>
      <c r="R267">
        <v>5.77738906</v>
      </c>
      <c r="S267" t="s">
        <v>27</v>
      </c>
      <c r="W267">
        <v>262</v>
      </c>
    </row>
    <row r="268" spans="2:23">
      <c r="B268" t="s">
        <v>4442</v>
      </c>
      <c r="F268" t="s">
        <v>4427</v>
      </c>
      <c r="G268" t="s">
        <v>335</v>
      </c>
      <c r="H268" t="s">
        <v>335</v>
      </c>
      <c r="I268" t="s">
        <v>241</v>
      </c>
      <c r="J268" t="s">
        <v>248</v>
      </c>
      <c r="L268" t="s">
        <v>249</v>
      </c>
      <c r="M268" t="s">
        <v>248</v>
      </c>
      <c r="Q268">
        <v>53.22648744</v>
      </c>
      <c r="R268">
        <v>5.7802674400000003</v>
      </c>
      <c r="S268" t="s">
        <v>27</v>
      </c>
      <c r="W268">
        <v>76</v>
      </c>
    </row>
    <row r="269" spans="2:23">
      <c r="B269" t="s">
        <v>4442</v>
      </c>
      <c r="F269" t="s">
        <v>4427</v>
      </c>
      <c r="G269" t="s">
        <v>336</v>
      </c>
      <c r="H269" t="s">
        <v>336</v>
      </c>
      <c r="I269" t="s">
        <v>241</v>
      </c>
      <c r="J269" t="s">
        <v>248</v>
      </c>
      <c r="L269" t="s">
        <v>249</v>
      </c>
      <c r="M269" t="s">
        <v>248</v>
      </c>
      <c r="Q269">
        <v>53.226600490000003</v>
      </c>
      <c r="R269">
        <v>5.7802863000000002</v>
      </c>
      <c r="S269" t="s">
        <v>27</v>
      </c>
      <c r="W269">
        <v>75</v>
      </c>
    </row>
    <row r="270" spans="2:23">
      <c r="B270" t="s">
        <v>4442</v>
      </c>
      <c r="F270" t="s">
        <v>4427</v>
      </c>
      <c r="G270" t="s">
        <v>337</v>
      </c>
      <c r="H270" t="s">
        <v>337</v>
      </c>
      <c r="I270" t="s">
        <v>241</v>
      </c>
      <c r="J270" t="s">
        <v>248</v>
      </c>
      <c r="L270" t="s">
        <v>249</v>
      </c>
      <c r="M270" t="s">
        <v>248</v>
      </c>
      <c r="Q270">
        <v>53.231642800000003</v>
      </c>
      <c r="R270">
        <v>5.7573756999999999</v>
      </c>
      <c r="S270" t="s">
        <v>27</v>
      </c>
      <c r="W270">
        <v>18</v>
      </c>
    </row>
    <row r="271" spans="2:23">
      <c r="B271" t="s">
        <v>4442</v>
      </c>
      <c r="F271" t="s">
        <v>4427</v>
      </c>
      <c r="G271" t="s">
        <v>338</v>
      </c>
      <c r="H271" t="s">
        <v>338</v>
      </c>
      <c r="I271" t="s">
        <v>241</v>
      </c>
      <c r="J271" t="s">
        <v>248</v>
      </c>
      <c r="L271" t="s">
        <v>249</v>
      </c>
      <c r="M271" t="s">
        <v>248</v>
      </c>
      <c r="Q271">
        <v>53.231622280000003</v>
      </c>
      <c r="R271">
        <v>5.7577398999999998</v>
      </c>
      <c r="S271" t="s">
        <v>27</v>
      </c>
      <c r="W271">
        <v>19</v>
      </c>
    </row>
    <row r="272" spans="2:23">
      <c r="B272" t="s">
        <v>4442</v>
      </c>
      <c r="F272" t="s">
        <v>4427</v>
      </c>
      <c r="G272" t="s">
        <v>339</v>
      </c>
      <c r="H272" t="s">
        <v>339</v>
      </c>
      <c r="I272" t="s">
        <v>241</v>
      </c>
      <c r="J272" t="s">
        <v>248</v>
      </c>
      <c r="L272" t="s">
        <v>249</v>
      </c>
      <c r="M272" t="s">
        <v>248</v>
      </c>
      <c r="Q272">
        <v>53.231436789999997</v>
      </c>
      <c r="R272">
        <v>5.7614801699999996</v>
      </c>
      <c r="S272" t="s">
        <v>27</v>
      </c>
      <c r="W272">
        <v>34</v>
      </c>
    </row>
    <row r="273" spans="2:26">
      <c r="B273" t="s">
        <v>4442</v>
      </c>
      <c r="F273" t="s">
        <v>4427</v>
      </c>
      <c r="G273" t="s">
        <v>340</v>
      </c>
      <c r="H273" t="s">
        <v>340</v>
      </c>
      <c r="I273" t="s">
        <v>341</v>
      </c>
      <c r="J273" t="s">
        <v>248</v>
      </c>
      <c r="Q273">
        <v>53.23129308</v>
      </c>
      <c r="R273">
        <v>5.7450652599999996</v>
      </c>
      <c r="S273" t="s">
        <v>27</v>
      </c>
    </row>
    <row r="274" spans="2:26">
      <c r="B274" t="s">
        <v>4442</v>
      </c>
      <c r="F274" t="s">
        <v>4427</v>
      </c>
      <c r="G274" t="s">
        <v>342</v>
      </c>
      <c r="H274" t="s">
        <v>342</v>
      </c>
      <c r="I274" t="s">
        <v>22</v>
      </c>
      <c r="J274" t="s">
        <v>248</v>
      </c>
      <c r="K274" t="s">
        <v>248</v>
      </c>
      <c r="L274" t="s">
        <v>249</v>
      </c>
      <c r="M274" t="s">
        <v>248</v>
      </c>
      <c r="O274" t="s">
        <v>99</v>
      </c>
      <c r="P274" t="s">
        <v>177</v>
      </c>
      <c r="Q274">
        <v>53.224488239999999</v>
      </c>
      <c r="R274">
        <v>5.7557212099999999</v>
      </c>
      <c r="S274" t="s">
        <v>27</v>
      </c>
      <c r="T274" t="s">
        <v>144</v>
      </c>
      <c r="Z274">
        <v>4437070.87</v>
      </c>
    </row>
    <row r="275" spans="2:26">
      <c r="B275" t="s">
        <v>4442</v>
      </c>
      <c r="F275" t="s">
        <v>4427</v>
      </c>
      <c r="G275" t="s">
        <v>343</v>
      </c>
      <c r="H275" t="s">
        <v>343</v>
      </c>
      <c r="I275" t="s">
        <v>167</v>
      </c>
      <c r="J275" t="s">
        <v>248</v>
      </c>
      <c r="K275" t="s">
        <v>248</v>
      </c>
      <c r="L275" t="s">
        <v>249</v>
      </c>
      <c r="M275" t="s">
        <v>248</v>
      </c>
      <c r="O275" t="s">
        <v>99</v>
      </c>
      <c r="Q275">
        <v>53.217067239999999</v>
      </c>
      <c r="R275">
        <v>5.7637445300000003</v>
      </c>
      <c r="S275" t="s">
        <v>27</v>
      </c>
      <c r="W275">
        <v>2035</v>
      </c>
      <c r="Z275">
        <v>2035</v>
      </c>
    </row>
    <row r="276" spans="2:26">
      <c r="B276" t="s">
        <v>4442</v>
      </c>
      <c r="F276" t="s">
        <v>4427</v>
      </c>
      <c r="G276" t="s">
        <v>344</v>
      </c>
      <c r="H276" t="s">
        <v>344</v>
      </c>
      <c r="I276" t="s">
        <v>167</v>
      </c>
      <c r="J276" t="s">
        <v>248</v>
      </c>
      <c r="L276" t="s">
        <v>249</v>
      </c>
      <c r="M276" t="s">
        <v>248</v>
      </c>
      <c r="Q276">
        <v>53.219005209999999</v>
      </c>
      <c r="R276">
        <v>5.7694103700000001</v>
      </c>
      <c r="S276" t="s">
        <v>27</v>
      </c>
      <c r="W276">
        <v>2370</v>
      </c>
    </row>
    <row r="277" spans="2:26">
      <c r="B277" t="s">
        <v>4442</v>
      </c>
      <c r="F277" t="s">
        <v>4427</v>
      </c>
      <c r="G277" t="s">
        <v>345</v>
      </c>
      <c r="H277" t="s">
        <v>345</v>
      </c>
      <c r="I277" t="s">
        <v>167</v>
      </c>
      <c r="J277" t="s">
        <v>248</v>
      </c>
      <c r="L277" t="s">
        <v>249</v>
      </c>
      <c r="M277" t="s">
        <v>346</v>
      </c>
      <c r="Q277">
        <v>53.221830910000001</v>
      </c>
      <c r="R277">
        <v>5.7694833599999997</v>
      </c>
      <c r="S277" t="s">
        <v>27</v>
      </c>
      <c r="W277">
        <v>4323</v>
      </c>
    </row>
    <row r="278" spans="2:26">
      <c r="B278" t="s">
        <v>4442</v>
      </c>
      <c r="F278" t="s">
        <v>4427</v>
      </c>
      <c r="G278" t="s">
        <v>347</v>
      </c>
      <c r="H278" t="s">
        <v>347</v>
      </c>
      <c r="I278" t="s">
        <v>167</v>
      </c>
      <c r="J278" t="s">
        <v>248</v>
      </c>
      <c r="L278" t="s">
        <v>249</v>
      </c>
      <c r="M278" t="s">
        <v>346</v>
      </c>
      <c r="Q278">
        <v>53.220493210000001</v>
      </c>
      <c r="R278">
        <v>5.7743272699999997</v>
      </c>
      <c r="S278" t="s">
        <v>27</v>
      </c>
      <c r="W278">
        <v>345</v>
      </c>
    </row>
    <row r="279" spans="2:26">
      <c r="B279" t="s">
        <v>4442</v>
      </c>
      <c r="F279" t="s">
        <v>4427</v>
      </c>
      <c r="G279" t="s">
        <v>348</v>
      </c>
      <c r="H279" t="s">
        <v>348</v>
      </c>
      <c r="I279" t="s">
        <v>167</v>
      </c>
      <c r="J279" t="s">
        <v>248</v>
      </c>
      <c r="L279" t="s">
        <v>249</v>
      </c>
      <c r="M279" t="s">
        <v>346</v>
      </c>
      <c r="Q279">
        <v>53.221598630000003</v>
      </c>
      <c r="R279">
        <v>5.7734780800000003</v>
      </c>
      <c r="S279" t="s">
        <v>27</v>
      </c>
      <c r="W279">
        <v>373</v>
      </c>
    </row>
    <row r="280" spans="2:26">
      <c r="B280" t="s">
        <v>4442</v>
      </c>
      <c r="F280" t="s">
        <v>4427</v>
      </c>
      <c r="G280" t="s">
        <v>349</v>
      </c>
      <c r="H280" t="s">
        <v>349</v>
      </c>
      <c r="I280" t="s">
        <v>68</v>
      </c>
      <c r="J280" t="s">
        <v>248</v>
      </c>
      <c r="L280" t="s">
        <v>249</v>
      </c>
      <c r="M280" t="s">
        <v>248</v>
      </c>
      <c r="Q280">
        <v>53.218130819999999</v>
      </c>
      <c r="R280">
        <v>5.7475958800000004</v>
      </c>
      <c r="S280" t="s">
        <v>27</v>
      </c>
      <c r="W280">
        <v>510</v>
      </c>
      <c r="X280">
        <v>0</v>
      </c>
      <c r="Z280">
        <v>3090</v>
      </c>
    </row>
    <row r="281" spans="2:26">
      <c r="B281" t="s">
        <v>4442</v>
      </c>
      <c r="F281" t="s">
        <v>4427</v>
      </c>
      <c r="G281" t="s">
        <v>350</v>
      </c>
      <c r="H281" t="s">
        <v>350</v>
      </c>
      <c r="I281" t="s">
        <v>68</v>
      </c>
      <c r="J281" t="s">
        <v>248</v>
      </c>
      <c r="L281" t="s">
        <v>249</v>
      </c>
      <c r="M281" t="s">
        <v>248</v>
      </c>
      <c r="Q281">
        <v>53.21766075</v>
      </c>
      <c r="R281">
        <v>5.7573454899999996</v>
      </c>
      <c r="S281" t="s">
        <v>27</v>
      </c>
      <c r="W281">
        <v>750</v>
      </c>
    </row>
    <row r="282" spans="2:26">
      <c r="B282" t="s">
        <v>4442</v>
      </c>
      <c r="F282" t="s">
        <v>4427</v>
      </c>
      <c r="G282" t="s">
        <v>351</v>
      </c>
      <c r="H282" t="s">
        <v>351</v>
      </c>
      <c r="I282" t="s">
        <v>68</v>
      </c>
      <c r="J282" t="s">
        <v>248</v>
      </c>
      <c r="L282" t="s">
        <v>249</v>
      </c>
      <c r="M282" t="s">
        <v>248</v>
      </c>
      <c r="Q282">
        <v>53.218451870000003</v>
      </c>
      <c r="R282">
        <v>5.7466782900000002</v>
      </c>
      <c r="S282" t="s">
        <v>27</v>
      </c>
      <c r="W282">
        <v>25</v>
      </c>
    </row>
    <row r="283" spans="2:26">
      <c r="B283" t="s">
        <v>4442</v>
      </c>
      <c r="F283" t="s">
        <v>4427</v>
      </c>
      <c r="G283" t="s">
        <v>352</v>
      </c>
      <c r="H283" t="s">
        <v>352</v>
      </c>
      <c r="I283" t="s">
        <v>68</v>
      </c>
      <c r="J283" t="s">
        <v>248</v>
      </c>
      <c r="L283" t="s">
        <v>249</v>
      </c>
      <c r="M283" t="s">
        <v>248</v>
      </c>
      <c r="Q283">
        <v>53.218796740000002</v>
      </c>
      <c r="R283">
        <v>5.7456847499999997</v>
      </c>
      <c r="S283" t="s">
        <v>27</v>
      </c>
      <c r="W283">
        <v>113</v>
      </c>
    </row>
    <row r="284" spans="2:26">
      <c r="B284" t="s">
        <v>4442</v>
      </c>
      <c r="F284" t="s">
        <v>4427</v>
      </c>
      <c r="G284" t="s">
        <v>353</v>
      </c>
      <c r="H284" t="s">
        <v>353</v>
      </c>
      <c r="I284" t="s">
        <v>68</v>
      </c>
      <c r="J284" t="s">
        <v>248</v>
      </c>
      <c r="L284" t="s">
        <v>249</v>
      </c>
      <c r="M284" t="s">
        <v>248</v>
      </c>
      <c r="Q284">
        <v>53.219893380000002</v>
      </c>
      <c r="R284">
        <v>5.7467705799999997</v>
      </c>
      <c r="S284" t="s">
        <v>27</v>
      </c>
      <c r="W284">
        <v>154</v>
      </c>
    </row>
    <row r="285" spans="2:26">
      <c r="B285" t="s">
        <v>4442</v>
      </c>
      <c r="F285" t="s">
        <v>4427</v>
      </c>
      <c r="G285" t="s">
        <v>354</v>
      </c>
      <c r="H285" t="s">
        <v>354</v>
      </c>
      <c r="I285" t="s">
        <v>68</v>
      </c>
      <c r="J285" t="s">
        <v>248</v>
      </c>
      <c r="L285" t="s">
        <v>249</v>
      </c>
      <c r="M285" t="s">
        <v>248</v>
      </c>
      <c r="Q285">
        <v>53.219451630000002</v>
      </c>
      <c r="R285">
        <v>5.7685337299999997</v>
      </c>
      <c r="S285" t="s">
        <v>27</v>
      </c>
      <c r="W285">
        <v>42</v>
      </c>
    </row>
    <row r="286" spans="2:26">
      <c r="B286" t="s">
        <v>4442</v>
      </c>
      <c r="F286" t="s">
        <v>4427</v>
      </c>
      <c r="G286" t="s">
        <v>355</v>
      </c>
      <c r="H286" t="s">
        <v>355</v>
      </c>
      <c r="I286" t="s">
        <v>68</v>
      </c>
      <c r="J286" t="s">
        <v>248</v>
      </c>
      <c r="L286" t="s">
        <v>249</v>
      </c>
      <c r="M286" t="s">
        <v>248</v>
      </c>
      <c r="Q286">
        <v>53.217351280000003</v>
      </c>
      <c r="R286">
        <v>5.76449897</v>
      </c>
      <c r="S286" t="s">
        <v>27</v>
      </c>
      <c r="W286">
        <v>17</v>
      </c>
    </row>
    <row r="287" spans="2:26">
      <c r="B287" t="s">
        <v>4442</v>
      </c>
      <c r="F287" t="s">
        <v>4427</v>
      </c>
      <c r="G287" t="s">
        <v>356</v>
      </c>
      <c r="H287" t="s">
        <v>356</v>
      </c>
      <c r="I287" t="s">
        <v>68</v>
      </c>
      <c r="J287" t="s">
        <v>248</v>
      </c>
      <c r="L287" t="s">
        <v>249</v>
      </c>
      <c r="M287" t="s">
        <v>248</v>
      </c>
      <c r="Q287">
        <v>53.217657299999999</v>
      </c>
      <c r="R287">
        <v>5.76485936</v>
      </c>
      <c r="S287" t="s">
        <v>27</v>
      </c>
      <c r="W287">
        <v>72</v>
      </c>
    </row>
    <row r="288" spans="2:26">
      <c r="B288" t="s">
        <v>4442</v>
      </c>
      <c r="F288" t="s">
        <v>4427</v>
      </c>
      <c r="G288" t="s">
        <v>357</v>
      </c>
      <c r="H288" t="s">
        <v>357</v>
      </c>
      <c r="I288" t="s">
        <v>68</v>
      </c>
      <c r="J288" t="s">
        <v>248</v>
      </c>
      <c r="L288" t="s">
        <v>249</v>
      </c>
      <c r="M288" t="s">
        <v>248</v>
      </c>
      <c r="Q288">
        <v>53.216414409999999</v>
      </c>
      <c r="R288">
        <v>5.7657613799999998</v>
      </c>
      <c r="S288" t="s">
        <v>27</v>
      </c>
      <c r="W288">
        <v>236</v>
      </c>
    </row>
    <row r="289" spans="2:23">
      <c r="B289" t="s">
        <v>4442</v>
      </c>
      <c r="F289" t="s">
        <v>4427</v>
      </c>
      <c r="G289" t="s">
        <v>358</v>
      </c>
      <c r="H289" t="s">
        <v>358</v>
      </c>
      <c r="I289" t="s">
        <v>68</v>
      </c>
      <c r="J289" t="s">
        <v>248</v>
      </c>
      <c r="L289" t="s">
        <v>249</v>
      </c>
      <c r="M289" t="s">
        <v>248</v>
      </c>
      <c r="Q289">
        <v>53.219517920000001</v>
      </c>
      <c r="R289">
        <v>5.7665588999999997</v>
      </c>
      <c r="S289" t="s">
        <v>27</v>
      </c>
      <c r="W289">
        <v>104</v>
      </c>
    </row>
    <row r="290" spans="2:23">
      <c r="B290" t="s">
        <v>4442</v>
      </c>
      <c r="F290" t="s">
        <v>4427</v>
      </c>
      <c r="G290" t="s">
        <v>359</v>
      </c>
      <c r="H290" t="s">
        <v>359</v>
      </c>
      <c r="I290" t="s">
        <v>68</v>
      </c>
      <c r="J290" t="s">
        <v>248</v>
      </c>
      <c r="L290" t="s">
        <v>249</v>
      </c>
      <c r="M290" t="s">
        <v>248</v>
      </c>
      <c r="Q290">
        <v>53.217024840000001</v>
      </c>
      <c r="R290">
        <v>5.7749332799999999</v>
      </c>
      <c r="S290" t="s">
        <v>27</v>
      </c>
      <c r="W290">
        <v>195</v>
      </c>
    </row>
    <row r="291" spans="2:23">
      <c r="B291" t="s">
        <v>4442</v>
      </c>
      <c r="F291" t="s">
        <v>4427</v>
      </c>
      <c r="G291" t="s">
        <v>360</v>
      </c>
      <c r="H291" t="s">
        <v>360</v>
      </c>
      <c r="I291" t="s">
        <v>68</v>
      </c>
      <c r="J291" t="s">
        <v>248</v>
      </c>
      <c r="L291" t="s">
        <v>249</v>
      </c>
      <c r="M291" t="s">
        <v>248</v>
      </c>
      <c r="Q291">
        <v>53.216836139999998</v>
      </c>
      <c r="R291">
        <v>5.77590191</v>
      </c>
      <c r="S291" t="s">
        <v>27</v>
      </c>
      <c r="W291">
        <v>306</v>
      </c>
    </row>
    <row r="292" spans="2:23">
      <c r="B292" t="s">
        <v>4442</v>
      </c>
      <c r="F292" t="s">
        <v>4427</v>
      </c>
      <c r="G292" t="s">
        <v>361</v>
      </c>
      <c r="H292" t="s">
        <v>361</v>
      </c>
      <c r="I292" t="s">
        <v>68</v>
      </c>
      <c r="J292" t="s">
        <v>248</v>
      </c>
      <c r="L292" t="s">
        <v>249</v>
      </c>
      <c r="M292" t="s">
        <v>248</v>
      </c>
      <c r="Q292">
        <v>53.217335990000002</v>
      </c>
      <c r="R292">
        <v>5.7769834199999996</v>
      </c>
      <c r="S292" t="s">
        <v>27</v>
      </c>
      <c r="W292">
        <v>75</v>
      </c>
    </row>
    <row r="293" spans="2:23">
      <c r="B293" t="s">
        <v>4442</v>
      </c>
      <c r="F293" t="s">
        <v>4427</v>
      </c>
      <c r="G293" t="s">
        <v>362</v>
      </c>
      <c r="H293" t="s">
        <v>362</v>
      </c>
      <c r="I293" t="s">
        <v>68</v>
      </c>
      <c r="J293" t="s">
        <v>248</v>
      </c>
      <c r="L293" t="s">
        <v>249</v>
      </c>
      <c r="M293" t="s">
        <v>248</v>
      </c>
      <c r="Q293">
        <v>53.220148620000003</v>
      </c>
      <c r="R293">
        <v>5.7679224600000003</v>
      </c>
      <c r="S293" t="s">
        <v>27</v>
      </c>
      <c r="W293">
        <v>209</v>
      </c>
    </row>
    <row r="294" spans="2:23">
      <c r="B294" t="s">
        <v>4442</v>
      </c>
      <c r="F294" t="s">
        <v>4427</v>
      </c>
      <c r="G294" t="s">
        <v>363</v>
      </c>
      <c r="H294" t="s">
        <v>363</v>
      </c>
      <c r="I294" t="s">
        <v>68</v>
      </c>
      <c r="J294" t="s">
        <v>248</v>
      </c>
      <c r="L294" t="s">
        <v>249</v>
      </c>
      <c r="M294" t="s">
        <v>248</v>
      </c>
      <c r="Q294">
        <v>53.221190129999997</v>
      </c>
      <c r="R294">
        <v>5.7677825699999996</v>
      </c>
      <c r="S294" t="s">
        <v>27</v>
      </c>
      <c r="W294">
        <v>26</v>
      </c>
    </row>
    <row r="295" spans="2:23">
      <c r="B295" t="s">
        <v>4442</v>
      </c>
      <c r="F295" t="s">
        <v>4427</v>
      </c>
      <c r="G295" t="s">
        <v>364</v>
      </c>
      <c r="H295" t="s">
        <v>364</v>
      </c>
      <c r="I295" t="s">
        <v>68</v>
      </c>
      <c r="J295" t="s">
        <v>248</v>
      </c>
      <c r="L295" t="s">
        <v>249</v>
      </c>
      <c r="M295" t="s">
        <v>248</v>
      </c>
      <c r="Q295">
        <v>53.219039029999998</v>
      </c>
      <c r="R295">
        <v>5.7685716999999999</v>
      </c>
      <c r="S295" t="s">
        <v>27</v>
      </c>
      <c r="W295">
        <v>30</v>
      </c>
    </row>
    <row r="296" spans="2:23">
      <c r="B296" t="s">
        <v>4442</v>
      </c>
      <c r="F296" t="s">
        <v>4427</v>
      </c>
      <c r="G296" t="s">
        <v>365</v>
      </c>
      <c r="H296" t="s">
        <v>365</v>
      </c>
      <c r="I296" t="s">
        <v>68</v>
      </c>
      <c r="J296" t="s">
        <v>248</v>
      </c>
      <c r="L296" t="s">
        <v>249</v>
      </c>
      <c r="M296" t="s">
        <v>248</v>
      </c>
      <c r="Q296">
        <v>53.218911679999998</v>
      </c>
      <c r="R296">
        <v>5.7683437399999997</v>
      </c>
      <c r="S296" t="s">
        <v>27</v>
      </c>
      <c r="W296">
        <v>63</v>
      </c>
    </row>
    <row r="297" spans="2:23">
      <c r="B297" t="s">
        <v>4442</v>
      </c>
      <c r="F297" t="s">
        <v>4427</v>
      </c>
      <c r="G297" t="s">
        <v>366</v>
      </c>
      <c r="H297" t="s">
        <v>366</v>
      </c>
      <c r="I297" t="s">
        <v>68</v>
      </c>
      <c r="J297" t="s">
        <v>248</v>
      </c>
      <c r="L297" t="s">
        <v>249</v>
      </c>
      <c r="M297" t="s">
        <v>248</v>
      </c>
      <c r="Q297">
        <v>53.21836897</v>
      </c>
      <c r="R297">
        <v>5.7693602999999998</v>
      </c>
      <c r="S297" t="s">
        <v>27</v>
      </c>
      <c r="W297">
        <v>164</v>
      </c>
    </row>
    <row r="298" spans="2:23">
      <c r="B298" t="s">
        <v>4442</v>
      </c>
      <c r="F298" t="s">
        <v>4427</v>
      </c>
      <c r="G298" t="s">
        <v>367</v>
      </c>
      <c r="H298" t="s">
        <v>367</v>
      </c>
      <c r="I298" t="s">
        <v>68</v>
      </c>
      <c r="J298" t="s">
        <v>248</v>
      </c>
      <c r="L298" t="s">
        <v>249</v>
      </c>
      <c r="M298" t="s">
        <v>248</v>
      </c>
      <c r="Q298">
        <v>53.218255749999997</v>
      </c>
      <c r="R298">
        <v>5.7710685399999999</v>
      </c>
      <c r="S298" t="s">
        <v>27</v>
      </c>
      <c r="W298">
        <v>40</v>
      </c>
    </row>
    <row r="299" spans="2:23">
      <c r="B299" t="s">
        <v>4442</v>
      </c>
      <c r="F299" t="s">
        <v>4427</v>
      </c>
      <c r="G299" t="s">
        <v>368</v>
      </c>
      <c r="H299" t="s">
        <v>368</v>
      </c>
      <c r="I299" t="s">
        <v>68</v>
      </c>
      <c r="J299" t="s">
        <v>248</v>
      </c>
      <c r="L299" t="s">
        <v>249</v>
      </c>
      <c r="M299" t="s">
        <v>248</v>
      </c>
      <c r="Q299">
        <v>53.218204679999999</v>
      </c>
      <c r="R299">
        <v>5.7718533900000004</v>
      </c>
      <c r="S299" t="s">
        <v>27</v>
      </c>
      <c r="W299">
        <v>21</v>
      </c>
    </row>
    <row r="300" spans="2:23">
      <c r="B300" t="s">
        <v>4442</v>
      </c>
      <c r="F300" t="s">
        <v>4427</v>
      </c>
      <c r="G300" t="s">
        <v>369</v>
      </c>
      <c r="H300" t="s">
        <v>369</v>
      </c>
      <c r="I300" t="s">
        <v>68</v>
      </c>
      <c r="J300" t="s">
        <v>248</v>
      </c>
      <c r="L300" t="s">
        <v>249</v>
      </c>
      <c r="M300" t="s">
        <v>248</v>
      </c>
      <c r="Q300">
        <v>53.218474180000001</v>
      </c>
      <c r="R300">
        <v>5.77418955</v>
      </c>
      <c r="S300" t="s">
        <v>27</v>
      </c>
      <c r="W300">
        <v>432</v>
      </c>
    </row>
    <row r="301" spans="2:23">
      <c r="B301" t="s">
        <v>4442</v>
      </c>
      <c r="F301" t="s">
        <v>4427</v>
      </c>
      <c r="G301" t="s">
        <v>370</v>
      </c>
      <c r="H301" t="s">
        <v>370</v>
      </c>
      <c r="I301" t="s">
        <v>68</v>
      </c>
      <c r="J301" t="s">
        <v>248</v>
      </c>
      <c r="L301" t="s">
        <v>249</v>
      </c>
      <c r="M301" t="s">
        <v>248</v>
      </c>
      <c r="Q301">
        <v>53.21916993</v>
      </c>
      <c r="R301">
        <v>5.7727662200000003</v>
      </c>
      <c r="S301" t="s">
        <v>27</v>
      </c>
      <c r="W301">
        <v>74</v>
      </c>
    </row>
    <row r="302" spans="2:23">
      <c r="B302" t="s">
        <v>4442</v>
      </c>
      <c r="F302" t="s">
        <v>4427</v>
      </c>
      <c r="G302" t="s">
        <v>371</v>
      </c>
      <c r="H302" t="s">
        <v>371</v>
      </c>
      <c r="I302" t="s">
        <v>68</v>
      </c>
      <c r="J302" t="s">
        <v>248</v>
      </c>
      <c r="L302" t="s">
        <v>249</v>
      </c>
      <c r="M302" t="s">
        <v>248</v>
      </c>
      <c r="Q302">
        <v>53.219606470000002</v>
      </c>
      <c r="R302">
        <v>5.7751332700000004</v>
      </c>
      <c r="S302" t="s">
        <v>27</v>
      </c>
      <c r="W302">
        <v>110</v>
      </c>
    </row>
    <row r="303" spans="2:23">
      <c r="B303" t="s">
        <v>4442</v>
      </c>
      <c r="F303" t="s">
        <v>4427</v>
      </c>
      <c r="G303" t="s">
        <v>372</v>
      </c>
      <c r="H303" t="s">
        <v>372</v>
      </c>
      <c r="I303" t="s">
        <v>68</v>
      </c>
      <c r="J303" t="s">
        <v>248</v>
      </c>
      <c r="L303" t="s">
        <v>249</v>
      </c>
      <c r="M303" t="s">
        <v>248</v>
      </c>
      <c r="Q303">
        <v>53.220694109999997</v>
      </c>
      <c r="R303">
        <v>5.7746804899999997</v>
      </c>
      <c r="S303" t="s">
        <v>27</v>
      </c>
      <c r="W303">
        <v>164</v>
      </c>
    </row>
    <row r="304" spans="2:23">
      <c r="B304" t="s">
        <v>4442</v>
      </c>
      <c r="F304" t="s">
        <v>4427</v>
      </c>
      <c r="G304" t="s">
        <v>373</v>
      </c>
      <c r="H304" t="s">
        <v>373</v>
      </c>
      <c r="I304" t="s">
        <v>68</v>
      </c>
      <c r="J304" t="s">
        <v>248</v>
      </c>
      <c r="L304" t="s">
        <v>249</v>
      </c>
      <c r="M304" t="s">
        <v>248</v>
      </c>
      <c r="Q304">
        <v>53.218344379999998</v>
      </c>
      <c r="R304">
        <v>5.7763823199999997</v>
      </c>
      <c r="S304" t="s">
        <v>27</v>
      </c>
      <c r="W304">
        <v>22</v>
      </c>
    </row>
    <row r="305" spans="2:23">
      <c r="B305" t="s">
        <v>4442</v>
      </c>
      <c r="F305" t="s">
        <v>4427</v>
      </c>
      <c r="G305" t="s">
        <v>374</v>
      </c>
      <c r="H305" t="s">
        <v>374</v>
      </c>
      <c r="I305" t="s">
        <v>68</v>
      </c>
      <c r="J305" t="s">
        <v>248</v>
      </c>
      <c r="L305" t="s">
        <v>249</v>
      </c>
      <c r="M305" t="s">
        <v>248</v>
      </c>
      <c r="Q305">
        <v>53.220896420000003</v>
      </c>
      <c r="R305">
        <v>5.7733048299999998</v>
      </c>
      <c r="S305" t="s">
        <v>27</v>
      </c>
      <c r="W305">
        <v>22</v>
      </c>
    </row>
    <row r="306" spans="2:23">
      <c r="B306" t="s">
        <v>4442</v>
      </c>
      <c r="F306" t="s">
        <v>4427</v>
      </c>
      <c r="G306" t="s">
        <v>375</v>
      </c>
      <c r="H306" t="s">
        <v>375</v>
      </c>
      <c r="I306" t="s">
        <v>68</v>
      </c>
      <c r="J306" t="s">
        <v>248</v>
      </c>
      <c r="L306" t="s">
        <v>249</v>
      </c>
      <c r="M306" t="s">
        <v>248</v>
      </c>
      <c r="Q306">
        <v>53.220953250000001</v>
      </c>
      <c r="R306">
        <v>5.7724239800000001</v>
      </c>
      <c r="S306" t="s">
        <v>27</v>
      </c>
      <c r="W306">
        <v>79</v>
      </c>
    </row>
    <row r="307" spans="2:23">
      <c r="B307" t="s">
        <v>4442</v>
      </c>
      <c r="F307" t="s">
        <v>4427</v>
      </c>
      <c r="G307" t="s">
        <v>376</v>
      </c>
      <c r="H307" t="s">
        <v>376</v>
      </c>
      <c r="I307" t="s">
        <v>68</v>
      </c>
      <c r="J307" t="s">
        <v>248</v>
      </c>
      <c r="L307" t="s">
        <v>249</v>
      </c>
      <c r="M307" t="s">
        <v>248</v>
      </c>
      <c r="S307" t="s">
        <v>27</v>
      </c>
      <c r="W307">
        <v>37</v>
      </c>
    </row>
    <row r="308" spans="2:23">
      <c r="B308" t="s">
        <v>4442</v>
      </c>
      <c r="F308" t="s">
        <v>4427</v>
      </c>
      <c r="G308" t="s">
        <v>377</v>
      </c>
      <c r="H308" t="s">
        <v>377</v>
      </c>
      <c r="I308" t="s">
        <v>68</v>
      </c>
      <c r="J308" t="s">
        <v>248</v>
      </c>
      <c r="L308" t="s">
        <v>249</v>
      </c>
      <c r="M308" t="s">
        <v>248</v>
      </c>
      <c r="Q308">
        <v>53.221905800000002</v>
      </c>
      <c r="R308">
        <v>5.7732619100000004</v>
      </c>
      <c r="S308" t="s">
        <v>27</v>
      </c>
      <c r="W308">
        <v>83</v>
      </c>
    </row>
    <row r="309" spans="2:23">
      <c r="B309" t="s">
        <v>4442</v>
      </c>
      <c r="F309" t="s">
        <v>4427</v>
      </c>
      <c r="G309" t="s">
        <v>378</v>
      </c>
      <c r="H309" t="s">
        <v>378</v>
      </c>
      <c r="I309" t="s">
        <v>68</v>
      </c>
      <c r="J309" t="s">
        <v>248</v>
      </c>
      <c r="L309" t="s">
        <v>249</v>
      </c>
      <c r="M309" t="s">
        <v>248</v>
      </c>
      <c r="Q309">
        <v>53.221049460000003</v>
      </c>
      <c r="R309">
        <v>5.7709636199999998</v>
      </c>
      <c r="S309" t="s">
        <v>27</v>
      </c>
      <c r="W309">
        <v>76</v>
      </c>
    </row>
    <row r="310" spans="2:23">
      <c r="B310" t="s">
        <v>4442</v>
      </c>
      <c r="F310" t="s">
        <v>4427</v>
      </c>
      <c r="G310" t="s">
        <v>379</v>
      </c>
      <c r="H310" t="s">
        <v>379</v>
      </c>
      <c r="I310" t="s">
        <v>68</v>
      </c>
      <c r="J310" t="s">
        <v>248</v>
      </c>
      <c r="L310" t="s">
        <v>249</v>
      </c>
      <c r="M310" t="s">
        <v>248</v>
      </c>
      <c r="Q310">
        <v>53.221121850000003</v>
      </c>
      <c r="R310">
        <v>5.7698761300000001</v>
      </c>
      <c r="S310" t="s">
        <v>27</v>
      </c>
      <c r="W310">
        <v>83</v>
      </c>
    </row>
    <row r="311" spans="2:23">
      <c r="B311" t="s">
        <v>4442</v>
      </c>
      <c r="F311" t="s">
        <v>4427</v>
      </c>
      <c r="G311" t="s">
        <v>380</v>
      </c>
      <c r="H311" t="s">
        <v>380</v>
      </c>
      <c r="I311" t="s">
        <v>68</v>
      </c>
      <c r="J311" t="s">
        <v>248</v>
      </c>
      <c r="L311" t="s">
        <v>249</v>
      </c>
      <c r="M311" t="s">
        <v>248</v>
      </c>
      <c r="Q311">
        <v>53.221206629999998</v>
      </c>
      <c r="R311">
        <v>5.7685308800000001</v>
      </c>
      <c r="S311" t="s">
        <v>27</v>
      </c>
      <c r="W311">
        <v>75</v>
      </c>
    </row>
    <row r="312" spans="2:23">
      <c r="B312" t="s">
        <v>4442</v>
      </c>
      <c r="F312" t="s">
        <v>4427</v>
      </c>
      <c r="G312" t="s">
        <v>381</v>
      </c>
      <c r="H312" t="s">
        <v>381</v>
      </c>
      <c r="I312" t="s">
        <v>68</v>
      </c>
      <c r="J312" t="s">
        <v>248</v>
      </c>
      <c r="L312" t="s">
        <v>249</v>
      </c>
      <c r="M312" t="s">
        <v>248</v>
      </c>
      <c r="Q312">
        <v>53.2221847</v>
      </c>
      <c r="R312">
        <v>5.7701664800000003</v>
      </c>
      <c r="S312" t="s">
        <v>27</v>
      </c>
      <c r="W312">
        <v>149</v>
      </c>
    </row>
    <row r="313" spans="2:23">
      <c r="B313" t="s">
        <v>4442</v>
      </c>
      <c r="F313" t="s">
        <v>4427</v>
      </c>
      <c r="G313" t="s">
        <v>382</v>
      </c>
      <c r="H313" t="s">
        <v>382</v>
      </c>
      <c r="I313" t="s">
        <v>68</v>
      </c>
      <c r="J313" t="s">
        <v>248</v>
      </c>
      <c r="L313" t="s">
        <v>249</v>
      </c>
      <c r="M313" t="s">
        <v>248</v>
      </c>
      <c r="Q313">
        <v>53.221554789999999</v>
      </c>
      <c r="R313">
        <v>5.7677244099999996</v>
      </c>
      <c r="S313" t="s">
        <v>27</v>
      </c>
      <c r="W313">
        <v>32</v>
      </c>
    </row>
    <row r="314" spans="2:23">
      <c r="B314" t="s">
        <v>4442</v>
      </c>
      <c r="F314" t="s">
        <v>4427</v>
      </c>
      <c r="G314" t="s">
        <v>383</v>
      </c>
      <c r="H314" t="s">
        <v>383</v>
      </c>
      <c r="I314" t="s">
        <v>68</v>
      </c>
      <c r="J314" t="s">
        <v>248</v>
      </c>
      <c r="L314" t="s">
        <v>249</v>
      </c>
      <c r="M314" t="s">
        <v>248</v>
      </c>
      <c r="Q314">
        <v>53.22271894</v>
      </c>
      <c r="R314">
        <v>5.7674167399999998</v>
      </c>
      <c r="S314" t="s">
        <v>27</v>
      </c>
      <c r="W314">
        <v>150</v>
      </c>
    </row>
    <row r="315" spans="2:23">
      <c r="B315" t="s">
        <v>4442</v>
      </c>
      <c r="F315" t="s">
        <v>4427</v>
      </c>
      <c r="G315" t="s">
        <v>384</v>
      </c>
      <c r="H315" t="s">
        <v>384</v>
      </c>
      <c r="I315" t="s">
        <v>68</v>
      </c>
      <c r="J315" t="s">
        <v>248</v>
      </c>
      <c r="L315" t="s">
        <v>249</v>
      </c>
      <c r="M315" t="s">
        <v>248</v>
      </c>
      <c r="Q315">
        <v>53.22438606</v>
      </c>
      <c r="R315">
        <v>5.7675085800000003</v>
      </c>
      <c r="S315" t="s">
        <v>27</v>
      </c>
      <c r="W315">
        <v>164</v>
      </c>
    </row>
    <row r="316" spans="2:23">
      <c r="B316" t="s">
        <v>4442</v>
      </c>
      <c r="F316" t="s">
        <v>4427</v>
      </c>
      <c r="G316" t="s">
        <v>385</v>
      </c>
      <c r="H316" t="s">
        <v>385</v>
      </c>
      <c r="I316" t="s">
        <v>68</v>
      </c>
      <c r="J316" t="s">
        <v>248</v>
      </c>
      <c r="L316" t="s">
        <v>249</v>
      </c>
      <c r="M316" t="s">
        <v>248</v>
      </c>
      <c r="Q316">
        <v>53.224138689999997</v>
      </c>
      <c r="R316">
        <v>5.7685270600000003</v>
      </c>
      <c r="S316" t="s">
        <v>27</v>
      </c>
      <c r="W316">
        <v>185</v>
      </c>
    </row>
    <row r="317" spans="2:23">
      <c r="B317" t="s">
        <v>4442</v>
      </c>
      <c r="F317" t="s">
        <v>4427</v>
      </c>
      <c r="G317" t="s">
        <v>386</v>
      </c>
      <c r="H317" t="s">
        <v>386</v>
      </c>
      <c r="I317" t="s">
        <v>68</v>
      </c>
      <c r="J317" t="s">
        <v>248</v>
      </c>
      <c r="L317" t="s">
        <v>249</v>
      </c>
      <c r="M317" t="s">
        <v>248</v>
      </c>
      <c r="Q317">
        <v>53.225922429999997</v>
      </c>
      <c r="R317">
        <v>5.7678483700000003</v>
      </c>
      <c r="S317" t="s">
        <v>27</v>
      </c>
      <c r="W317">
        <v>162</v>
      </c>
    </row>
    <row r="318" spans="2:23">
      <c r="B318" t="s">
        <v>4442</v>
      </c>
      <c r="F318" t="s">
        <v>4427</v>
      </c>
      <c r="G318" t="s">
        <v>387</v>
      </c>
      <c r="H318" t="s">
        <v>387</v>
      </c>
      <c r="I318" t="s">
        <v>68</v>
      </c>
      <c r="J318" t="s">
        <v>248</v>
      </c>
      <c r="L318" t="s">
        <v>249</v>
      </c>
      <c r="M318" t="s">
        <v>248</v>
      </c>
      <c r="Q318">
        <v>53.226586040000001</v>
      </c>
      <c r="R318">
        <v>5.7691291400000004</v>
      </c>
      <c r="S318" t="s">
        <v>27</v>
      </c>
      <c r="W318">
        <v>185</v>
      </c>
    </row>
    <row r="319" spans="2:23">
      <c r="B319" t="s">
        <v>4442</v>
      </c>
      <c r="F319" t="s">
        <v>4427</v>
      </c>
      <c r="G319" t="s">
        <v>388</v>
      </c>
      <c r="H319" t="s">
        <v>388</v>
      </c>
      <c r="I319" t="s">
        <v>68</v>
      </c>
      <c r="J319" t="s">
        <v>248</v>
      </c>
      <c r="L319" t="s">
        <v>249</v>
      </c>
      <c r="M319" t="s">
        <v>248</v>
      </c>
      <c r="Q319">
        <v>53.22281014</v>
      </c>
      <c r="R319">
        <v>5.77093641</v>
      </c>
      <c r="S319" t="s">
        <v>27</v>
      </c>
      <c r="W319">
        <v>116</v>
      </c>
    </row>
    <row r="320" spans="2:23">
      <c r="B320" t="s">
        <v>4442</v>
      </c>
      <c r="F320" t="s">
        <v>4427</v>
      </c>
      <c r="G320" t="s">
        <v>389</v>
      </c>
      <c r="H320" t="s">
        <v>389</v>
      </c>
      <c r="I320" t="s">
        <v>68</v>
      </c>
      <c r="J320" t="s">
        <v>248</v>
      </c>
      <c r="L320" t="s">
        <v>249</v>
      </c>
      <c r="M320" t="s">
        <v>248</v>
      </c>
      <c r="Q320">
        <v>53.224983369999997</v>
      </c>
      <c r="R320">
        <v>5.7706232200000001</v>
      </c>
      <c r="S320" t="s">
        <v>27</v>
      </c>
      <c r="W320">
        <v>170</v>
      </c>
    </row>
    <row r="321" spans="2:23">
      <c r="B321" t="s">
        <v>4442</v>
      </c>
      <c r="F321" t="s">
        <v>4427</v>
      </c>
      <c r="G321" t="s">
        <v>390</v>
      </c>
      <c r="H321" t="s">
        <v>390</v>
      </c>
      <c r="I321" t="s">
        <v>68</v>
      </c>
      <c r="J321" t="s">
        <v>248</v>
      </c>
      <c r="L321" t="s">
        <v>249</v>
      </c>
      <c r="M321" t="s">
        <v>248</v>
      </c>
      <c r="Q321">
        <v>53.226956829999999</v>
      </c>
      <c r="R321">
        <v>5.7704479900000001</v>
      </c>
      <c r="S321" t="s">
        <v>27</v>
      </c>
      <c r="W321">
        <v>229</v>
      </c>
    </row>
    <row r="322" spans="2:23">
      <c r="B322" t="s">
        <v>4442</v>
      </c>
      <c r="F322" t="s">
        <v>4427</v>
      </c>
      <c r="G322" t="s">
        <v>391</v>
      </c>
      <c r="H322" t="s">
        <v>391</v>
      </c>
      <c r="I322" t="s">
        <v>68</v>
      </c>
      <c r="J322" t="s">
        <v>248</v>
      </c>
      <c r="L322" t="s">
        <v>249</v>
      </c>
      <c r="M322" t="s">
        <v>248</v>
      </c>
      <c r="S322" t="s">
        <v>27</v>
      </c>
      <c r="W322">
        <v>31</v>
      </c>
    </row>
    <row r="323" spans="2:23">
      <c r="B323" t="s">
        <v>4442</v>
      </c>
      <c r="F323" t="s">
        <v>4427</v>
      </c>
      <c r="G323" t="s">
        <v>392</v>
      </c>
      <c r="H323" t="s">
        <v>392</v>
      </c>
      <c r="I323" t="s">
        <v>68</v>
      </c>
      <c r="J323" t="s">
        <v>248</v>
      </c>
      <c r="L323" t="s">
        <v>249</v>
      </c>
      <c r="M323" t="s">
        <v>248</v>
      </c>
      <c r="S323" t="s">
        <v>27</v>
      </c>
      <c r="W323">
        <v>285</v>
      </c>
    </row>
    <row r="324" spans="2:23">
      <c r="B324" t="s">
        <v>4442</v>
      </c>
      <c r="F324" t="s">
        <v>4427</v>
      </c>
      <c r="G324" t="s">
        <v>393</v>
      </c>
      <c r="H324" t="s">
        <v>393</v>
      </c>
      <c r="I324" t="s">
        <v>68</v>
      </c>
      <c r="J324" t="s">
        <v>248</v>
      </c>
      <c r="L324" t="s">
        <v>249</v>
      </c>
      <c r="M324" t="s">
        <v>248</v>
      </c>
      <c r="Q324">
        <v>53.226599540000002</v>
      </c>
      <c r="R324">
        <v>5.7773976100000004</v>
      </c>
      <c r="S324" t="s">
        <v>27</v>
      </c>
      <c r="W324">
        <v>280</v>
      </c>
    </row>
    <row r="325" spans="2:23">
      <c r="B325" t="s">
        <v>4442</v>
      </c>
      <c r="F325" t="s">
        <v>4427</v>
      </c>
      <c r="G325" t="s">
        <v>394</v>
      </c>
      <c r="H325" t="s">
        <v>394</v>
      </c>
      <c r="I325" t="s">
        <v>68</v>
      </c>
      <c r="J325" t="s">
        <v>248</v>
      </c>
      <c r="L325" t="s">
        <v>249</v>
      </c>
      <c r="M325" t="s">
        <v>248</v>
      </c>
      <c r="Q325">
        <v>53.226567660000001</v>
      </c>
      <c r="R325">
        <v>5.7803038300000003</v>
      </c>
      <c r="S325" t="s">
        <v>27</v>
      </c>
      <c r="W325">
        <v>262</v>
      </c>
    </row>
    <row r="326" spans="2:23">
      <c r="B326" t="s">
        <v>4442</v>
      </c>
      <c r="F326" t="s">
        <v>4427</v>
      </c>
      <c r="G326" t="s">
        <v>395</v>
      </c>
      <c r="H326" t="s">
        <v>395</v>
      </c>
      <c r="I326" t="s">
        <v>68</v>
      </c>
      <c r="J326" t="s">
        <v>248</v>
      </c>
      <c r="L326" t="s">
        <v>249</v>
      </c>
      <c r="M326" t="s">
        <v>248</v>
      </c>
      <c r="S326" t="s">
        <v>27</v>
      </c>
      <c r="W326">
        <v>77</v>
      </c>
    </row>
    <row r="327" spans="2:23">
      <c r="B327" t="s">
        <v>4442</v>
      </c>
      <c r="F327" t="s">
        <v>4427</v>
      </c>
      <c r="G327" t="s">
        <v>396</v>
      </c>
      <c r="H327" t="s">
        <v>396</v>
      </c>
      <c r="I327" t="s">
        <v>68</v>
      </c>
      <c r="J327" t="s">
        <v>248</v>
      </c>
      <c r="L327" t="s">
        <v>249</v>
      </c>
      <c r="M327" t="s">
        <v>248</v>
      </c>
      <c r="S327" t="s">
        <v>27</v>
      </c>
      <c r="W327">
        <v>411</v>
      </c>
    </row>
    <row r="328" spans="2:23">
      <c r="B328" t="s">
        <v>4442</v>
      </c>
      <c r="F328" t="s">
        <v>4427</v>
      </c>
      <c r="G328" t="s">
        <v>397</v>
      </c>
      <c r="H328" t="s">
        <v>397</v>
      </c>
      <c r="I328" t="s">
        <v>68</v>
      </c>
      <c r="J328" t="s">
        <v>248</v>
      </c>
      <c r="L328" t="s">
        <v>249</v>
      </c>
      <c r="M328" t="s">
        <v>248</v>
      </c>
      <c r="S328" t="s">
        <v>27</v>
      </c>
      <c r="W328">
        <v>73</v>
      </c>
    </row>
    <row r="329" spans="2:23">
      <c r="B329" t="s">
        <v>4442</v>
      </c>
      <c r="F329" t="s">
        <v>4427</v>
      </c>
      <c r="G329" t="s">
        <v>398</v>
      </c>
      <c r="H329" t="s">
        <v>398</v>
      </c>
      <c r="I329" t="s">
        <v>68</v>
      </c>
      <c r="J329" t="s">
        <v>248</v>
      </c>
      <c r="L329" t="s">
        <v>249</v>
      </c>
      <c r="M329" t="s">
        <v>248</v>
      </c>
      <c r="S329" t="s">
        <v>27</v>
      </c>
      <c r="W329">
        <v>51</v>
      </c>
    </row>
    <row r="330" spans="2:23">
      <c r="B330" t="s">
        <v>4442</v>
      </c>
      <c r="F330" t="s">
        <v>4427</v>
      </c>
      <c r="G330" t="s">
        <v>399</v>
      </c>
      <c r="H330" t="s">
        <v>399</v>
      </c>
      <c r="I330" t="s">
        <v>68</v>
      </c>
      <c r="J330" t="s">
        <v>248</v>
      </c>
      <c r="L330" t="s">
        <v>249</v>
      </c>
      <c r="M330" t="s">
        <v>248</v>
      </c>
      <c r="S330" t="s">
        <v>27</v>
      </c>
      <c r="W330">
        <v>76</v>
      </c>
    </row>
    <row r="331" spans="2:23">
      <c r="B331" t="s">
        <v>4442</v>
      </c>
      <c r="F331" t="s">
        <v>4427</v>
      </c>
      <c r="G331" t="s">
        <v>400</v>
      </c>
      <c r="H331" t="s">
        <v>400</v>
      </c>
      <c r="I331" t="s">
        <v>68</v>
      </c>
      <c r="J331" t="s">
        <v>248</v>
      </c>
      <c r="L331" t="s">
        <v>249</v>
      </c>
      <c r="M331" t="s">
        <v>248</v>
      </c>
      <c r="S331" t="s">
        <v>27</v>
      </c>
      <c r="W331">
        <v>87</v>
      </c>
    </row>
    <row r="332" spans="2:23">
      <c r="B332" t="s">
        <v>4442</v>
      </c>
      <c r="F332" t="s">
        <v>4427</v>
      </c>
      <c r="G332" t="s">
        <v>401</v>
      </c>
      <c r="H332" t="s">
        <v>401</v>
      </c>
      <c r="I332" t="s">
        <v>68</v>
      </c>
      <c r="J332" t="s">
        <v>248</v>
      </c>
      <c r="L332" t="s">
        <v>249</v>
      </c>
      <c r="M332" t="s">
        <v>248</v>
      </c>
      <c r="S332" t="s">
        <v>27</v>
      </c>
      <c r="W332">
        <v>22</v>
      </c>
    </row>
    <row r="333" spans="2:23">
      <c r="B333" t="s">
        <v>4442</v>
      </c>
      <c r="F333" t="s">
        <v>4427</v>
      </c>
      <c r="G333" t="s">
        <v>402</v>
      </c>
      <c r="H333" t="s">
        <v>402</v>
      </c>
      <c r="I333" t="s">
        <v>68</v>
      </c>
      <c r="J333" t="s">
        <v>248</v>
      </c>
      <c r="L333" t="s">
        <v>249</v>
      </c>
      <c r="M333" t="s">
        <v>248</v>
      </c>
      <c r="S333" t="s">
        <v>27</v>
      </c>
      <c r="W333">
        <v>79</v>
      </c>
    </row>
    <row r="334" spans="2:23">
      <c r="B334" t="s">
        <v>4442</v>
      </c>
      <c r="F334" t="s">
        <v>4427</v>
      </c>
      <c r="G334" t="s">
        <v>403</v>
      </c>
      <c r="H334" t="s">
        <v>403</v>
      </c>
      <c r="I334" t="s">
        <v>68</v>
      </c>
      <c r="J334" t="s">
        <v>248</v>
      </c>
      <c r="L334" t="s">
        <v>249</v>
      </c>
      <c r="M334" t="s">
        <v>248</v>
      </c>
      <c r="S334" t="s">
        <v>27</v>
      </c>
      <c r="W334">
        <v>214</v>
      </c>
    </row>
    <row r="335" spans="2:23">
      <c r="B335" t="s">
        <v>4442</v>
      </c>
      <c r="F335" t="s">
        <v>4427</v>
      </c>
      <c r="G335" t="s">
        <v>404</v>
      </c>
      <c r="H335" t="s">
        <v>404</v>
      </c>
      <c r="I335" t="s">
        <v>68</v>
      </c>
      <c r="J335" t="s">
        <v>248</v>
      </c>
      <c r="L335" t="s">
        <v>249</v>
      </c>
      <c r="M335" t="s">
        <v>248</v>
      </c>
      <c r="Q335">
        <v>53.223135139999997</v>
      </c>
      <c r="R335">
        <v>5.7402558600000004</v>
      </c>
      <c r="S335" t="s">
        <v>27</v>
      </c>
      <c r="W335">
        <v>395</v>
      </c>
    </row>
    <row r="336" spans="2:23">
      <c r="B336" t="s">
        <v>4442</v>
      </c>
      <c r="F336" t="s">
        <v>4427</v>
      </c>
      <c r="G336" t="s">
        <v>405</v>
      </c>
      <c r="H336" t="s">
        <v>405</v>
      </c>
      <c r="I336" t="s">
        <v>68</v>
      </c>
      <c r="J336" t="s">
        <v>248</v>
      </c>
      <c r="L336" t="s">
        <v>249</v>
      </c>
      <c r="M336" t="s">
        <v>248</v>
      </c>
      <c r="Q336">
        <v>53.221973200000001</v>
      </c>
      <c r="R336">
        <v>5.7374782900000003</v>
      </c>
      <c r="S336" t="s">
        <v>27</v>
      </c>
      <c r="W336">
        <v>184</v>
      </c>
    </row>
    <row r="337" spans="2:23">
      <c r="B337" t="s">
        <v>4442</v>
      </c>
      <c r="F337" t="s">
        <v>4427</v>
      </c>
      <c r="G337" t="s">
        <v>406</v>
      </c>
      <c r="H337" t="s">
        <v>406</v>
      </c>
      <c r="I337" t="s">
        <v>68</v>
      </c>
      <c r="J337" t="s">
        <v>248</v>
      </c>
      <c r="L337" t="s">
        <v>249</v>
      </c>
      <c r="M337" t="s">
        <v>248</v>
      </c>
      <c r="Q337">
        <v>53.220773270000002</v>
      </c>
      <c r="R337">
        <v>5.7355354199999997</v>
      </c>
      <c r="S337" t="s">
        <v>27</v>
      </c>
      <c r="W337">
        <v>302</v>
      </c>
    </row>
    <row r="338" spans="2:23">
      <c r="B338" t="s">
        <v>4442</v>
      </c>
      <c r="F338" t="s">
        <v>4427</v>
      </c>
      <c r="G338" t="s">
        <v>407</v>
      </c>
      <c r="H338" t="s">
        <v>407</v>
      </c>
      <c r="I338" t="s">
        <v>68</v>
      </c>
      <c r="J338" t="s">
        <v>248</v>
      </c>
      <c r="L338" t="s">
        <v>249</v>
      </c>
      <c r="M338" t="s">
        <v>248</v>
      </c>
      <c r="Q338">
        <v>53.223574329999998</v>
      </c>
      <c r="R338">
        <v>5.7701766900000004</v>
      </c>
      <c r="S338" t="s">
        <v>27</v>
      </c>
      <c r="W338">
        <v>57</v>
      </c>
    </row>
    <row r="339" spans="2:23">
      <c r="B339" t="s">
        <v>4442</v>
      </c>
      <c r="F339" t="s">
        <v>4427</v>
      </c>
      <c r="G339" t="s">
        <v>408</v>
      </c>
      <c r="H339" t="s">
        <v>408</v>
      </c>
      <c r="I339" t="s">
        <v>68</v>
      </c>
      <c r="J339" t="s">
        <v>248</v>
      </c>
      <c r="L339" t="s">
        <v>249</v>
      </c>
      <c r="M339" t="s">
        <v>248</v>
      </c>
      <c r="Q339">
        <v>53.225770429999997</v>
      </c>
      <c r="R339">
        <v>5.7690529399999999</v>
      </c>
      <c r="S339" t="s">
        <v>27</v>
      </c>
      <c r="W339">
        <v>168</v>
      </c>
    </row>
    <row r="340" spans="2:23">
      <c r="B340" t="s">
        <v>4442</v>
      </c>
      <c r="F340" t="s">
        <v>4427</v>
      </c>
      <c r="G340" t="s">
        <v>409</v>
      </c>
      <c r="H340" t="s">
        <v>409</v>
      </c>
      <c r="I340" t="s">
        <v>68</v>
      </c>
      <c r="J340" t="s">
        <v>248</v>
      </c>
      <c r="L340" t="s">
        <v>249</v>
      </c>
      <c r="M340" t="s">
        <v>248</v>
      </c>
      <c r="Q340">
        <v>53.226558730000001</v>
      </c>
      <c r="R340">
        <v>5.7729734400000003</v>
      </c>
      <c r="S340" t="s">
        <v>27</v>
      </c>
      <c r="W340">
        <v>428</v>
      </c>
    </row>
    <row r="341" spans="2:23">
      <c r="B341" t="s">
        <v>4442</v>
      </c>
      <c r="F341" t="s">
        <v>4427</v>
      </c>
      <c r="G341" t="s">
        <v>410</v>
      </c>
      <c r="H341" t="s">
        <v>410</v>
      </c>
      <c r="I341" t="s">
        <v>68</v>
      </c>
      <c r="J341" t="s">
        <v>248</v>
      </c>
      <c r="L341" t="s">
        <v>249</v>
      </c>
      <c r="M341" t="s">
        <v>248</v>
      </c>
      <c r="S341" t="s">
        <v>27</v>
      </c>
      <c r="W341">
        <v>9</v>
      </c>
    </row>
    <row r="342" spans="2:23">
      <c r="B342" t="s">
        <v>4442</v>
      </c>
      <c r="F342" t="s">
        <v>4427</v>
      </c>
      <c r="G342" t="s">
        <v>411</v>
      </c>
      <c r="H342" t="s">
        <v>411</v>
      </c>
      <c r="I342" t="s">
        <v>68</v>
      </c>
      <c r="J342" t="s">
        <v>248</v>
      </c>
      <c r="L342" t="s">
        <v>249</v>
      </c>
      <c r="M342" t="s">
        <v>248</v>
      </c>
      <c r="S342" t="s">
        <v>27</v>
      </c>
      <c r="W342">
        <v>39</v>
      </c>
    </row>
    <row r="343" spans="2:23">
      <c r="B343" t="s">
        <v>4442</v>
      </c>
      <c r="F343" t="s">
        <v>4427</v>
      </c>
      <c r="G343" t="s">
        <v>412</v>
      </c>
      <c r="H343" t="s">
        <v>412</v>
      </c>
      <c r="I343" t="s">
        <v>68</v>
      </c>
      <c r="J343" t="s">
        <v>248</v>
      </c>
      <c r="L343" t="s">
        <v>249</v>
      </c>
      <c r="M343" t="s">
        <v>248</v>
      </c>
      <c r="S343" t="s">
        <v>27</v>
      </c>
      <c r="W343">
        <v>99</v>
      </c>
    </row>
    <row r="344" spans="2:23">
      <c r="B344" t="s">
        <v>4442</v>
      </c>
      <c r="F344" t="s">
        <v>4427</v>
      </c>
      <c r="G344" t="s">
        <v>413</v>
      </c>
      <c r="H344" t="s">
        <v>413</v>
      </c>
      <c r="I344" t="s">
        <v>68</v>
      </c>
      <c r="J344" t="s">
        <v>248</v>
      </c>
      <c r="L344" t="s">
        <v>249</v>
      </c>
      <c r="M344" t="s">
        <v>248</v>
      </c>
      <c r="S344" t="s">
        <v>27</v>
      </c>
      <c r="W344">
        <v>98</v>
      </c>
    </row>
    <row r="345" spans="2:23">
      <c r="B345" t="s">
        <v>4442</v>
      </c>
      <c r="F345" t="s">
        <v>4427</v>
      </c>
      <c r="G345" t="s">
        <v>414</v>
      </c>
      <c r="H345" t="s">
        <v>414</v>
      </c>
      <c r="I345" t="s">
        <v>68</v>
      </c>
      <c r="J345" t="s">
        <v>248</v>
      </c>
      <c r="L345" t="s">
        <v>249</v>
      </c>
      <c r="M345" t="s">
        <v>248</v>
      </c>
      <c r="S345" t="s">
        <v>27</v>
      </c>
      <c r="W345">
        <v>1057</v>
      </c>
    </row>
    <row r="346" spans="2:23">
      <c r="B346" t="s">
        <v>4442</v>
      </c>
      <c r="F346" t="s">
        <v>4427</v>
      </c>
      <c r="G346" t="s">
        <v>415</v>
      </c>
      <c r="H346" t="s">
        <v>415</v>
      </c>
      <c r="I346" t="s">
        <v>68</v>
      </c>
      <c r="J346" t="s">
        <v>248</v>
      </c>
      <c r="L346" t="s">
        <v>249</v>
      </c>
      <c r="M346" t="s">
        <v>248</v>
      </c>
      <c r="S346" t="s">
        <v>27</v>
      </c>
      <c r="W346">
        <v>260</v>
      </c>
    </row>
    <row r="347" spans="2:23">
      <c r="B347" t="s">
        <v>4442</v>
      </c>
      <c r="F347" t="s">
        <v>4427</v>
      </c>
      <c r="G347" t="s">
        <v>416</v>
      </c>
      <c r="H347" t="s">
        <v>416</v>
      </c>
      <c r="I347" t="s">
        <v>68</v>
      </c>
      <c r="J347" t="s">
        <v>248</v>
      </c>
      <c r="L347" t="s">
        <v>249</v>
      </c>
      <c r="M347" t="s">
        <v>248</v>
      </c>
      <c r="S347" t="s">
        <v>27</v>
      </c>
      <c r="W347">
        <v>181</v>
      </c>
    </row>
    <row r="348" spans="2:23">
      <c r="B348" t="s">
        <v>4442</v>
      </c>
      <c r="F348" t="s">
        <v>4427</v>
      </c>
      <c r="G348" t="s">
        <v>417</v>
      </c>
      <c r="H348" t="s">
        <v>417</v>
      </c>
      <c r="I348" t="s">
        <v>68</v>
      </c>
      <c r="J348" t="s">
        <v>248</v>
      </c>
      <c r="L348" t="s">
        <v>249</v>
      </c>
      <c r="M348" t="s">
        <v>248</v>
      </c>
      <c r="S348" t="s">
        <v>27</v>
      </c>
      <c r="W348">
        <v>116</v>
      </c>
    </row>
    <row r="349" spans="2:23">
      <c r="B349" t="s">
        <v>4442</v>
      </c>
      <c r="F349" t="s">
        <v>4427</v>
      </c>
      <c r="G349" t="s">
        <v>418</v>
      </c>
      <c r="H349" t="s">
        <v>418</v>
      </c>
      <c r="I349" t="s">
        <v>68</v>
      </c>
      <c r="J349" t="s">
        <v>248</v>
      </c>
      <c r="L349" t="s">
        <v>249</v>
      </c>
      <c r="M349" t="s">
        <v>248</v>
      </c>
      <c r="S349" t="s">
        <v>27</v>
      </c>
      <c r="W349">
        <v>22</v>
      </c>
    </row>
    <row r="350" spans="2:23">
      <c r="B350" t="s">
        <v>4442</v>
      </c>
      <c r="F350" t="s">
        <v>4427</v>
      </c>
      <c r="G350" t="s">
        <v>419</v>
      </c>
      <c r="H350" t="s">
        <v>419</v>
      </c>
      <c r="I350" t="s">
        <v>68</v>
      </c>
      <c r="J350" t="s">
        <v>248</v>
      </c>
      <c r="L350" t="s">
        <v>249</v>
      </c>
      <c r="M350" t="s">
        <v>248</v>
      </c>
      <c r="S350" t="s">
        <v>27</v>
      </c>
      <c r="W350">
        <v>400</v>
      </c>
    </row>
    <row r="351" spans="2:23">
      <c r="B351" t="s">
        <v>4442</v>
      </c>
      <c r="F351" t="s">
        <v>4427</v>
      </c>
      <c r="G351" t="s">
        <v>420</v>
      </c>
      <c r="H351" t="s">
        <v>420</v>
      </c>
      <c r="I351" t="s">
        <v>68</v>
      </c>
      <c r="J351" t="s">
        <v>248</v>
      </c>
      <c r="L351" t="s">
        <v>249</v>
      </c>
      <c r="M351" t="s">
        <v>248</v>
      </c>
      <c r="S351" t="s">
        <v>27</v>
      </c>
      <c r="W351">
        <v>296</v>
      </c>
    </row>
    <row r="352" spans="2:23">
      <c r="B352" t="s">
        <v>4442</v>
      </c>
      <c r="F352" t="s">
        <v>4427</v>
      </c>
      <c r="G352" t="s">
        <v>421</v>
      </c>
      <c r="H352" t="s">
        <v>421</v>
      </c>
      <c r="I352" t="s">
        <v>68</v>
      </c>
      <c r="J352" t="s">
        <v>248</v>
      </c>
      <c r="L352" t="s">
        <v>249</v>
      </c>
      <c r="M352" t="s">
        <v>248</v>
      </c>
      <c r="S352" t="s">
        <v>27</v>
      </c>
    </row>
    <row r="353" spans="2:26">
      <c r="B353" t="s">
        <v>4442</v>
      </c>
      <c r="F353" t="s">
        <v>4427</v>
      </c>
      <c r="G353" t="s">
        <v>422</v>
      </c>
      <c r="H353" t="s">
        <v>422</v>
      </c>
      <c r="I353" t="s">
        <v>68</v>
      </c>
      <c r="J353" t="s">
        <v>248</v>
      </c>
      <c r="L353" t="s">
        <v>249</v>
      </c>
      <c r="M353" t="s">
        <v>248</v>
      </c>
      <c r="Q353">
        <v>53.231326889999998</v>
      </c>
      <c r="R353">
        <v>5.7450482000000003</v>
      </c>
      <c r="S353" t="s">
        <v>27</v>
      </c>
      <c r="W353">
        <v>22</v>
      </c>
    </row>
    <row r="354" spans="2:26">
      <c r="F354" t="s">
        <v>4427</v>
      </c>
      <c r="G354" t="s">
        <v>423</v>
      </c>
      <c r="H354" t="s">
        <v>423</v>
      </c>
      <c r="I354" t="s">
        <v>30</v>
      </c>
      <c r="J354" t="s">
        <v>424</v>
      </c>
      <c r="L354" t="s">
        <v>425</v>
      </c>
      <c r="M354" t="s">
        <v>424</v>
      </c>
      <c r="Q354">
        <v>53.357442169999999</v>
      </c>
      <c r="R354">
        <v>6.2684429399999999</v>
      </c>
      <c r="S354" t="s">
        <v>27</v>
      </c>
      <c r="W354">
        <v>13</v>
      </c>
    </row>
    <row r="355" spans="2:26">
      <c r="C355" t="s">
        <v>4442</v>
      </c>
      <c r="F355" t="s">
        <v>4427</v>
      </c>
      <c r="G355" t="s">
        <v>426</v>
      </c>
      <c r="H355" t="s">
        <v>426</v>
      </c>
      <c r="I355" t="s">
        <v>30</v>
      </c>
      <c r="J355" t="s">
        <v>424</v>
      </c>
      <c r="L355" t="s">
        <v>425</v>
      </c>
      <c r="M355" t="s">
        <v>424</v>
      </c>
      <c r="Q355">
        <v>53.35723668</v>
      </c>
      <c r="R355">
        <v>6.2685216700000002</v>
      </c>
      <c r="S355" t="s">
        <v>27</v>
      </c>
      <c r="W355">
        <v>7.9</v>
      </c>
    </row>
    <row r="356" spans="2:26">
      <c r="C356" t="s">
        <v>4442</v>
      </c>
      <c r="F356" t="s">
        <v>4427</v>
      </c>
      <c r="G356" t="s">
        <v>427</v>
      </c>
      <c r="H356" t="s">
        <v>427</v>
      </c>
      <c r="I356" t="s">
        <v>30</v>
      </c>
      <c r="J356" t="s">
        <v>424</v>
      </c>
      <c r="L356" t="s">
        <v>425</v>
      </c>
      <c r="M356" t="s">
        <v>424</v>
      </c>
      <c r="Q356">
        <v>53.356981419999997</v>
      </c>
      <c r="R356">
        <v>6.26486432</v>
      </c>
      <c r="S356" t="s">
        <v>27</v>
      </c>
      <c r="W356">
        <v>15.45</v>
      </c>
    </row>
    <row r="357" spans="2:26">
      <c r="C357" t="s">
        <v>4442</v>
      </c>
      <c r="F357" t="s">
        <v>4427</v>
      </c>
      <c r="G357" t="s">
        <v>428</v>
      </c>
      <c r="H357" t="s">
        <v>428</v>
      </c>
      <c r="I357" t="s">
        <v>30</v>
      </c>
      <c r="J357" t="s">
        <v>424</v>
      </c>
      <c r="L357" t="s">
        <v>425</v>
      </c>
      <c r="M357" t="s">
        <v>424</v>
      </c>
      <c r="Q357">
        <v>53.356979959999997</v>
      </c>
      <c r="R357">
        <v>6.2647739099999997</v>
      </c>
      <c r="S357" t="s">
        <v>27</v>
      </c>
      <c r="W357">
        <v>14.8</v>
      </c>
    </row>
    <row r="358" spans="2:26">
      <c r="C358" t="s">
        <v>4442</v>
      </c>
      <c r="F358" t="s">
        <v>4427</v>
      </c>
      <c r="G358" t="s">
        <v>429</v>
      </c>
      <c r="H358" t="s">
        <v>429</v>
      </c>
      <c r="I358" t="s">
        <v>30</v>
      </c>
      <c r="J358" t="s">
        <v>424</v>
      </c>
      <c r="L358" t="s">
        <v>425</v>
      </c>
      <c r="M358" t="s">
        <v>424</v>
      </c>
      <c r="Q358">
        <v>53.361061290000002</v>
      </c>
      <c r="R358">
        <v>6.2630006299999996</v>
      </c>
      <c r="S358" t="s">
        <v>27</v>
      </c>
      <c r="W358">
        <v>34.4</v>
      </c>
    </row>
    <row r="359" spans="2:26">
      <c r="C359" t="s">
        <v>4442</v>
      </c>
      <c r="F359" t="s">
        <v>4427</v>
      </c>
      <c r="G359" t="s">
        <v>430</v>
      </c>
      <c r="H359" t="s">
        <v>430</v>
      </c>
      <c r="I359" t="s">
        <v>30</v>
      </c>
      <c r="J359" t="s">
        <v>424</v>
      </c>
      <c r="L359" t="s">
        <v>425</v>
      </c>
      <c r="M359" t="s">
        <v>424</v>
      </c>
      <c r="Q359">
        <v>53.360904580000003</v>
      </c>
      <c r="R359">
        <v>6.26315899</v>
      </c>
      <c r="S359" t="s">
        <v>27</v>
      </c>
      <c r="W359">
        <v>20</v>
      </c>
    </row>
    <row r="360" spans="2:26">
      <c r="C360" t="s">
        <v>4442</v>
      </c>
      <c r="F360" t="s">
        <v>4427</v>
      </c>
      <c r="G360" t="s">
        <v>431</v>
      </c>
      <c r="H360" t="s">
        <v>431</v>
      </c>
      <c r="I360" t="s">
        <v>30</v>
      </c>
      <c r="J360" t="s">
        <v>424</v>
      </c>
      <c r="L360" t="s">
        <v>425</v>
      </c>
      <c r="M360" t="s">
        <v>424</v>
      </c>
      <c r="Q360">
        <v>53.360713189999998</v>
      </c>
      <c r="R360">
        <v>6.26347758</v>
      </c>
      <c r="S360" t="s">
        <v>27</v>
      </c>
      <c r="W360">
        <v>42.2</v>
      </c>
    </row>
    <row r="361" spans="2:26">
      <c r="C361" t="s">
        <v>4442</v>
      </c>
      <c r="F361" t="s">
        <v>4427</v>
      </c>
      <c r="G361" t="s">
        <v>432</v>
      </c>
      <c r="H361" t="s">
        <v>432</v>
      </c>
      <c r="I361" t="s">
        <v>30</v>
      </c>
      <c r="J361" t="s">
        <v>424</v>
      </c>
      <c r="L361" t="s">
        <v>425</v>
      </c>
      <c r="M361" t="s">
        <v>424</v>
      </c>
      <c r="Q361">
        <v>53.361426389999998</v>
      </c>
      <c r="R361">
        <v>6.2633318600000001</v>
      </c>
      <c r="S361" t="s">
        <v>27</v>
      </c>
      <c r="W361">
        <v>113.75</v>
      </c>
    </row>
    <row r="362" spans="2:26">
      <c r="C362" t="s">
        <v>4442</v>
      </c>
      <c r="F362" t="s">
        <v>4427</v>
      </c>
      <c r="G362" t="s">
        <v>433</v>
      </c>
      <c r="H362" t="s">
        <v>433</v>
      </c>
      <c r="I362" t="s">
        <v>30</v>
      </c>
      <c r="J362" t="s">
        <v>424</v>
      </c>
      <c r="L362" t="s">
        <v>425</v>
      </c>
      <c r="M362" t="s">
        <v>424</v>
      </c>
      <c r="Q362">
        <v>53.361092489999997</v>
      </c>
      <c r="R362">
        <v>6.2648938200000002</v>
      </c>
      <c r="S362" t="s">
        <v>27</v>
      </c>
      <c r="W362">
        <v>34.75</v>
      </c>
    </row>
    <row r="363" spans="2:26">
      <c r="C363" t="s">
        <v>4442</v>
      </c>
      <c r="F363" t="s">
        <v>4427</v>
      </c>
      <c r="G363" t="s">
        <v>434</v>
      </c>
      <c r="H363" t="s">
        <v>434</v>
      </c>
      <c r="I363" t="s">
        <v>22</v>
      </c>
      <c r="J363" t="s">
        <v>435</v>
      </c>
      <c r="K363" t="s">
        <v>435</v>
      </c>
      <c r="L363" t="s">
        <v>425</v>
      </c>
      <c r="M363" t="s">
        <v>424</v>
      </c>
      <c r="O363" t="s">
        <v>25</v>
      </c>
      <c r="P363" t="s">
        <v>26</v>
      </c>
      <c r="Q363">
        <v>53.360791210000002</v>
      </c>
      <c r="R363">
        <v>6.2656506099999998</v>
      </c>
      <c r="S363" t="s">
        <v>27</v>
      </c>
      <c r="T363" t="s">
        <v>28</v>
      </c>
      <c r="Z363">
        <v>520215.66</v>
      </c>
    </row>
    <row r="364" spans="2:26">
      <c r="C364" t="s">
        <v>4442</v>
      </c>
      <c r="F364" t="s">
        <v>4427</v>
      </c>
      <c r="G364" t="s">
        <v>436</v>
      </c>
      <c r="H364" t="s">
        <v>436</v>
      </c>
      <c r="I364" t="s">
        <v>68</v>
      </c>
      <c r="J364" t="s">
        <v>424</v>
      </c>
      <c r="L364" t="s">
        <v>425</v>
      </c>
      <c r="M364" t="s">
        <v>424</v>
      </c>
      <c r="Q364">
        <v>53.364581389999998</v>
      </c>
      <c r="R364">
        <v>6.2647582100000001</v>
      </c>
      <c r="S364" t="s">
        <v>27</v>
      </c>
      <c r="W364">
        <v>131.25</v>
      </c>
    </row>
    <row r="365" spans="2:26">
      <c r="C365" t="s">
        <v>4442</v>
      </c>
      <c r="F365" t="s">
        <v>4427</v>
      </c>
      <c r="G365" t="s">
        <v>437</v>
      </c>
      <c r="H365" t="s">
        <v>437</v>
      </c>
      <c r="I365" t="s">
        <v>68</v>
      </c>
      <c r="J365" t="s">
        <v>424</v>
      </c>
      <c r="L365" t="s">
        <v>425</v>
      </c>
      <c r="M365" t="s">
        <v>424</v>
      </c>
      <c r="Q365">
        <v>53.358272829999997</v>
      </c>
      <c r="R365">
        <v>6.2685851000000001</v>
      </c>
      <c r="S365" t="s">
        <v>27</v>
      </c>
      <c r="W365">
        <v>220.95</v>
      </c>
    </row>
    <row r="366" spans="2:26">
      <c r="C366" t="s">
        <v>4442</v>
      </c>
      <c r="F366" t="s">
        <v>4427</v>
      </c>
      <c r="G366" t="s">
        <v>438</v>
      </c>
      <c r="H366" t="s">
        <v>438</v>
      </c>
      <c r="I366" t="s">
        <v>68</v>
      </c>
      <c r="J366" t="s">
        <v>424</v>
      </c>
      <c r="L366" t="s">
        <v>425</v>
      </c>
      <c r="M366" t="s">
        <v>424</v>
      </c>
      <c r="Q366">
        <v>53.35732866</v>
      </c>
      <c r="R366">
        <v>6.2684894800000004</v>
      </c>
      <c r="S366" t="s">
        <v>27</v>
      </c>
      <c r="W366">
        <v>13</v>
      </c>
    </row>
    <row r="367" spans="2:26">
      <c r="C367" t="s">
        <v>4442</v>
      </c>
      <c r="F367" t="s">
        <v>4427</v>
      </c>
      <c r="G367" t="s">
        <v>439</v>
      </c>
      <c r="H367" t="s">
        <v>439</v>
      </c>
      <c r="I367" t="s">
        <v>68</v>
      </c>
      <c r="J367" t="s">
        <v>424</v>
      </c>
      <c r="L367" t="s">
        <v>425</v>
      </c>
      <c r="M367" t="s">
        <v>424</v>
      </c>
      <c r="Q367">
        <v>53.356952800000002</v>
      </c>
      <c r="R367">
        <v>6.2651248199999996</v>
      </c>
      <c r="S367" t="s">
        <v>27</v>
      </c>
      <c r="W367">
        <v>23.15</v>
      </c>
    </row>
    <row r="368" spans="2:26">
      <c r="C368" t="s">
        <v>4442</v>
      </c>
      <c r="F368" t="s">
        <v>4427</v>
      </c>
      <c r="G368" t="s">
        <v>440</v>
      </c>
      <c r="H368" t="s">
        <v>440</v>
      </c>
      <c r="I368" t="s">
        <v>68</v>
      </c>
      <c r="J368" t="s">
        <v>424</v>
      </c>
      <c r="L368" t="s">
        <v>425</v>
      </c>
      <c r="M368" t="s">
        <v>424</v>
      </c>
      <c r="Q368">
        <v>53.35685874</v>
      </c>
      <c r="R368">
        <v>6.2641669999999996</v>
      </c>
      <c r="S368" t="s">
        <v>27</v>
      </c>
      <c r="W368">
        <v>73.55</v>
      </c>
    </row>
    <row r="369" spans="3:23">
      <c r="C369" t="s">
        <v>4442</v>
      </c>
      <c r="F369" t="s">
        <v>4427</v>
      </c>
      <c r="G369" t="s">
        <v>441</v>
      </c>
      <c r="H369" t="s">
        <v>441</v>
      </c>
      <c r="I369" t="s">
        <v>68</v>
      </c>
      <c r="J369" t="s">
        <v>424</v>
      </c>
      <c r="L369" t="s">
        <v>425</v>
      </c>
      <c r="M369" t="s">
        <v>424</v>
      </c>
      <c r="Q369">
        <v>53.357523280000002</v>
      </c>
      <c r="R369">
        <v>6.2636207300000004</v>
      </c>
      <c r="S369" t="s">
        <v>27</v>
      </c>
      <c r="W369">
        <v>88.2</v>
      </c>
    </row>
    <row r="370" spans="3:23">
      <c r="C370" t="s">
        <v>4442</v>
      </c>
      <c r="F370" t="s">
        <v>4427</v>
      </c>
      <c r="G370" t="s">
        <v>442</v>
      </c>
      <c r="H370" t="s">
        <v>442</v>
      </c>
      <c r="I370" t="s">
        <v>68</v>
      </c>
      <c r="J370" t="s">
        <v>424</v>
      </c>
      <c r="L370" t="s">
        <v>425</v>
      </c>
      <c r="M370" t="s">
        <v>424</v>
      </c>
      <c r="Q370">
        <v>53.357515290000002</v>
      </c>
      <c r="R370">
        <v>6.2646386100000004</v>
      </c>
      <c r="S370" t="s">
        <v>27</v>
      </c>
      <c r="W370">
        <v>108.45</v>
      </c>
    </row>
    <row r="371" spans="3:23">
      <c r="C371" t="s">
        <v>4442</v>
      </c>
      <c r="F371" t="s">
        <v>4427</v>
      </c>
      <c r="G371" t="s">
        <v>443</v>
      </c>
      <c r="H371" t="s">
        <v>443</v>
      </c>
      <c r="I371" t="s">
        <v>68</v>
      </c>
      <c r="J371" t="s">
        <v>424</v>
      </c>
      <c r="L371" t="s">
        <v>425</v>
      </c>
      <c r="M371" t="s">
        <v>424</v>
      </c>
      <c r="Q371">
        <v>53.357988140000003</v>
      </c>
      <c r="R371">
        <v>6.2643118299999996</v>
      </c>
      <c r="S371" t="s">
        <v>27</v>
      </c>
      <c r="W371">
        <v>20.55</v>
      </c>
    </row>
    <row r="372" spans="3:23">
      <c r="C372" t="s">
        <v>4442</v>
      </c>
      <c r="F372" t="s">
        <v>4427</v>
      </c>
      <c r="G372" t="s">
        <v>444</v>
      </c>
      <c r="H372" t="s">
        <v>444</v>
      </c>
      <c r="I372" t="s">
        <v>68</v>
      </c>
      <c r="J372" t="s">
        <v>424</v>
      </c>
      <c r="L372" t="s">
        <v>425</v>
      </c>
      <c r="M372" t="s">
        <v>424</v>
      </c>
      <c r="Q372">
        <v>53.357985040000003</v>
      </c>
      <c r="R372">
        <v>6.2637120700000004</v>
      </c>
      <c r="S372" t="s">
        <v>27</v>
      </c>
      <c r="W372">
        <v>44</v>
      </c>
    </row>
    <row r="373" spans="3:23">
      <c r="C373" t="s">
        <v>4442</v>
      </c>
      <c r="F373" t="s">
        <v>4427</v>
      </c>
      <c r="G373" t="s">
        <v>445</v>
      </c>
      <c r="H373" t="s">
        <v>445</v>
      </c>
      <c r="I373" t="s">
        <v>68</v>
      </c>
      <c r="J373" t="s">
        <v>424</v>
      </c>
      <c r="L373" t="s">
        <v>425</v>
      </c>
      <c r="M373" t="s">
        <v>424</v>
      </c>
      <c r="Q373">
        <v>53.358309890000001</v>
      </c>
      <c r="R373">
        <v>6.2624825800000004</v>
      </c>
      <c r="S373" t="s">
        <v>27</v>
      </c>
      <c r="W373">
        <v>113</v>
      </c>
    </row>
    <row r="374" spans="3:23">
      <c r="C374" t="s">
        <v>4442</v>
      </c>
      <c r="F374" t="s">
        <v>4427</v>
      </c>
      <c r="G374" t="s">
        <v>446</v>
      </c>
      <c r="H374" t="s">
        <v>446</v>
      </c>
      <c r="I374" t="s">
        <v>68</v>
      </c>
      <c r="J374" t="s">
        <v>424</v>
      </c>
      <c r="L374" t="s">
        <v>425</v>
      </c>
      <c r="M374" t="s">
        <v>424</v>
      </c>
      <c r="Q374">
        <v>53.358462500000002</v>
      </c>
      <c r="R374">
        <v>6.2642933899999997</v>
      </c>
      <c r="S374" t="s">
        <v>27</v>
      </c>
      <c r="W374">
        <v>107.35</v>
      </c>
    </row>
    <row r="375" spans="3:23">
      <c r="C375" t="s">
        <v>4442</v>
      </c>
      <c r="F375" t="s">
        <v>4427</v>
      </c>
      <c r="G375" t="s">
        <v>447</v>
      </c>
      <c r="H375" t="s">
        <v>447</v>
      </c>
      <c r="I375" t="s">
        <v>68</v>
      </c>
      <c r="J375" t="s">
        <v>424</v>
      </c>
      <c r="L375" t="s">
        <v>425</v>
      </c>
      <c r="M375" t="s">
        <v>424</v>
      </c>
      <c r="Q375">
        <v>53.358921209999998</v>
      </c>
      <c r="R375">
        <v>6.2639875099999998</v>
      </c>
      <c r="S375" t="s">
        <v>27</v>
      </c>
      <c r="W375">
        <v>18.100000000000001</v>
      </c>
    </row>
    <row r="376" spans="3:23">
      <c r="C376" t="s">
        <v>4442</v>
      </c>
      <c r="F376" t="s">
        <v>4427</v>
      </c>
      <c r="G376" t="s">
        <v>448</v>
      </c>
      <c r="H376" t="s">
        <v>448</v>
      </c>
      <c r="I376" t="s">
        <v>68</v>
      </c>
      <c r="J376" t="s">
        <v>424</v>
      </c>
      <c r="L376" t="s">
        <v>425</v>
      </c>
      <c r="M376" t="s">
        <v>424</v>
      </c>
      <c r="Q376">
        <v>53.358825000000003</v>
      </c>
      <c r="R376">
        <v>6.26360209</v>
      </c>
      <c r="S376" t="s">
        <v>27</v>
      </c>
      <c r="W376">
        <v>25</v>
      </c>
    </row>
    <row r="377" spans="3:23">
      <c r="C377" t="s">
        <v>4442</v>
      </c>
      <c r="F377" t="s">
        <v>4427</v>
      </c>
      <c r="G377" t="s">
        <v>449</v>
      </c>
      <c r="H377" t="s">
        <v>449</v>
      </c>
      <c r="I377" t="s">
        <v>68</v>
      </c>
      <c r="J377" t="s">
        <v>424</v>
      </c>
      <c r="L377" t="s">
        <v>425</v>
      </c>
      <c r="M377" t="s">
        <v>424</v>
      </c>
      <c r="Q377">
        <v>53.358677309999997</v>
      </c>
      <c r="R377">
        <v>6.2631445299999999</v>
      </c>
      <c r="S377" t="s">
        <v>27</v>
      </c>
      <c r="W377">
        <v>27.8</v>
      </c>
    </row>
    <row r="378" spans="3:23">
      <c r="C378" t="s">
        <v>4442</v>
      </c>
      <c r="F378" t="s">
        <v>4427</v>
      </c>
      <c r="G378" t="s">
        <v>450</v>
      </c>
      <c r="H378" t="s">
        <v>450</v>
      </c>
      <c r="I378" t="s">
        <v>68</v>
      </c>
      <c r="J378" t="s">
        <v>424</v>
      </c>
      <c r="L378" t="s">
        <v>425</v>
      </c>
      <c r="M378" t="s">
        <v>424</v>
      </c>
      <c r="Q378">
        <v>53.358786430000002</v>
      </c>
      <c r="R378">
        <v>6.2626442600000001</v>
      </c>
      <c r="S378" t="s">
        <v>27</v>
      </c>
      <c r="W378">
        <v>37.549999999999997</v>
      </c>
    </row>
    <row r="379" spans="3:23">
      <c r="C379" t="s">
        <v>4442</v>
      </c>
      <c r="F379" t="s">
        <v>4427</v>
      </c>
      <c r="G379" t="s">
        <v>451</v>
      </c>
      <c r="H379" t="s">
        <v>451</v>
      </c>
      <c r="I379" t="s">
        <v>68</v>
      </c>
      <c r="J379" t="s">
        <v>424</v>
      </c>
      <c r="L379" t="s">
        <v>425</v>
      </c>
      <c r="M379" t="s">
        <v>424</v>
      </c>
      <c r="Q379">
        <v>53.359730800000001</v>
      </c>
      <c r="R379">
        <v>6.2638328799999998</v>
      </c>
      <c r="S379" t="s">
        <v>27</v>
      </c>
      <c r="W379">
        <v>181.55</v>
      </c>
    </row>
    <row r="380" spans="3:23">
      <c r="C380" t="s">
        <v>4442</v>
      </c>
      <c r="F380" t="s">
        <v>4427</v>
      </c>
      <c r="G380" t="s">
        <v>452</v>
      </c>
      <c r="H380" t="s">
        <v>452</v>
      </c>
      <c r="I380" t="s">
        <v>68</v>
      </c>
      <c r="J380" t="s">
        <v>424</v>
      </c>
      <c r="L380" t="s">
        <v>425</v>
      </c>
      <c r="M380" t="s">
        <v>424</v>
      </c>
      <c r="Q380">
        <v>53.361198909999999</v>
      </c>
      <c r="R380">
        <v>6.26236601</v>
      </c>
      <c r="S380" t="s">
        <v>27</v>
      </c>
      <c r="W380">
        <v>81.650000000000006</v>
      </c>
    </row>
    <row r="381" spans="3:23">
      <c r="C381" t="s">
        <v>4442</v>
      </c>
      <c r="F381" t="s">
        <v>4427</v>
      </c>
      <c r="G381" t="s">
        <v>453</v>
      </c>
      <c r="H381" t="s">
        <v>453</v>
      </c>
      <c r="I381" t="s">
        <v>68</v>
      </c>
      <c r="J381" t="s">
        <v>424</v>
      </c>
      <c r="L381" t="s">
        <v>425</v>
      </c>
      <c r="M381" t="s">
        <v>424</v>
      </c>
      <c r="Q381">
        <v>53.360893470000001</v>
      </c>
      <c r="R381">
        <v>6.2624089100000004</v>
      </c>
      <c r="S381" t="s">
        <v>27</v>
      </c>
      <c r="W381">
        <v>81.650000000000006</v>
      </c>
    </row>
    <row r="382" spans="3:23">
      <c r="C382" t="s">
        <v>4442</v>
      </c>
      <c r="F382" t="s">
        <v>4427</v>
      </c>
      <c r="G382" t="s">
        <v>454</v>
      </c>
      <c r="H382" t="s">
        <v>454</v>
      </c>
      <c r="I382" t="s">
        <v>68</v>
      </c>
      <c r="J382" t="s">
        <v>424</v>
      </c>
      <c r="L382" t="s">
        <v>425</v>
      </c>
      <c r="M382" t="s">
        <v>424</v>
      </c>
      <c r="Q382">
        <v>53.360919029999998</v>
      </c>
      <c r="R382">
        <v>6.2641383700000004</v>
      </c>
      <c r="S382" t="s">
        <v>27</v>
      </c>
      <c r="W382">
        <v>111.45</v>
      </c>
    </row>
    <row r="383" spans="3:23">
      <c r="C383" t="s">
        <v>4442</v>
      </c>
      <c r="F383" t="s">
        <v>4427</v>
      </c>
      <c r="G383" t="s">
        <v>455</v>
      </c>
      <c r="H383" t="s">
        <v>455</v>
      </c>
      <c r="I383" t="s">
        <v>68</v>
      </c>
      <c r="J383" t="s">
        <v>424</v>
      </c>
      <c r="L383" t="s">
        <v>425</v>
      </c>
      <c r="M383" t="s">
        <v>424</v>
      </c>
      <c r="Q383">
        <v>53.360955560000001</v>
      </c>
      <c r="R383">
        <v>6.2665871400000004</v>
      </c>
      <c r="S383" t="s">
        <v>27</v>
      </c>
      <c r="W383">
        <v>182.5</v>
      </c>
    </row>
    <row r="384" spans="3:23">
      <c r="C384" t="s">
        <v>4442</v>
      </c>
      <c r="F384" t="s">
        <v>4427</v>
      </c>
      <c r="G384" t="s">
        <v>456</v>
      </c>
      <c r="H384" t="s">
        <v>456</v>
      </c>
      <c r="I384" t="s">
        <v>68</v>
      </c>
      <c r="J384" t="s">
        <v>424</v>
      </c>
      <c r="L384" t="s">
        <v>425</v>
      </c>
      <c r="M384" t="s">
        <v>424</v>
      </c>
      <c r="Q384">
        <v>53.360987829999999</v>
      </c>
      <c r="R384">
        <v>6.2686865699999998</v>
      </c>
      <c r="S384" t="s">
        <v>27</v>
      </c>
      <c r="W384">
        <v>61</v>
      </c>
    </row>
    <row r="385" spans="2:26">
      <c r="F385" t="s">
        <v>4427</v>
      </c>
      <c r="G385" t="s">
        <v>457</v>
      </c>
      <c r="H385" t="s">
        <v>457</v>
      </c>
      <c r="I385" t="s">
        <v>22</v>
      </c>
      <c r="J385" t="s">
        <v>458</v>
      </c>
      <c r="K385" t="s">
        <v>66</v>
      </c>
      <c r="L385" t="s">
        <v>459</v>
      </c>
      <c r="M385" t="s">
        <v>460</v>
      </c>
      <c r="O385" t="s">
        <v>25</v>
      </c>
      <c r="P385" t="s">
        <v>26</v>
      </c>
      <c r="Q385">
        <v>53.343029809999997</v>
      </c>
      <c r="R385">
        <v>6.3003449500000004</v>
      </c>
      <c r="S385" t="s">
        <v>27</v>
      </c>
      <c r="T385" t="s">
        <v>139</v>
      </c>
      <c r="Z385">
        <v>7193.28</v>
      </c>
    </row>
    <row r="386" spans="2:26">
      <c r="F386" t="s">
        <v>4427</v>
      </c>
      <c r="G386" t="s">
        <v>461</v>
      </c>
      <c r="H386" t="s">
        <v>461</v>
      </c>
      <c r="I386" t="s">
        <v>68</v>
      </c>
      <c r="J386" t="s">
        <v>460</v>
      </c>
      <c r="L386" t="s">
        <v>459</v>
      </c>
      <c r="M386" t="s">
        <v>460</v>
      </c>
      <c r="Q386">
        <v>53.343005060000003</v>
      </c>
      <c r="R386">
        <v>6.3006756199999998</v>
      </c>
      <c r="S386" t="s">
        <v>27</v>
      </c>
      <c r="W386">
        <v>25.85</v>
      </c>
    </row>
    <row r="387" spans="2:26">
      <c r="C387" t="s">
        <v>4442</v>
      </c>
      <c r="F387" t="s">
        <v>4427</v>
      </c>
      <c r="G387" t="s">
        <v>462</v>
      </c>
      <c r="H387" t="s">
        <v>462</v>
      </c>
      <c r="I387" t="s">
        <v>22</v>
      </c>
      <c r="J387" t="s">
        <v>463</v>
      </c>
      <c r="K387" t="s">
        <v>66</v>
      </c>
      <c r="L387" t="s">
        <v>464</v>
      </c>
      <c r="M387" t="s">
        <v>465</v>
      </c>
      <c r="O387" t="s">
        <v>99</v>
      </c>
      <c r="P387" t="s">
        <v>466</v>
      </c>
      <c r="Q387">
        <v>53.283168590000002</v>
      </c>
      <c r="R387">
        <v>6.2134995999999996</v>
      </c>
      <c r="S387" t="s">
        <v>27</v>
      </c>
      <c r="T387" t="s">
        <v>139</v>
      </c>
      <c r="Z387">
        <v>33009.56</v>
      </c>
    </row>
    <row r="388" spans="2:26">
      <c r="C388" t="s">
        <v>4442</v>
      </c>
      <c r="F388" t="s">
        <v>4427</v>
      </c>
      <c r="G388" t="s">
        <v>467</v>
      </c>
      <c r="H388" t="s">
        <v>467</v>
      </c>
      <c r="I388" t="s">
        <v>68</v>
      </c>
      <c r="J388" t="s">
        <v>465</v>
      </c>
      <c r="L388" t="s">
        <v>464</v>
      </c>
      <c r="M388" t="s">
        <v>465</v>
      </c>
      <c r="Q388">
        <v>53.282890109999997</v>
      </c>
      <c r="R388">
        <v>6.21276838</v>
      </c>
      <c r="S388" t="s">
        <v>27</v>
      </c>
      <c r="W388">
        <v>346.1</v>
      </c>
    </row>
    <row r="389" spans="2:26">
      <c r="C389" t="s">
        <v>4442</v>
      </c>
      <c r="F389" t="s">
        <v>4427</v>
      </c>
      <c r="G389" t="s">
        <v>468</v>
      </c>
      <c r="H389" t="s">
        <v>468</v>
      </c>
      <c r="I389" t="s">
        <v>68</v>
      </c>
      <c r="J389" t="s">
        <v>465</v>
      </c>
      <c r="L389" t="s">
        <v>464</v>
      </c>
      <c r="M389" t="s">
        <v>465</v>
      </c>
      <c r="Q389">
        <v>53.282301879999999</v>
      </c>
      <c r="R389">
        <v>6.2139726199999998</v>
      </c>
      <c r="S389" t="s">
        <v>27</v>
      </c>
      <c r="W389">
        <v>15.5</v>
      </c>
    </row>
    <row r="390" spans="2:26">
      <c r="F390" t="s">
        <v>4427</v>
      </c>
      <c r="G390" t="s">
        <v>469</v>
      </c>
      <c r="H390" t="s">
        <v>469</v>
      </c>
      <c r="I390" t="s">
        <v>22</v>
      </c>
      <c r="J390" t="s">
        <v>470</v>
      </c>
      <c r="K390" t="s">
        <v>470</v>
      </c>
      <c r="L390" t="s">
        <v>471</v>
      </c>
      <c r="M390" t="s">
        <v>470</v>
      </c>
      <c r="O390" t="s">
        <v>25</v>
      </c>
      <c r="P390" t="s">
        <v>472</v>
      </c>
      <c r="Q390">
        <v>53.327480790000003</v>
      </c>
      <c r="R390">
        <v>6.9141165300000003</v>
      </c>
      <c r="S390" t="s">
        <v>27</v>
      </c>
      <c r="T390" t="s">
        <v>131</v>
      </c>
      <c r="Z390">
        <v>3051.91</v>
      </c>
    </row>
    <row r="391" spans="2:26">
      <c r="F391" t="s">
        <v>4427</v>
      </c>
      <c r="G391" t="s">
        <v>473</v>
      </c>
      <c r="H391" t="s">
        <v>473</v>
      </c>
      <c r="I391" t="s">
        <v>22</v>
      </c>
      <c r="J391" t="s">
        <v>474</v>
      </c>
      <c r="K391" t="s">
        <v>474</v>
      </c>
      <c r="L391" t="s">
        <v>475</v>
      </c>
      <c r="M391" t="s">
        <v>474</v>
      </c>
      <c r="O391" t="s">
        <v>25</v>
      </c>
      <c r="P391" t="s">
        <v>476</v>
      </c>
      <c r="Q391">
        <v>53.335747859999998</v>
      </c>
      <c r="R391">
        <v>6.8591951499999997</v>
      </c>
      <c r="S391" t="s">
        <v>27</v>
      </c>
      <c r="T391" t="s">
        <v>101</v>
      </c>
      <c r="Z391">
        <v>6025.72</v>
      </c>
    </row>
    <row r="392" spans="2:26">
      <c r="F392" t="s">
        <v>4427</v>
      </c>
      <c r="G392" t="s">
        <v>477</v>
      </c>
      <c r="H392" t="s">
        <v>477</v>
      </c>
      <c r="I392" t="s">
        <v>22</v>
      </c>
      <c r="J392" t="s">
        <v>478</v>
      </c>
      <c r="K392" t="s">
        <v>478</v>
      </c>
      <c r="L392" t="s">
        <v>479</v>
      </c>
      <c r="M392" t="s">
        <v>478</v>
      </c>
      <c r="Q392">
        <v>53.180787379999998</v>
      </c>
      <c r="R392">
        <v>7.2282505199999996</v>
      </c>
      <c r="S392" t="s">
        <v>27</v>
      </c>
      <c r="T392" t="s">
        <v>131</v>
      </c>
      <c r="Z392">
        <v>131.94</v>
      </c>
    </row>
    <row r="393" spans="2:26">
      <c r="B393" t="s">
        <v>4442</v>
      </c>
      <c r="F393" t="s">
        <v>4427</v>
      </c>
      <c r="G393" t="s">
        <v>480</v>
      </c>
      <c r="H393" t="s">
        <v>480</v>
      </c>
      <c r="I393" t="s">
        <v>22</v>
      </c>
      <c r="J393" t="s">
        <v>481</v>
      </c>
      <c r="K393" t="s">
        <v>481</v>
      </c>
      <c r="L393" t="s">
        <v>482</v>
      </c>
      <c r="M393" t="s">
        <v>481</v>
      </c>
      <c r="O393" t="s">
        <v>25</v>
      </c>
      <c r="P393" t="s">
        <v>483</v>
      </c>
      <c r="Q393">
        <v>53.17368098</v>
      </c>
      <c r="R393">
        <v>7.1754831699999997</v>
      </c>
      <c r="S393" t="s">
        <v>27</v>
      </c>
      <c r="T393" t="s">
        <v>131</v>
      </c>
      <c r="Z393">
        <v>4003.37</v>
      </c>
    </row>
    <row r="394" spans="2:26">
      <c r="B394" t="s">
        <v>4442</v>
      </c>
      <c r="F394" t="s">
        <v>4427</v>
      </c>
      <c r="G394" t="s">
        <v>484</v>
      </c>
      <c r="H394" t="s">
        <v>484</v>
      </c>
      <c r="I394" t="s">
        <v>68</v>
      </c>
      <c r="J394" t="s">
        <v>481</v>
      </c>
      <c r="L394" t="s">
        <v>482</v>
      </c>
      <c r="M394" t="s">
        <v>481</v>
      </c>
      <c r="Q394">
        <v>53.173620489999998</v>
      </c>
      <c r="R394">
        <v>7.1756510599999999</v>
      </c>
      <c r="S394" t="s">
        <v>27</v>
      </c>
      <c r="W394">
        <v>82.6</v>
      </c>
    </row>
    <row r="395" spans="2:26">
      <c r="F395" t="s">
        <v>4427</v>
      </c>
      <c r="G395" t="s">
        <v>485</v>
      </c>
      <c r="H395" t="s">
        <v>485</v>
      </c>
      <c r="I395" t="s">
        <v>22</v>
      </c>
      <c r="J395" t="s">
        <v>486</v>
      </c>
      <c r="K395" t="s">
        <v>486</v>
      </c>
      <c r="L395" t="s">
        <v>487</v>
      </c>
      <c r="M395" t="s">
        <v>486</v>
      </c>
      <c r="O395" t="s">
        <v>25</v>
      </c>
      <c r="P395" t="s">
        <v>483</v>
      </c>
      <c r="Q395">
        <v>53.154633169999997</v>
      </c>
      <c r="R395">
        <v>7.0601111699999999</v>
      </c>
      <c r="S395" t="s">
        <v>27</v>
      </c>
      <c r="T395" t="s">
        <v>131</v>
      </c>
      <c r="Z395">
        <v>4588.6499999999996</v>
      </c>
    </row>
    <row r="396" spans="2:26">
      <c r="C396" t="s">
        <v>4442</v>
      </c>
      <c r="F396" t="s">
        <v>4431</v>
      </c>
      <c r="G396" t="s">
        <v>488</v>
      </c>
      <c r="H396" t="s">
        <v>489</v>
      </c>
      <c r="I396" t="s">
        <v>490</v>
      </c>
      <c r="J396" t="s">
        <v>491</v>
      </c>
      <c r="K396" t="s">
        <v>492</v>
      </c>
      <c r="L396" t="s">
        <v>493</v>
      </c>
      <c r="M396" t="s">
        <v>492</v>
      </c>
      <c r="Q396">
        <v>53.001874989999997</v>
      </c>
      <c r="R396">
        <v>4.7621111599999999</v>
      </c>
      <c r="S396" t="s">
        <v>27</v>
      </c>
    </row>
    <row r="397" spans="2:26">
      <c r="C397" t="s">
        <v>4442</v>
      </c>
      <c r="F397" t="s">
        <v>4431</v>
      </c>
      <c r="G397" t="s">
        <v>494</v>
      </c>
      <c r="H397" t="s">
        <v>494</v>
      </c>
      <c r="I397" t="s">
        <v>241</v>
      </c>
      <c r="J397" t="s">
        <v>492</v>
      </c>
      <c r="K397" t="s">
        <v>492</v>
      </c>
      <c r="L397" t="s">
        <v>493</v>
      </c>
      <c r="M397" t="s">
        <v>492</v>
      </c>
      <c r="Q397">
        <v>53.00191186</v>
      </c>
      <c r="R397">
        <v>4.7619772899999999</v>
      </c>
      <c r="S397" t="s">
        <v>27</v>
      </c>
    </row>
    <row r="398" spans="2:26">
      <c r="C398" t="s">
        <v>4442</v>
      </c>
      <c r="F398" t="s">
        <v>4431</v>
      </c>
      <c r="G398" t="s">
        <v>495</v>
      </c>
      <c r="H398" t="s">
        <v>495</v>
      </c>
      <c r="I398" t="s">
        <v>241</v>
      </c>
      <c r="J398" t="s">
        <v>492</v>
      </c>
      <c r="K398" t="s">
        <v>492</v>
      </c>
      <c r="L398" t="s">
        <v>493</v>
      </c>
      <c r="M398" t="s">
        <v>492</v>
      </c>
      <c r="Q398">
        <v>53.001756260000001</v>
      </c>
      <c r="R398">
        <v>4.7619924899999999</v>
      </c>
      <c r="S398" t="s">
        <v>27</v>
      </c>
    </row>
    <row r="399" spans="2:26">
      <c r="C399" t="s">
        <v>4442</v>
      </c>
      <c r="F399" t="s">
        <v>4431</v>
      </c>
      <c r="G399" t="s">
        <v>496</v>
      </c>
      <c r="H399" t="s">
        <v>496</v>
      </c>
      <c r="I399" t="s">
        <v>241</v>
      </c>
      <c r="J399" t="s">
        <v>492</v>
      </c>
      <c r="K399" t="s">
        <v>492</v>
      </c>
      <c r="L399" t="s">
        <v>493</v>
      </c>
      <c r="M399" t="s">
        <v>492</v>
      </c>
      <c r="Q399">
        <v>53.001753479999998</v>
      </c>
      <c r="R399">
        <v>4.7617729999999998</v>
      </c>
      <c r="S399" t="s">
        <v>27</v>
      </c>
    </row>
    <row r="400" spans="2:26">
      <c r="C400" t="s">
        <v>4442</v>
      </c>
      <c r="F400" t="s">
        <v>4431</v>
      </c>
      <c r="G400" t="s">
        <v>497</v>
      </c>
      <c r="H400" t="s">
        <v>497</v>
      </c>
      <c r="I400" t="s">
        <v>241</v>
      </c>
      <c r="J400" t="s">
        <v>492</v>
      </c>
      <c r="K400" t="s">
        <v>492</v>
      </c>
      <c r="L400" t="s">
        <v>493</v>
      </c>
      <c r="M400" t="s">
        <v>492</v>
      </c>
      <c r="Q400">
        <v>53.001645760000002</v>
      </c>
      <c r="R400">
        <v>4.7619075000000004</v>
      </c>
      <c r="S400" t="s">
        <v>27</v>
      </c>
    </row>
    <row r="401" spans="3:19">
      <c r="C401" t="s">
        <v>4442</v>
      </c>
      <c r="F401" t="s">
        <v>4431</v>
      </c>
      <c r="G401" t="s">
        <v>498</v>
      </c>
      <c r="H401" t="s">
        <v>498</v>
      </c>
      <c r="I401" t="s">
        <v>241</v>
      </c>
      <c r="J401" t="s">
        <v>492</v>
      </c>
      <c r="K401" t="s">
        <v>492</v>
      </c>
      <c r="L401" t="s">
        <v>493</v>
      </c>
      <c r="M401" t="s">
        <v>492</v>
      </c>
      <c r="Q401">
        <v>53.001647929999997</v>
      </c>
      <c r="R401">
        <v>4.7616914000000001</v>
      </c>
      <c r="S401" t="s">
        <v>27</v>
      </c>
    </row>
    <row r="402" spans="3:19">
      <c r="C402" t="s">
        <v>4442</v>
      </c>
      <c r="F402" t="s">
        <v>4431</v>
      </c>
      <c r="G402" t="s">
        <v>499</v>
      </c>
      <c r="H402" t="s">
        <v>499</v>
      </c>
      <c r="I402" t="s">
        <v>241</v>
      </c>
      <c r="J402" t="s">
        <v>492</v>
      </c>
      <c r="K402" t="s">
        <v>492</v>
      </c>
      <c r="L402" t="s">
        <v>493</v>
      </c>
      <c r="M402" t="s">
        <v>492</v>
      </c>
      <c r="Q402">
        <v>53.001544090000003</v>
      </c>
      <c r="R402">
        <v>4.7618290999999999</v>
      </c>
      <c r="S402" t="s">
        <v>27</v>
      </c>
    </row>
    <row r="403" spans="3:19">
      <c r="C403" t="s">
        <v>4442</v>
      </c>
      <c r="F403" t="s">
        <v>4431</v>
      </c>
      <c r="G403" t="s">
        <v>500</v>
      </c>
      <c r="H403" t="s">
        <v>500</v>
      </c>
      <c r="I403" t="s">
        <v>241</v>
      </c>
      <c r="J403" t="s">
        <v>492</v>
      </c>
      <c r="K403" t="s">
        <v>492</v>
      </c>
      <c r="L403" t="s">
        <v>493</v>
      </c>
      <c r="M403" t="s">
        <v>492</v>
      </c>
      <c r="Q403">
        <v>53.001541629999998</v>
      </c>
      <c r="R403">
        <v>4.7616084499999998</v>
      </c>
      <c r="S403" t="s">
        <v>27</v>
      </c>
    </row>
    <row r="404" spans="3:19">
      <c r="C404" t="s">
        <v>4442</v>
      </c>
      <c r="F404" t="s">
        <v>4431</v>
      </c>
      <c r="G404" t="s">
        <v>501</v>
      </c>
      <c r="H404" t="s">
        <v>501</v>
      </c>
      <c r="I404" t="s">
        <v>241</v>
      </c>
      <c r="J404" t="s">
        <v>492</v>
      </c>
      <c r="K404" t="s">
        <v>492</v>
      </c>
      <c r="L404" t="s">
        <v>493</v>
      </c>
      <c r="M404" t="s">
        <v>492</v>
      </c>
      <c r="Q404">
        <v>53.001390030000003</v>
      </c>
      <c r="R404">
        <v>4.7619250600000003</v>
      </c>
      <c r="S404" t="s">
        <v>27</v>
      </c>
    </row>
    <row r="405" spans="3:19">
      <c r="C405" t="s">
        <v>4442</v>
      </c>
      <c r="F405" t="s">
        <v>4431</v>
      </c>
      <c r="G405" t="s">
        <v>502</v>
      </c>
      <c r="H405" t="s">
        <v>502</v>
      </c>
      <c r="I405" t="s">
        <v>241</v>
      </c>
      <c r="J405" t="s">
        <v>492</v>
      </c>
      <c r="K405" t="s">
        <v>492</v>
      </c>
      <c r="L405" t="s">
        <v>493</v>
      </c>
      <c r="M405" t="s">
        <v>492</v>
      </c>
      <c r="Q405">
        <v>53.001343759999997</v>
      </c>
      <c r="R405">
        <v>4.7620794799999997</v>
      </c>
      <c r="S405" t="s">
        <v>27</v>
      </c>
    </row>
    <row r="406" spans="3:19">
      <c r="C406" t="s">
        <v>4442</v>
      </c>
      <c r="F406" t="s">
        <v>4431</v>
      </c>
      <c r="G406" t="s">
        <v>503</v>
      </c>
      <c r="H406" t="s">
        <v>503</v>
      </c>
      <c r="I406" t="s">
        <v>241</v>
      </c>
      <c r="J406" t="s">
        <v>492</v>
      </c>
      <c r="K406" t="s">
        <v>492</v>
      </c>
      <c r="L406" t="s">
        <v>493</v>
      </c>
      <c r="M406" t="s">
        <v>492</v>
      </c>
      <c r="Q406">
        <v>53.001279529999998</v>
      </c>
      <c r="R406">
        <v>4.7624623399999999</v>
      </c>
      <c r="S406" t="s">
        <v>27</v>
      </c>
    </row>
    <row r="407" spans="3:19">
      <c r="C407" t="s">
        <v>4442</v>
      </c>
      <c r="F407" t="s">
        <v>4431</v>
      </c>
      <c r="G407" t="s">
        <v>504</v>
      </c>
      <c r="H407" t="s">
        <v>504</v>
      </c>
      <c r="I407" t="s">
        <v>241</v>
      </c>
      <c r="J407" t="s">
        <v>492</v>
      </c>
      <c r="K407" t="s">
        <v>492</v>
      </c>
      <c r="L407" t="s">
        <v>493</v>
      </c>
      <c r="M407" t="s">
        <v>492</v>
      </c>
      <c r="Q407">
        <v>53.001385599999999</v>
      </c>
      <c r="R407">
        <v>4.7623324299999998</v>
      </c>
      <c r="S407" t="s">
        <v>27</v>
      </c>
    </row>
    <row r="408" spans="3:19">
      <c r="C408" t="s">
        <v>4442</v>
      </c>
      <c r="F408" t="s">
        <v>4431</v>
      </c>
      <c r="G408" t="s">
        <v>505</v>
      </c>
      <c r="H408" t="s">
        <v>505</v>
      </c>
      <c r="I408" t="s">
        <v>241</v>
      </c>
      <c r="J408" t="s">
        <v>492</v>
      </c>
      <c r="K408" t="s">
        <v>492</v>
      </c>
      <c r="L408" t="s">
        <v>493</v>
      </c>
      <c r="M408" t="s">
        <v>492</v>
      </c>
      <c r="Q408">
        <v>53.001381389999999</v>
      </c>
      <c r="R408">
        <v>4.7625506499999997</v>
      </c>
      <c r="S408" t="s">
        <v>27</v>
      </c>
    </row>
    <row r="409" spans="3:19">
      <c r="C409" t="s">
        <v>4442</v>
      </c>
      <c r="F409" t="s">
        <v>4431</v>
      </c>
      <c r="G409" t="s">
        <v>506</v>
      </c>
      <c r="H409" t="s">
        <v>507</v>
      </c>
      <c r="I409" t="s">
        <v>490</v>
      </c>
      <c r="J409" t="s">
        <v>491</v>
      </c>
      <c r="K409" t="s">
        <v>492</v>
      </c>
      <c r="L409" t="s">
        <v>493</v>
      </c>
      <c r="M409" t="s">
        <v>492</v>
      </c>
      <c r="Q409">
        <v>53.001486079999999</v>
      </c>
      <c r="R409">
        <v>4.76242126</v>
      </c>
      <c r="S409" t="s">
        <v>27</v>
      </c>
    </row>
    <row r="410" spans="3:19">
      <c r="C410" t="s">
        <v>4442</v>
      </c>
      <c r="F410" t="s">
        <v>4431</v>
      </c>
      <c r="G410" t="s">
        <v>508</v>
      </c>
      <c r="H410" t="s">
        <v>508</v>
      </c>
      <c r="I410" t="s">
        <v>241</v>
      </c>
      <c r="J410" t="s">
        <v>492</v>
      </c>
      <c r="K410" t="s">
        <v>492</v>
      </c>
      <c r="L410" t="s">
        <v>493</v>
      </c>
      <c r="M410" t="s">
        <v>492</v>
      </c>
      <c r="Q410">
        <v>53.002188220000001</v>
      </c>
      <c r="R410">
        <v>4.7627332600000001</v>
      </c>
      <c r="S410" t="s">
        <v>27</v>
      </c>
    </row>
    <row r="411" spans="3:19">
      <c r="C411" t="s">
        <v>4442</v>
      </c>
      <c r="F411" t="s">
        <v>4431</v>
      </c>
      <c r="G411" t="s">
        <v>509</v>
      </c>
      <c r="H411" t="s">
        <v>509</v>
      </c>
      <c r="I411" t="s">
        <v>241</v>
      </c>
      <c r="J411" t="s">
        <v>492</v>
      </c>
      <c r="K411" t="s">
        <v>492</v>
      </c>
      <c r="L411" t="s">
        <v>493</v>
      </c>
      <c r="M411" t="s">
        <v>492</v>
      </c>
      <c r="Q411">
        <v>53.002249239999998</v>
      </c>
      <c r="R411">
        <v>4.7627067500000004</v>
      </c>
      <c r="S411" t="s">
        <v>27</v>
      </c>
    </row>
    <row r="412" spans="3:19">
      <c r="C412" t="s">
        <v>4442</v>
      </c>
      <c r="F412" t="s">
        <v>4431</v>
      </c>
      <c r="G412" t="s">
        <v>510</v>
      </c>
      <c r="H412" t="s">
        <v>510</v>
      </c>
      <c r="I412" t="s">
        <v>241</v>
      </c>
      <c r="J412" t="s">
        <v>492</v>
      </c>
      <c r="K412" t="s">
        <v>492</v>
      </c>
      <c r="L412" t="s">
        <v>493</v>
      </c>
      <c r="M412" t="s">
        <v>492</v>
      </c>
      <c r="Q412">
        <v>53.002340369999999</v>
      </c>
      <c r="R412">
        <v>4.7626519399999996</v>
      </c>
      <c r="S412" t="s">
        <v>27</v>
      </c>
    </row>
    <row r="413" spans="3:19">
      <c r="C413" t="s">
        <v>4442</v>
      </c>
      <c r="F413" t="s">
        <v>4431</v>
      </c>
      <c r="G413" t="s">
        <v>511</v>
      </c>
      <c r="H413" t="s">
        <v>511</v>
      </c>
      <c r="I413" t="s">
        <v>241</v>
      </c>
      <c r="J413" t="s">
        <v>492</v>
      </c>
      <c r="K413" t="s">
        <v>492</v>
      </c>
      <c r="L413" t="s">
        <v>493</v>
      </c>
      <c r="M413" t="s">
        <v>492</v>
      </c>
      <c r="Q413">
        <v>53.00229873</v>
      </c>
      <c r="R413">
        <v>4.7634518999999997</v>
      </c>
      <c r="S413" t="s">
        <v>27</v>
      </c>
    </row>
    <row r="414" spans="3:19">
      <c r="C414" t="s">
        <v>4442</v>
      </c>
      <c r="F414" t="s">
        <v>4431</v>
      </c>
      <c r="G414" t="s">
        <v>512</v>
      </c>
      <c r="H414" t="s">
        <v>512</v>
      </c>
      <c r="I414" t="s">
        <v>241</v>
      </c>
      <c r="J414" t="s">
        <v>492</v>
      </c>
      <c r="K414" t="s">
        <v>492</v>
      </c>
      <c r="L414" t="s">
        <v>493</v>
      </c>
      <c r="M414" t="s">
        <v>492</v>
      </c>
      <c r="Q414">
        <v>53.002232130000003</v>
      </c>
      <c r="R414">
        <v>4.76339954</v>
      </c>
      <c r="S414" t="s">
        <v>27</v>
      </c>
    </row>
    <row r="415" spans="3:19">
      <c r="C415" t="s">
        <v>4442</v>
      </c>
      <c r="F415" t="s">
        <v>4431</v>
      </c>
      <c r="G415" t="s">
        <v>513</v>
      </c>
      <c r="H415" t="s">
        <v>513</v>
      </c>
      <c r="I415" t="s">
        <v>241</v>
      </c>
      <c r="J415" t="s">
        <v>492</v>
      </c>
      <c r="K415" t="s">
        <v>492</v>
      </c>
      <c r="L415" t="s">
        <v>493</v>
      </c>
      <c r="M415" t="s">
        <v>492</v>
      </c>
      <c r="Q415">
        <v>53.0021591</v>
      </c>
      <c r="R415">
        <v>4.7633983400000002</v>
      </c>
      <c r="S415" t="s">
        <v>27</v>
      </c>
    </row>
    <row r="416" spans="3:19">
      <c r="C416" t="s">
        <v>4442</v>
      </c>
      <c r="F416" t="s">
        <v>4431</v>
      </c>
      <c r="G416" t="s">
        <v>514</v>
      </c>
      <c r="H416" t="s">
        <v>514</v>
      </c>
      <c r="I416" t="s">
        <v>241</v>
      </c>
      <c r="J416" t="s">
        <v>492</v>
      </c>
      <c r="K416" t="s">
        <v>492</v>
      </c>
      <c r="L416" t="s">
        <v>493</v>
      </c>
      <c r="M416" t="s">
        <v>492</v>
      </c>
      <c r="Q416">
        <v>53.00204325</v>
      </c>
      <c r="R416">
        <v>4.7635418999999999</v>
      </c>
      <c r="S416" t="s">
        <v>27</v>
      </c>
    </row>
    <row r="417" spans="3:27">
      <c r="C417" t="s">
        <v>4442</v>
      </c>
      <c r="F417" t="s">
        <v>4431</v>
      </c>
      <c r="G417" t="s">
        <v>515</v>
      </c>
      <c r="H417" t="s">
        <v>515</v>
      </c>
      <c r="I417" t="s">
        <v>241</v>
      </c>
      <c r="J417" t="s">
        <v>492</v>
      </c>
      <c r="K417" t="s">
        <v>492</v>
      </c>
      <c r="L417" t="s">
        <v>493</v>
      </c>
      <c r="M417" t="s">
        <v>492</v>
      </c>
      <c r="Q417">
        <v>53.001922010000001</v>
      </c>
      <c r="R417">
        <v>4.7636748999999998</v>
      </c>
      <c r="S417" t="s">
        <v>27</v>
      </c>
    </row>
    <row r="418" spans="3:27">
      <c r="C418" t="s">
        <v>4442</v>
      </c>
      <c r="F418" t="s">
        <v>4431</v>
      </c>
      <c r="G418" t="s">
        <v>516</v>
      </c>
      <c r="H418" t="s">
        <v>516</v>
      </c>
      <c r="I418" t="s">
        <v>241</v>
      </c>
      <c r="J418" t="s">
        <v>492</v>
      </c>
      <c r="K418" t="s">
        <v>492</v>
      </c>
      <c r="L418" t="s">
        <v>493</v>
      </c>
      <c r="M418" t="s">
        <v>492</v>
      </c>
      <c r="Q418">
        <v>53.001714130000003</v>
      </c>
      <c r="R418">
        <v>4.7637818699999999</v>
      </c>
      <c r="S418" t="s">
        <v>27</v>
      </c>
    </row>
    <row r="419" spans="3:27">
      <c r="C419" t="s">
        <v>4442</v>
      </c>
      <c r="F419" t="s">
        <v>4431</v>
      </c>
      <c r="G419" t="s">
        <v>517</v>
      </c>
      <c r="H419" t="s">
        <v>517</v>
      </c>
      <c r="I419" t="s">
        <v>241</v>
      </c>
      <c r="J419" t="s">
        <v>518</v>
      </c>
      <c r="K419" t="s">
        <v>492</v>
      </c>
      <c r="L419" t="s">
        <v>493</v>
      </c>
      <c r="M419" t="s">
        <v>492</v>
      </c>
      <c r="Q419">
        <v>53.001394089999998</v>
      </c>
      <c r="R419">
        <v>4.76185393</v>
      </c>
      <c r="S419" t="s">
        <v>27</v>
      </c>
    </row>
    <row r="420" spans="3:27">
      <c r="C420" t="s">
        <v>4442</v>
      </c>
      <c r="F420" t="s">
        <v>4431</v>
      </c>
      <c r="G420" t="s">
        <v>519</v>
      </c>
      <c r="H420" t="s">
        <v>519</v>
      </c>
      <c r="I420" t="s">
        <v>241</v>
      </c>
      <c r="J420" t="s">
        <v>520</v>
      </c>
      <c r="K420" t="s">
        <v>492</v>
      </c>
      <c r="L420" t="s">
        <v>493</v>
      </c>
      <c r="M420" t="s">
        <v>492</v>
      </c>
      <c r="Q420">
        <v>53.001309229999997</v>
      </c>
      <c r="R420">
        <v>4.7621334900000001</v>
      </c>
      <c r="S420" t="s">
        <v>27</v>
      </c>
    </row>
    <row r="421" spans="3:27">
      <c r="G421" t="s">
        <v>521</v>
      </c>
      <c r="H421" t="s">
        <v>521</v>
      </c>
      <c r="I421" t="s">
        <v>522</v>
      </c>
      <c r="J421" t="s">
        <v>523</v>
      </c>
      <c r="K421" t="s">
        <v>492</v>
      </c>
      <c r="L421" t="s">
        <v>493</v>
      </c>
      <c r="M421" t="s">
        <v>492</v>
      </c>
      <c r="Q421">
        <v>53.001764250000001</v>
      </c>
      <c r="R421">
        <v>4.76270053</v>
      </c>
      <c r="S421" t="s">
        <v>27</v>
      </c>
    </row>
    <row r="422" spans="3:27">
      <c r="G422" t="s">
        <v>524</v>
      </c>
      <c r="H422" t="s">
        <v>524</v>
      </c>
      <c r="I422" t="s">
        <v>522</v>
      </c>
      <c r="J422" t="s">
        <v>525</v>
      </c>
      <c r="K422" t="s">
        <v>492</v>
      </c>
      <c r="L422" t="s">
        <v>493</v>
      </c>
      <c r="M422" t="s">
        <v>492</v>
      </c>
      <c r="Q422">
        <v>53.0031763</v>
      </c>
      <c r="R422">
        <v>4.7646586800000001</v>
      </c>
      <c r="S422" t="s">
        <v>27</v>
      </c>
    </row>
    <row r="423" spans="3:27">
      <c r="G423" t="s">
        <v>526</v>
      </c>
      <c r="H423" t="s">
        <v>526</v>
      </c>
      <c r="I423" t="s">
        <v>522</v>
      </c>
      <c r="J423" t="s">
        <v>527</v>
      </c>
      <c r="K423" t="s">
        <v>492</v>
      </c>
      <c r="L423" t="s">
        <v>493</v>
      </c>
      <c r="M423" t="s">
        <v>492</v>
      </c>
      <c r="Q423">
        <v>53.002206540000003</v>
      </c>
      <c r="R423">
        <v>4.7749289399999997</v>
      </c>
      <c r="S423" t="s">
        <v>27</v>
      </c>
    </row>
    <row r="424" spans="3:27">
      <c r="G424" t="s">
        <v>528</v>
      </c>
      <c r="H424" t="s">
        <v>528</v>
      </c>
      <c r="I424" t="s">
        <v>522</v>
      </c>
      <c r="J424" t="s">
        <v>529</v>
      </c>
      <c r="K424" t="s">
        <v>492</v>
      </c>
      <c r="L424" t="s">
        <v>493</v>
      </c>
      <c r="M424" t="s">
        <v>492</v>
      </c>
      <c r="Q424">
        <v>52.992809000000001</v>
      </c>
      <c r="R424">
        <v>4.7832887399999997</v>
      </c>
      <c r="S424" t="s">
        <v>27</v>
      </c>
    </row>
    <row r="425" spans="3:27">
      <c r="G425" t="s">
        <v>530</v>
      </c>
      <c r="H425" t="s">
        <v>530</v>
      </c>
      <c r="I425" t="s">
        <v>522</v>
      </c>
      <c r="J425" t="s">
        <v>531</v>
      </c>
      <c r="K425" t="s">
        <v>492</v>
      </c>
      <c r="L425" t="s">
        <v>493</v>
      </c>
      <c r="M425" t="s">
        <v>492</v>
      </c>
      <c r="Q425">
        <v>53.006467720000003</v>
      </c>
      <c r="R425">
        <v>4.8173691099999996</v>
      </c>
      <c r="S425" t="s">
        <v>27</v>
      </c>
    </row>
    <row r="426" spans="3:27">
      <c r="C426" t="s">
        <v>4442</v>
      </c>
      <c r="F426" t="s">
        <v>4431</v>
      </c>
      <c r="G426" t="s">
        <v>532</v>
      </c>
      <c r="H426" t="s">
        <v>532</v>
      </c>
      <c r="I426" t="s">
        <v>533</v>
      </c>
      <c r="J426" t="s">
        <v>534</v>
      </c>
      <c r="K426" t="s">
        <v>492</v>
      </c>
      <c r="L426" t="s">
        <v>493</v>
      </c>
      <c r="M426" t="s">
        <v>492</v>
      </c>
      <c r="Q426">
        <v>53.001934429999999</v>
      </c>
      <c r="R426">
        <v>4.76193869</v>
      </c>
      <c r="S426" t="s">
        <v>27</v>
      </c>
    </row>
    <row r="427" spans="3:27">
      <c r="C427" t="s">
        <v>4442</v>
      </c>
      <c r="F427" t="s">
        <v>4431</v>
      </c>
      <c r="G427" t="s">
        <v>535</v>
      </c>
      <c r="H427" t="s">
        <v>535</v>
      </c>
      <c r="I427" t="s">
        <v>533</v>
      </c>
      <c r="J427" t="s">
        <v>536</v>
      </c>
      <c r="K427" t="s">
        <v>492</v>
      </c>
      <c r="L427" t="s">
        <v>493</v>
      </c>
      <c r="M427" t="s">
        <v>492</v>
      </c>
      <c r="Q427">
        <v>53.0017839</v>
      </c>
      <c r="R427">
        <v>4.7639527599999996</v>
      </c>
      <c r="S427" t="s">
        <v>27</v>
      </c>
    </row>
    <row r="428" spans="3:27">
      <c r="C428" t="s">
        <v>4442</v>
      </c>
      <c r="F428" t="s">
        <v>4431</v>
      </c>
      <c r="G428" t="s">
        <v>537</v>
      </c>
      <c r="H428" t="s">
        <v>537</v>
      </c>
      <c r="I428" t="s">
        <v>490</v>
      </c>
      <c r="J428" t="s">
        <v>537</v>
      </c>
      <c r="Q428">
        <v>53.001601229999999</v>
      </c>
      <c r="R428">
        <v>4.7648365699999999</v>
      </c>
      <c r="S428" t="s">
        <v>27</v>
      </c>
    </row>
    <row r="429" spans="3:27">
      <c r="C429" t="s">
        <v>4442</v>
      </c>
      <c r="F429" t="s">
        <v>4431</v>
      </c>
      <c r="G429" t="s">
        <v>538</v>
      </c>
      <c r="H429" t="s">
        <v>539</v>
      </c>
      <c r="I429" t="s">
        <v>241</v>
      </c>
      <c r="J429" t="s">
        <v>492</v>
      </c>
      <c r="S429" t="s">
        <v>27</v>
      </c>
    </row>
    <row r="430" spans="3:27">
      <c r="C430" t="s">
        <v>4442</v>
      </c>
      <c r="F430" t="s">
        <v>4431</v>
      </c>
      <c r="G430" t="s">
        <v>540</v>
      </c>
      <c r="H430" t="s">
        <v>540</v>
      </c>
      <c r="I430" t="s">
        <v>241</v>
      </c>
      <c r="J430" t="s">
        <v>541</v>
      </c>
      <c r="K430" t="s">
        <v>492</v>
      </c>
      <c r="L430" t="s">
        <v>493</v>
      </c>
      <c r="M430" t="s">
        <v>492</v>
      </c>
      <c r="O430" t="s">
        <v>542</v>
      </c>
      <c r="P430" t="s">
        <v>543</v>
      </c>
      <c r="Q430">
        <v>53.001790999999997</v>
      </c>
      <c r="R430">
        <v>4.7617707500000002</v>
      </c>
      <c r="S430" t="s">
        <v>27</v>
      </c>
      <c r="T430" t="s">
        <v>27</v>
      </c>
      <c r="U430" s="1">
        <v>455000</v>
      </c>
      <c r="V430">
        <v>1998</v>
      </c>
      <c r="W430" s="8">
        <v>81</v>
      </c>
      <c r="Y430">
        <v>4.25</v>
      </c>
      <c r="AA430">
        <v>0</v>
      </c>
    </row>
    <row r="431" spans="3:27">
      <c r="C431" t="s">
        <v>4442</v>
      </c>
      <c r="F431" t="s">
        <v>4431</v>
      </c>
      <c r="G431" t="s">
        <v>544</v>
      </c>
      <c r="H431" t="s">
        <v>544</v>
      </c>
      <c r="I431" t="s">
        <v>241</v>
      </c>
      <c r="J431" t="s">
        <v>545</v>
      </c>
      <c r="K431" t="s">
        <v>492</v>
      </c>
      <c r="L431" t="s">
        <v>493</v>
      </c>
      <c r="M431" t="s">
        <v>492</v>
      </c>
      <c r="Q431">
        <v>53.001336989999999</v>
      </c>
      <c r="R431">
        <v>4.7619755699999997</v>
      </c>
      <c r="S431" t="s">
        <v>27</v>
      </c>
      <c r="V431">
        <v>1998</v>
      </c>
      <c r="W431" s="8">
        <v>73</v>
      </c>
    </row>
    <row r="432" spans="3:27">
      <c r="C432" t="s">
        <v>4442</v>
      </c>
      <c r="F432" t="s">
        <v>4431</v>
      </c>
      <c r="G432" t="s">
        <v>546</v>
      </c>
      <c r="H432" t="s">
        <v>546</v>
      </c>
      <c r="I432" t="s">
        <v>241</v>
      </c>
      <c r="J432" t="s">
        <v>547</v>
      </c>
      <c r="K432" t="s">
        <v>492</v>
      </c>
      <c r="L432" t="s">
        <v>493</v>
      </c>
      <c r="M432" t="s">
        <v>492</v>
      </c>
      <c r="Q432">
        <v>53.001440899999999</v>
      </c>
      <c r="R432">
        <v>4.7626743899999999</v>
      </c>
      <c r="S432" t="s">
        <v>27</v>
      </c>
      <c r="V432">
        <v>1998</v>
      </c>
      <c r="W432" s="8">
        <v>65</v>
      </c>
    </row>
    <row r="433" spans="3:23">
      <c r="C433" t="s">
        <v>4442</v>
      </c>
      <c r="F433" t="s">
        <v>4431</v>
      </c>
      <c r="G433" t="s">
        <v>548</v>
      </c>
      <c r="H433" t="s">
        <v>548</v>
      </c>
      <c r="I433" t="s">
        <v>241</v>
      </c>
      <c r="J433" t="s">
        <v>549</v>
      </c>
      <c r="K433" t="s">
        <v>492</v>
      </c>
      <c r="L433" t="s">
        <v>493</v>
      </c>
      <c r="M433" t="s">
        <v>492</v>
      </c>
      <c r="Q433">
        <v>53.001546580000003</v>
      </c>
      <c r="R433">
        <v>4.7633023200000002</v>
      </c>
      <c r="S433" t="s">
        <v>27</v>
      </c>
      <c r="V433">
        <v>1998</v>
      </c>
      <c r="W433" s="8">
        <v>72</v>
      </c>
    </row>
    <row r="434" spans="3:23">
      <c r="C434" t="s">
        <v>4442</v>
      </c>
      <c r="F434" t="s">
        <v>4431</v>
      </c>
      <c r="G434" t="s">
        <v>550</v>
      </c>
      <c r="H434" t="s">
        <v>551</v>
      </c>
      <c r="I434" t="s">
        <v>241</v>
      </c>
      <c r="J434" t="s">
        <v>552</v>
      </c>
      <c r="K434" t="s">
        <v>492</v>
      </c>
      <c r="L434" t="s">
        <v>493</v>
      </c>
      <c r="M434" t="s">
        <v>492</v>
      </c>
      <c r="Q434">
        <v>53.002096899999998</v>
      </c>
      <c r="R434">
        <v>4.7624625600000003</v>
      </c>
      <c r="S434" t="s">
        <v>27</v>
      </c>
      <c r="V434" s="8">
        <v>1998</v>
      </c>
      <c r="W434" s="8">
        <v>51</v>
      </c>
    </row>
    <row r="435" spans="3:23">
      <c r="C435" t="s">
        <v>4442</v>
      </c>
      <c r="F435" t="s">
        <v>4431</v>
      </c>
      <c r="G435" t="s">
        <v>553</v>
      </c>
      <c r="H435" t="s">
        <v>554</v>
      </c>
      <c r="I435" t="s">
        <v>241</v>
      </c>
      <c r="J435" t="s">
        <v>555</v>
      </c>
      <c r="K435" t="s">
        <v>492</v>
      </c>
      <c r="L435" t="s">
        <v>493</v>
      </c>
      <c r="M435" t="s">
        <v>492</v>
      </c>
      <c r="Q435">
        <v>53.001909550000001</v>
      </c>
      <c r="R435">
        <v>4.7636534800000003</v>
      </c>
      <c r="S435" t="s">
        <v>27</v>
      </c>
      <c r="V435" s="8">
        <v>1998</v>
      </c>
      <c r="W435" s="8">
        <v>88</v>
      </c>
    </row>
    <row r="436" spans="3:23">
      <c r="C436" t="s">
        <v>4442</v>
      </c>
      <c r="F436" t="s">
        <v>4431</v>
      </c>
      <c r="G436" t="s">
        <v>556</v>
      </c>
      <c r="H436" t="s">
        <v>556</v>
      </c>
      <c r="I436" t="s">
        <v>241</v>
      </c>
      <c r="J436" t="s">
        <v>492</v>
      </c>
      <c r="Q436">
        <v>53.001535029999999</v>
      </c>
      <c r="R436">
        <v>4.7638993999999997</v>
      </c>
      <c r="S436" t="s">
        <v>27</v>
      </c>
      <c r="V436" s="8">
        <v>1998</v>
      </c>
      <c r="W436" s="8">
        <v>10</v>
      </c>
    </row>
    <row r="437" spans="3:23">
      <c r="C437" t="s">
        <v>4442</v>
      </c>
      <c r="F437" t="s">
        <v>4431</v>
      </c>
      <c r="G437" t="s">
        <v>557</v>
      </c>
      <c r="H437" t="s">
        <v>557</v>
      </c>
      <c r="I437" t="s">
        <v>558</v>
      </c>
      <c r="J437" t="s">
        <v>559</v>
      </c>
      <c r="K437" t="s">
        <v>492</v>
      </c>
      <c r="L437" t="s">
        <v>493</v>
      </c>
      <c r="M437" t="s">
        <v>492</v>
      </c>
      <c r="Q437">
        <v>53.00135409</v>
      </c>
      <c r="R437">
        <v>4.76199481</v>
      </c>
      <c r="S437" t="s">
        <v>27</v>
      </c>
    </row>
    <row r="438" spans="3:23">
      <c r="C438" t="s">
        <v>4442</v>
      </c>
      <c r="F438" t="s">
        <v>4431</v>
      </c>
      <c r="G438" t="s">
        <v>560</v>
      </c>
      <c r="H438" t="s">
        <v>560</v>
      </c>
      <c r="I438" t="s">
        <v>241</v>
      </c>
      <c r="J438" t="s">
        <v>561</v>
      </c>
      <c r="K438" t="s">
        <v>492</v>
      </c>
      <c r="L438" t="s">
        <v>493</v>
      </c>
      <c r="M438" t="s">
        <v>492</v>
      </c>
      <c r="Q438">
        <v>53.001884699999998</v>
      </c>
      <c r="R438">
        <v>4.7620085400000001</v>
      </c>
      <c r="S438" t="s">
        <v>27</v>
      </c>
    </row>
    <row r="439" spans="3:23">
      <c r="C439" t="s">
        <v>4442</v>
      </c>
      <c r="F439" t="s">
        <v>4431</v>
      </c>
      <c r="G439" t="s">
        <v>562</v>
      </c>
      <c r="H439" t="s">
        <v>562</v>
      </c>
      <c r="I439" t="s">
        <v>241</v>
      </c>
      <c r="J439" t="s">
        <v>492</v>
      </c>
      <c r="K439" t="s">
        <v>492</v>
      </c>
      <c r="L439" t="s">
        <v>493</v>
      </c>
      <c r="M439" t="s">
        <v>492</v>
      </c>
      <c r="Q439">
        <v>53.001823700000003</v>
      </c>
      <c r="R439">
        <v>4.7617971199999998</v>
      </c>
      <c r="S439" t="s">
        <v>27</v>
      </c>
    </row>
    <row r="440" spans="3:23">
      <c r="C440" t="s">
        <v>4442</v>
      </c>
      <c r="F440" t="s">
        <v>4431</v>
      </c>
      <c r="G440" t="s">
        <v>563</v>
      </c>
      <c r="H440" t="s">
        <v>563</v>
      </c>
      <c r="I440" t="s">
        <v>241</v>
      </c>
      <c r="J440" t="s">
        <v>492</v>
      </c>
      <c r="K440" t="s">
        <v>492</v>
      </c>
      <c r="L440" t="s">
        <v>493</v>
      </c>
      <c r="M440" t="s">
        <v>492</v>
      </c>
      <c r="Q440">
        <v>53.00178425</v>
      </c>
      <c r="R440">
        <v>4.7618954599999999</v>
      </c>
      <c r="S440" t="s">
        <v>27</v>
      </c>
    </row>
    <row r="441" spans="3:23">
      <c r="C441" t="s">
        <v>4442</v>
      </c>
      <c r="F441" t="s">
        <v>4431</v>
      </c>
      <c r="G441" t="s">
        <v>564</v>
      </c>
      <c r="H441" t="s">
        <v>564</v>
      </c>
      <c r="I441" t="s">
        <v>241</v>
      </c>
      <c r="J441" t="s">
        <v>492</v>
      </c>
      <c r="K441" t="s">
        <v>492</v>
      </c>
      <c r="L441" t="s">
        <v>493</v>
      </c>
      <c r="M441" t="s">
        <v>492</v>
      </c>
      <c r="Q441">
        <v>53.0016733</v>
      </c>
      <c r="R441">
        <v>4.7618103700000001</v>
      </c>
      <c r="S441" t="s">
        <v>27</v>
      </c>
    </row>
    <row r="442" spans="3:23">
      <c r="C442" t="s">
        <v>4442</v>
      </c>
      <c r="F442" t="s">
        <v>4431</v>
      </c>
      <c r="G442" t="s">
        <v>565</v>
      </c>
      <c r="H442" t="s">
        <v>565</v>
      </c>
      <c r="I442" t="s">
        <v>241</v>
      </c>
      <c r="J442" t="s">
        <v>492</v>
      </c>
      <c r="K442" t="s">
        <v>492</v>
      </c>
      <c r="L442" t="s">
        <v>493</v>
      </c>
      <c r="M442" t="s">
        <v>492</v>
      </c>
      <c r="Q442">
        <v>53.001679770000003</v>
      </c>
      <c r="R442">
        <v>4.7616856199999997</v>
      </c>
      <c r="S442" t="s">
        <v>27</v>
      </c>
    </row>
    <row r="443" spans="3:23">
      <c r="C443" t="s">
        <v>4442</v>
      </c>
      <c r="F443" t="s">
        <v>4431</v>
      </c>
      <c r="G443" t="s">
        <v>566</v>
      </c>
      <c r="H443" t="s">
        <v>566</v>
      </c>
      <c r="I443" t="s">
        <v>241</v>
      </c>
      <c r="J443" t="s">
        <v>492</v>
      </c>
      <c r="K443" t="s">
        <v>492</v>
      </c>
      <c r="L443" t="s">
        <v>493</v>
      </c>
      <c r="M443" t="s">
        <v>492</v>
      </c>
      <c r="Q443">
        <v>53.0015711</v>
      </c>
      <c r="R443">
        <v>4.7617312399999996</v>
      </c>
      <c r="S443" t="s">
        <v>27</v>
      </c>
    </row>
    <row r="444" spans="3:23">
      <c r="C444" t="s">
        <v>4442</v>
      </c>
      <c r="F444" t="s">
        <v>4431</v>
      </c>
      <c r="G444" t="s">
        <v>567</v>
      </c>
      <c r="H444" t="s">
        <v>567</v>
      </c>
      <c r="I444" t="s">
        <v>241</v>
      </c>
      <c r="J444" t="s">
        <v>492</v>
      </c>
      <c r="K444" t="s">
        <v>492</v>
      </c>
      <c r="L444" t="s">
        <v>493</v>
      </c>
      <c r="M444" t="s">
        <v>492</v>
      </c>
      <c r="Q444">
        <v>53.001571290000001</v>
      </c>
      <c r="R444">
        <v>4.7616015699999998</v>
      </c>
      <c r="S444" t="s">
        <v>27</v>
      </c>
    </row>
    <row r="445" spans="3:23">
      <c r="C445" t="s">
        <v>4442</v>
      </c>
      <c r="F445" t="s">
        <v>4431</v>
      </c>
      <c r="G445" t="s">
        <v>568</v>
      </c>
      <c r="H445" t="s">
        <v>568</v>
      </c>
      <c r="I445" t="s">
        <v>241</v>
      </c>
      <c r="J445" t="s">
        <v>492</v>
      </c>
      <c r="K445" t="s">
        <v>492</v>
      </c>
      <c r="L445" t="s">
        <v>493</v>
      </c>
      <c r="M445" t="s">
        <v>492</v>
      </c>
      <c r="Q445">
        <v>53.00145346</v>
      </c>
      <c r="R445">
        <v>4.7616535799999999</v>
      </c>
      <c r="S445" t="s">
        <v>27</v>
      </c>
    </row>
    <row r="446" spans="3:23">
      <c r="C446" t="s">
        <v>4442</v>
      </c>
      <c r="F446" t="s">
        <v>4431</v>
      </c>
      <c r="G446" t="s">
        <v>569</v>
      </c>
      <c r="H446" t="s">
        <v>569</v>
      </c>
      <c r="I446" t="s">
        <v>241</v>
      </c>
      <c r="J446" t="s">
        <v>492</v>
      </c>
      <c r="K446" t="s">
        <v>492</v>
      </c>
      <c r="L446" t="s">
        <v>493</v>
      </c>
      <c r="M446" t="s">
        <v>492</v>
      </c>
      <c r="Q446">
        <v>53.001392240000001</v>
      </c>
      <c r="R446">
        <v>4.7618577899999996</v>
      </c>
      <c r="S446" t="s">
        <v>27</v>
      </c>
    </row>
    <row r="447" spans="3:23">
      <c r="C447" t="s">
        <v>4442</v>
      </c>
      <c r="F447" t="s">
        <v>4431</v>
      </c>
      <c r="G447" t="s">
        <v>570</v>
      </c>
      <c r="H447" t="s">
        <v>570</v>
      </c>
      <c r="I447" t="s">
        <v>241</v>
      </c>
      <c r="J447" t="s">
        <v>492</v>
      </c>
      <c r="K447" t="s">
        <v>492</v>
      </c>
      <c r="L447" t="s">
        <v>493</v>
      </c>
      <c r="M447" t="s">
        <v>492</v>
      </c>
      <c r="Q447">
        <v>53.00127225</v>
      </c>
      <c r="R447">
        <v>4.7622551599999996</v>
      </c>
      <c r="S447" t="s">
        <v>27</v>
      </c>
    </row>
    <row r="448" spans="3:23">
      <c r="C448" t="s">
        <v>4442</v>
      </c>
      <c r="F448" t="s">
        <v>4431</v>
      </c>
      <c r="G448" t="s">
        <v>571</v>
      </c>
      <c r="H448" t="s">
        <v>571</v>
      </c>
      <c r="I448" t="s">
        <v>241</v>
      </c>
      <c r="J448" t="s">
        <v>492</v>
      </c>
      <c r="K448" t="s">
        <v>492</v>
      </c>
      <c r="L448" t="s">
        <v>493</v>
      </c>
      <c r="M448" t="s">
        <v>492</v>
      </c>
      <c r="Q448">
        <v>53.001294350000002</v>
      </c>
      <c r="R448">
        <v>4.7625060100000001</v>
      </c>
      <c r="S448" t="s">
        <v>27</v>
      </c>
    </row>
    <row r="449" spans="3:26">
      <c r="C449" t="s">
        <v>4442</v>
      </c>
      <c r="F449" t="s">
        <v>4431</v>
      </c>
      <c r="G449" t="s">
        <v>572</v>
      </c>
      <c r="H449" t="s">
        <v>572</v>
      </c>
      <c r="I449" t="s">
        <v>241</v>
      </c>
      <c r="J449" t="s">
        <v>492</v>
      </c>
      <c r="K449" t="s">
        <v>492</v>
      </c>
      <c r="L449" t="s">
        <v>493</v>
      </c>
      <c r="M449" t="s">
        <v>492</v>
      </c>
      <c r="Q449">
        <v>53.00135581</v>
      </c>
      <c r="R449">
        <v>4.7624278200000001</v>
      </c>
      <c r="S449" t="s">
        <v>27</v>
      </c>
    </row>
    <row r="450" spans="3:26">
      <c r="C450" t="s">
        <v>4442</v>
      </c>
      <c r="F450" t="s">
        <v>4431</v>
      </c>
      <c r="G450" t="s">
        <v>573</v>
      </c>
      <c r="H450" t="s">
        <v>573</v>
      </c>
      <c r="I450" t="s">
        <v>241</v>
      </c>
      <c r="J450" t="s">
        <v>492</v>
      </c>
      <c r="K450" t="s">
        <v>492</v>
      </c>
      <c r="L450" t="s">
        <v>493</v>
      </c>
      <c r="M450" t="s">
        <v>492</v>
      </c>
      <c r="Q450">
        <v>53.001395879999997</v>
      </c>
      <c r="R450">
        <v>4.7625953399999998</v>
      </c>
      <c r="S450" t="s">
        <v>27</v>
      </c>
    </row>
    <row r="451" spans="3:26">
      <c r="C451" t="s">
        <v>4442</v>
      </c>
      <c r="F451" t="s">
        <v>4431</v>
      </c>
      <c r="G451" t="s">
        <v>574</v>
      </c>
      <c r="H451" t="s">
        <v>574</v>
      </c>
      <c r="I451" t="s">
        <v>241</v>
      </c>
      <c r="J451" t="s">
        <v>492</v>
      </c>
      <c r="K451" t="s">
        <v>492</v>
      </c>
      <c r="L451" t="s">
        <v>493</v>
      </c>
      <c r="M451" t="s">
        <v>492</v>
      </c>
      <c r="Q451">
        <v>53.001456580000003</v>
      </c>
      <c r="R451">
        <v>4.7625166500000002</v>
      </c>
      <c r="S451" t="s">
        <v>27</v>
      </c>
    </row>
    <row r="452" spans="3:26">
      <c r="C452" t="s">
        <v>4442</v>
      </c>
      <c r="F452" t="s">
        <v>4431</v>
      </c>
      <c r="G452" t="s">
        <v>575</v>
      </c>
      <c r="H452" t="s">
        <v>575</v>
      </c>
      <c r="I452" t="s">
        <v>241</v>
      </c>
      <c r="J452" t="s">
        <v>576</v>
      </c>
      <c r="K452" t="s">
        <v>492</v>
      </c>
      <c r="L452" t="s">
        <v>493</v>
      </c>
      <c r="M452" t="s">
        <v>492</v>
      </c>
      <c r="Q452">
        <v>53.001672599999999</v>
      </c>
      <c r="R452">
        <v>4.7630717000000002</v>
      </c>
      <c r="S452" t="s">
        <v>27</v>
      </c>
    </row>
    <row r="453" spans="3:26">
      <c r="C453" t="s">
        <v>4442</v>
      </c>
      <c r="F453" t="s">
        <v>4431</v>
      </c>
      <c r="G453" t="s">
        <v>577</v>
      </c>
      <c r="H453" t="s">
        <v>577</v>
      </c>
      <c r="I453" t="s">
        <v>241</v>
      </c>
      <c r="J453" t="s">
        <v>578</v>
      </c>
      <c r="K453" t="s">
        <v>492</v>
      </c>
      <c r="L453" t="s">
        <v>493</v>
      </c>
      <c r="M453" t="s">
        <v>492</v>
      </c>
      <c r="Q453">
        <v>53.001670470000001</v>
      </c>
      <c r="R453">
        <v>4.7633446199999998</v>
      </c>
      <c r="S453" t="s">
        <v>27</v>
      </c>
    </row>
    <row r="454" spans="3:26">
      <c r="C454" t="s">
        <v>4442</v>
      </c>
      <c r="F454" t="s">
        <v>4431</v>
      </c>
      <c r="G454" t="s">
        <v>579</v>
      </c>
      <c r="H454" t="s">
        <v>579</v>
      </c>
      <c r="I454" t="s">
        <v>241</v>
      </c>
      <c r="J454" t="s">
        <v>580</v>
      </c>
      <c r="K454" t="s">
        <v>492</v>
      </c>
      <c r="L454" t="s">
        <v>493</v>
      </c>
      <c r="M454" t="s">
        <v>492</v>
      </c>
      <c r="Q454">
        <v>53.001669339999999</v>
      </c>
      <c r="R454">
        <v>4.7636190200000001</v>
      </c>
      <c r="S454" t="s">
        <v>27</v>
      </c>
    </row>
    <row r="455" spans="3:26">
      <c r="C455" t="s">
        <v>4442</v>
      </c>
      <c r="F455" t="s">
        <v>4428</v>
      </c>
      <c r="G455" t="s">
        <v>581</v>
      </c>
      <c r="H455" t="s">
        <v>581</v>
      </c>
      <c r="I455" t="s">
        <v>22</v>
      </c>
      <c r="J455" t="s">
        <v>492</v>
      </c>
      <c r="K455" t="s">
        <v>492</v>
      </c>
      <c r="L455" t="s">
        <v>493</v>
      </c>
      <c r="M455" t="s">
        <v>492</v>
      </c>
      <c r="O455" t="s">
        <v>582</v>
      </c>
      <c r="P455" t="s">
        <v>543</v>
      </c>
      <c r="Q455">
        <v>53.000440930000003</v>
      </c>
      <c r="R455">
        <v>4.7639033099999999</v>
      </c>
      <c r="S455" t="s">
        <v>27</v>
      </c>
      <c r="T455" t="s">
        <v>583</v>
      </c>
      <c r="U455" s="1">
        <v>0</v>
      </c>
      <c r="V455">
        <v>1998</v>
      </c>
      <c r="Z455">
        <v>110503.07</v>
      </c>
    </row>
    <row r="456" spans="3:26">
      <c r="C456" t="s">
        <v>4442</v>
      </c>
      <c r="F456" t="s">
        <v>4428</v>
      </c>
      <c r="G456" t="s">
        <v>584</v>
      </c>
      <c r="H456" t="s">
        <v>584</v>
      </c>
      <c r="I456" t="s">
        <v>522</v>
      </c>
      <c r="J456" t="s">
        <v>585</v>
      </c>
      <c r="K456" t="s">
        <v>492</v>
      </c>
      <c r="L456" t="s">
        <v>493</v>
      </c>
      <c r="M456" t="s">
        <v>492</v>
      </c>
      <c r="Q456">
        <v>53.003826689999997</v>
      </c>
      <c r="R456">
        <v>4.7669771299999999</v>
      </c>
      <c r="S456" t="s">
        <v>27</v>
      </c>
    </row>
    <row r="457" spans="3:26">
      <c r="C457" t="s">
        <v>4442</v>
      </c>
      <c r="F457" t="s">
        <v>4428</v>
      </c>
      <c r="G457" t="s">
        <v>586</v>
      </c>
      <c r="H457" t="s">
        <v>586</v>
      </c>
      <c r="I457" t="s">
        <v>522</v>
      </c>
      <c r="J457" t="s">
        <v>587</v>
      </c>
      <c r="K457" t="s">
        <v>492</v>
      </c>
      <c r="L457" t="s">
        <v>493</v>
      </c>
      <c r="M457" t="s">
        <v>492</v>
      </c>
      <c r="Q457">
        <v>53.003217710000001</v>
      </c>
      <c r="R457">
        <v>4.7708589999999997</v>
      </c>
      <c r="S457" t="s">
        <v>27</v>
      </c>
    </row>
    <row r="458" spans="3:26">
      <c r="C458" t="s">
        <v>4442</v>
      </c>
      <c r="F458" t="s">
        <v>4428</v>
      </c>
      <c r="G458" t="s">
        <v>588</v>
      </c>
      <c r="H458" t="s">
        <v>588</v>
      </c>
      <c r="I458" t="s">
        <v>522</v>
      </c>
      <c r="J458" t="s">
        <v>589</v>
      </c>
      <c r="K458" t="s">
        <v>492</v>
      </c>
      <c r="L458" t="s">
        <v>493</v>
      </c>
      <c r="M458" t="s">
        <v>492</v>
      </c>
      <c r="Q458">
        <v>53.002722030000001</v>
      </c>
      <c r="R458">
        <v>4.7705829800000004</v>
      </c>
      <c r="S458" t="s">
        <v>27</v>
      </c>
    </row>
    <row r="459" spans="3:26">
      <c r="C459" t="s">
        <v>4442</v>
      </c>
      <c r="F459" t="s">
        <v>4428</v>
      </c>
      <c r="G459" t="s">
        <v>590</v>
      </c>
      <c r="H459" t="s">
        <v>590</v>
      </c>
      <c r="I459" t="s">
        <v>522</v>
      </c>
      <c r="J459" t="s">
        <v>591</v>
      </c>
      <c r="K459" t="s">
        <v>492</v>
      </c>
      <c r="L459" t="s">
        <v>493</v>
      </c>
      <c r="M459" t="s">
        <v>492</v>
      </c>
      <c r="Q459">
        <v>53.00258401</v>
      </c>
      <c r="R459">
        <v>4.7752029</v>
      </c>
      <c r="S459" t="s">
        <v>27</v>
      </c>
    </row>
    <row r="460" spans="3:26">
      <c r="C460" t="s">
        <v>4442</v>
      </c>
      <c r="F460" t="s">
        <v>4428</v>
      </c>
      <c r="G460" t="s">
        <v>592</v>
      </c>
      <c r="H460" t="s">
        <v>592</v>
      </c>
      <c r="I460" t="s">
        <v>522</v>
      </c>
      <c r="J460" t="s">
        <v>593</v>
      </c>
      <c r="K460" t="s">
        <v>492</v>
      </c>
      <c r="L460" t="s">
        <v>493</v>
      </c>
      <c r="M460" t="s">
        <v>492</v>
      </c>
      <c r="Q460">
        <v>53.002016689999998</v>
      </c>
      <c r="R460">
        <v>4.7749725300000003</v>
      </c>
      <c r="S460" t="s">
        <v>27</v>
      </c>
    </row>
    <row r="461" spans="3:26">
      <c r="C461" t="s">
        <v>4442</v>
      </c>
      <c r="F461" t="s">
        <v>4428</v>
      </c>
      <c r="G461" t="s">
        <v>594</v>
      </c>
      <c r="H461" t="s">
        <v>594</v>
      </c>
      <c r="I461" t="s">
        <v>522</v>
      </c>
      <c r="J461" t="s">
        <v>595</v>
      </c>
      <c r="K461" t="s">
        <v>492</v>
      </c>
      <c r="L461" t="s">
        <v>493</v>
      </c>
      <c r="M461" t="s">
        <v>492</v>
      </c>
      <c r="Q461">
        <v>53.001806070000001</v>
      </c>
      <c r="R461">
        <v>4.7794891000000002</v>
      </c>
      <c r="S461" t="s">
        <v>27</v>
      </c>
    </row>
    <row r="462" spans="3:26">
      <c r="C462" t="s">
        <v>4442</v>
      </c>
      <c r="F462" t="s">
        <v>4428</v>
      </c>
      <c r="G462" t="s">
        <v>596</v>
      </c>
      <c r="H462" t="s">
        <v>596</v>
      </c>
      <c r="I462" t="s">
        <v>522</v>
      </c>
      <c r="J462" t="s">
        <v>597</v>
      </c>
      <c r="K462" t="s">
        <v>492</v>
      </c>
      <c r="L462" t="s">
        <v>493</v>
      </c>
      <c r="M462" t="s">
        <v>492</v>
      </c>
      <c r="Q462">
        <v>53.001362669999999</v>
      </c>
      <c r="R462">
        <v>4.77888454</v>
      </c>
      <c r="S462" t="s">
        <v>27</v>
      </c>
    </row>
    <row r="463" spans="3:26">
      <c r="G463" t="s">
        <v>598</v>
      </c>
      <c r="H463" t="s">
        <v>598</v>
      </c>
      <c r="I463" t="s">
        <v>22</v>
      </c>
      <c r="J463" t="s">
        <v>599</v>
      </c>
      <c r="K463" t="s">
        <v>599</v>
      </c>
      <c r="L463" t="s">
        <v>600</v>
      </c>
      <c r="M463" t="s">
        <v>599</v>
      </c>
      <c r="O463" t="s">
        <v>582</v>
      </c>
      <c r="P463" t="s">
        <v>543</v>
      </c>
      <c r="Q463">
        <v>52.999135369999998</v>
      </c>
      <c r="R463">
        <v>4.7434257500000001</v>
      </c>
      <c r="S463" t="s">
        <v>27</v>
      </c>
      <c r="T463" t="s">
        <v>583</v>
      </c>
      <c r="Z463">
        <v>8888487.3100000005</v>
      </c>
    </row>
    <row r="464" spans="3:26">
      <c r="G464" t="s">
        <v>601</v>
      </c>
      <c r="H464" t="s">
        <v>601</v>
      </c>
      <c r="I464" t="s">
        <v>167</v>
      </c>
      <c r="J464" t="s">
        <v>599</v>
      </c>
      <c r="L464" t="s">
        <v>600</v>
      </c>
      <c r="M464" t="s">
        <v>599</v>
      </c>
      <c r="Q464">
        <v>53.003364099999999</v>
      </c>
      <c r="R464">
        <v>4.7395810000000003</v>
      </c>
      <c r="S464" t="s">
        <v>27</v>
      </c>
    </row>
    <row r="465" spans="1:26">
      <c r="G465" t="s">
        <v>602</v>
      </c>
      <c r="H465" t="s">
        <v>602</v>
      </c>
      <c r="I465" t="s">
        <v>167</v>
      </c>
      <c r="J465" t="s">
        <v>599</v>
      </c>
      <c r="L465" t="s">
        <v>600</v>
      </c>
      <c r="M465" t="s">
        <v>599</v>
      </c>
      <c r="Q465">
        <v>53.001786449999997</v>
      </c>
      <c r="R465">
        <v>4.7501600899999996</v>
      </c>
      <c r="S465" t="s">
        <v>27</v>
      </c>
    </row>
    <row r="466" spans="1:26">
      <c r="G466" t="s">
        <v>603</v>
      </c>
      <c r="H466" t="s">
        <v>603</v>
      </c>
      <c r="I466" t="s">
        <v>22</v>
      </c>
      <c r="J466" t="s">
        <v>604</v>
      </c>
      <c r="K466" t="s">
        <v>604</v>
      </c>
      <c r="L466" t="s">
        <v>605</v>
      </c>
      <c r="M466" t="s">
        <v>604</v>
      </c>
      <c r="O466" t="s">
        <v>582</v>
      </c>
      <c r="P466" t="s">
        <v>543</v>
      </c>
      <c r="Q466">
        <v>53.040479869999999</v>
      </c>
      <c r="R466">
        <v>4.8136230800000002</v>
      </c>
      <c r="S466" t="s">
        <v>27</v>
      </c>
      <c r="T466" t="s">
        <v>139</v>
      </c>
      <c r="Z466">
        <v>3345.14</v>
      </c>
    </row>
    <row r="467" spans="1:26">
      <c r="A467" t="s">
        <v>4442</v>
      </c>
      <c r="F467" t="s">
        <v>4428</v>
      </c>
      <c r="G467" t="s">
        <v>606</v>
      </c>
      <c r="H467" t="s">
        <v>607</v>
      </c>
      <c r="I467" t="s">
        <v>490</v>
      </c>
      <c r="J467" t="s">
        <v>608</v>
      </c>
      <c r="Q467">
        <v>52.961382710000002</v>
      </c>
      <c r="R467">
        <v>4.77914993</v>
      </c>
      <c r="S467" t="s">
        <v>27</v>
      </c>
    </row>
    <row r="468" spans="1:26">
      <c r="A468" t="s">
        <v>4442</v>
      </c>
      <c r="F468" t="s">
        <v>4428</v>
      </c>
      <c r="G468" t="s">
        <v>609</v>
      </c>
      <c r="H468" t="s">
        <v>610</v>
      </c>
      <c r="I468" t="s">
        <v>490</v>
      </c>
      <c r="J468" t="s">
        <v>611</v>
      </c>
      <c r="K468" t="s">
        <v>612</v>
      </c>
      <c r="L468" t="s">
        <v>613</v>
      </c>
      <c r="M468" t="s">
        <v>612</v>
      </c>
      <c r="Q468">
        <v>52.96150102</v>
      </c>
      <c r="R468">
        <v>4.7794145300000004</v>
      </c>
      <c r="S468" t="s">
        <v>27</v>
      </c>
    </row>
    <row r="469" spans="1:26">
      <c r="A469" t="s">
        <v>4442</v>
      </c>
      <c r="F469" t="s">
        <v>4428</v>
      </c>
      <c r="G469" t="s">
        <v>614</v>
      </c>
      <c r="H469" t="s">
        <v>615</v>
      </c>
      <c r="I469" t="s">
        <v>490</v>
      </c>
      <c r="J469" t="s">
        <v>616</v>
      </c>
      <c r="K469" t="s">
        <v>612</v>
      </c>
      <c r="L469" t="s">
        <v>613</v>
      </c>
      <c r="M469" t="s">
        <v>612</v>
      </c>
      <c r="Q469">
        <v>52.961816779999999</v>
      </c>
      <c r="R469">
        <v>4.7802683000000004</v>
      </c>
      <c r="S469" t="s">
        <v>27</v>
      </c>
    </row>
    <row r="470" spans="1:26">
      <c r="A470" t="s">
        <v>4442</v>
      </c>
      <c r="F470" t="s">
        <v>4428</v>
      </c>
      <c r="G470" t="s">
        <v>617</v>
      </c>
      <c r="H470" t="s">
        <v>618</v>
      </c>
      <c r="I470" t="s">
        <v>490</v>
      </c>
      <c r="J470" t="s">
        <v>619</v>
      </c>
      <c r="K470" t="s">
        <v>612</v>
      </c>
      <c r="L470" t="s">
        <v>613</v>
      </c>
      <c r="M470" t="s">
        <v>612</v>
      </c>
      <c r="Q470">
        <v>52.961689970000002</v>
      </c>
      <c r="R470">
        <v>4.7805583299999999</v>
      </c>
      <c r="S470" t="s">
        <v>27</v>
      </c>
    </row>
    <row r="471" spans="1:26">
      <c r="A471" t="s">
        <v>4442</v>
      </c>
      <c r="F471" t="s">
        <v>4428</v>
      </c>
      <c r="G471" t="s">
        <v>620</v>
      </c>
      <c r="H471" t="s">
        <v>621</v>
      </c>
      <c r="I471" t="s">
        <v>490</v>
      </c>
      <c r="J471" t="s">
        <v>622</v>
      </c>
      <c r="K471" t="s">
        <v>612</v>
      </c>
      <c r="L471" t="s">
        <v>613</v>
      </c>
      <c r="M471" t="s">
        <v>612</v>
      </c>
      <c r="Q471">
        <v>52.961613700000001</v>
      </c>
      <c r="R471">
        <v>4.7807734999999996</v>
      </c>
      <c r="S471" t="s">
        <v>27</v>
      </c>
    </row>
    <row r="472" spans="1:26">
      <c r="A472" t="s">
        <v>4442</v>
      </c>
      <c r="F472" t="s">
        <v>4428</v>
      </c>
      <c r="G472" t="s">
        <v>623</v>
      </c>
      <c r="H472" t="s">
        <v>624</v>
      </c>
      <c r="I472" t="s">
        <v>490</v>
      </c>
      <c r="J472" t="s">
        <v>625</v>
      </c>
      <c r="K472" t="s">
        <v>612</v>
      </c>
      <c r="L472" t="s">
        <v>613</v>
      </c>
      <c r="M472" t="s">
        <v>612</v>
      </c>
      <c r="Q472">
        <v>52.961476619999999</v>
      </c>
      <c r="R472">
        <v>4.7810888</v>
      </c>
      <c r="S472" t="s">
        <v>27</v>
      </c>
    </row>
    <row r="473" spans="1:26">
      <c r="A473" t="s">
        <v>4442</v>
      </c>
      <c r="F473" t="s">
        <v>4428</v>
      </c>
      <c r="G473" t="s">
        <v>626</v>
      </c>
      <c r="H473" t="s">
        <v>627</v>
      </c>
      <c r="I473" t="s">
        <v>241</v>
      </c>
      <c r="J473" t="s">
        <v>628</v>
      </c>
      <c r="K473" t="s">
        <v>612</v>
      </c>
      <c r="L473" t="s">
        <v>613</v>
      </c>
      <c r="M473" t="s">
        <v>612</v>
      </c>
      <c r="Q473">
        <v>52.961783990000001</v>
      </c>
      <c r="R473">
        <v>4.7829424899999999</v>
      </c>
      <c r="S473" t="s">
        <v>27</v>
      </c>
    </row>
    <row r="474" spans="1:26">
      <c r="A474" t="s">
        <v>4442</v>
      </c>
      <c r="F474" t="s">
        <v>4428</v>
      </c>
      <c r="G474" t="s">
        <v>629</v>
      </c>
      <c r="H474" t="s">
        <v>630</v>
      </c>
      <c r="I474" t="s">
        <v>241</v>
      </c>
      <c r="J474" t="s">
        <v>631</v>
      </c>
      <c r="K474" t="s">
        <v>612</v>
      </c>
      <c r="L474" t="s">
        <v>613</v>
      </c>
      <c r="M474" t="s">
        <v>612</v>
      </c>
      <c r="Q474">
        <v>52.961952570000001</v>
      </c>
      <c r="R474">
        <v>4.7832094400000003</v>
      </c>
      <c r="S474" t="s">
        <v>27</v>
      </c>
    </row>
    <row r="475" spans="1:26">
      <c r="A475" t="s">
        <v>4442</v>
      </c>
      <c r="F475" t="s">
        <v>4428</v>
      </c>
      <c r="G475" t="s">
        <v>632</v>
      </c>
      <c r="H475" t="s">
        <v>633</v>
      </c>
      <c r="I475" t="s">
        <v>241</v>
      </c>
      <c r="J475" t="s">
        <v>634</v>
      </c>
      <c r="Q475">
        <v>52.961754210000002</v>
      </c>
      <c r="R475">
        <v>4.7828472499999997</v>
      </c>
      <c r="S475" t="s">
        <v>27</v>
      </c>
    </row>
    <row r="476" spans="1:26">
      <c r="A476" t="s">
        <v>4442</v>
      </c>
      <c r="F476" t="s">
        <v>4428</v>
      </c>
      <c r="G476" t="s">
        <v>635</v>
      </c>
      <c r="H476" t="s">
        <v>636</v>
      </c>
      <c r="I476" t="s">
        <v>241</v>
      </c>
      <c r="J476" t="s">
        <v>637</v>
      </c>
      <c r="Q476">
        <v>52.961812680000001</v>
      </c>
      <c r="R476">
        <v>4.7830399200000002</v>
      </c>
      <c r="S476" t="s">
        <v>27</v>
      </c>
    </row>
    <row r="477" spans="1:26">
      <c r="A477" t="s">
        <v>4442</v>
      </c>
      <c r="F477" t="s">
        <v>4428</v>
      </c>
      <c r="G477" t="s">
        <v>638</v>
      </c>
      <c r="H477" t="s">
        <v>639</v>
      </c>
      <c r="I477" t="s">
        <v>241</v>
      </c>
      <c r="J477" t="s">
        <v>640</v>
      </c>
      <c r="Q477">
        <v>52.96200898</v>
      </c>
      <c r="R477">
        <v>4.7832487800000001</v>
      </c>
      <c r="S477" t="s">
        <v>27</v>
      </c>
    </row>
    <row r="478" spans="1:26">
      <c r="A478" t="s">
        <v>4442</v>
      </c>
      <c r="F478" t="s">
        <v>4428</v>
      </c>
      <c r="G478" t="s">
        <v>641</v>
      </c>
      <c r="H478" t="s">
        <v>642</v>
      </c>
      <c r="I478" t="s">
        <v>241</v>
      </c>
      <c r="J478" t="s">
        <v>643</v>
      </c>
      <c r="Q478">
        <v>52.961890109999999</v>
      </c>
      <c r="R478">
        <v>4.7831517699999999</v>
      </c>
      <c r="S478" t="s">
        <v>27</v>
      </c>
    </row>
    <row r="479" spans="1:26">
      <c r="A479" t="s">
        <v>4442</v>
      </c>
      <c r="F479" t="s">
        <v>4428</v>
      </c>
      <c r="G479" t="s">
        <v>644</v>
      </c>
      <c r="H479" t="s">
        <v>645</v>
      </c>
      <c r="I479" t="s">
        <v>490</v>
      </c>
      <c r="J479" t="s">
        <v>646</v>
      </c>
      <c r="K479" t="s">
        <v>612</v>
      </c>
      <c r="L479" t="s">
        <v>613</v>
      </c>
      <c r="M479" t="s">
        <v>612</v>
      </c>
      <c r="Q479">
        <v>52.961574740000003</v>
      </c>
      <c r="R479">
        <v>4.7791460099999998</v>
      </c>
      <c r="S479" t="s">
        <v>27</v>
      </c>
    </row>
    <row r="480" spans="1:26">
      <c r="A480" t="s">
        <v>4442</v>
      </c>
      <c r="F480" t="s">
        <v>4428</v>
      </c>
      <c r="G480" t="s">
        <v>647</v>
      </c>
      <c r="H480" t="s">
        <v>648</v>
      </c>
      <c r="I480" t="s">
        <v>241</v>
      </c>
      <c r="J480" t="s">
        <v>649</v>
      </c>
      <c r="Q480">
        <v>52.96310793</v>
      </c>
      <c r="R480">
        <v>4.7810601799999999</v>
      </c>
      <c r="S480" t="s">
        <v>27</v>
      </c>
    </row>
    <row r="481" spans="1:19">
      <c r="A481" t="s">
        <v>4442</v>
      </c>
      <c r="F481" t="s">
        <v>4428</v>
      </c>
      <c r="G481" t="s">
        <v>650</v>
      </c>
      <c r="H481" t="s">
        <v>651</v>
      </c>
      <c r="I481" t="s">
        <v>241</v>
      </c>
      <c r="J481" t="s">
        <v>652</v>
      </c>
      <c r="K481" t="s">
        <v>612</v>
      </c>
      <c r="L481" t="s">
        <v>613</v>
      </c>
      <c r="M481" t="s">
        <v>612</v>
      </c>
      <c r="Q481">
        <v>52.963236000000002</v>
      </c>
      <c r="R481">
        <v>4.7811926500000004</v>
      </c>
      <c r="S481" t="s">
        <v>27</v>
      </c>
    </row>
    <row r="482" spans="1:19">
      <c r="A482" t="s">
        <v>4442</v>
      </c>
      <c r="F482" t="s">
        <v>4428</v>
      </c>
      <c r="G482" t="s">
        <v>653</v>
      </c>
      <c r="H482" t="s">
        <v>654</v>
      </c>
      <c r="I482" t="s">
        <v>241</v>
      </c>
      <c r="J482" t="s">
        <v>655</v>
      </c>
      <c r="K482" t="s">
        <v>612</v>
      </c>
      <c r="L482" t="s">
        <v>613</v>
      </c>
      <c r="M482" t="s">
        <v>612</v>
      </c>
      <c r="Q482">
        <v>52.963143369999997</v>
      </c>
      <c r="R482">
        <v>4.7809129400000003</v>
      </c>
      <c r="S482" t="s">
        <v>27</v>
      </c>
    </row>
    <row r="483" spans="1:19">
      <c r="A483" t="s">
        <v>4442</v>
      </c>
      <c r="F483" t="s">
        <v>4428</v>
      </c>
      <c r="G483" t="s">
        <v>656</v>
      </c>
      <c r="H483" t="s">
        <v>657</v>
      </c>
      <c r="I483" t="s">
        <v>490</v>
      </c>
      <c r="J483" t="s">
        <v>658</v>
      </c>
      <c r="Q483">
        <v>52.961407309999998</v>
      </c>
      <c r="R483">
        <v>4.7796742300000004</v>
      </c>
      <c r="S483" t="s">
        <v>27</v>
      </c>
    </row>
    <row r="484" spans="1:19">
      <c r="A484" t="s">
        <v>4442</v>
      </c>
      <c r="F484" t="s">
        <v>4428</v>
      </c>
      <c r="G484" t="s">
        <v>659</v>
      </c>
      <c r="H484" t="s">
        <v>660</v>
      </c>
      <c r="I484" t="s">
        <v>490</v>
      </c>
      <c r="J484" t="s">
        <v>659</v>
      </c>
      <c r="Q484">
        <v>52.961650349999999</v>
      </c>
      <c r="R484">
        <v>4.7799318499999996</v>
      </c>
      <c r="S484" t="s">
        <v>27</v>
      </c>
    </row>
    <row r="485" spans="1:19">
      <c r="A485" t="s">
        <v>4442</v>
      </c>
      <c r="F485" t="s">
        <v>4428</v>
      </c>
      <c r="G485" t="s">
        <v>661</v>
      </c>
      <c r="H485" t="s">
        <v>662</v>
      </c>
      <c r="I485" t="s">
        <v>490</v>
      </c>
      <c r="J485" t="s">
        <v>661</v>
      </c>
      <c r="Q485">
        <v>52.961296849999997</v>
      </c>
      <c r="R485">
        <v>4.7801685200000001</v>
      </c>
      <c r="S485" t="s">
        <v>27</v>
      </c>
    </row>
    <row r="486" spans="1:19">
      <c r="A486" t="s">
        <v>4442</v>
      </c>
      <c r="F486" t="s">
        <v>4428</v>
      </c>
      <c r="G486" t="s">
        <v>663</v>
      </c>
      <c r="H486" t="s">
        <v>664</v>
      </c>
      <c r="I486" t="s">
        <v>490</v>
      </c>
      <c r="J486" t="s">
        <v>663</v>
      </c>
      <c r="Q486">
        <v>52.961471150000001</v>
      </c>
      <c r="R486">
        <v>4.7803819299999999</v>
      </c>
      <c r="S486" t="s">
        <v>27</v>
      </c>
    </row>
    <row r="487" spans="1:19">
      <c r="A487" t="s">
        <v>4442</v>
      </c>
      <c r="F487" t="s">
        <v>4428</v>
      </c>
      <c r="G487" t="s">
        <v>665</v>
      </c>
      <c r="H487" t="s">
        <v>666</v>
      </c>
      <c r="I487" t="s">
        <v>490</v>
      </c>
      <c r="J487" t="s">
        <v>665</v>
      </c>
      <c r="Q487">
        <v>52.961148770000001</v>
      </c>
      <c r="R487">
        <v>4.7805449900000001</v>
      </c>
      <c r="S487" t="s">
        <v>27</v>
      </c>
    </row>
    <row r="488" spans="1:19">
      <c r="A488" t="s">
        <v>4442</v>
      </c>
      <c r="F488" t="s">
        <v>4428</v>
      </c>
      <c r="G488" t="s">
        <v>667</v>
      </c>
      <c r="H488" t="s">
        <v>668</v>
      </c>
      <c r="I488" t="s">
        <v>490</v>
      </c>
      <c r="J488" t="s">
        <v>667</v>
      </c>
      <c r="Q488">
        <v>52.961318990000002</v>
      </c>
      <c r="R488">
        <v>4.7807679099999998</v>
      </c>
      <c r="S488" t="s">
        <v>27</v>
      </c>
    </row>
    <row r="489" spans="1:19">
      <c r="G489" t="s">
        <v>669</v>
      </c>
      <c r="H489" t="s">
        <v>670</v>
      </c>
      <c r="I489" t="s">
        <v>522</v>
      </c>
      <c r="J489" t="s">
        <v>671</v>
      </c>
      <c r="K489" t="s">
        <v>612</v>
      </c>
      <c r="L489" t="s">
        <v>613</v>
      </c>
      <c r="M489" t="s">
        <v>612</v>
      </c>
      <c r="Q489">
        <v>52.961196020000003</v>
      </c>
      <c r="R489">
        <v>4.7803543199999998</v>
      </c>
      <c r="S489" t="s">
        <v>27</v>
      </c>
    </row>
    <row r="490" spans="1:19">
      <c r="G490" t="s">
        <v>672</v>
      </c>
      <c r="H490" t="s">
        <v>673</v>
      </c>
      <c r="I490" t="s">
        <v>522</v>
      </c>
      <c r="J490" t="s">
        <v>674</v>
      </c>
      <c r="K490" t="s">
        <v>612</v>
      </c>
      <c r="L490" t="s">
        <v>613</v>
      </c>
      <c r="M490" t="s">
        <v>612</v>
      </c>
      <c r="Q490">
        <v>52.961547260000003</v>
      </c>
      <c r="R490">
        <v>4.7813634</v>
      </c>
      <c r="S490" t="s">
        <v>27</v>
      </c>
    </row>
    <row r="491" spans="1:19">
      <c r="G491" t="s">
        <v>675</v>
      </c>
      <c r="H491" t="s">
        <v>676</v>
      </c>
      <c r="I491" t="s">
        <v>522</v>
      </c>
      <c r="J491" t="s">
        <v>677</v>
      </c>
      <c r="K491" t="s">
        <v>612</v>
      </c>
      <c r="L491" t="s">
        <v>613</v>
      </c>
      <c r="M491" t="s">
        <v>612</v>
      </c>
      <c r="Q491">
        <v>52.96165087</v>
      </c>
      <c r="R491">
        <v>4.7820710999999996</v>
      </c>
      <c r="S491" t="s">
        <v>27</v>
      </c>
    </row>
    <row r="492" spans="1:19">
      <c r="G492" t="s">
        <v>678</v>
      </c>
      <c r="H492" t="s">
        <v>679</v>
      </c>
      <c r="I492" t="s">
        <v>522</v>
      </c>
      <c r="J492" t="s">
        <v>680</v>
      </c>
      <c r="K492" t="s">
        <v>612</v>
      </c>
      <c r="L492" t="s">
        <v>613</v>
      </c>
      <c r="M492" t="s">
        <v>612</v>
      </c>
      <c r="Q492">
        <v>52.961718009999998</v>
      </c>
      <c r="R492">
        <v>4.7834595799999997</v>
      </c>
      <c r="S492" t="s">
        <v>27</v>
      </c>
    </row>
    <row r="493" spans="1:19">
      <c r="A493" t="s">
        <v>4442</v>
      </c>
      <c r="F493" t="s">
        <v>4431</v>
      </c>
      <c r="G493" t="s">
        <v>681</v>
      </c>
      <c r="H493" t="s">
        <v>682</v>
      </c>
      <c r="I493" t="s">
        <v>533</v>
      </c>
      <c r="J493" t="s">
        <v>683</v>
      </c>
      <c r="K493" t="s">
        <v>612</v>
      </c>
      <c r="L493" t="s">
        <v>613</v>
      </c>
      <c r="M493" t="s">
        <v>612</v>
      </c>
      <c r="Q493">
        <v>52.96530928</v>
      </c>
      <c r="R493">
        <v>4.7837793599999996</v>
      </c>
      <c r="S493" t="s">
        <v>27</v>
      </c>
    </row>
    <row r="494" spans="1:19">
      <c r="A494" t="s">
        <v>4442</v>
      </c>
      <c r="F494" t="s">
        <v>4428</v>
      </c>
      <c r="G494" t="s">
        <v>684</v>
      </c>
      <c r="H494" t="s">
        <v>685</v>
      </c>
      <c r="I494" t="s">
        <v>522</v>
      </c>
      <c r="J494" t="s">
        <v>684</v>
      </c>
      <c r="Q494">
        <v>52.962580279999997</v>
      </c>
      <c r="R494">
        <v>4.78196171</v>
      </c>
      <c r="S494" t="s">
        <v>27</v>
      </c>
    </row>
    <row r="495" spans="1:19">
      <c r="A495" t="s">
        <v>4442</v>
      </c>
      <c r="F495" t="s">
        <v>4428</v>
      </c>
      <c r="G495" t="s">
        <v>686</v>
      </c>
      <c r="H495" t="s">
        <v>687</v>
      </c>
      <c r="I495" t="s">
        <v>68</v>
      </c>
      <c r="J495" t="s">
        <v>688</v>
      </c>
      <c r="Q495">
        <v>52.961726900000002</v>
      </c>
      <c r="R495">
        <v>4.7790151700000001</v>
      </c>
      <c r="S495" t="s">
        <v>27</v>
      </c>
    </row>
    <row r="496" spans="1:19">
      <c r="A496" t="s">
        <v>4442</v>
      </c>
      <c r="F496" t="s">
        <v>4428</v>
      </c>
      <c r="G496" t="s">
        <v>689</v>
      </c>
      <c r="H496" t="s">
        <v>690</v>
      </c>
      <c r="I496" t="s">
        <v>68</v>
      </c>
      <c r="J496" t="s">
        <v>691</v>
      </c>
      <c r="K496" t="s">
        <v>612</v>
      </c>
      <c r="L496" t="s">
        <v>613</v>
      </c>
      <c r="M496" t="s">
        <v>612</v>
      </c>
      <c r="Q496">
        <v>52.962273889999999</v>
      </c>
      <c r="R496">
        <v>4.7798070800000003</v>
      </c>
      <c r="S496" t="s">
        <v>27</v>
      </c>
    </row>
    <row r="497" spans="1:26">
      <c r="A497" t="s">
        <v>4442</v>
      </c>
      <c r="F497" t="s">
        <v>4428</v>
      </c>
      <c r="G497" t="s">
        <v>692</v>
      </c>
      <c r="H497" t="s">
        <v>693</v>
      </c>
      <c r="I497" t="s">
        <v>68</v>
      </c>
      <c r="J497" t="s">
        <v>694</v>
      </c>
      <c r="K497" t="s">
        <v>612</v>
      </c>
      <c r="L497" t="s">
        <v>613</v>
      </c>
      <c r="M497" t="s">
        <v>612</v>
      </c>
      <c r="Q497">
        <v>52.962633650000001</v>
      </c>
      <c r="R497">
        <v>4.7802033100000001</v>
      </c>
      <c r="S497" t="s">
        <v>27</v>
      </c>
    </row>
    <row r="498" spans="1:26">
      <c r="A498" t="s">
        <v>4442</v>
      </c>
      <c r="F498" t="s">
        <v>4428</v>
      </c>
      <c r="G498" t="s">
        <v>695</v>
      </c>
      <c r="H498" t="s">
        <v>696</v>
      </c>
      <c r="I498" t="s">
        <v>68</v>
      </c>
      <c r="J498" t="s">
        <v>697</v>
      </c>
      <c r="K498" t="s">
        <v>612</v>
      </c>
      <c r="L498" t="s">
        <v>613</v>
      </c>
      <c r="M498" t="s">
        <v>612</v>
      </c>
      <c r="Q498">
        <v>52.96306852</v>
      </c>
      <c r="R498">
        <v>4.7806845999999998</v>
      </c>
      <c r="S498" t="s">
        <v>27</v>
      </c>
    </row>
    <row r="499" spans="1:26">
      <c r="A499" t="s">
        <v>4442</v>
      </c>
      <c r="F499" t="s">
        <v>4428</v>
      </c>
      <c r="G499" t="s">
        <v>698</v>
      </c>
      <c r="H499" t="s">
        <v>699</v>
      </c>
      <c r="I499" t="s">
        <v>68</v>
      </c>
      <c r="J499" t="s">
        <v>700</v>
      </c>
      <c r="K499" t="s">
        <v>612</v>
      </c>
      <c r="L499" t="s">
        <v>613</v>
      </c>
      <c r="M499" t="s">
        <v>612</v>
      </c>
      <c r="Q499">
        <v>52.963258199999999</v>
      </c>
      <c r="R499">
        <v>4.7838921900000004</v>
      </c>
      <c r="S499" t="s">
        <v>27</v>
      </c>
    </row>
    <row r="500" spans="1:26">
      <c r="A500" t="s">
        <v>4442</v>
      </c>
      <c r="F500" t="s">
        <v>4428</v>
      </c>
      <c r="G500" t="s">
        <v>701</v>
      </c>
      <c r="H500" t="s">
        <v>702</v>
      </c>
      <c r="I500" t="s">
        <v>68</v>
      </c>
      <c r="J500" t="s">
        <v>703</v>
      </c>
      <c r="K500" t="s">
        <v>612</v>
      </c>
      <c r="L500" t="s">
        <v>613</v>
      </c>
      <c r="M500" t="s">
        <v>612</v>
      </c>
      <c r="Q500">
        <v>52.964488170000003</v>
      </c>
      <c r="R500">
        <v>4.7820245799999999</v>
      </c>
      <c r="S500" t="s">
        <v>27</v>
      </c>
    </row>
    <row r="501" spans="1:26">
      <c r="A501" t="s">
        <v>4442</v>
      </c>
      <c r="F501" t="s">
        <v>4428</v>
      </c>
      <c r="G501" t="s">
        <v>704</v>
      </c>
      <c r="H501" t="s">
        <v>705</v>
      </c>
      <c r="I501" t="s">
        <v>490</v>
      </c>
      <c r="J501" t="s">
        <v>706</v>
      </c>
      <c r="K501" t="s">
        <v>612</v>
      </c>
      <c r="L501" t="s">
        <v>613</v>
      </c>
      <c r="M501" t="s">
        <v>612</v>
      </c>
      <c r="Q501">
        <v>52.961460729999999</v>
      </c>
      <c r="R501">
        <v>4.77926567</v>
      </c>
      <c r="S501" t="s">
        <v>27</v>
      </c>
    </row>
    <row r="502" spans="1:26">
      <c r="A502" t="s">
        <v>4442</v>
      </c>
      <c r="F502" t="s">
        <v>4428</v>
      </c>
      <c r="G502" t="s">
        <v>707</v>
      </c>
      <c r="H502" t="s">
        <v>708</v>
      </c>
      <c r="I502" t="s">
        <v>490</v>
      </c>
      <c r="J502" t="s">
        <v>709</v>
      </c>
      <c r="K502" t="s">
        <v>612</v>
      </c>
      <c r="L502" t="s">
        <v>613</v>
      </c>
      <c r="M502" t="s">
        <v>612</v>
      </c>
      <c r="Q502">
        <v>52.963115719999998</v>
      </c>
      <c r="R502">
        <v>4.78097992</v>
      </c>
      <c r="S502" t="s">
        <v>27</v>
      </c>
    </row>
    <row r="503" spans="1:26">
      <c r="A503" t="s">
        <v>4442</v>
      </c>
      <c r="F503" t="s">
        <v>4431</v>
      </c>
      <c r="G503" t="s">
        <v>710</v>
      </c>
      <c r="H503" t="s">
        <v>711</v>
      </c>
      <c r="I503" t="s">
        <v>241</v>
      </c>
      <c r="J503" t="s">
        <v>712</v>
      </c>
      <c r="K503" t="s">
        <v>612</v>
      </c>
      <c r="L503" t="s">
        <v>613</v>
      </c>
      <c r="M503" t="s">
        <v>612</v>
      </c>
      <c r="Q503">
        <v>52.962784859999999</v>
      </c>
      <c r="R503">
        <v>4.7825117700000002</v>
      </c>
      <c r="S503" t="s">
        <v>27</v>
      </c>
      <c r="V503">
        <v>1998</v>
      </c>
    </row>
    <row r="504" spans="1:26">
      <c r="A504" t="s">
        <v>4442</v>
      </c>
      <c r="F504" t="s">
        <v>4431</v>
      </c>
      <c r="G504" t="s">
        <v>713</v>
      </c>
      <c r="H504" t="s">
        <v>714</v>
      </c>
      <c r="I504" t="s">
        <v>241</v>
      </c>
      <c r="J504" t="s">
        <v>715</v>
      </c>
      <c r="K504" t="s">
        <v>612</v>
      </c>
      <c r="L504" t="s">
        <v>613</v>
      </c>
      <c r="M504" t="s">
        <v>612</v>
      </c>
      <c r="Q504">
        <v>52.962215460000003</v>
      </c>
      <c r="R504">
        <v>4.7815309900000003</v>
      </c>
      <c r="S504" t="s">
        <v>27</v>
      </c>
    </row>
    <row r="505" spans="1:26">
      <c r="A505" t="s">
        <v>4442</v>
      </c>
      <c r="F505" t="s">
        <v>4431</v>
      </c>
      <c r="G505" t="s">
        <v>716</v>
      </c>
      <c r="H505" t="s">
        <v>717</v>
      </c>
      <c r="I505" t="s">
        <v>241</v>
      </c>
      <c r="J505" t="s">
        <v>718</v>
      </c>
      <c r="K505" t="s">
        <v>612</v>
      </c>
      <c r="L505" t="s">
        <v>613</v>
      </c>
      <c r="M505" t="s">
        <v>612</v>
      </c>
      <c r="Q505">
        <v>52.961685099999997</v>
      </c>
      <c r="R505">
        <v>4.7802992700000004</v>
      </c>
      <c r="S505" t="s">
        <v>27</v>
      </c>
    </row>
    <row r="506" spans="1:26">
      <c r="A506" t="s">
        <v>4442</v>
      </c>
      <c r="F506" t="s">
        <v>4428</v>
      </c>
      <c r="G506" t="s">
        <v>719</v>
      </c>
      <c r="H506" t="s">
        <v>719</v>
      </c>
      <c r="I506" t="s">
        <v>22</v>
      </c>
      <c r="J506" t="s">
        <v>612</v>
      </c>
      <c r="K506" t="s">
        <v>612</v>
      </c>
      <c r="L506" t="s">
        <v>613</v>
      </c>
      <c r="M506" t="s">
        <v>612</v>
      </c>
      <c r="O506" t="s">
        <v>582</v>
      </c>
      <c r="P506" t="s">
        <v>720</v>
      </c>
      <c r="Q506">
        <v>52.963618820000001</v>
      </c>
      <c r="R506">
        <v>4.7825816699999999</v>
      </c>
      <c r="S506" t="s">
        <v>27</v>
      </c>
      <c r="T506" t="s">
        <v>583</v>
      </c>
      <c r="Z506">
        <v>213973.03</v>
      </c>
    </row>
    <row r="507" spans="1:26">
      <c r="C507" t="s">
        <v>4442</v>
      </c>
      <c r="F507" t="s">
        <v>4428</v>
      </c>
      <c r="G507" t="s">
        <v>721</v>
      </c>
      <c r="H507" t="s">
        <v>721</v>
      </c>
      <c r="I507" t="s">
        <v>22</v>
      </c>
      <c r="J507" t="s">
        <v>722</v>
      </c>
      <c r="K507" t="s">
        <v>722</v>
      </c>
      <c r="L507" t="s">
        <v>723</v>
      </c>
      <c r="M507" t="s">
        <v>722</v>
      </c>
      <c r="O507" t="s">
        <v>582</v>
      </c>
      <c r="P507" t="s">
        <v>720</v>
      </c>
      <c r="Q507">
        <v>52.946166390000002</v>
      </c>
      <c r="R507">
        <v>4.7551551600000002</v>
      </c>
      <c r="S507" t="s">
        <v>27</v>
      </c>
      <c r="T507" t="s">
        <v>583</v>
      </c>
      <c r="Z507">
        <v>46636.18</v>
      </c>
    </row>
    <row r="508" spans="1:26">
      <c r="C508" t="s">
        <v>4442</v>
      </c>
      <c r="F508" t="s">
        <v>4428</v>
      </c>
      <c r="G508" t="s">
        <v>724</v>
      </c>
      <c r="H508" t="s">
        <v>724</v>
      </c>
      <c r="I508" t="s">
        <v>167</v>
      </c>
      <c r="J508" t="s">
        <v>722</v>
      </c>
      <c r="L508" t="s">
        <v>723</v>
      </c>
      <c r="M508" t="s">
        <v>722</v>
      </c>
      <c r="Q508">
        <v>52.946676070000002</v>
      </c>
      <c r="R508">
        <v>4.7547666599999996</v>
      </c>
      <c r="S508" t="s">
        <v>27</v>
      </c>
      <c r="Z508">
        <v>11013</v>
      </c>
    </row>
    <row r="509" spans="1:26">
      <c r="G509" t="s">
        <v>725</v>
      </c>
      <c r="H509" t="s">
        <v>725</v>
      </c>
      <c r="I509" t="s">
        <v>22</v>
      </c>
      <c r="J509" t="s">
        <v>726</v>
      </c>
      <c r="K509" t="s">
        <v>726</v>
      </c>
      <c r="L509" t="s">
        <v>727</v>
      </c>
      <c r="M509" t="s">
        <v>726</v>
      </c>
      <c r="O509" t="s">
        <v>582</v>
      </c>
      <c r="P509" t="s">
        <v>728</v>
      </c>
      <c r="Q509">
        <v>52.644260129999999</v>
      </c>
      <c r="R509">
        <v>5.0988542800000003</v>
      </c>
      <c r="S509" t="s">
        <v>27</v>
      </c>
      <c r="T509" t="s">
        <v>101</v>
      </c>
      <c r="Z509">
        <v>536.62</v>
      </c>
    </row>
    <row r="510" spans="1:26">
      <c r="G510" t="s">
        <v>729</v>
      </c>
      <c r="H510" t="s">
        <v>729</v>
      </c>
      <c r="I510" t="s">
        <v>22</v>
      </c>
      <c r="J510" t="s">
        <v>730</v>
      </c>
      <c r="K510" t="s">
        <v>730</v>
      </c>
      <c r="L510" t="s">
        <v>731</v>
      </c>
      <c r="M510" t="s">
        <v>730</v>
      </c>
      <c r="O510" t="s">
        <v>582</v>
      </c>
      <c r="P510" t="s">
        <v>732</v>
      </c>
      <c r="Q510">
        <v>52.938205179999997</v>
      </c>
      <c r="R510">
        <v>5.0524507700000001</v>
      </c>
      <c r="S510" t="s">
        <v>27</v>
      </c>
      <c r="T510" t="s">
        <v>139</v>
      </c>
      <c r="Z510">
        <v>37221.519999999997</v>
      </c>
    </row>
    <row r="511" spans="1:26">
      <c r="A511" t="s">
        <v>4442</v>
      </c>
      <c r="F511" t="s">
        <v>4431</v>
      </c>
      <c r="G511" t="s">
        <v>4430</v>
      </c>
      <c r="H511" t="s">
        <v>733</v>
      </c>
      <c r="I511" t="s">
        <v>734</v>
      </c>
      <c r="J511" t="s">
        <v>735</v>
      </c>
      <c r="K511" t="s">
        <v>736</v>
      </c>
      <c r="L511" t="s">
        <v>737</v>
      </c>
      <c r="M511" t="s">
        <v>736</v>
      </c>
      <c r="Q511">
        <v>52.954886279999997</v>
      </c>
      <c r="R511">
        <v>4.7801103100000004</v>
      </c>
      <c r="S511" t="s">
        <v>27</v>
      </c>
    </row>
    <row r="512" spans="1:26">
      <c r="A512" t="s">
        <v>4442</v>
      </c>
      <c r="F512" t="s">
        <v>4431</v>
      </c>
      <c r="G512" t="s">
        <v>4429</v>
      </c>
      <c r="H512" t="s">
        <v>738</v>
      </c>
      <c r="I512" t="s">
        <v>739</v>
      </c>
      <c r="J512" t="s">
        <v>720</v>
      </c>
      <c r="Q512">
        <v>52.957492190000004</v>
      </c>
      <c r="R512">
        <v>4.7967738999999998</v>
      </c>
      <c r="S512" t="s">
        <v>27</v>
      </c>
    </row>
    <row r="513" spans="1:26">
      <c r="G513" t="s">
        <v>740</v>
      </c>
      <c r="H513" t="s">
        <v>740</v>
      </c>
      <c r="I513" t="s">
        <v>22</v>
      </c>
      <c r="J513" t="s">
        <v>741</v>
      </c>
      <c r="K513" t="s">
        <v>741</v>
      </c>
      <c r="L513" t="s">
        <v>742</v>
      </c>
      <c r="M513" t="s">
        <v>741</v>
      </c>
      <c r="O513" t="s">
        <v>99</v>
      </c>
      <c r="P513" t="s">
        <v>743</v>
      </c>
      <c r="Q513">
        <v>53.069392550000003</v>
      </c>
      <c r="R513">
        <v>5.3382022999999998</v>
      </c>
      <c r="S513" t="s">
        <v>27</v>
      </c>
      <c r="T513" t="s">
        <v>101</v>
      </c>
      <c r="Z513">
        <v>89.24</v>
      </c>
    </row>
    <row r="514" spans="1:26">
      <c r="G514" t="s">
        <v>744</v>
      </c>
      <c r="H514" t="s">
        <v>744</v>
      </c>
      <c r="I514" t="s">
        <v>22</v>
      </c>
      <c r="J514" t="s">
        <v>745</v>
      </c>
      <c r="K514" t="s">
        <v>745</v>
      </c>
      <c r="L514" t="s">
        <v>746</v>
      </c>
      <c r="M514" t="s">
        <v>745</v>
      </c>
      <c r="O514" t="s">
        <v>99</v>
      </c>
      <c r="P514" t="s">
        <v>747</v>
      </c>
      <c r="Q514">
        <v>53.017221079999999</v>
      </c>
      <c r="R514">
        <v>5.20620935</v>
      </c>
      <c r="S514" t="s">
        <v>27</v>
      </c>
      <c r="T514" t="s">
        <v>101</v>
      </c>
      <c r="Z514">
        <v>15914.47</v>
      </c>
    </row>
    <row r="515" spans="1:26">
      <c r="G515" t="s">
        <v>748</v>
      </c>
      <c r="H515" t="s">
        <v>748</v>
      </c>
      <c r="I515" t="s">
        <v>22</v>
      </c>
      <c r="J515" t="s">
        <v>749</v>
      </c>
      <c r="K515" t="s">
        <v>749</v>
      </c>
      <c r="L515" t="s">
        <v>750</v>
      </c>
      <c r="M515" t="s">
        <v>749</v>
      </c>
      <c r="O515" t="s">
        <v>99</v>
      </c>
      <c r="P515" t="s">
        <v>751</v>
      </c>
      <c r="Q515">
        <v>52.96780656</v>
      </c>
      <c r="R515">
        <v>5.9056715200000003</v>
      </c>
      <c r="S515" t="s">
        <v>27</v>
      </c>
      <c r="T515" t="s">
        <v>139</v>
      </c>
      <c r="Z515">
        <v>47346.18</v>
      </c>
    </row>
    <row r="516" spans="1:26">
      <c r="G516" t="s">
        <v>752</v>
      </c>
      <c r="H516" t="s">
        <v>752</v>
      </c>
      <c r="I516" t="s">
        <v>22</v>
      </c>
      <c r="J516" t="s">
        <v>753</v>
      </c>
      <c r="K516" t="s">
        <v>753</v>
      </c>
      <c r="L516" t="s">
        <v>754</v>
      </c>
      <c r="M516" t="s">
        <v>753</v>
      </c>
      <c r="O516" t="s">
        <v>755</v>
      </c>
      <c r="P516" t="s">
        <v>756</v>
      </c>
      <c r="Q516">
        <v>53.056403789999997</v>
      </c>
      <c r="R516">
        <v>6.6328232199999997</v>
      </c>
      <c r="S516" t="s">
        <v>27</v>
      </c>
      <c r="T516" t="s">
        <v>101</v>
      </c>
      <c r="Z516">
        <v>372494.33</v>
      </c>
    </row>
    <row r="517" spans="1:26">
      <c r="G517" t="s">
        <v>757</v>
      </c>
      <c r="H517" t="s">
        <v>757</v>
      </c>
      <c r="I517" t="s">
        <v>22</v>
      </c>
      <c r="J517" t="s">
        <v>758</v>
      </c>
      <c r="K517" t="s">
        <v>758</v>
      </c>
      <c r="L517" t="s">
        <v>759</v>
      </c>
      <c r="M517" t="s">
        <v>758</v>
      </c>
      <c r="O517" t="s">
        <v>755</v>
      </c>
      <c r="P517" t="s">
        <v>756</v>
      </c>
      <c r="Q517">
        <v>53.12948403</v>
      </c>
      <c r="R517">
        <v>6.58639186</v>
      </c>
      <c r="S517" t="s">
        <v>27</v>
      </c>
      <c r="T517" t="s">
        <v>135</v>
      </c>
      <c r="Z517">
        <v>4769.6400000000003</v>
      </c>
    </row>
    <row r="518" spans="1:26">
      <c r="A518" t="s">
        <v>4442</v>
      </c>
      <c r="F518" t="s">
        <v>4427</v>
      </c>
      <c r="G518" t="s">
        <v>760</v>
      </c>
      <c r="H518" t="s">
        <v>760</v>
      </c>
      <c r="I518" t="s">
        <v>30</v>
      </c>
      <c r="J518" t="s">
        <v>761</v>
      </c>
      <c r="L518" t="s">
        <v>762</v>
      </c>
      <c r="M518" t="s">
        <v>761</v>
      </c>
      <c r="Q518">
        <v>53.035253660000002</v>
      </c>
      <c r="R518">
        <v>6.4354414000000002</v>
      </c>
      <c r="S518" t="s">
        <v>27</v>
      </c>
      <c r="W518">
        <v>12.45</v>
      </c>
    </row>
    <row r="519" spans="1:26">
      <c r="A519" t="s">
        <v>4442</v>
      </c>
      <c r="F519" t="s">
        <v>4427</v>
      </c>
      <c r="G519" t="s">
        <v>763</v>
      </c>
      <c r="H519" t="s">
        <v>763</v>
      </c>
      <c r="I519" t="s">
        <v>30</v>
      </c>
      <c r="J519" t="s">
        <v>761</v>
      </c>
      <c r="L519" t="s">
        <v>762</v>
      </c>
      <c r="M519" t="s">
        <v>761</v>
      </c>
      <c r="Q519">
        <v>53.036734899999999</v>
      </c>
      <c r="R519">
        <v>6.42802133</v>
      </c>
      <c r="S519" t="s">
        <v>27</v>
      </c>
      <c r="W519">
        <v>11.7</v>
      </c>
    </row>
    <row r="520" spans="1:26">
      <c r="A520" t="s">
        <v>4442</v>
      </c>
      <c r="F520" t="s">
        <v>4427</v>
      </c>
      <c r="G520" t="s">
        <v>764</v>
      </c>
      <c r="H520" t="s">
        <v>764</v>
      </c>
      <c r="I520" t="s">
        <v>30</v>
      </c>
      <c r="J520" t="s">
        <v>761</v>
      </c>
      <c r="L520" t="s">
        <v>762</v>
      </c>
      <c r="M520" t="s">
        <v>761</v>
      </c>
      <c r="Q520">
        <v>53.037128410000001</v>
      </c>
      <c r="R520">
        <v>6.4268660400000002</v>
      </c>
      <c r="S520" t="s">
        <v>27</v>
      </c>
      <c r="W520">
        <v>11.7</v>
      </c>
    </row>
    <row r="521" spans="1:26">
      <c r="A521" t="s">
        <v>4442</v>
      </c>
      <c r="F521" t="s">
        <v>4427</v>
      </c>
      <c r="G521" t="s">
        <v>765</v>
      </c>
      <c r="H521" t="s">
        <v>765</v>
      </c>
      <c r="I521" t="s">
        <v>30</v>
      </c>
      <c r="J521" t="s">
        <v>761</v>
      </c>
      <c r="L521" t="s">
        <v>762</v>
      </c>
      <c r="M521" t="s">
        <v>761</v>
      </c>
      <c r="Q521">
        <v>53.03615842</v>
      </c>
      <c r="R521">
        <v>6.4282528299999999</v>
      </c>
      <c r="S521" t="s">
        <v>27</v>
      </c>
      <c r="W521">
        <v>67.2</v>
      </c>
    </row>
    <row r="522" spans="1:26">
      <c r="A522" t="s">
        <v>4442</v>
      </c>
      <c r="F522" t="s">
        <v>4427</v>
      </c>
      <c r="G522" t="s">
        <v>766</v>
      </c>
      <c r="H522" t="s">
        <v>766</v>
      </c>
      <c r="I522" t="s">
        <v>30</v>
      </c>
      <c r="J522" t="s">
        <v>761</v>
      </c>
      <c r="L522" t="s">
        <v>762</v>
      </c>
      <c r="M522" t="s">
        <v>761</v>
      </c>
      <c r="Q522">
        <v>53.036366469999997</v>
      </c>
      <c r="R522">
        <v>6.4274448499999997</v>
      </c>
      <c r="S522" t="s">
        <v>27</v>
      </c>
      <c r="W522">
        <v>11.7</v>
      </c>
    </row>
    <row r="523" spans="1:26">
      <c r="A523" t="s">
        <v>4442</v>
      </c>
      <c r="F523" t="s">
        <v>4427</v>
      </c>
      <c r="G523" t="s">
        <v>767</v>
      </c>
      <c r="H523" t="s">
        <v>767</v>
      </c>
      <c r="I523" t="s">
        <v>30</v>
      </c>
      <c r="J523" t="s">
        <v>761</v>
      </c>
      <c r="L523" t="s">
        <v>762</v>
      </c>
      <c r="M523" t="s">
        <v>761</v>
      </c>
      <c r="Q523">
        <v>53.036513919999997</v>
      </c>
      <c r="R523">
        <v>6.4272250199999998</v>
      </c>
      <c r="S523" t="s">
        <v>27</v>
      </c>
      <c r="W523">
        <v>29.65</v>
      </c>
    </row>
    <row r="524" spans="1:26">
      <c r="A524" t="s">
        <v>4442</v>
      </c>
      <c r="F524" t="s">
        <v>4427</v>
      </c>
      <c r="G524" t="s">
        <v>768</v>
      </c>
      <c r="H524" t="s">
        <v>768</v>
      </c>
      <c r="I524" t="s">
        <v>30</v>
      </c>
      <c r="J524" t="s">
        <v>761</v>
      </c>
      <c r="L524" t="s">
        <v>762</v>
      </c>
      <c r="M524" t="s">
        <v>761</v>
      </c>
      <c r="Q524">
        <v>53.03660472</v>
      </c>
      <c r="R524">
        <v>6.4269625499999998</v>
      </c>
      <c r="S524" t="s">
        <v>27</v>
      </c>
      <c r="W524">
        <v>4.25</v>
      </c>
    </row>
    <row r="525" spans="1:26">
      <c r="A525" t="s">
        <v>4442</v>
      </c>
      <c r="F525" t="s">
        <v>4427</v>
      </c>
      <c r="G525" t="s">
        <v>769</v>
      </c>
      <c r="H525" t="s">
        <v>769</v>
      </c>
      <c r="I525" t="s">
        <v>30</v>
      </c>
      <c r="J525" t="s">
        <v>761</v>
      </c>
      <c r="L525" t="s">
        <v>762</v>
      </c>
      <c r="M525" t="s">
        <v>761</v>
      </c>
      <c r="Q525">
        <v>53.03666681</v>
      </c>
      <c r="R525">
        <v>6.42678029</v>
      </c>
      <c r="S525" t="s">
        <v>27</v>
      </c>
      <c r="W525">
        <v>15.8</v>
      </c>
    </row>
    <row r="526" spans="1:26">
      <c r="A526" t="s">
        <v>4442</v>
      </c>
      <c r="F526" t="s">
        <v>4427</v>
      </c>
      <c r="G526" t="s">
        <v>770</v>
      </c>
      <c r="H526" t="s">
        <v>770</v>
      </c>
      <c r="I526" t="s">
        <v>30</v>
      </c>
      <c r="J526" t="s">
        <v>761</v>
      </c>
      <c r="L526" t="s">
        <v>762</v>
      </c>
      <c r="M526" t="s">
        <v>761</v>
      </c>
      <c r="Q526">
        <v>53.036689299999999</v>
      </c>
      <c r="R526">
        <v>6.4265056999999999</v>
      </c>
      <c r="S526" t="s">
        <v>27</v>
      </c>
      <c r="W526">
        <v>11.7</v>
      </c>
    </row>
    <row r="527" spans="1:26">
      <c r="A527" t="s">
        <v>4442</v>
      </c>
      <c r="F527" t="s">
        <v>4427</v>
      </c>
      <c r="G527" t="s">
        <v>771</v>
      </c>
      <c r="H527" t="s">
        <v>771</v>
      </c>
      <c r="I527" t="s">
        <v>30</v>
      </c>
      <c r="J527" t="s">
        <v>761</v>
      </c>
      <c r="L527" t="s">
        <v>762</v>
      </c>
      <c r="M527" t="s">
        <v>761</v>
      </c>
      <c r="Q527">
        <v>53.036804459999999</v>
      </c>
      <c r="R527">
        <v>6.4263833400000001</v>
      </c>
      <c r="S527" t="s">
        <v>27</v>
      </c>
      <c r="W527">
        <v>27.7</v>
      </c>
    </row>
    <row r="528" spans="1:26">
      <c r="A528" t="s">
        <v>4442</v>
      </c>
      <c r="F528" t="s">
        <v>4427</v>
      </c>
      <c r="G528" t="s">
        <v>772</v>
      </c>
      <c r="H528" t="s">
        <v>772</v>
      </c>
      <c r="I528" t="s">
        <v>30</v>
      </c>
      <c r="J528" t="s">
        <v>761</v>
      </c>
      <c r="L528" t="s">
        <v>762</v>
      </c>
      <c r="M528" t="s">
        <v>761</v>
      </c>
      <c r="Q528">
        <v>53.036923899999998</v>
      </c>
      <c r="R528">
        <v>6.4260300399999997</v>
      </c>
      <c r="S528" t="s">
        <v>27</v>
      </c>
      <c r="W528">
        <v>22.6</v>
      </c>
    </row>
    <row r="529" spans="1:26">
      <c r="A529" t="s">
        <v>4442</v>
      </c>
      <c r="F529" t="s">
        <v>4427</v>
      </c>
      <c r="G529" t="s">
        <v>773</v>
      </c>
      <c r="H529" t="s">
        <v>773</v>
      </c>
      <c r="I529" t="s">
        <v>30</v>
      </c>
      <c r="J529" t="s">
        <v>761</v>
      </c>
      <c r="L529" t="s">
        <v>762</v>
      </c>
      <c r="M529" t="s">
        <v>761</v>
      </c>
      <c r="Q529">
        <v>53.035781360000001</v>
      </c>
      <c r="R529">
        <v>6.4282851000000001</v>
      </c>
      <c r="S529" t="s">
        <v>27</v>
      </c>
      <c r="W529">
        <v>23.8</v>
      </c>
    </row>
    <row r="530" spans="1:26">
      <c r="A530" t="s">
        <v>4442</v>
      </c>
      <c r="F530" t="s">
        <v>4427</v>
      </c>
      <c r="G530" t="s">
        <v>774</v>
      </c>
      <c r="H530" t="s">
        <v>774</v>
      </c>
      <c r="I530" t="s">
        <v>30</v>
      </c>
      <c r="J530" t="s">
        <v>761</v>
      </c>
      <c r="L530" t="s">
        <v>762</v>
      </c>
      <c r="M530" t="s">
        <v>761</v>
      </c>
      <c r="Q530">
        <v>53.035629989999997</v>
      </c>
      <c r="R530">
        <v>6.4279484299999998</v>
      </c>
      <c r="S530" t="s">
        <v>27</v>
      </c>
      <c r="W530">
        <v>11.7</v>
      </c>
    </row>
    <row r="531" spans="1:26">
      <c r="A531" t="s">
        <v>4442</v>
      </c>
      <c r="F531" t="s">
        <v>4427</v>
      </c>
      <c r="G531" t="s">
        <v>775</v>
      </c>
      <c r="H531" t="s">
        <v>775</v>
      </c>
      <c r="I531" t="s">
        <v>30</v>
      </c>
      <c r="J531" t="s">
        <v>761</v>
      </c>
      <c r="L531" t="s">
        <v>762</v>
      </c>
      <c r="M531" t="s">
        <v>761</v>
      </c>
      <c r="Q531">
        <v>53.035815880000001</v>
      </c>
      <c r="R531">
        <v>6.4273900700000004</v>
      </c>
      <c r="S531" t="s">
        <v>27</v>
      </c>
      <c r="W531">
        <v>11.7</v>
      </c>
    </row>
    <row r="532" spans="1:26">
      <c r="A532" t="s">
        <v>4442</v>
      </c>
      <c r="F532" t="s">
        <v>4427</v>
      </c>
      <c r="G532" t="s">
        <v>776</v>
      </c>
      <c r="H532" t="s">
        <v>776</v>
      </c>
      <c r="I532" t="s">
        <v>30</v>
      </c>
      <c r="J532" t="s">
        <v>761</v>
      </c>
      <c r="L532" t="s">
        <v>762</v>
      </c>
      <c r="M532" t="s">
        <v>761</v>
      </c>
      <c r="Q532">
        <v>53.036209220000003</v>
      </c>
      <c r="R532">
        <v>6.4262585799999998</v>
      </c>
      <c r="S532" t="s">
        <v>27</v>
      </c>
      <c r="W532">
        <v>11.7</v>
      </c>
    </row>
    <row r="533" spans="1:26">
      <c r="A533" t="s">
        <v>4442</v>
      </c>
      <c r="F533" t="s">
        <v>4427</v>
      </c>
      <c r="G533" t="s">
        <v>777</v>
      </c>
      <c r="H533" t="s">
        <v>777</v>
      </c>
      <c r="I533" t="s">
        <v>30</v>
      </c>
      <c r="J533" t="s">
        <v>761</v>
      </c>
      <c r="L533" t="s">
        <v>762</v>
      </c>
      <c r="M533" t="s">
        <v>761</v>
      </c>
      <c r="Q533">
        <v>53.035471610000002</v>
      </c>
      <c r="R533">
        <v>6.4279933800000002</v>
      </c>
      <c r="S533" t="s">
        <v>27</v>
      </c>
      <c r="W533">
        <v>24.3</v>
      </c>
    </row>
    <row r="534" spans="1:26">
      <c r="A534" t="s">
        <v>4442</v>
      </c>
      <c r="F534" t="s">
        <v>4427</v>
      </c>
      <c r="G534" t="s">
        <v>778</v>
      </c>
      <c r="H534" t="s">
        <v>778</v>
      </c>
      <c r="I534" t="s">
        <v>30</v>
      </c>
      <c r="J534" t="s">
        <v>761</v>
      </c>
      <c r="L534" t="s">
        <v>762</v>
      </c>
      <c r="M534" t="s">
        <v>761</v>
      </c>
      <c r="Q534">
        <v>53.034874840000001</v>
      </c>
      <c r="R534">
        <v>6.4274215200000002</v>
      </c>
      <c r="S534" t="s">
        <v>27</v>
      </c>
      <c r="W534">
        <v>27.4</v>
      </c>
    </row>
    <row r="535" spans="1:26">
      <c r="A535" t="s">
        <v>4442</v>
      </c>
      <c r="F535" t="s">
        <v>4427</v>
      </c>
      <c r="G535" t="s">
        <v>779</v>
      </c>
      <c r="H535" t="s">
        <v>779</v>
      </c>
      <c r="I535" t="s">
        <v>30</v>
      </c>
      <c r="J535" t="s">
        <v>761</v>
      </c>
      <c r="L535" t="s">
        <v>762</v>
      </c>
      <c r="M535" t="s">
        <v>761</v>
      </c>
      <c r="Q535">
        <v>53.034691359999997</v>
      </c>
      <c r="R535">
        <v>6.4276151700000002</v>
      </c>
      <c r="S535" t="s">
        <v>27</v>
      </c>
      <c r="W535">
        <v>16.45</v>
      </c>
    </row>
    <row r="536" spans="1:26">
      <c r="A536" t="s">
        <v>4442</v>
      </c>
      <c r="F536" t="s">
        <v>4427</v>
      </c>
      <c r="G536" t="s">
        <v>780</v>
      </c>
      <c r="H536" t="s">
        <v>780</v>
      </c>
      <c r="I536" t="s">
        <v>30</v>
      </c>
      <c r="J536" t="s">
        <v>761</v>
      </c>
      <c r="L536" t="s">
        <v>762</v>
      </c>
      <c r="M536" t="s">
        <v>761</v>
      </c>
      <c r="Q536">
        <v>53.029444380000001</v>
      </c>
      <c r="R536">
        <v>6.4300082700000001</v>
      </c>
      <c r="S536" t="s">
        <v>27</v>
      </c>
      <c r="W536">
        <v>8.8000000000000007</v>
      </c>
    </row>
    <row r="537" spans="1:26">
      <c r="A537" t="s">
        <v>4442</v>
      </c>
      <c r="F537" t="s">
        <v>4427</v>
      </c>
      <c r="G537" t="s">
        <v>781</v>
      </c>
      <c r="H537" t="s">
        <v>781</v>
      </c>
      <c r="I537" t="s">
        <v>30</v>
      </c>
      <c r="J537" t="s">
        <v>761</v>
      </c>
      <c r="L537" t="s">
        <v>762</v>
      </c>
      <c r="M537" t="s">
        <v>761</v>
      </c>
      <c r="Q537">
        <v>53.029428619999997</v>
      </c>
      <c r="R537">
        <v>6.4239816000000003</v>
      </c>
      <c r="S537" t="s">
        <v>27</v>
      </c>
      <c r="W537">
        <v>17.8</v>
      </c>
    </row>
    <row r="538" spans="1:26">
      <c r="A538" t="s">
        <v>4442</v>
      </c>
      <c r="F538" t="s">
        <v>4427</v>
      </c>
      <c r="G538" t="s">
        <v>782</v>
      </c>
      <c r="H538" t="s">
        <v>782</v>
      </c>
      <c r="I538" t="s">
        <v>308</v>
      </c>
      <c r="J538" t="s">
        <v>761</v>
      </c>
      <c r="Q538">
        <v>53.036643949999998</v>
      </c>
      <c r="R538">
        <v>6.4294563900000004</v>
      </c>
      <c r="S538" t="s">
        <v>27</v>
      </c>
      <c r="T538" t="s">
        <v>27</v>
      </c>
      <c r="U538" s="1">
        <v>100000</v>
      </c>
      <c r="V538">
        <v>0</v>
      </c>
      <c r="W538">
        <v>10</v>
      </c>
      <c r="X538">
        <v>2</v>
      </c>
    </row>
    <row r="539" spans="1:26">
      <c r="A539" t="s">
        <v>4442</v>
      </c>
      <c r="F539" t="s">
        <v>4427</v>
      </c>
      <c r="G539" t="s">
        <v>783</v>
      </c>
      <c r="H539" t="s">
        <v>783</v>
      </c>
      <c r="I539" t="s">
        <v>22</v>
      </c>
      <c r="J539" t="s">
        <v>761</v>
      </c>
      <c r="K539" t="s">
        <v>761</v>
      </c>
      <c r="L539" t="s">
        <v>762</v>
      </c>
      <c r="M539" t="s">
        <v>761</v>
      </c>
      <c r="O539" t="s">
        <v>755</v>
      </c>
      <c r="P539" t="s">
        <v>784</v>
      </c>
      <c r="Q539">
        <v>53.03335216</v>
      </c>
      <c r="R539">
        <v>6.4315215999999999</v>
      </c>
      <c r="S539" t="s">
        <v>27</v>
      </c>
      <c r="T539" t="s">
        <v>101</v>
      </c>
      <c r="Z539">
        <v>718753.91</v>
      </c>
    </row>
    <row r="540" spans="1:26">
      <c r="A540" t="s">
        <v>4442</v>
      </c>
      <c r="F540" t="s">
        <v>4427</v>
      </c>
      <c r="G540" t="s">
        <v>785</v>
      </c>
      <c r="H540" t="s">
        <v>785</v>
      </c>
      <c r="I540" t="s">
        <v>167</v>
      </c>
      <c r="J540" t="s">
        <v>761</v>
      </c>
      <c r="L540" t="s">
        <v>762</v>
      </c>
      <c r="M540" t="s">
        <v>761</v>
      </c>
      <c r="Q540">
        <v>53.032662600000002</v>
      </c>
      <c r="R540">
        <v>6.4367677299999997</v>
      </c>
      <c r="S540" t="s">
        <v>27</v>
      </c>
      <c r="Z540">
        <v>1331</v>
      </c>
    </row>
    <row r="541" spans="1:26">
      <c r="A541" t="s">
        <v>4442</v>
      </c>
      <c r="F541" t="s">
        <v>4427</v>
      </c>
      <c r="G541" t="s">
        <v>786</v>
      </c>
      <c r="H541" t="s">
        <v>786</v>
      </c>
      <c r="I541" t="s">
        <v>68</v>
      </c>
      <c r="J541" t="s">
        <v>761</v>
      </c>
      <c r="L541" t="s">
        <v>762</v>
      </c>
      <c r="M541" t="s">
        <v>761</v>
      </c>
      <c r="Q541">
        <v>53.033944169999998</v>
      </c>
      <c r="R541">
        <v>6.4371635400000002</v>
      </c>
      <c r="S541" t="s">
        <v>27</v>
      </c>
      <c r="W541">
        <v>469.8</v>
      </c>
    </row>
    <row r="542" spans="1:26">
      <c r="A542" t="s">
        <v>4442</v>
      </c>
      <c r="F542" t="s">
        <v>4427</v>
      </c>
      <c r="G542" t="s">
        <v>787</v>
      </c>
      <c r="H542" t="s">
        <v>787</v>
      </c>
      <c r="I542" t="s">
        <v>68</v>
      </c>
      <c r="J542" t="s">
        <v>761</v>
      </c>
      <c r="L542" t="s">
        <v>762</v>
      </c>
      <c r="M542" t="s">
        <v>761</v>
      </c>
      <c r="Q542">
        <v>53.032365519999999</v>
      </c>
      <c r="R542">
        <v>6.4390641300000002</v>
      </c>
      <c r="S542" t="s">
        <v>27</v>
      </c>
      <c r="W542">
        <v>11.15</v>
      </c>
    </row>
    <row r="543" spans="1:26">
      <c r="A543" t="s">
        <v>4442</v>
      </c>
      <c r="F543" t="s">
        <v>4427</v>
      </c>
      <c r="G543" t="s">
        <v>788</v>
      </c>
      <c r="H543" t="s">
        <v>788</v>
      </c>
      <c r="I543" t="s">
        <v>68</v>
      </c>
      <c r="J543" t="s">
        <v>761</v>
      </c>
      <c r="L543" t="s">
        <v>762</v>
      </c>
      <c r="M543" t="s">
        <v>761</v>
      </c>
      <c r="Q543">
        <v>53.0354867</v>
      </c>
      <c r="R543">
        <v>6.4355729200000003</v>
      </c>
      <c r="S543" t="s">
        <v>27</v>
      </c>
      <c r="W543">
        <v>39.6</v>
      </c>
    </row>
    <row r="544" spans="1:26">
      <c r="A544" t="s">
        <v>4442</v>
      </c>
      <c r="F544" t="s">
        <v>4427</v>
      </c>
      <c r="G544" t="s">
        <v>789</v>
      </c>
      <c r="H544" t="s">
        <v>789</v>
      </c>
      <c r="I544" t="s">
        <v>68</v>
      </c>
      <c r="J544" t="s">
        <v>761</v>
      </c>
      <c r="L544" t="s">
        <v>762</v>
      </c>
      <c r="M544" t="s">
        <v>761</v>
      </c>
      <c r="Q544">
        <v>53.036195999999997</v>
      </c>
      <c r="R544">
        <v>6.4336329000000001</v>
      </c>
      <c r="S544" t="s">
        <v>27</v>
      </c>
      <c r="W544">
        <v>307</v>
      </c>
    </row>
    <row r="545" spans="1:23">
      <c r="A545" t="s">
        <v>4442</v>
      </c>
      <c r="F545" t="s">
        <v>4427</v>
      </c>
      <c r="G545" t="s">
        <v>790</v>
      </c>
      <c r="H545" t="s">
        <v>790</v>
      </c>
      <c r="I545" t="s">
        <v>68</v>
      </c>
      <c r="J545" t="s">
        <v>761</v>
      </c>
      <c r="L545" t="s">
        <v>762</v>
      </c>
      <c r="M545" t="s">
        <v>761</v>
      </c>
      <c r="Q545">
        <v>53.036033549999999</v>
      </c>
      <c r="R545">
        <v>6.4331056899999997</v>
      </c>
      <c r="S545" t="s">
        <v>27</v>
      </c>
      <c r="W545">
        <v>351.1</v>
      </c>
    </row>
    <row r="546" spans="1:23">
      <c r="A546" t="s">
        <v>4442</v>
      </c>
      <c r="F546" t="s">
        <v>4427</v>
      </c>
      <c r="G546" t="s">
        <v>791</v>
      </c>
      <c r="H546" t="s">
        <v>791</v>
      </c>
      <c r="I546" t="s">
        <v>68</v>
      </c>
      <c r="J546" t="s">
        <v>761</v>
      </c>
      <c r="L546" t="s">
        <v>762</v>
      </c>
      <c r="M546" t="s">
        <v>761</v>
      </c>
      <c r="Q546">
        <v>53.036522859999998</v>
      </c>
      <c r="R546">
        <v>6.4317895299999996</v>
      </c>
      <c r="S546" t="s">
        <v>27</v>
      </c>
      <c r="W546">
        <v>19.7</v>
      </c>
    </row>
    <row r="547" spans="1:23">
      <c r="A547" t="s">
        <v>4442</v>
      </c>
      <c r="F547" t="s">
        <v>4427</v>
      </c>
      <c r="G547" t="s">
        <v>792</v>
      </c>
      <c r="H547" t="s">
        <v>792</v>
      </c>
      <c r="I547" t="s">
        <v>68</v>
      </c>
      <c r="J547" t="s">
        <v>761</v>
      </c>
      <c r="L547" t="s">
        <v>762</v>
      </c>
      <c r="M547" t="s">
        <v>761</v>
      </c>
      <c r="Q547">
        <v>53.03735897</v>
      </c>
      <c r="R547">
        <v>6.4291664800000001</v>
      </c>
      <c r="S547" t="s">
        <v>27</v>
      </c>
      <c r="W547">
        <v>295.2</v>
      </c>
    </row>
    <row r="548" spans="1:23">
      <c r="A548" t="s">
        <v>4442</v>
      </c>
      <c r="F548" t="s">
        <v>4427</v>
      </c>
      <c r="G548" t="s">
        <v>793</v>
      </c>
      <c r="H548" t="s">
        <v>793</v>
      </c>
      <c r="I548" t="s">
        <v>68</v>
      </c>
      <c r="J548" t="s">
        <v>761</v>
      </c>
      <c r="L548" t="s">
        <v>762</v>
      </c>
      <c r="M548" t="s">
        <v>761</v>
      </c>
      <c r="Q548">
        <v>53.037283129999999</v>
      </c>
      <c r="R548">
        <v>6.4278973800000001</v>
      </c>
      <c r="S548" t="s">
        <v>27</v>
      </c>
      <c r="W548">
        <v>134.9</v>
      </c>
    </row>
    <row r="549" spans="1:23">
      <c r="A549" t="s">
        <v>4442</v>
      </c>
      <c r="F549" t="s">
        <v>4427</v>
      </c>
      <c r="G549" t="s">
        <v>794</v>
      </c>
      <c r="H549" t="s">
        <v>794</v>
      </c>
      <c r="I549" t="s">
        <v>68</v>
      </c>
      <c r="J549" t="s">
        <v>761</v>
      </c>
      <c r="L549" t="s">
        <v>762</v>
      </c>
      <c r="M549" t="s">
        <v>761</v>
      </c>
      <c r="Q549">
        <v>53.037049430000003</v>
      </c>
      <c r="R549">
        <v>6.4280044199999997</v>
      </c>
      <c r="S549" t="s">
        <v>27</v>
      </c>
      <c r="W549">
        <v>68.5</v>
      </c>
    </row>
    <row r="550" spans="1:23">
      <c r="A550" t="s">
        <v>4442</v>
      </c>
      <c r="F550" t="s">
        <v>4427</v>
      </c>
      <c r="G550" t="s">
        <v>795</v>
      </c>
      <c r="H550" t="s">
        <v>795</v>
      </c>
      <c r="I550" t="s">
        <v>68</v>
      </c>
      <c r="J550" t="s">
        <v>761</v>
      </c>
      <c r="L550" t="s">
        <v>762</v>
      </c>
      <c r="M550" t="s">
        <v>761</v>
      </c>
      <c r="Q550">
        <v>53.037407049999999</v>
      </c>
      <c r="R550">
        <v>6.4269748299999998</v>
      </c>
      <c r="S550" t="s">
        <v>27</v>
      </c>
      <c r="W550">
        <v>13.25</v>
      </c>
    </row>
    <row r="551" spans="1:23">
      <c r="A551" t="s">
        <v>4442</v>
      </c>
      <c r="F551" t="s">
        <v>4427</v>
      </c>
      <c r="G551" t="s">
        <v>796</v>
      </c>
      <c r="H551" t="s">
        <v>796</v>
      </c>
      <c r="I551" t="s">
        <v>68</v>
      </c>
      <c r="J551" t="s">
        <v>761</v>
      </c>
      <c r="L551" t="s">
        <v>762</v>
      </c>
      <c r="M551" t="s">
        <v>761</v>
      </c>
      <c r="Q551">
        <v>53.036891500000003</v>
      </c>
      <c r="R551">
        <v>6.42844237</v>
      </c>
      <c r="S551" t="s">
        <v>27</v>
      </c>
      <c r="W551">
        <v>35.799999999999997</v>
      </c>
    </row>
    <row r="552" spans="1:23">
      <c r="A552" t="s">
        <v>4442</v>
      </c>
      <c r="F552" t="s">
        <v>4427</v>
      </c>
      <c r="G552" t="s">
        <v>797</v>
      </c>
      <c r="H552" t="s">
        <v>797</v>
      </c>
      <c r="I552" t="s">
        <v>68</v>
      </c>
      <c r="J552" t="s">
        <v>761</v>
      </c>
      <c r="L552" t="s">
        <v>762</v>
      </c>
      <c r="M552" t="s">
        <v>761</v>
      </c>
      <c r="Q552">
        <v>53.036902759999997</v>
      </c>
      <c r="R552">
        <v>6.42737815</v>
      </c>
      <c r="S552" t="s">
        <v>27</v>
      </c>
      <c r="W552">
        <v>108.4</v>
      </c>
    </row>
    <row r="553" spans="1:23">
      <c r="A553" t="s">
        <v>4442</v>
      </c>
      <c r="F553" t="s">
        <v>4427</v>
      </c>
      <c r="G553" t="s">
        <v>798</v>
      </c>
      <c r="H553" t="s">
        <v>798</v>
      </c>
      <c r="I553" t="s">
        <v>68</v>
      </c>
      <c r="J553" t="s">
        <v>761</v>
      </c>
      <c r="L553" t="s">
        <v>762</v>
      </c>
      <c r="M553" t="s">
        <v>761</v>
      </c>
      <c r="Q553">
        <v>53.036423069999998</v>
      </c>
      <c r="R553">
        <v>6.42783733</v>
      </c>
      <c r="S553" t="s">
        <v>27</v>
      </c>
      <c r="W553">
        <v>72.400000000000006</v>
      </c>
    </row>
    <row r="554" spans="1:23">
      <c r="A554" t="s">
        <v>4442</v>
      </c>
      <c r="F554" t="s">
        <v>4427</v>
      </c>
      <c r="G554" t="s">
        <v>799</v>
      </c>
      <c r="H554" t="s">
        <v>799</v>
      </c>
      <c r="I554" t="s">
        <v>68</v>
      </c>
      <c r="J554" t="s">
        <v>761</v>
      </c>
      <c r="L554" t="s">
        <v>762</v>
      </c>
      <c r="M554" t="s">
        <v>761</v>
      </c>
      <c r="Q554">
        <v>53.036591649999998</v>
      </c>
      <c r="R554">
        <v>6.4270119000000001</v>
      </c>
      <c r="S554" t="s">
        <v>27</v>
      </c>
      <c r="W554">
        <v>4.8</v>
      </c>
    </row>
    <row r="555" spans="1:23">
      <c r="A555" t="s">
        <v>4442</v>
      </c>
      <c r="F555" t="s">
        <v>4427</v>
      </c>
      <c r="G555" t="s">
        <v>800</v>
      </c>
      <c r="H555" t="s">
        <v>800</v>
      </c>
      <c r="I555" t="s">
        <v>68</v>
      </c>
      <c r="J555" t="s">
        <v>761</v>
      </c>
      <c r="L555" t="s">
        <v>762</v>
      </c>
      <c r="M555" t="s">
        <v>761</v>
      </c>
      <c r="Q555">
        <v>53.03662276</v>
      </c>
      <c r="R555">
        <v>6.4269160799999998</v>
      </c>
      <c r="S555" t="s">
        <v>27</v>
      </c>
      <c r="W555">
        <v>4.5999999999999996</v>
      </c>
    </row>
    <row r="556" spans="1:23">
      <c r="A556" t="s">
        <v>4442</v>
      </c>
      <c r="F556" t="s">
        <v>4427</v>
      </c>
      <c r="G556" t="s">
        <v>801</v>
      </c>
      <c r="H556" t="s">
        <v>801</v>
      </c>
      <c r="I556" t="s">
        <v>68</v>
      </c>
      <c r="J556" t="s">
        <v>761</v>
      </c>
      <c r="L556" t="s">
        <v>762</v>
      </c>
      <c r="M556" t="s">
        <v>761</v>
      </c>
      <c r="Q556">
        <v>53.036721210000003</v>
      </c>
      <c r="R556">
        <v>6.4266193200000004</v>
      </c>
      <c r="S556" t="s">
        <v>27</v>
      </c>
      <c r="W556">
        <v>8.9499999999999993</v>
      </c>
    </row>
    <row r="557" spans="1:23">
      <c r="A557" t="s">
        <v>4442</v>
      </c>
      <c r="F557" t="s">
        <v>4427</v>
      </c>
      <c r="G557" t="s">
        <v>802</v>
      </c>
      <c r="H557" t="s">
        <v>802</v>
      </c>
      <c r="I557" t="s">
        <v>68</v>
      </c>
      <c r="J557" t="s">
        <v>761</v>
      </c>
      <c r="L557" t="s">
        <v>762</v>
      </c>
      <c r="M557" t="s">
        <v>761</v>
      </c>
      <c r="Q557">
        <v>53.036872700000004</v>
      </c>
      <c r="R557">
        <v>6.4261883400000004</v>
      </c>
      <c r="S557" t="s">
        <v>27</v>
      </c>
      <c r="W557">
        <v>3</v>
      </c>
    </row>
    <row r="558" spans="1:23">
      <c r="A558" t="s">
        <v>4442</v>
      </c>
      <c r="F558" t="s">
        <v>4427</v>
      </c>
      <c r="G558" t="s">
        <v>803</v>
      </c>
      <c r="H558" t="s">
        <v>803</v>
      </c>
      <c r="I558" t="s">
        <v>68</v>
      </c>
      <c r="J558" t="s">
        <v>761</v>
      </c>
      <c r="L558" t="s">
        <v>762</v>
      </c>
      <c r="M558" t="s">
        <v>761</v>
      </c>
      <c r="Q558">
        <v>53.036998019999999</v>
      </c>
      <c r="R558">
        <v>6.4258158700000001</v>
      </c>
      <c r="S558" t="s">
        <v>27</v>
      </c>
      <c r="W558">
        <v>10.55</v>
      </c>
    </row>
    <row r="559" spans="1:23">
      <c r="A559" t="s">
        <v>4442</v>
      </c>
      <c r="F559" t="s">
        <v>4427</v>
      </c>
      <c r="G559" t="s">
        <v>804</v>
      </c>
      <c r="H559" t="s">
        <v>804</v>
      </c>
      <c r="I559" t="s">
        <v>68</v>
      </c>
      <c r="J559" t="s">
        <v>761</v>
      </c>
      <c r="L559" t="s">
        <v>762</v>
      </c>
      <c r="M559" t="s">
        <v>761</v>
      </c>
      <c r="Q559">
        <v>53.035688890000003</v>
      </c>
      <c r="R559">
        <v>6.4285825900000004</v>
      </c>
      <c r="S559" t="s">
        <v>27</v>
      </c>
      <c r="W559">
        <v>235.35</v>
      </c>
    </row>
    <row r="560" spans="1:23">
      <c r="A560" t="s">
        <v>4442</v>
      </c>
      <c r="F560" t="s">
        <v>4427</v>
      </c>
      <c r="G560" t="s">
        <v>805</v>
      </c>
      <c r="H560" t="s">
        <v>805</v>
      </c>
      <c r="I560" t="s">
        <v>68</v>
      </c>
      <c r="J560" t="s">
        <v>761</v>
      </c>
      <c r="L560" t="s">
        <v>762</v>
      </c>
      <c r="M560" t="s">
        <v>761</v>
      </c>
      <c r="Q560">
        <v>53.036520260000003</v>
      </c>
      <c r="R560">
        <v>6.4268384599999999</v>
      </c>
      <c r="S560" t="s">
        <v>27</v>
      </c>
      <c r="W560">
        <v>109.5</v>
      </c>
    </row>
    <row r="561" spans="1:23">
      <c r="A561" t="s">
        <v>4442</v>
      </c>
      <c r="F561" t="s">
        <v>4427</v>
      </c>
      <c r="G561" t="s">
        <v>806</v>
      </c>
      <c r="H561" t="s">
        <v>806</v>
      </c>
      <c r="I561" t="s">
        <v>68</v>
      </c>
      <c r="J561" t="s">
        <v>761</v>
      </c>
      <c r="L561" t="s">
        <v>762</v>
      </c>
      <c r="M561" t="s">
        <v>761</v>
      </c>
      <c r="Q561">
        <v>53.036171349999996</v>
      </c>
      <c r="R561">
        <v>6.4271867299999998</v>
      </c>
      <c r="S561" t="s">
        <v>27</v>
      </c>
      <c r="W561">
        <v>188</v>
      </c>
    </row>
    <row r="562" spans="1:23">
      <c r="A562" t="s">
        <v>4442</v>
      </c>
      <c r="F562" t="s">
        <v>4427</v>
      </c>
      <c r="G562" t="s">
        <v>807</v>
      </c>
      <c r="H562" t="s">
        <v>807</v>
      </c>
      <c r="I562" t="s">
        <v>68</v>
      </c>
      <c r="J562" t="s">
        <v>761</v>
      </c>
      <c r="L562" t="s">
        <v>762</v>
      </c>
      <c r="M562" t="s">
        <v>761</v>
      </c>
      <c r="Q562">
        <v>53.035906410000003</v>
      </c>
      <c r="R562">
        <v>6.4267293299999997</v>
      </c>
      <c r="S562" t="s">
        <v>27</v>
      </c>
      <c r="W562">
        <v>172.8</v>
      </c>
    </row>
    <row r="563" spans="1:23">
      <c r="A563" t="s">
        <v>4442</v>
      </c>
      <c r="F563" t="s">
        <v>4427</v>
      </c>
      <c r="G563" t="s">
        <v>808</v>
      </c>
      <c r="H563" t="s">
        <v>808</v>
      </c>
      <c r="I563" t="s">
        <v>68</v>
      </c>
      <c r="J563" t="s">
        <v>761</v>
      </c>
      <c r="L563" t="s">
        <v>762</v>
      </c>
      <c r="M563" t="s">
        <v>761</v>
      </c>
      <c r="Q563">
        <v>53.036416840000001</v>
      </c>
      <c r="R563">
        <v>6.4252434999999997</v>
      </c>
      <c r="S563" t="s">
        <v>27</v>
      </c>
      <c r="W563">
        <v>8.9</v>
      </c>
    </row>
    <row r="564" spans="1:23">
      <c r="A564" t="s">
        <v>4442</v>
      </c>
      <c r="F564" t="s">
        <v>4427</v>
      </c>
      <c r="G564" t="s">
        <v>809</v>
      </c>
      <c r="H564" t="s">
        <v>809</v>
      </c>
      <c r="I564" t="s">
        <v>68</v>
      </c>
      <c r="J564" t="s">
        <v>761</v>
      </c>
      <c r="L564" t="s">
        <v>762</v>
      </c>
      <c r="M564" t="s">
        <v>761</v>
      </c>
      <c r="Q564">
        <v>53.035901580000001</v>
      </c>
      <c r="R564">
        <v>6.4265413899999997</v>
      </c>
      <c r="S564" t="s">
        <v>27</v>
      </c>
      <c r="W564">
        <v>13.35</v>
      </c>
    </row>
    <row r="565" spans="1:23">
      <c r="A565" t="s">
        <v>4442</v>
      </c>
      <c r="F565" t="s">
        <v>4427</v>
      </c>
      <c r="G565" t="s">
        <v>810</v>
      </c>
      <c r="H565" t="s">
        <v>810</v>
      </c>
      <c r="I565" t="s">
        <v>68</v>
      </c>
      <c r="J565" t="s">
        <v>761</v>
      </c>
      <c r="L565" t="s">
        <v>762</v>
      </c>
      <c r="M565" t="s">
        <v>761</v>
      </c>
      <c r="Q565">
        <v>53.035784120000002</v>
      </c>
      <c r="R565">
        <v>6.4266948099999999</v>
      </c>
      <c r="S565" t="s">
        <v>27</v>
      </c>
      <c r="W565">
        <v>183.2</v>
      </c>
    </row>
    <row r="566" spans="1:23">
      <c r="A566" t="s">
        <v>4442</v>
      </c>
      <c r="F566" t="s">
        <v>4427</v>
      </c>
      <c r="G566" t="s">
        <v>811</v>
      </c>
      <c r="H566" t="s">
        <v>811</v>
      </c>
      <c r="I566" t="s">
        <v>68</v>
      </c>
      <c r="J566" t="s">
        <v>761</v>
      </c>
      <c r="L566" t="s">
        <v>762</v>
      </c>
      <c r="M566" t="s">
        <v>761</v>
      </c>
      <c r="Q566">
        <v>53.035128929999999</v>
      </c>
      <c r="R566">
        <v>6.4265681499999996</v>
      </c>
      <c r="S566" t="s">
        <v>27</v>
      </c>
      <c r="W566">
        <v>102.35</v>
      </c>
    </row>
    <row r="567" spans="1:23">
      <c r="A567" t="s">
        <v>4442</v>
      </c>
      <c r="F567" t="s">
        <v>4427</v>
      </c>
      <c r="G567" t="s">
        <v>812</v>
      </c>
      <c r="H567" t="s">
        <v>812</v>
      </c>
      <c r="I567" t="s">
        <v>68</v>
      </c>
      <c r="J567" t="s">
        <v>761</v>
      </c>
      <c r="L567" t="s">
        <v>762</v>
      </c>
      <c r="M567" t="s">
        <v>761</v>
      </c>
      <c r="Q567">
        <v>53.035579669999997</v>
      </c>
      <c r="R567">
        <v>6.4250196900000001</v>
      </c>
      <c r="S567" t="s">
        <v>27</v>
      </c>
      <c r="W567">
        <v>9</v>
      </c>
    </row>
    <row r="568" spans="1:23">
      <c r="A568" t="s">
        <v>4442</v>
      </c>
      <c r="F568" t="s">
        <v>4427</v>
      </c>
      <c r="G568" t="s">
        <v>813</v>
      </c>
      <c r="H568" t="s">
        <v>813</v>
      </c>
      <c r="I568" t="s">
        <v>68</v>
      </c>
      <c r="J568" t="s">
        <v>761</v>
      </c>
      <c r="L568" t="s">
        <v>762</v>
      </c>
      <c r="M568" t="s">
        <v>761</v>
      </c>
      <c r="Q568">
        <v>53.035061659999997</v>
      </c>
      <c r="R568">
        <v>6.4239494099999996</v>
      </c>
      <c r="S568" t="s">
        <v>27</v>
      </c>
      <c r="W568">
        <v>15.55</v>
      </c>
    </row>
    <row r="569" spans="1:23">
      <c r="A569" t="s">
        <v>4442</v>
      </c>
      <c r="F569" t="s">
        <v>4427</v>
      </c>
      <c r="G569" t="s">
        <v>814</v>
      </c>
      <c r="H569" t="s">
        <v>814</v>
      </c>
      <c r="I569" t="s">
        <v>68</v>
      </c>
      <c r="J569" t="s">
        <v>761</v>
      </c>
      <c r="L569" t="s">
        <v>762</v>
      </c>
      <c r="M569" t="s">
        <v>761</v>
      </c>
      <c r="Q569">
        <v>53.033823890000001</v>
      </c>
      <c r="R569">
        <v>6.4227702200000003</v>
      </c>
      <c r="S569" t="s">
        <v>27</v>
      </c>
      <c r="W569">
        <v>15.5</v>
      </c>
    </row>
    <row r="570" spans="1:23">
      <c r="A570" t="s">
        <v>4442</v>
      </c>
      <c r="F570" t="s">
        <v>4427</v>
      </c>
      <c r="G570" t="s">
        <v>815</v>
      </c>
      <c r="H570" t="s">
        <v>815</v>
      </c>
      <c r="I570" t="s">
        <v>68</v>
      </c>
      <c r="J570" t="s">
        <v>761</v>
      </c>
      <c r="L570" t="s">
        <v>762</v>
      </c>
      <c r="M570" t="s">
        <v>761</v>
      </c>
      <c r="Q570">
        <v>53.02949461</v>
      </c>
      <c r="R570">
        <v>6.4303172000000002</v>
      </c>
      <c r="S570" t="s">
        <v>27</v>
      </c>
      <c r="W570">
        <v>121.2</v>
      </c>
    </row>
    <row r="571" spans="1:23">
      <c r="A571" t="s">
        <v>4442</v>
      </c>
      <c r="F571" t="s">
        <v>4427</v>
      </c>
      <c r="G571" t="s">
        <v>816</v>
      </c>
      <c r="H571" t="s">
        <v>816</v>
      </c>
      <c r="I571" t="s">
        <v>68</v>
      </c>
      <c r="J571" t="s">
        <v>761</v>
      </c>
      <c r="L571" t="s">
        <v>762</v>
      </c>
      <c r="M571" t="s">
        <v>761</v>
      </c>
      <c r="Q571">
        <v>53.02844202</v>
      </c>
      <c r="R571">
        <v>6.4293622499999996</v>
      </c>
      <c r="S571" t="s">
        <v>27</v>
      </c>
      <c r="W571">
        <v>131.30000000000001</v>
      </c>
    </row>
    <row r="572" spans="1:23">
      <c r="A572" t="s">
        <v>4442</v>
      </c>
      <c r="F572" t="s">
        <v>4427</v>
      </c>
      <c r="G572" t="s">
        <v>817</v>
      </c>
      <c r="H572" t="s">
        <v>817</v>
      </c>
      <c r="I572" t="s">
        <v>68</v>
      </c>
      <c r="J572" t="s">
        <v>761</v>
      </c>
      <c r="L572" t="s">
        <v>762</v>
      </c>
      <c r="M572" t="s">
        <v>761</v>
      </c>
      <c r="Q572">
        <v>53.027632590000003</v>
      </c>
      <c r="R572">
        <v>6.4283505300000003</v>
      </c>
      <c r="S572" t="s">
        <v>27</v>
      </c>
      <c r="W572">
        <v>17.600000000000001</v>
      </c>
    </row>
    <row r="573" spans="1:23">
      <c r="A573" t="s">
        <v>4442</v>
      </c>
      <c r="F573" t="s">
        <v>4427</v>
      </c>
      <c r="G573" t="s">
        <v>818</v>
      </c>
      <c r="H573" t="s">
        <v>818</v>
      </c>
      <c r="I573" t="s">
        <v>68</v>
      </c>
      <c r="J573" t="s">
        <v>761</v>
      </c>
      <c r="L573" t="s">
        <v>762</v>
      </c>
      <c r="M573" t="s">
        <v>761</v>
      </c>
      <c r="Q573">
        <v>53.028852280000002</v>
      </c>
      <c r="R573">
        <v>6.4259929099999997</v>
      </c>
      <c r="S573" t="s">
        <v>27</v>
      </c>
      <c r="W573">
        <v>250.4</v>
      </c>
    </row>
    <row r="574" spans="1:23">
      <c r="A574" t="s">
        <v>4442</v>
      </c>
      <c r="F574" t="s">
        <v>4427</v>
      </c>
      <c r="G574" t="s">
        <v>819</v>
      </c>
      <c r="H574" t="s">
        <v>819</v>
      </c>
      <c r="I574" t="s">
        <v>68</v>
      </c>
      <c r="J574" t="s">
        <v>761</v>
      </c>
      <c r="L574" t="s">
        <v>762</v>
      </c>
      <c r="M574" t="s">
        <v>761</v>
      </c>
      <c r="Q574">
        <v>53.028758150000002</v>
      </c>
      <c r="R574">
        <v>6.4257261000000003</v>
      </c>
      <c r="S574" t="s">
        <v>27</v>
      </c>
      <c r="W574">
        <v>229.9</v>
      </c>
    </row>
    <row r="575" spans="1:23">
      <c r="A575" t="s">
        <v>4442</v>
      </c>
      <c r="F575" t="s">
        <v>4427</v>
      </c>
      <c r="G575" t="s">
        <v>820</v>
      </c>
      <c r="H575" t="s">
        <v>820</v>
      </c>
      <c r="I575" t="s">
        <v>68</v>
      </c>
      <c r="J575" t="s">
        <v>761</v>
      </c>
      <c r="L575" t="s">
        <v>762</v>
      </c>
      <c r="M575" t="s">
        <v>761</v>
      </c>
      <c r="Q575">
        <v>53.030196240000002</v>
      </c>
      <c r="R575">
        <v>6.4220781999999996</v>
      </c>
      <c r="S575" t="s">
        <v>27</v>
      </c>
      <c r="W575">
        <v>308.3</v>
      </c>
    </row>
    <row r="576" spans="1:23">
      <c r="A576" t="s">
        <v>4442</v>
      </c>
      <c r="F576" t="s">
        <v>4427</v>
      </c>
      <c r="G576" t="s">
        <v>821</v>
      </c>
      <c r="H576" t="s">
        <v>821</v>
      </c>
      <c r="I576" t="s">
        <v>30</v>
      </c>
      <c r="J576" t="s">
        <v>822</v>
      </c>
      <c r="L576" t="s">
        <v>823</v>
      </c>
      <c r="M576" t="s">
        <v>822</v>
      </c>
      <c r="Q576">
        <v>53.03132866</v>
      </c>
      <c r="R576">
        <v>6.4182230999999996</v>
      </c>
      <c r="S576" t="s">
        <v>27</v>
      </c>
      <c r="W576">
        <v>15.8</v>
      </c>
    </row>
    <row r="577" spans="1:26">
      <c r="A577" t="s">
        <v>4442</v>
      </c>
      <c r="F577" t="s">
        <v>4427</v>
      </c>
      <c r="G577" t="s">
        <v>824</v>
      </c>
      <c r="H577" t="s">
        <v>824</v>
      </c>
      <c r="I577" t="s">
        <v>22</v>
      </c>
      <c r="J577" t="s">
        <v>822</v>
      </c>
      <c r="K577" t="s">
        <v>822</v>
      </c>
      <c r="L577" t="s">
        <v>823</v>
      </c>
      <c r="M577" t="s">
        <v>822</v>
      </c>
      <c r="O577" t="s">
        <v>755</v>
      </c>
      <c r="P577" t="s">
        <v>784</v>
      </c>
      <c r="Q577">
        <v>53.030484059999999</v>
      </c>
      <c r="R577">
        <v>6.4172599899999998</v>
      </c>
      <c r="S577" t="s">
        <v>27</v>
      </c>
      <c r="T577" t="s">
        <v>101</v>
      </c>
      <c r="Z577">
        <v>37278.879999999997</v>
      </c>
    </row>
    <row r="578" spans="1:26">
      <c r="A578" t="s">
        <v>4442</v>
      </c>
      <c r="F578" t="s">
        <v>4427</v>
      </c>
      <c r="G578" t="s">
        <v>825</v>
      </c>
      <c r="H578" t="s">
        <v>825</v>
      </c>
      <c r="I578" t="s">
        <v>167</v>
      </c>
      <c r="J578" t="s">
        <v>822</v>
      </c>
      <c r="L578" t="s">
        <v>823</v>
      </c>
      <c r="M578" t="s">
        <v>822</v>
      </c>
      <c r="Q578">
        <v>53.030786380000002</v>
      </c>
      <c r="R578">
        <v>6.4184050700000004</v>
      </c>
      <c r="S578" t="s">
        <v>27</v>
      </c>
      <c r="Z578">
        <v>105</v>
      </c>
    </row>
    <row r="579" spans="1:26">
      <c r="G579" t="s">
        <v>826</v>
      </c>
      <c r="H579" t="s">
        <v>826</v>
      </c>
      <c r="I579" t="s">
        <v>22</v>
      </c>
      <c r="J579" t="s">
        <v>827</v>
      </c>
      <c r="K579" t="s">
        <v>827</v>
      </c>
      <c r="L579" t="s">
        <v>828</v>
      </c>
      <c r="M579" t="s">
        <v>827</v>
      </c>
      <c r="O579" t="s">
        <v>755</v>
      </c>
      <c r="P579" t="s">
        <v>829</v>
      </c>
      <c r="Q579">
        <v>52.9622137</v>
      </c>
      <c r="R579">
        <v>6.5087067699999999</v>
      </c>
      <c r="S579" t="s">
        <v>27</v>
      </c>
      <c r="T579" t="s">
        <v>28</v>
      </c>
      <c r="Z579">
        <v>5328356.88</v>
      </c>
    </row>
    <row r="580" spans="1:26">
      <c r="G580" t="s">
        <v>830</v>
      </c>
      <c r="H580" t="s">
        <v>830</v>
      </c>
      <c r="I580" t="s">
        <v>22</v>
      </c>
      <c r="J580" t="s">
        <v>831</v>
      </c>
      <c r="K580" t="s">
        <v>831</v>
      </c>
      <c r="L580" t="s">
        <v>832</v>
      </c>
      <c r="M580" t="s">
        <v>831</v>
      </c>
      <c r="O580" t="s">
        <v>755</v>
      </c>
      <c r="P580" t="s">
        <v>833</v>
      </c>
      <c r="Q580">
        <v>52.991352829999997</v>
      </c>
      <c r="R580">
        <v>6.5452297499999998</v>
      </c>
      <c r="S580" t="s">
        <v>27</v>
      </c>
      <c r="T580" t="s">
        <v>28</v>
      </c>
      <c r="Z580">
        <v>7587.07</v>
      </c>
    </row>
    <row r="581" spans="1:26">
      <c r="A581" t="s">
        <v>4442</v>
      </c>
      <c r="F581" t="s">
        <v>4427</v>
      </c>
      <c r="G581" t="s">
        <v>834</v>
      </c>
      <c r="H581" t="s">
        <v>834</v>
      </c>
      <c r="I581" t="s">
        <v>22</v>
      </c>
      <c r="J581" t="s">
        <v>835</v>
      </c>
      <c r="K581" t="s">
        <v>835</v>
      </c>
      <c r="L581" t="s">
        <v>836</v>
      </c>
      <c r="M581" t="s">
        <v>835</v>
      </c>
      <c r="O581" t="s">
        <v>755</v>
      </c>
      <c r="P581" t="s">
        <v>833</v>
      </c>
      <c r="Q581">
        <v>52.992057799999998</v>
      </c>
      <c r="R581">
        <v>6.5381535399999997</v>
      </c>
      <c r="S581" t="s">
        <v>27</v>
      </c>
      <c r="T581" t="s">
        <v>28</v>
      </c>
      <c r="Z581">
        <v>385441.31</v>
      </c>
    </row>
    <row r="582" spans="1:26">
      <c r="A582" t="s">
        <v>4442</v>
      </c>
      <c r="F582" t="s">
        <v>4427</v>
      </c>
      <c r="G582" t="s">
        <v>837</v>
      </c>
      <c r="H582" t="s">
        <v>837</v>
      </c>
      <c r="I582" t="s">
        <v>167</v>
      </c>
      <c r="J582" t="s">
        <v>835</v>
      </c>
      <c r="L582" t="s">
        <v>836</v>
      </c>
      <c r="M582" t="s">
        <v>835</v>
      </c>
      <c r="Q582">
        <v>52.991906489999998</v>
      </c>
      <c r="R582">
        <v>6.5370905400000003</v>
      </c>
      <c r="S582" t="s">
        <v>27</v>
      </c>
      <c r="Z582">
        <v>210</v>
      </c>
    </row>
    <row r="583" spans="1:26">
      <c r="A583" t="s">
        <v>4442</v>
      </c>
      <c r="F583" t="s">
        <v>4427</v>
      </c>
      <c r="G583" t="s">
        <v>838</v>
      </c>
      <c r="H583" t="s">
        <v>838</v>
      </c>
      <c r="I583" t="s">
        <v>167</v>
      </c>
      <c r="J583" t="s">
        <v>835</v>
      </c>
      <c r="L583" t="s">
        <v>836</v>
      </c>
      <c r="M583" t="s">
        <v>835</v>
      </c>
      <c r="Q583">
        <v>52.993924919999998</v>
      </c>
      <c r="R583">
        <v>6.5371598000000004</v>
      </c>
      <c r="S583" t="s">
        <v>27</v>
      </c>
      <c r="Z583">
        <v>3000</v>
      </c>
    </row>
    <row r="584" spans="1:26">
      <c r="A584" t="s">
        <v>4442</v>
      </c>
      <c r="F584" t="s">
        <v>4427</v>
      </c>
      <c r="G584" t="s">
        <v>839</v>
      </c>
      <c r="H584" t="s">
        <v>839</v>
      </c>
      <c r="I584" t="s">
        <v>68</v>
      </c>
      <c r="J584" t="s">
        <v>835</v>
      </c>
      <c r="L584" t="s">
        <v>836</v>
      </c>
      <c r="M584" t="s">
        <v>835</v>
      </c>
      <c r="Q584">
        <v>52.992248099999998</v>
      </c>
      <c r="R584">
        <v>6.5369945200000004</v>
      </c>
      <c r="S584" t="s">
        <v>27</v>
      </c>
      <c r="W584">
        <v>125.35</v>
      </c>
      <c r="Z584"/>
    </row>
    <row r="585" spans="1:26">
      <c r="A585" t="s">
        <v>4442</v>
      </c>
      <c r="F585" t="s">
        <v>4427</v>
      </c>
      <c r="G585" t="s">
        <v>840</v>
      </c>
      <c r="H585" t="s">
        <v>840</v>
      </c>
      <c r="I585" t="s">
        <v>68</v>
      </c>
      <c r="J585" t="s">
        <v>835</v>
      </c>
      <c r="L585" t="s">
        <v>836</v>
      </c>
      <c r="M585" t="s">
        <v>835</v>
      </c>
      <c r="Q585">
        <v>52.99179161</v>
      </c>
      <c r="R585">
        <v>6.5328006399999996</v>
      </c>
      <c r="S585" t="s">
        <v>27</v>
      </c>
      <c r="W585">
        <v>67.900000000000006</v>
      </c>
      <c r="Z585"/>
    </row>
    <row r="586" spans="1:26">
      <c r="G586" t="s">
        <v>841</v>
      </c>
      <c r="H586" t="s">
        <v>841</v>
      </c>
      <c r="I586" t="s">
        <v>22</v>
      </c>
      <c r="J586" t="s">
        <v>842</v>
      </c>
      <c r="K586" t="s">
        <v>842</v>
      </c>
      <c r="L586" t="s">
        <v>843</v>
      </c>
      <c r="M586" t="s">
        <v>842</v>
      </c>
      <c r="O586" t="s">
        <v>755</v>
      </c>
      <c r="P586" t="s">
        <v>833</v>
      </c>
      <c r="Q586">
        <v>52.989531460000002</v>
      </c>
      <c r="R586">
        <v>6.5196114500000002</v>
      </c>
      <c r="S586" t="s">
        <v>27</v>
      </c>
      <c r="T586" t="s">
        <v>28</v>
      </c>
      <c r="Z586">
        <v>251015.47</v>
      </c>
    </row>
    <row r="587" spans="1:26">
      <c r="G587" t="s">
        <v>844</v>
      </c>
      <c r="H587" t="s">
        <v>844</v>
      </c>
      <c r="I587" t="s">
        <v>22</v>
      </c>
      <c r="J587" t="s">
        <v>845</v>
      </c>
      <c r="K587" t="s">
        <v>845</v>
      </c>
      <c r="L587" t="s">
        <v>846</v>
      </c>
      <c r="M587" t="s">
        <v>845</v>
      </c>
      <c r="O587" t="s">
        <v>755</v>
      </c>
      <c r="P587" t="s">
        <v>829</v>
      </c>
      <c r="Q587">
        <v>52.94689855</v>
      </c>
      <c r="R587">
        <v>6.5291448299999999</v>
      </c>
      <c r="S587" t="s">
        <v>27</v>
      </c>
      <c r="T587" t="s">
        <v>28</v>
      </c>
      <c r="Z587">
        <v>3985512.16</v>
      </c>
    </row>
    <row r="588" spans="1:26">
      <c r="C588" t="s">
        <v>4442</v>
      </c>
      <c r="F588" t="s">
        <v>4431</v>
      </c>
      <c r="G588" t="s">
        <v>847</v>
      </c>
      <c r="H588" t="s">
        <v>848</v>
      </c>
      <c r="I588" t="s">
        <v>490</v>
      </c>
      <c r="J588" t="s">
        <v>849</v>
      </c>
      <c r="K588" t="s">
        <v>736</v>
      </c>
      <c r="L588" t="s">
        <v>737</v>
      </c>
      <c r="M588" t="s">
        <v>736</v>
      </c>
      <c r="Q588">
        <v>52.959675650000001</v>
      </c>
      <c r="R588">
        <v>4.7816014200000003</v>
      </c>
      <c r="S588" t="s">
        <v>27</v>
      </c>
      <c r="Z588"/>
    </row>
    <row r="589" spans="1:26">
      <c r="C589" t="s">
        <v>4442</v>
      </c>
      <c r="F589" t="s">
        <v>4431</v>
      </c>
      <c r="G589" t="s">
        <v>850</v>
      </c>
      <c r="H589" t="s">
        <v>851</v>
      </c>
      <c r="I589" t="s">
        <v>241</v>
      </c>
      <c r="J589" t="s">
        <v>852</v>
      </c>
      <c r="K589" t="s">
        <v>736</v>
      </c>
      <c r="L589" t="s">
        <v>737</v>
      </c>
      <c r="M589" t="s">
        <v>736</v>
      </c>
      <c r="Q589">
        <v>52.957201939999997</v>
      </c>
      <c r="R589">
        <v>4.7869210600000001</v>
      </c>
      <c r="S589" t="s">
        <v>27</v>
      </c>
      <c r="Z589"/>
    </row>
    <row r="590" spans="1:26">
      <c r="C590" t="s">
        <v>4442</v>
      </c>
      <c r="F590" t="s">
        <v>4431</v>
      </c>
      <c r="G590" t="s">
        <v>853</v>
      </c>
      <c r="H590" t="s">
        <v>854</v>
      </c>
      <c r="I590" t="s">
        <v>241</v>
      </c>
      <c r="J590" t="s">
        <v>855</v>
      </c>
      <c r="K590" t="s">
        <v>736</v>
      </c>
      <c r="L590" t="s">
        <v>737</v>
      </c>
      <c r="M590" t="s">
        <v>736</v>
      </c>
      <c r="Q590">
        <v>52.957767189999998</v>
      </c>
      <c r="R590">
        <v>4.7910878300000004</v>
      </c>
      <c r="S590" t="s">
        <v>27</v>
      </c>
      <c r="Z590"/>
    </row>
    <row r="591" spans="1:26">
      <c r="C591" t="s">
        <v>4442</v>
      </c>
      <c r="F591" t="s">
        <v>4431</v>
      </c>
      <c r="G591" t="s">
        <v>856</v>
      </c>
      <c r="H591" t="s">
        <v>857</v>
      </c>
      <c r="I591" t="s">
        <v>241</v>
      </c>
      <c r="J591" t="s">
        <v>858</v>
      </c>
      <c r="K591" t="s">
        <v>736</v>
      </c>
      <c r="L591" t="s">
        <v>737</v>
      </c>
      <c r="M591" t="s">
        <v>736</v>
      </c>
      <c r="Q591">
        <v>52.957309819999999</v>
      </c>
      <c r="R591">
        <v>4.7933350499999996</v>
      </c>
      <c r="S591" t="s">
        <v>27</v>
      </c>
      <c r="Z591"/>
    </row>
    <row r="592" spans="1:26">
      <c r="C592" t="s">
        <v>4442</v>
      </c>
      <c r="F592" t="s">
        <v>4431</v>
      </c>
      <c r="G592" t="s">
        <v>859</v>
      </c>
      <c r="H592" t="s">
        <v>860</v>
      </c>
      <c r="I592" t="s">
        <v>241</v>
      </c>
      <c r="J592" t="s">
        <v>861</v>
      </c>
      <c r="K592" t="s">
        <v>736</v>
      </c>
      <c r="L592" t="s">
        <v>737</v>
      </c>
      <c r="M592" t="s">
        <v>736</v>
      </c>
      <c r="Q592">
        <v>52.957274959999999</v>
      </c>
      <c r="R592">
        <v>4.7962084899999997</v>
      </c>
      <c r="S592" t="s">
        <v>27</v>
      </c>
      <c r="Z592"/>
    </row>
    <row r="593" spans="1:26">
      <c r="C593" t="s">
        <v>4442</v>
      </c>
      <c r="F593" t="s">
        <v>4431</v>
      </c>
      <c r="G593" t="s">
        <v>862</v>
      </c>
      <c r="H593" t="s">
        <v>863</v>
      </c>
      <c r="I593" t="s">
        <v>241</v>
      </c>
      <c r="J593" t="s">
        <v>864</v>
      </c>
      <c r="K593" t="s">
        <v>736</v>
      </c>
      <c r="L593" t="s">
        <v>737</v>
      </c>
      <c r="M593" t="s">
        <v>736</v>
      </c>
      <c r="Q593">
        <v>52.958446969999997</v>
      </c>
      <c r="R593">
        <v>4.7929977600000004</v>
      </c>
      <c r="S593" t="s">
        <v>27</v>
      </c>
      <c r="Z593"/>
    </row>
    <row r="594" spans="1:26">
      <c r="C594" t="s">
        <v>4442</v>
      </c>
      <c r="F594" t="s">
        <v>4431</v>
      </c>
      <c r="G594" t="s">
        <v>865</v>
      </c>
      <c r="H594" t="s">
        <v>866</v>
      </c>
      <c r="I594" t="s">
        <v>241</v>
      </c>
      <c r="J594" t="s">
        <v>867</v>
      </c>
      <c r="K594" t="s">
        <v>736</v>
      </c>
      <c r="L594" t="s">
        <v>737</v>
      </c>
      <c r="M594" t="s">
        <v>736</v>
      </c>
      <c r="Q594">
        <v>52.9599549</v>
      </c>
      <c r="R594">
        <v>4.7976930800000002</v>
      </c>
      <c r="S594" t="s">
        <v>27</v>
      </c>
      <c r="Z594"/>
    </row>
    <row r="595" spans="1:26">
      <c r="C595" t="s">
        <v>4442</v>
      </c>
      <c r="F595" t="s">
        <v>4431</v>
      </c>
      <c r="G595" t="s">
        <v>868</v>
      </c>
      <c r="H595" t="s">
        <v>869</v>
      </c>
      <c r="I595" t="s">
        <v>241</v>
      </c>
      <c r="J595" t="s">
        <v>870</v>
      </c>
      <c r="K595" t="s">
        <v>736</v>
      </c>
      <c r="L595" t="s">
        <v>737</v>
      </c>
      <c r="M595" t="s">
        <v>736</v>
      </c>
      <c r="Q595">
        <v>52.954368199999998</v>
      </c>
      <c r="R595">
        <v>4.7863517800000004</v>
      </c>
      <c r="S595" t="s">
        <v>27</v>
      </c>
      <c r="Z595"/>
    </row>
    <row r="596" spans="1:26">
      <c r="C596" t="s">
        <v>4442</v>
      </c>
      <c r="F596" t="s">
        <v>4431</v>
      </c>
      <c r="G596" t="s">
        <v>871</v>
      </c>
      <c r="H596" t="s">
        <v>872</v>
      </c>
      <c r="I596" t="s">
        <v>241</v>
      </c>
      <c r="J596" t="s">
        <v>873</v>
      </c>
      <c r="K596" t="s">
        <v>736</v>
      </c>
      <c r="L596" t="s">
        <v>737</v>
      </c>
      <c r="M596" t="s">
        <v>736</v>
      </c>
      <c r="Q596">
        <v>52.958750070000001</v>
      </c>
      <c r="R596">
        <v>4.7808142699999996</v>
      </c>
      <c r="S596" t="s">
        <v>27</v>
      </c>
      <c r="Z596"/>
    </row>
    <row r="597" spans="1:26">
      <c r="C597" t="s">
        <v>4442</v>
      </c>
      <c r="F597" t="s">
        <v>4431</v>
      </c>
      <c r="G597" t="s">
        <v>874</v>
      </c>
      <c r="H597" t="s">
        <v>875</v>
      </c>
      <c r="I597" t="s">
        <v>241</v>
      </c>
      <c r="J597" t="s">
        <v>876</v>
      </c>
      <c r="K597" t="s">
        <v>736</v>
      </c>
      <c r="L597" t="s">
        <v>737</v>
      </c>
      <c r="M597" t="s">
        <v>736</v>
      </c>
      <c r="Q597">
        <v>52.956204059999997</v>
      </c>
      <c r="R597">
        <v>4.78000355</v>
      </c>
      <c r="S597" t="s">
        <v>27</v>
      </c>
      <c r="Z597"/>
    </row>
    <row r="598" spans="1:26">
      <c r="C598" t="s">
        <v>4442</v>
      </c>
      <c r="F598" t="s">
        <v>4431</v>
      </c>
      <c r="G598" t="s">
        <v>877</v>
      </c>
      <c r="H598" t="s">
        <v>878</v>
      </c>
      <c r="I598" t="s">
        <v>490</v>
      </c>
      <c r="J598" t="s">
        <v>879</v>
      </c>
      <c r="K598" t="s">
        <v>736</v>
      </c>
      <c r="L598" t="s">
        <v>737</v>
      </c>
      <c r="M598" t="s">
        <v>736</v>
      </c>
      <c r="Q598">
        <v>52.951462149999998</v>
      </c>
      <c r="R598">
        <v>4.7873676999999999</v>
      </c>
      <c r="S598" t="s">
        <v>27</v>
      </c>
      <c r="Z598"/>
    </row>
    <row r="599" spans="1:26">
      <c r="A599" t="s">
        <v>4442</v>
      </c>
      <c r="F599" t="s">
        <v>4431</v>
      </c>
      <c r="G599" t="s">
        <v>880</v>
      </c>
      <c r="H599" t="s">
        <v>881</v>
      </c>
      <c r="I599" t="s">
        <v>490</v>
      </c>
      <c r="J599" t="s">
        <v>882</v>
      </c>
      <c r="K599" t="s">
        <v>736</v>
      </c>
      <c r="L599" t="s">
        <v>737</v>
      </c>
      <c r="M599" t="s">
        <v>736</v>
      </c>
      <c r="Q599">
        <v>52.960007779999998</v>
      </c>
      <c r="R599">
        <v>4.7978410199999999</v>
      </c>
      <c r="S599" t="s">
        <v>27</v>
      </c>
      <c r="Z599"/>
    </row>
    <row r="600" spans="1:26">
      <c r="A600" t="s">
        <v>4442</v>
      </c>
      <c r="F600" t="s">
        <v>4431</v>
      </c>
      <c r="G600" t="s">
        <v>883</v>
      </c>
      <c r="H600" t="s">
        <v>884</v>
      </c>
      <c r="I600" t="s">
        <v>241</v>
      </c>
      <c r="J600" t="s">
        <v>885</v>
      </c>
      <c r="K600" t="s">
        <v>736</v>
      </c>
      <c r="L600" t="s">
        <v>737</v>
      </c>
      <c r="M600" t="s">
        <v>736</v>
      </c>
      <c r="Q600">
        <v>52.959919280000001</v>
      </c>
      <c r="R600">
        <v>4.7974183899999998</v>
      </c>
      <c r="S600" t="s">
        <v>27</v>
      </c>
      <c r="Z600"/>
    </row>
    <row r="601" spans="1:26">
      <c r="A601" t="s">
        <v>4442</v>
      </c>
      <c r="F601" t="s">
        <v>4431</v>
      </c>
      <c r="G601" t="s">
        <v>886</v>
      </c>
      <c r="H601" t="s">
        <v>887</v>
      </c>
      <c r="I601" t="s">
        <v>490</v>
      </c>
      <c r="J601" t="s">
        <v>888</v>
      </c>
      <c r="K601" t="s">
        <v>736</v>
      </c>
      <c r="L601" t="s">
        <v>737</v>
      </c>
      <c r="M601" t="s">
        <v>736</v>
      </c>
      <c r="Q601">
        <v>52.958420719999999</v>
      </c>
      <c r="R601">
        <v>4.7928704199999999</v>
      </c>
      <c r="S601" t="s">
        <v>27</v>
      </c>
      <c r="Z601"/>
    </row>
    <row r="602" spans="1:26">
      <c r="A602" t="s">
        <v>4442</v>
      </c>
      <c r="F602" t="s">
        <v>4431</v>
      </c>
      <c r="G602" t="s">
        <v>889</v>
      </c>
      <c r="H602" t="s">
        <v>890</v>
      </c>
      <c r="I602" t="s">
        <v>490</v>
      </c>
      <c r="J602" t="s">
        <v>891</v>
      </c>
      <c r="K602" t="s">
        <v>736</v>
      </c>
      <c r="L602" t="s">
        <v>737</v>
      </c>
      <c r="M602" t="s">
        <v>736</v>
      </c>
      <c r="Q602">
        <v>52.958418780000002</v>
      </c>
      <c r="R602">
        <v>4.7928637099999998</v>
      </c>
      <c r="S602" t="s">
        <v>27</v>
      </c>
      <c r="Z602"/>
    </row>
    <row r="603" spans="1:26">
      <c r="A603" t="s">
        <v>4442</v>
      </c>
      <c r="F603" t="s">
        <v>4431</v>
      </c>
      <c r="G603" t="s">
        <v>892</v>
      </c>
      <c r="H603" t="s">
        <v>893</v>
      </c>
      <c r="I603" t="s">
        <v>241</v>
      </c>
      <c r="J603" t="s">
        <v>894</v>
      </c>
      <c r="K603" t="s">
        <v>736</v>
      </c>
      <c r="L603" t="s">
        <v>737</v>
      </c>
      <c r="M603" t="s">
        <v>736</v>
      </c>
      <c r="Q603">
        <v>52.957387820000001</v>
      </c>
      <c r="R603">
        <v>4.7932699699999999</v>
      </c>
      <c r="S603" t="s">
        <v>27</v>
      </c>
      <c r="Z603"/>
    </row>
    <row r="604" spans="1:26">
      <c r="A604" t="s">
        <v>4442</v>
      </c>
      <c r="F604" t="s">
        <v>4431</v>
      </c>
      <c r="G604" t="s">
        <v>895</v>
      </c>
      <c r="H604" t="s">
        <v>896</v>
      </c>
      <c r="I604" t="s">
        <v>490</v>
      </c>
      <c r="J604" t="s">
        <v>897</v>
      </c>
      <c r="K604" t="s">
        <v>736</v>
      </c>
      <c r="L604" t="s">
        <v>737</v>
      </c>
      <c r="M604" t="s">
        <v>736</v>
      </c>
      <c r="Q604">
        <v>52.957383460000003</v>
      </c>
      <c r="R604">
        <v>4.7932736800000004</v>
      </c>
      <c r="S604" t="s">
        <v>27</v>
      </c>
      <c r="Z604"/>
    </row>
    <row r="605" spans="1:26">
      <c r="A605" t="s">
        <v>4442</v>
      </c>
      <c r="F605" t="s">
        <v>4431</v>
      </c>
      <c r="G605" t="s">
        <v>898</v>
      </c>
      <c r="H605" t="s">
        <v>899</v>
      </c>
      <c r="I605" t="s">
        <v>490</v>
      </c>
      <c r="J605" t="s">
        <v>900</v>
      </c>
      <c r="K605" t="s">
        <v>736</v>
      </c>
      <c r="L605" t="s">
        <v>737</v>
      </c>
      <c r="M605" t="s">
        <v>736</v>
      </c>
      <c r="Q605">
        <v>52.957471959999999</v>
      </c>
      <c r="R605">
        <v>4.7935399399999996</v>
      </c>
      <c r="S605" t="s">
        <v>27</v>
      </c>
      <c r="Z605"/>
    </row>
    <row r="606" spans="1:26">
      <c r="A606" t="s">
        <v>4442</v>
      </c>
      <c r="F606" t="s">
        <v>4431</v>
      </c>
      <c r="G606" t="s">
        <v>901</v>
      </c>
      <c r="H606" t="s">
        <v>902</v>
      </c>
      <c r="I606" t="s">
        <v>241</v>
      </c>
      <c r="J606" t="s">
        <v>903</v>
      </c>
      <c r="K606" t="s">
        <v>736</v>
      </c>
      <c r="L606" t="s">
        <v>737</v>
      </c>
      <c r="M606" t="s">
        <v>736</v>
      </c>
      <c r="Q606">
        <v>52.957313280000001</v>
      </c>
      <c r="R606">
        <v>4.7936451199999999</v>
      </c>
      <c r="S606" t="s">
        <v>27</v>
      </c>
      <c r="Z606"/>
    </row>
    <row r="607" spans="1:26">
      <c r="A607" t="s">
        <v>4442</v>
      </c>
      <c r="F607" t="s">
        <v>4431</v>
      </c>
      <c r="G607" t="s">
        <v>904</v>
      </c>
      <c r="H607" t="s">
        <v>905</v>
      </c>
      <c r="I607" t="s">
        <v>490</v>
      </c>
      <c r="J607" t="s">
        <v>906</v>
      </c>
      <c r="K607" t="s">
        <v>736</v>
      </c>
      <c r="L607" t="s">
        <v>737</v>
      </c>
      <c r="M607" t="s">
        <v>736</v>
      </c>
      <c r="Q607">
        <v>52.957252160000003</v>
      </c>
      <c r="R607">
        <v>4.7960013000000004</v>
      </c>
      <c r="S607" t="s">
        <v>27</v>
      </c>
      <c r="Z607"/>
    </row>
    <row r="608" spans="1:26">
      <c r="A608" t="s">
        <v>4442</v>
      </c>
      <c r="F608" t="s">
        <v>4431</v>
      </c>
      <c r="G608" t="s">
        <v>907</v>
      </c>
      <c r="H608" t="s">
        <v>908</v>
      </c>
      <c r="I608" t="s">
        <v>490</v>
      </c>
      <c r="J608" t="s">
        <v>909</v>
      </c>
      <c r="K608" t="s">
        <v>736</v>
      </c>
      <c r="L608" t="s">
        <v>737</v>
      </c>
      <c r="M608" t="s">
        <v>736</v>
      </c>
      <c r="Q608">
        <v>52.957283029999999</v>
      </c>
      <c r="R608">
        <v>4.7961431699999997</v>
      </c>
      <c r="S608" t="s">
        <v>27</v>
      </c>
      <c r="Z608"/>
    </row>
    <row r="609" spans="1:26">
      <c r="C609" t="s">
        <v>4442</v>
      </c>
      <c r="F609" t="s">
        <v>4431</v>
      </c>
      <c r="G609" t="s">
        <v>910</v>
      </c>
      <c r="H609" t="s">
        <v>911</v>
      </c>
      <c r="I609" t="s">
        <v>490</v>
      </c>
      <c r="J609" t="s">
        <v>912</v>
      </c>
      <c r="K609" t="s">
        <v>736</v>
      </c>
      <c r="L609" t="s">
        <v>737</v>
      </c>
      <c r="M609" t="s">
        <v>736</v>
      </c>
      <c r="Q609">
        <v>52.957033369999998</v>
      </c>
      <c r="R609">
        <v>4.7960059199999998</v>
      </c>
      <c r="S609" t="s">
        <v>27</v>
      </c>
      <c r="Z609"/>
    </row>
    <row r="610" spans="1:26">
      <c r="C610" t="s">
        <v>4442</v>
      </c>
      <c r="F610" t="s">
        <v>4431</v>
      </c>
      <c r="G610" t="s">
        <v>913</v>
      </c>
      <c r="H610" t="s">
        <v>914</v>
      </c>
      <c r="I610" t="s">
        <v>490</v>
      </c>
      <c r="J610" t="s">
        <v>915</v>
      </c>
      <c r="K610" t="s">
        <v>736</v>
      </c>
      <c r="L610" t="s">
        <v>737</v>
      </c>
      <c r="M610" t="s">
        <v>736</v>
      </c>
      <c r="Q610">
        <v>52.95707127</v>
      </c>
      <c r="R610">
        <v>4.7961921500000004</v>
      </c>
      <c r="S610" t="s">
        <v>27</v>
      </c>
      <c r="Z610"/>
    </row>
    <row r="611" spans="1:26">
      <c r="C611" t="s">
        <v>4442</v>
      </c>
      <c r="F611" t="s">
        <v>4431</v>
      </c>
      <c r="G611" t="s">
        <v>916</v>
      </c>
      <c r="H611" t="s">
        <v>917</v>
      </c>
      <c r="I611" t="s">
        <v>490</v>
      </c>
      <c r="J611" t="s">
        <v>918</v>
      </c>
      <c r="K611" t="s">
        <v>736</v>
      </c>
      <c r="L611" t="s">
        <v>737</v>
      </c>
      <c r="M611" t="s">
        <v>736</v>
      </c>
      <c r="Q611">
        <v>52.957115680000001</v>
      </c>
      <c r="R611">
        <v>4.7964047799999996</v>
      </c>
      <c r="S611" t="s">
        <v>27</v>
      </c>
      <c r="Z611"/>
    </row>
    <row r="612" spans="1:26">
      <c r="C612" t="s">
        <v>4442</v>
      </c>
      <c r="F612" t="s">
        <v>4431</v>
      </c>
      <c r="G612" t="s">
        <v>919</v>
      </c>
      <c r="H612" t="s">
        <v>920</v>
      </c>
      <c r="I612" t="s">
        <v>490</v>
      </c>
      <c r="J612" t="s">
        <v>921</v>
      </c>
      <c r="K612" t="s">
        <v>736</v>
      </c>
      <c r="L612" t="s">
        <v>737</v>
      </c>
      <c r="M612" t="s">
        <v>736</v>
      </c>
      <c r="Q612">
        <v>52.956985840000002</v>
      </c>
      <c r="R612">
        <v>4.7948321500000004</v>
      </c>
      <c r="S612" t="s">
        <v>27</v>
      </c>
      <c r="Z612"/>
    </row>
    <row r="613" spans="1:26">
      <c r="C613" t="s">
        <v>4442</v>
      </c>
      <c r="F613" t="s">
        <v>4431</v>
      </c>
      <c r="G613" t="s">
        <v>922</v>
      </c>
      <c r="H613" t="s">
        <v>923</v>
      </c>
      <c r="I613" t="s">
        <v>490</v>
      </c>
      <c r="J613" t="s">
        <v>924</v>
      </c>
      <c r="K613" t="s">
        <v>736</v>
      </c>
      <c r="L613" t="s">
        <v>737</v>
      </c>
      <c r="M613" t="s">
        <v>736</v>
      </c>
      <c r="Q613">
        <v>52.956948429999997</v>
      </c>
      <c r="R613">
        <v>4.7946519399999996</v>
      </c>
      <c r="S613" t="s">
        <v>27</v>
      </c>
      <c r="Z613"/>
    </row>
    <row r="614" spans="1:26">
      <c r="C614" t="s">
        <v>4442</v>
      </c>
      <c r="F614" t="s">
        <v>4431</v>
      </c>
      <c r="G614" t="s">
        <v>925</v>
      </c>
      <c r="H614" t="s">
        <v>926</v>
      </c>
      <c r="I614" t="s">
        <v>490</v>
      </c>
      <c r="J614" t="s">
        <v>927</v>
      </c>
      <c r="K614" t="s">
        <v>736</v>
      </c>
      <c r="L614" t="s">
        <v>737</v>
      </c>
      <c r="M614" t="s">
        <v>736</v>
      </c>
      <c r="Q614">
        <v>52.956910819999997</v>
      </c>
      <c r="R614">
        <v>4.7944701199999997</v>
      </c>
      <c r="S614" t="s">
        <v>27</v>
      </c>
      <c r="Z614"/>
    </row>
    <row r="615" spans="1:26">
      <c r="C615" t="s">
        <v>4442</v>
      </c>
      <c r="F615" t="s">
        <v>4431</v>
      </c>
      <c r="G615" t="s">
        <v>928</v>
      </c>
      <c r="H615" t="s">
        <v>929</v>
      </c>
      <c r="I615" t="s">
        <v>490</v>
      </c>
      <c r="J615" t="s">
        <v>930</v>
      </c>
      <c r="K615" t="s">
        <v>736</v>
      </c>
      <c r="L615" t="s">
        <v>737</v>
      </c>
      <c r="M615" t="s">
        <v>736</v>
      </c>
      <c r="Q615">
        <v>52.956873430000002</v>
      </c>
      <c r="R615">
        <v>4.7942868299999999</v>
      </c>
      <c r="S615" t="s">
        <v>27</v>
      </c>
      <c r="Z615"/>
    </row>
    <row r="616" spans="1:26">
      <c r="C616" t="s">
        <v>4442</v>
      </c>
      <c r="F616" t="s">
        <v>4431</v>
      </c>
      <c r="G616" t="s">
        <v>931</v>
      </c>
      <c r="H616" t="s">
        <v>932</v>
      </c>
      <c r="I616" t="s">
        <v>490</v>
      </c>
      <c r="J616" t="s">
        <v>933</v>
      </c>
      <c r="K616" t="s">
        <v>736</v>
      </c>
      <c r="L616" t="s">
        <v>737</v>
      </c>
      <c r="M616" t="s">
        <v>736</v>
      </c>
      <c r="Q616">
        <v>52.95694709</v>
      </c>
      <c r="R616">
        <v>4.7940402400000002</v>
      </c>
      <c r="S616" t="s">
        <v>27</v>
      </c>
      <c r="Z616"/>
    </row>
    <row r="617" spans="1:26">
      <c r="C617" t="s">
        <v>4442</v>
      </c>
      <c r="F617" t="s">
        <v>4431</v>
      </c>
      <c r="G617" t="s">
        <v>934</v>
      </c>
      <c r="H617" t="s">
        <v>935</v>
      </c>
      <c r="I617" t="s">
        <v>490</v>
      </c>
      <c r="J617" t="s">
        <v>936</v>
      </c>
      <c r="K617" t="s">
        <v>736</v>
      </c>
      <c r="L617" t="s">
        <v>737</v>
      </c>
      <c r="M617" t="s">
        <v>736</v>
      </c>
      <c r="Q617">
        <v>52.956670080000002</v>
      </c>
      <c r="R617">
        <v>4.7942226899999998</v>
      </c>
      <c r="S617" t="s">
        <v>27</v>
      </c>
      <c r="Z617"/>
    </row>
    <row r="618" spans="1:26">
      <c r="C618" t="s">
        <v>4442</v>
      </c>
      <c r="F618" t="s">
        <v>4431</v>
      </c>
      <c r="G618" t="s">
        <v>937</v>
      </c>
      <c r="H618" t="s">
        <v>938</v>
      </c>
      <c r="I618" t="s">
        <v>490</v>
      </c>
      <c r="J618" t="s">
        <v>939</v>
      </c>
      <c r="K618" t="s">
        <v>736</v>
      </c>
      <c r="L618" t="s">
        <v>737</v>
      </c>
      <c r="M618" t="s">
        <v>736</v>
      </c>
      <c r="Q618">
        <v>52.956737320000002</v>
      </c>
      <c r="R618">
        <v>4.7945512600000004</v>
      </c>
      <c r="S618" t="s">
        <v>27</v>
      </c>
      <c r="Z618"/>
    </row>
    <row r="619" spans="1:26">
      <c r="C619" t="s">
        <v>4442</v>
      </c>
      <c r="F619" t="s">
        <v>4431</v>
      </c>
      <c r="G619" t="s">
        <v>940</v>
      </c>
      <c r="H619" t="s">
        <v>941</v>
      </c>
      <c r="I619" t="s">
        <v>490</v>
      </c>
      <c r="J619" t="s">
        <v>942</v>
      </c>
      <c r="K619" t="s">
        <v>736</v>
      </c>
      <c r="L619" t="s">
        <v>737</v>
      </c>
      <c r="M619" t="s">
        <v>736</v>
      </c>
      <c r="Q619">
        <v>52.956811090000002</v>
      </c>
      <c r="R619">
        <v>4.7949082299999999</v>
      </c>
      <c r="S619" t="s">
        <v>27</v>
      </c>
      <c r="Z619"/>
    </row>
    <row r="620" spans="1:26">
      <c r="A620" t="s">
        <v>4442</v>
      </c>
      <c r="F620" t="s">
        <v>4431</v>
      </c>
      <c r="G620" t="s">
        <v>943</v>
      </c>
      <c r="H620" t="s">
        <v>944</v>
      </c>
      <c r="I620" t="s">
        <v>490</v>
      </c>
      <c r="J620" t="s">
        <v>945</v>
      </c>
      <c r="K620" t="s">
        <v>736</v>
      </c>
      <c r="L620" t="s">
        <v>737</v>
      </c>
      <c r="M620" t="s">
        <v>736</v>
      </c>
      <c r="Q620">
        <v>52.957950959999998</v>
      </c>
      <c r="R620">
        <v>4.7909950300000004</v>
      </c>
      <c r="S620" t="s">
        <v>27</v>
      </c>
      <c r="Z620"/>
    </row>
    <row r="621" spans="1:26">
      <c r="A621" t="s">
        <v>4442</v>
      </c>
      <c r="F621" t="s">
        <v>4431</v>
      </c>
      <c r="G621" t="s">
        <v>946</v>
      </c>
      <c r="H621" t="s">
        <v>947</v>
      </c>
      <c r="I621" t="s">
        <v>490</v>
      </c>
      <c r="J621" t="s">
        <v>948</v>
      </c>
      <c r="K621" t="s">
        <v>736</v>
      </c>
      <c r="L621" t="s">
        <v>737</v>
      </c>
      <c r="M621" t="s">
        <v>736</v>
      </c>
      <c r="Q621">
        <v>52.957779010000003</v>
      </c>
      <c r="R621">
        <v>4.7910830100000004</v>
      </c>
      <c r="S621" t="s">
        <v>27</v>
      </c>
      <c r="Z621"/>
    </row>
    <row r="622" spans="1:26">
      <c r="A622" t="s">
        <v>4442</v>
      </c>
      <c r="F622" t="s">
        <v>4431</v>
      </c>
      <c r="G622" t="s">
        <v>949</v>
      </c>
      <c r="H622" t="s">
        <v>950</v>
      </c>
      <c r="I622" t="s">
        <v>490</v>
      </c>
      <c r="J622" t="s">
        <v>951</v>
      </c>
      <c r="K622" t="s">
        <v>736</v>
      </c>
      <c r="L622" t="s">
        <v>737</v>
      </c>
      <c r="M622" t="s">
        <v>736</v>
      </c>
      <c r="Q622">
        <v>52.957387789999999</v>
      </c>
      <c r="R622">
        <v>4.7868752199999998</v>
      </c>
      <c r="S622" t="s">
        <v>27</v>
      </c>
      <c r="Z622"/>
    </row>
    <row r="623" spans="1:26">
      <c r="A623" t="s">
        <v>4442</v>
      </c>
      <c r="F623" t="s">
        <v>4431</v>
      </c>
      <c r="G623" t="s">
        <v>952</v>
      </c>
      <c r="H623" t="s">
        <v>953</v>
      </c>
      <c r="I623" t="s">
        <v>490</v>
      </c>
      <c r="J623" t="s">
        <v>954</v>
      </c>
      <c r="K623" t="s">
        <v>736</v>
      </c>
      <c r="L623" t="s">
        <v>737</v>
      </c>
      <c r="M623" t="s">
        <v>736</v>
      </c>
      <c r="Q623">
        <v>52.957216500000001</v>
      </c>
      <c r="R623">
        <v>4.7869184699999998</v>
      </c>
      <c r="S623" t="s">
        <v>27</v>
      </c>
      <c r="Z623"/>
    </row>
    <row r="624" spans="1:26">
      <c r="C624" t="s">
        <v>4442</v>
      </c>
      <c r="F624" t="s">
        <v>4431</v>
      </c>
      <c r="G624" t="s">
        <v>955</v>
      </c>
      <c r="H624" t="s">
        <v>956</v>
      </c>
      <c r="I624" t="s">
        <v>490</v>
      </c>
      <c r="J624" t="s">
        <v>957</v>
      </c>
      <c r="K624" t="s">
        <v>736</v>
      </c>
      <c r="L624" t="s">
        <v>737</v>
      </c>
      <c r="M624" t="s">
        <v>736</v>
      </c>
      <c r="Q624">
        <v>52.954501100000002</v>
      </c>
      <c r="R624">
        <v>4.7864471799999997</v>
      </c>
      <c r="S624" t="s">
        <v>27</v>
      </c>
      <c r="Z624"/>
    </row>
    <row r="625" spans="1:26">
      <c r="C625" t="s">
        <v>4442</v>
      </c>
      <c r="F625" t="s">
        <v>4431</v>
      </c>
      <c r="G625" t="s">
        <v>958</v>
      </c>
      <c r="H625" t="s">
        <v>959</v>
      </c>
      <c r="I625" t="s">
        <v>490</v>
      </c>
      <c r="J625" t="s">
        <v>960</v>
      </c>
      <c r="K625" t="s">
        <v>736</v>
      </c>
      <c r="L625" t="s">
        <v>737</v>
      </c>
      <c r="M625" t="s">
        <v>736</v>
      </c>
      <c r="Q625">
        <v>52.95449309</v>
      </c>
      <c r="R625">
        <v>4.78630683</v>
      </c>
      <c r="S625" t="s">
        <v>27</v>
      </c>
      <c r="Z625"/>
    </row>
    <row r="626" spans="1:26">
      <c r="C626" t="s">
        <v>4442</v>
      </c>
      <c r="F626" t="s">
        <v>4431</v>
      </c>
      <c r="G626" t="s">
        <v>961</v>
      </c>
      <c r="H626" t="s">
        <v>962</v>
      </c>
      <c r="I626" t="s">
        <v>490</v>
      </c>
      <c r="J626" t="s">
        <v>963</v>
      </c>
      <c r="K626" t="s">
        <v>736</v>
      </c>
      <c r="L626" t="s">
        <v>737</v>
      </c>
      <c r="M626" t="s">
        <v>736</v>
      </c>
      <c r="Q626">
        <v>52.958831910000001</v>
      </c>
      <c r="R626">
        <v>4.7807288000000003</v>
      </c>
      <c r="S626" t="s">
        <v>27</v>
      </c>
      <c r="Z626"/>
    </row>
    <row r="627" spans="1:26">
      <c r="C627" t="s">
        <v>4442</v>
      </c>
      <c r="F627" t="s">
        <v>4431</v>
      </c>
      <c r="G627" t="s">
        <v>964</v>
      </c>
      <c r="H627" t="s">
        <v>965</v>
      </c>
      <c r="I627" t="s">
        <v>490</v>
      </c>
      <c r="J627" t="s">
        <v>966</v>
      </c>
      <c r="K627" t="s">
        <v>736</v>
      </c>
      <c r="L627" t="s">
        <v>737</v>
      </c>
      <c r="M627" t="s">
        <v>736</v>
      </c>
      <c r="Q627">
        <v>52.958868440000003</v>
      </c>
      <c r="R627">
        <v>4.7808637100000002</v>
      </c>
      <c r="S627" t="s">
        <v>27</v>
      </c>
      <c r="Z627"/>
    </row>
    <row r="628" spans="1:26">
      <c r="C628" t="s">
        <v>4442</v>
      </c>
      <c r="F628" t="s">
        <v>4431</v>
      </c>
      <c r="G628" t="s">
        <v>967</v>
      </c>
      <c r="H628" t="s">
        <v>968</v>
      </c>
      <c r="I628" t="s">
        <v>490</v>
      </c>
      <c r="J628" t="s">
        <v>969</v>
      </c>
      <c r="K628" t="s">
        <v>736</v>
      </c>
      <c r="L628" t="s">
        <v>737</v>
      </c>
      <c r="M628" t="s">
        <v>736</v>
      </c>
      <c r="Q628">
        <v>52.959723420000003</v>
      </c>
      <c r="R628">
        <v>4.7817815899999996</v>
      </c>
      <c r="S628" t="s">
        <v>27</v>
      </c>
      <c r="Z628"/>
    </row>
    <row r="629" spans="1:26">
      <c r="C629" t="s">
        <v>4442</v>
      </c>
      <c r="F629" t="s">
        <v>4431</v>
      </c>
      <c r="G629" t="s">
        <v>970</v>
      </c>
      <c r="H629" t="s">
        <v>971</v>
      </c>
      <c r="I629" t="s">
        <v>241</v>
      </c>
      <c r="J629" t="s">
        <v>972</v>
      </c>
      <c r="K629" t="s">
        <v>736</v>
      </c>
      <c r="L629" t="s">
        <v>737</v>
      </c>
      <c r="M629" t="s">
        <v>736</v>
      </c>
      <c r="Q629">
        <v>52.957598310000002</v>
      </c>
      <c r="R629">
        <v>4.7787921999999998</v>
      </c>
      <c r="S629" t="s">
        <v>27</v>
      </c>
      <c r="Z629"/>
    </row>
    <row r="630" spans="1:26">
      <c r="A630" t="s">
        <v>4442</v>
      </c>
      <c r="F630" t="s">
        <v>4431</v>
      </c>
      <c r="G630" t="s">
        <v>973</v>
      </c>
      <c r="H630" t="s">
        <v>974</v>
      </c>
      <c r="I630" t="s">
        <v>490</v>
      </c>
      <c r="J630" t="s">
        <v>975</v>
      </c>
      <c r="K630" t="s">
        <v>736</v>
      </c>
      <c r="L630" t="s">
        <v>737</v>
      </c>
      <c r="M630" t="s">
        <v>736</v>
      </c>
      <c r="Q630">
        <v>52.958605749999997</v>
      </c>
      <c r="R630">
        <v>4.7796700000000003</v>
      </c>
      <c r="S630" t="s">
        <v>27</v>
      </c>
      <c r="Z630"/>
    </row>
    <row r="631" spans="1:26">
      <c r="A631" t="s">
        <v>4442</v>
      </c>
      <c r="F631" t="s">
        <v>4431</v>
      </c>
      <c r="G631" t="s">
        <v>976</v>
      </c>
      <c r="H631" t="s">
        <v>977</v>
      </c>
      <c r="I631" t="s">
        <v>490</v>
      </c>
      <c r="J631" t="s">
        <v>978</v>
      </c>
      <c r="K631" t="s">
        <v>736</v>
      </c>
      <c r="L631" t="s">
        <v>737</v>
      </c>
      <c r="M631" t="s">
        <v>736</v>
      </c>
      <c r="Q631">
        <v>52.956429270000001</v>
      </c>
      <c r="R631">
        <v>4.7797130299999999</v>
      </c>
      <c r="S631" t="s">
        <v>27</v>
      </c>
      <c r="Z631"/>
    </row>
    <row r="632" spans="1:26">
      <c r="A632" t="s">
        <v>4442</v>
      </c>
      <c r="F632" t="s">
        <v>4431</v>
      </c>
      <c r="G632" t="s">
        <v>979</v>
      </c>
      <c r="H632" t="s">
        <v>980</v>
      </c>
      <c r="I632" t="s">
        <v>490</v>
      </c>
      <c r="J632" t="s">
        <v>981</v>
      </c>
      <c r="K632" t="s">
        <v>736</v>
      </c>
      <c r="L632" t="s">
        <v>737</v>
      </c>
      <c r="M632" t="s">
        <v>736</v>
      </c>
      <c r="Q632">
        <v>52.956167720000003</v>
      </c>
      <c r="R632">
        <v>4.7799306499999998</v>
      </c>
      <c r="S632" t="s">
        <v>27</v>
      </c>
      <c r="Z632"/>
    </row>
    <row r="633" spans="1:26">
      <c r="A633" t="s">
        <v>4442</v>
      </c>
      <c r="F633" t="s">
        <v>4431</v>
      </c>
      <c r="G633" t="s">
        <v>982</v>
      </c>
      <c r="H633" t="s">
        <v>983</v>
      </c>
      <c r="I633" t="s">
        <v>490</v>
      </c>
      <c r="J633" t="s">
        <v>984</v>
      </c>
      <c r="K633" t="s">
        <v>736</v>
      </c>
      <c r="L633" t="s">
        <v>737</v>
      </c>
      <c r="M633" t="s">
        <v>736</v>
      </c>
      <c r="Q633">
        <v>52.955975180000003</v>
      </c>
      <c r="R633">
        <v>4.7800452599999996</v>
      </c>
      <c r="S633" t="s">
        <v>27</v>
      </c>
      <c r="Z633"/>
    </row>
    <row r="634" spans="1:26">
      <c r="A634" t="s">
        <v>4442</v>
      </c>
      <c r="F634" t="s">
        <v>4431</v>
      </c>
      <c r="G634" t="s">
        <v>985</v>
      </c>
      <c r="H634" t="s">
        <v>986</v>
      </c>
      <c r="I634" t="s">
        <v>490</v>
      </c>
      <c r="J634" t="s">
        <v>987</v>
      </c>
      <c r="Q634">
        <v>52.951511330000002</v>
      </c>
      <c r="R634">
        <v>4.7870527200000001</v>
      </c>
      <c r="S634" t="s">
        <v>27</v>
      </c>
      <c r="Z634"/>
    </row>
    <row r="635" spans="1:26">
      <c r="A635" t="s">
        <v>4442</v>
      </c>
      <c r="F635" t="s">
        <v>4431</v>
      </c>
      <c r="G635" t="s">
        <v>988</v>
      </c>
      <c r="H635" t="s">
        <v>989</v>
      </c>
      <c r="I635" t="s">
        <v>490</v>
      </c>
      <c r="J635" t="s">
        <v>990</v>
      </c>
      <c r="K635" t="s">
        <v>736</v>
      </c>
      <c r="L635" t="s">
        <v>737</v>
      </c>
      <c r="M635" t="s">
        <v>736</v>
      </c>
      <c r="Q635">
        <v>52.951296290000002</v>
      </c>
      <c r="R635">
        <v>4.7874312799999998</v>
      </c>
      <c r="S635" t="s">
        <v>27</v>
      </c>
      <c r="Z635"/>
    </row>
    <row r="636" spans="1:26">
      <c r="C636" t="s">
        <v>4442</v>
      </c>
      <c r="F636" t="s">
        <v>4431</v>
      </c>
      <c r="G636" t="s">
        <v>991</v>
      </c>
      <c r="H636" t="s">
        <v>992</v>
      </c>
      <c r="I636" t="s">
        <v>241</v>
      </c>
      <c r="J636" t="s">
        <v>993</v>
      </c>
      <c r="K636" t="s">
        <v>736</v>
      </c>
      <c r="L636" t="s">
        <v>737</v>
      </c>
      <c r="M636" t="s">
        <v>736</v>
      </c>
      <c r="Q636">
        <v>52.954887159999998</v>
      </c>
      <c r="R636">
        <v>4.78127923</v>
      </c>
      <c r="S636" t="s">
        <v>27</v>
      </c>
      <c r="Z636"/>
    </row>
    <row r="637" spans="1:26">
      <c r="C637" t="s">
        <v>4442</v>
      </c>
      <c r="F637" t="s">
        <v>4431</v>
      </c>
      <c r="G637" t="s">
        <v>994</v>
      </c>
      <c r="H637" t="s">
        <v>995</v>
      </c>
      <c r="I637" t="s">
        <v>241</v>
      </c>
      <c r="J637" t="s">
        <v>996</v>
      </c>
      <c r="K637" t="s">
        <v>736</v>
      </c>
      <c r="L637" t="s">
        <v>737</v>
      </c>
      <c r="M637" t="s">
        <v>736</v>
      </c>
      <c r="Q637">
        <v>52.954516820000002</v>
      </c>
      <c r="R637">
        <v>4.7819249099999999</v>
      </c>
      <c r="S637" t="s">
        <v>27</v>
      </c>
      <c r="Z637"/>
    </row>
    <row r="638" spans="1:26">
      <c r="A638" t="s">
        <v>4442</v>
      </c>
      <c r="F638" t="s">
        <v>4431</v>
      </c>
      <c r="G638" t="s">
        <v>997</v>
      </c>
      <c r="H638" t="s">
        <v>998</v>
      </c>
      <c r="I638" t="s">
        <v>490</v>
      </c>
      <c r="J638" t="s">
        <v>999</v>
      </c>
      <c r="K638" t="s">
        <v>736</v>
      </c>
      <c r="L638" t="s">
        <v>737</v>
      </c>
      <c r="M638" t="s">
        <v>736</v>
      </c>
      <c r="Q638">
        <v>52.957315180000002</v>
      </c>
      <c r="R638">
        <v>4.7963380100000004</v>
      </c>
      <c r="S638" t="s">
        <v>27</v>
      </c>
      <c r="Z638"/>
    </row>
    <row r="639" spans="1:26">
      <c r="A639" t="s">
        <v>4442</v>
      </c>
      <c r="F639" t="s">
        <v>4431</v>
      </c>
      <c r="G639" t="s">
        <v>1000</v>
      </c>
      <c r="H639" t="s">
        <v>1001</v>
      </c>
      <c r="I639" t="s">
        <v>490</v>
      </c>
      <c r="J639" t="s">
        <v>1002</v>
      </c>
      <c r="K639" t="s">
        <v>736</v>
      </c>
      <c r="L639" t="s">
        <v>737</v>
      </c>
      <c r="M639" t="s">
        <v>736</v>
      </c>
      <c r="Q639">
        <v>52.957475909999999</v>
      </c>
      <c r="R639">
        <v>4.7962467799999997</v>
      </c>
      <c r="S639" t="s">
        <v>27</v>
      </c>
      <c r="Z639"/>
    </row>
    <row r="640" spans="1:26">
      <c r="G640" t="s">
        <v>1003</v>
      </c>
      <c r="H640" t="s">
        <v>1004</v>
      </c>
      <c r="I640" t="s">
        <v>522</v>
      </c>
      <c r="J640" t="s">
        <v>1005</v>
      </c>
      <c r="K640" t="s">
        <v>736</v>
      </c>
      <c r="L640" t="s">
        <v>737</v>
      </c>
      <c r="M640" t="s">
        <v>736</v>
      </c>
      <c r="Q640">
        <v>52.96326397</v>
      </c>
      <c r="R640">
        <v>4.7869772800000003</v>
      </c>
      <c r="S640" t="s">
        <v>27</v>
      </c>
      <c r="Z640"/>
    </row>
    <row r="641" spans="7:26">
      <c r="G641" t="s">
        <v>1006</v>
      </c>
      <c r="H641" t="s">
        <v>1007</v>
      </c>
      <c r="I641" t="s">
        <v>522</v>
      </c>
      <c r="J641" t="s">
        <v>1008</v>
      </c>
      <c r="K641" t="s">
        <v>736</v>
      </c>
      <c r="L641" t="s">
        <v>737</v>
      </c>
      <c r="M641" t="s">
        <v>736</v>
      </c>
      <c r="Q641">
        <v>52.959601839999998</v>
      </c>
      <c r="R641">
        <v>4.78990764</v>
      </c>
      <c r="S641" t="s">
        <v>27</v>
      </c>
      <c r="Z641"/>
    </row>
    <row r="642" spans="7:26">
      <c r="G642" t="s">
        <v>1009</v>
      </c>
      <c r="H642" t="s">
        <v>1010</v>
      </c>
      <c r="I642" t="s">
        <v>522</v>
      </c>
      <c r="J642" t="s">
        <v>1011</v>
      </c>
      <c r="K642" t="s">
        <v>736</v>
      </c>
      <c r="L642" t="s">
        <v>737</v>
      </c>
      <c r="M642" t="s">
        <v>736</v>
      </c>
      <c r="Q642">
        <v>52.959520609999998</v>
      </c>
      <c r="R642">
        <v>4.7953696800000003</v>
      </c>
      <c r="S642" t="s">
        <v>27</v>
      </c>
      <c r="Z642"/>
    </row>
    <row r="643" spans="7:26">
      <c r="G643" t="s">
        <v>1012</v>
      </c>
      <c r="H643" t="s">
        <v>1013</v>
      </c>
      <c r="I643" t="s">
        <v>522</v>
      </c>
      <c r="J643" t="s">
        <v>1014</v>
      </c>
      <c r="K643" t="s">
        <v>736</v>
      </c>
      <c r="L643" t="s">
        <v>737</v>
      </c>
      <c r="M643" t="s">
        <v>736</v>
      </c>
      <c r="Q643">
        <v>52.95778971</v>
      </c>
      <c r="R643">
        <v>4.7946221900000001</v>
      </c>
      <c r="S643" t="s">
        <v>27</v>
      </c>
      <c r="Z643"/>
    </row>
    <row r="644" spans="7:26">
      <c r="G644" t="s">
        <v>1015</v>
      </c>
      <c r="H644" t="s">
        <v>1016</v>
      </c>
      <c r="I644" t="s">
        <v>522</v>
      </c>
      <c r="J644" t="s">
        <v>1017</v>
      </c>
      <c r="K644" t="s">
        <v>736</v>
      </c>
      <c r="L644" t="s">
        <v>737</v>
      </c>
      <c r="M644" t="s">
        <v>736</v>
      </c>
      <c r="Q644">
        <v>52.956695259999996</v>
      </c>
      <c r="R644">
        <v>4.7928113200000002</v>
      </c>
      <c r="S644" t="s">
        <v>27</v>
      </c>
      <c r="Z644"/>
    </row>
    <row r="645" spans="7:26">
      <c r="G645" t="s">
        <v>1018</v>
      </c>
      <c r="H645" t="s">
        <v>1019</v>
      </c>
      <c r="I645" t="s">
        <v>522</v>
      </c>
      <c r="J645" t="s">
        <v>1020</v>
      </c>
      <c r="K645" t="s">
        <v>736</v>
      </c>
      <c r="L645" t="s">
        <v>737</v>
      </c>
      <c r="M645" t="s">
        <v>736</v>
      </c>
      <c r="Q645">
        <v>52.956176910000003</v>
      </c>
      <c r="R645">
        <v>4.7895019200000002</v>
      </c>
      <c r="S645" t="s">
        <v>27</v>
      </c>
      <c r="Z645"/>
    </row>
    <row r="646" spans="7:26">
      <c r="G646" t="s">
        <v>1021</v>
      </c>
      <c r="H646" t="s">
        <v>1022</v>
      </c>
      <c r="I646" t="s">
        <v>522</v>
      </c>
      <c r="J646" t="s">
        <v>1023</v>
      </c>
      <c r="K646" t="s">
        <v>736</v>
      </c>
      <c r="L646" t="s">
        <v>737</v>
      </c>
      <c r="M646" t="s">
        <v>736</v>
      </c>
      <c r="Q646">
        <v>52.955797959999998</v>
      </c>
      <c r="R646">
        <v>4.7861309199999997</v>
      </c>
      <c r="S646" t="s">
        <v>27</v>
      </c>
      <c r="Z646"/>
    </row>
    <row r="647" spans="7:26">
      <c r="G647" t="s">
        <v>1024</v>
      </c>
      <c r="H647" t="s">
        <v>1025</v>
      </c>
      <c r="I647" t="s">
        <v>522</v>
      </c>
      <c r="J647" t="s">
        <v>1026</v>
      </c>
      <c r="K647" t="s">
        <v>736</v>
      </c>
      <c r="L647" t="s">
        <v>737</v>
      </c>
      <c r="M647" t="s">
        <v>736</v>
      </c>
      <c r="Q647">
        <v>52.957009650000003</v>
      </c>
      <c r="R647">
        <v>4.78385807</v>
      </c>
      <c r="S647" t="s">
        <v>27</v>
      </c>
      <c r="Z647"/>
    </row>
    <row r="648" spans="7:26">
      <c r="G648" t="s">
        <v>1027</v>
      </c>
      <c r="H648" t="s">
        <v>1028</v>
      </c>
      <c r="I648" t="s">
        <v>522</v>
      </c>
      <c r="J648" t="s">
        <v>1029</v>
      </c>
      <c r="K648" t="s">
        <v>736</v>
      </c>
      <c r="L648" t="s">
        <v>737</v>
      </c>
      <c r="M648" t="s">
        <v>736</v>
      </c>
      <c r="Q648">
        <v>52.957789089999999</v>
      </c>
      <c r="R648">
        <v>4.7832831699999998</v>
      </c>
      <c r="S648" t="s">
        <v>27</v>
      </c>
      <c r="Z648"/>
    </row>
    <row r="649" spans="7:26">
      <c r="G649" t="s">
        <v>1030</v>
      </c>
      <c r="H649" t="s">
        <v>1031</v>
      </c>
      <c r="I649" t="s">
        <v>522</v>
      </c>
      <c r="J649" t="s">
        <v>1032</v>
      </c>
      <c r="K649" t="s">
        <v>736</v>
      </c>
      <c r="L649" t="s">
        <v>737</v>
      </c>
      <c r="M649" t="s">
        <v>736</v>
      </c>
      <c r="Q649">
        <v>52.958571769999999</v>
      </c>
      <c r="R649">
        <v>4.78271902</v>
      </c>
      <c r="S649" t="s">
        <v>27</v>
      </c>
      <c r="Z649"/>
    </row>
    <row r="650" spans="7:26">
      <c r="G650" t="s">
        <v>1033</v>
      </c>
      <c r="H650" t="s">
        <v>1034</v>
      </c>
      <c r="I650" t="s">
        <v>522</v>
      </c>
      <c r="J650" t="s">
        <v>1035</v>
      </c>
      <c r="K650" t="s">
        <v>736</v>
      </c>
      <c r="L650" t="s">
        <v>737</v>
      </c>
      <c r="M650" t="s">
        <v>736</v>
      </c>
      <c r="Q650">
        <v>52.959446069999998</v>
      </c>
      <c r="R650">
        <v>4.7816390799999997</v>
      </c>
      <c r="S650" t="s">
        <v>27</v>
      </c>
      <c r="Z650"/>
    </row>
    <row r="651" spans="7:26">
      <c r="G651" t="s">
        <v>1036</v>
      </c>
      <c r="H651" t="s">
        <v>1037</v>
      </c>
      <c r="I651" t="s">
        <v>522</v>
      </c>
      <c r="J651" t="s">
        <v>1038</v>
      </c>
      <c r="K651" t="s">
        <v>736</v>
      </c>
      <c r="L651" t="s">
        <v>737</v>
      </c>
      <c r="M651" t="s">
        <v>736</v>
      </c>
      <c r="Q651">
        <v>52.959087390000001</v>
      </c>
      <c r="R651">
        <v>4.7789682500000001</v>
      </c>
      <c r="S651" t="s">
        <v>27</v>
      </c>
      <c r="Z651"/>
    </row>
    <row r="652" spans="7:26">
      <c r="G652" t="s">
        <v>1039</v>
      </c>
      <c r="H652" t="s">
        <v>1040</v>
      </c>
      <c r="I652" t="s">
        <v>522</v>
      </c>
      <c r="J652" t="s">
        <v>1041</v>
      </c>
      <c r="K652" t="s">
        <v>736</v>
      </c>
      <c r="L652" t="s">
        <v>737</v>
      </c>
      <c r="M652" t="s">
        <v>736</v>
      </c>
      <c r="Q652">
        <v>52.960386479999997</v>
      </c>
      <c r="R652">
        <v>4.7800432600000002</v>
      </c>
      <c r="S652" t="s">
        <v>27</v>
      </c>
      <c r="Z652"/>
    </row>
    <row r="653" spans="7:26">
      <c r="G653" t="s">
        <v>1042</v>
      </c>
      <c r="H653" t="s">
        <v>1043</v>
      </c>
      <c r="I653" t="s">
        <v>522</v>
      </c>
      <c r="J653" t="s">
        <v>1044</v>
      </c>
      <c r="K653" t="s">
        <v>736</v>
      </c>
      <c r="L653" t="s">
        <v>737</v>
      </c>
      <c r="M653" t="s">
        <v>736</v>
      </c>
      <c r="Q653">
        <v>52.96057794</v>
      </c>
      <c r="R653">
        <v>4.7837314099999997</v>
      </c>
      <c r="S653" t="s">
        <v>27</v>
      </c>
      <c r="Z653"/>
    </row>
    <row r="654" spans="7:26">
      <c r="G654" t="s">
        <v>1045</v>
      </c>
      <c r="H654" t="s">
        <v>1046</v>
      </c>
      <c r="I654" t="s">
        <v>522</v>
      </c>
      <c r="J654" t="s">
        <v>1047</v>
      </c>
      <c r="K654" t="s">
        <v>736</v>
      </c>
      <c r="L654" t="s">
        <v>737</v>
      </c>
      <c r="M654" t="s">
        <v>736</v>
      </c>
      <c r="Q654">
        <v>52.951255699999997</v>
      </c>
      <c r="R654">
        <v>4.7871036299999998</v>
      </c>
      <c r="S654" t="s">
        <v>27</v>
      </c>
      <c r="Z654"/>
    </row>
    <row r="655" spans="7:26">
      <c r="G655" t="s">
        <v>1048</v>
      </c>
      <c r="H655" t="s">
        <v>1049</v>
      </c>
      <c r="I655" t="s">
        <v>522</v>
      </c>
      <c r="J655" t="s">
        <v>1050</v>
      </c>
      <c r="K655" t="s">
        <v>736</v>
      </c>
      <c r="L655" t="s">
        <v>737</v>
      </c>
      <c r="M655" t="s">
        <v>736</v>
      </c>
      <c r="Q655">
        <v>52.950073330000002</v>
      </c>
      <c r="R655">
        <v>4.7891333100000004</v>
      </c>
      <c r="S655" t="s">
        <v>27</v>
      </c>
      <c r="Z655"/>
    </row>
    <row r="656" spans="7:26">
      <c r="G656" t="s">
        <v>1051</v>
      </c>
      <c r="H656" t="s">
        <v>1052</v>
      </c>
      <c r="I656" t="s">
        <v>522</v>
      </c>
      <c r="J656" t="s">
        <v>1053</v>
      </c>
      <c r="K656" t="s">
        <v>736</v>
      </c>
      <c r="L656" t="s">
        <v>737</v>
      </c>
      <c r="M656" t="s">
        <v>736</v>
      </c>
      <c r="Q656">
        <v>52.98081234</v>
      </c>
      <c r="R656">
        <v>4.7916933799999999</v>
      </c>
      <c r="S656" t="s">
        <v>27</v>
      </c>
      <c r="Z656"/>
    </row>
    <row r="657" spans="1:27">
      <c r="A657" t="s">
        <v>4442</v>
      </c>
      <c r="C657" t="s">
        <v>4442</v>
      </c>
      <c r="E657" s="160" t="s">
        <v>4442</v>
      </c>
      <c r="F657" t="s">
        <v>4431</v>
      </c>
      <c r="G657" t="s">
        <v>1054</v>
      </c>
      <c r="H657" t="s">
        <v>1055</v>
      </c>
      <c r="I657" t="s">
        <v>734</v>
      </c>
      <c r="J657" t="s">
        <v>1056</v>
      </c>
      <c r="K657" t="s">
        <v>736</v>
      </c>
      <c r="L657" t="s">
        <v>737</v>
      </c>
      <c r="M657" t="s">
        <v>736</v>
      </c>
      <c r="Q657">
        <v>52.954885429999997</v>
      </c>
      <c r="R657">
        <v>4.7800956100000001</v>
      </c>
      <c r="S657" t="s">
        <v>27</v>
      </c>
      <c r="Z657"/>
    </row>
    <row r="658" spans="1:27">
      <c r="B658" t="s">
        <v>4442</v>
      </c>
      <c r="F658" t="s">
        <v>4431</v>
      </c>
      <c r="G658" t="s">
        <v>1057</v>
      </c>
      <c r="H658" t="s">
        <v>1057</v>
      </c>
      <c r="I658" t="s">
        <v>533</v>
      </c>
      <c r="J658" t="s">
        <v>1058</v>
      </c>
      <c r="K658" t="s">
        <v>736</v>
      </c>
      <c r="L658" t="s">
        <v>737</v>
      </c>
      <c r="M658" t="s">
        <v>736</v>
      </c>
      <c r="Q658">
        <v>52.96270698</v>
      </c>
      <c r="R658">
        <v>4.79050346</v>
      </c>
      <c r="S658" t="s">
        <v>27</v>
      </c>
      <c r="Z658"/>
    </row>
    <row r="659" spans="1:27">
      <c r="A659" t="s">
        <v>4442</v>
      </c>
      <c r="F659" t="s">
        <v>4431</v>
      </c>
      <c r="G659" t="s">
        <v>1059</v>
      </c>
      <c r="H659" t="s">
        <v>1060</v>
      </c>
      <c r="I659" t="s">
        <v>1061</v>
      </c>
      <c r="J659" t="s">
        <v>1062</v>
      </c>
      <c r="K659" t="s">
        <v>736</v>
      </c>
      <c r="L659" t="s">
        <v>737</v>
      </c>
      <c r="M659" t="s">
        <v>736</v>
      </c>
      <c r="Q659">
        <v>52.960198990000002</v>
      </c>
      <c r="R659">
        <v>4.7981851500000001</v>
      </c>
      <c r="S659" t="s">
        <v>27</v>
      </c>
      <c r="Z659"/>
    </row>
    <row r="660" spans="1:27">
      <c r="B660" t="s">
        <v>4442</v>
      </c>
      <c r="F660" t="s">
        <v>4431</v>
      </c>
      <c r="G660" t="s">
        <v>1063</v>
      </c>
      <c r="H660" t="s">
        <v>1064</v>
      </c>
      <c r="I660" t="s">
        <v>1065</v>
      </c>
      <c r="J660" t="s">
        <v>1066</v>
      </c>
      <c r="K660" t="s">
        <v>736</v>
      </c>
      <c r="L660" t="s">
        <v>737</v>
      </c>
      <c r="M660" t="s">
        <v>736</v>
      </c>
      <c r="O660" t="s">
        <v>542</v>
      </c>
      <c r="P660" t="s">
        <v>720</v>
      </c>
      <c r="Q660">
        <v>52.963898290000003</v>
      </c>
      <c r="R660">
        <v>4.7966467000000002</v>
      </c>
      <c r="S660" t="s">
        <v>27</v>
      </c>
      <c r="T660" t="s">
        <v>27</v>
      </c>
      <c r="U660" s="1">
        <v>3045000</v>
      </c>
      <c r="V660">
        <v>1952</v>
      </c>
      <c r="W660">
        <v>725</v>
      </c>
      <c r="X660">
        <v>0</v>
      </c>
      <c r="Y660">
        <v>0</v>
      </c>
      <c r="Z660"/>
    </row>
    <row r="661" spans="1:27">
      <c r="B661" t="s">
        <v>4442</v>
      </c>
      <c r="F661" t="s">
        <v>4431</v>
      </c>
      <c r="G661" t="s">
        <v>1067</v>
      </c>
      <c r="H661" t="s">
        <v>1068</v>
      </c>
      <c r="I661" t="s">
        <v>1065</v>
      </c>
      <c r="J661" t="s">
        <v>1069</v>
      </c>
      <c r="K661" t="s">
        <v>736</v>
      </c>
      <c r="L661" t="s">
        <v>737</v>
      </c>
      <c r="M661" t="s">
        <v>736</v>
      </c>
      <c r="O661" t="s">
        <v>542</v>
      </c>
      <c r="P661" t="s">
        <v>720</v>
      </c>
      <c r="Q661">
        <v>52.959802490000001</v>
      </c>
      <c r="R661">
        <v>4.8024986500000004</v>
      </c>
      <c r="S661" t="s">
        <v>27</v>
      </c>
      <c r="T661" t="s">
        <v>27</v>
      </c>
      <c r="U661" s="1">
        <v>3780000</v>
      </c>
      <c r="V661">
        <v>1952</v>
      </c>
      <c r="W661">
        <v>900</v>
      </c>
      <c r="Z661">
        <v>0</v>
      </c>
      <c r="AA661">
        <v>0</v>
      </c>
    </row>
    <row r="662" spans="1:27">
      <c r="B662" t="s">
        <v>4442</v>
      </c>
      <c r="F662" t="s">
        <v>4431</v>
      </c>
      <c r="G662" t="s">
        <v>1070</v>
      </c>
      <c r="H662" t="s">
        <v>1071</v>
      </c>
      <c r="I662" t="s">
        <v>1065</v>
      </c>
      <c r="J662" t="s">
        <v>1072</v>
      </c>
      <c r="K662" t="s">
        <v>736</v>
      </c>
      <c r="L662" t="s">
        <v>737</v>
      </c>
      <c r="M662" t="s">
        <v>736</v>
      </c>
      <c r="O662" t="s">
        <v>542</v>
      </c>
      <c r="P662" t="s">
        <v>720</v>
      </c>
      <c r="Q662">
        <v>52.951137320000001</v>
      </c>
      <c r="R662">
        <v>4.7989671700000001</v>
      </c>
      <c r="S662" t="s">
        <v>27</v>
      </c>
      <c r="T662" t="s">
        <v>27</v>
      </c>
      <c r="U662" s="1">
        <v>5000000</v>
      </c>
      <c r="V662">
        <v>1952</v>
      </c>
      <c r="W662">
        <v>1200</v>
      </c>
      <c r="Z662">
        <v>0</v>
      </c>
      <c r="AA662">
        <v>0</v>
      </c>
    </row>
    <row r="663" spans="1:27">
      <c r="B663" t="s">
        <v>4442</v>
      </c>
      <c r="F663" t="s">
        <v>4431</v>
      </c>
      <c r="G663" t="s">
        <v>1073</v>
      </c>
      <c r="H663" t="s">
        <v>1074</v>
      </c>
      <c r="I663" t="s">
        <v>1065</v>
      </c>
      <c r="J663" t="s">
        <v>1075</v>
      </c>
      <c r="K663" t="s">
        <v>736</v>
      </c>
      <c r="L663" t="s">
        <v>737</v>
      </c>
      <c r="M663" t="s">
        <v>736</v>
      </c>
      <c r="O663" t="s">
        <v>542</v>
      </c>
      <c r="P663" t="s">
        <v>720</v>
      </c>
      <c r="Q663">
        <v>52.942391550000004</v>
      </c>
      <c r="R663">
        <v>4.7922461600000004</v>
      </c>
      <c r="S663" t="s">
        <v>27</v>
      </c>
      <c r="T663" t="s">
        <v>27</v>
      </c>
      <c r="U663" s="1">
        <v>5000000</v>
      </c>
      <c r="V663">
        <v>1952</v>
      </c>
      <c r="W663">
        <v>975</v>
      </c>
      <c r="Z663">
        <v>0</v>
      </c>
    </row>
    <row r="664" spans="1:27">
      <c r="C664" t="s">
        <v>4442</v>
      </c>
      <c r="F664" t="s">
        <v>4431</v>
      </c>
      <c r="G664" t="s">
        <v>1076</v>
      </c>
      <c r="H664" t="s">
        <v>1077</v>
      </c>
      <c r="I664" t="s">
        <v>241</v>
      </c>
      <c r="J664" t="s">
        <v>1078</v>
      </c>
      <c r="K664" t="s">
        <v>736</v>
      </c>
      <c r="L664" t="s">
        <v>737</v>
      </c>
      <c r="M664" t="s">
        <v>736</v>
      </c>
      <c r="Q664">
        <v>52.95686353</v>
      </c>
      <c r="R664">
        <v>4.7953005500000003</v>
      </c>
      <c r="S664" t="s">
        <v>27</v>
      </c>
      <c r="V664" s="8">
        <v>1987</v>
      </c>
      <c r="W664" s="8">
        <v>168</v>
      </c>
      <c r="Z664"/>
    </row>
    <row r="665" spans="1:27">
      <c r="A665" t="s">
        <v>4442</v>
      </c>
      <c r="F665" t="s">
        <v>4431</v>
      </c>
      <c r="G665" t="s">
        <v>1079</v>
      </c>
      <c r="H665" t="s">
        <v>1080</v>
      </c>
      <c r="I665" t="s">
        <v>241</v>
      </c>
      <c r="J665" t="s">
        <v>1081</v>
      </c>
      <c r="K665" t="s">
        <v>736</v>
      </c>
      <c r="L665" t="s">
        <v>737</v>
      </c>
      <c r="M665" t="s">
        <v>736</v>
      </c>
      <c r="Q665">
        <v>52.957487489999998</v>
      </c>
      <c r="R665">
        <v>4.7966787999999996</v>
      </c>
      <c r="S665" t="s">
        <v>27</v>
      </c>
      <c r="V665" s="8">
        <v>1987</v>
      </c>
      <c r="W665" s="8">
        <v>210</v>
      </c>
      <c r="Z665"/>
    </row>
    <row r="666" spans="1:27">
      <c r="C666" t="s">
        <v>4442</v>
      </c>
      <c r="F666" t="s">
        <v>4431</v>
      </c>
      <c r="G666" t="s">
        <v>1082</v>
      </c>
      <c r="H666" t="s">
        <v>1083</v>
      </c>
      <c r="I666" t="s">
        <v>241</v>
      </c>
      <c r="J666" t="s">
        <v>1084</v>
      </c>
      <c r="K666" t="s">
        <v>736</v>
      </c>
      <c r="L666" t="s">
        <v>737</v>
      </c>
      <c r="M666" t="s">
        <v>736</v>
      </c>
      <c r="Q666">
        <v>52.9582993</v>
      </c>
      <c r="R666">
        <v>4.7958050700000001</v>
      </c>
      <c r="S666" t="s">
        <v>27</v>
      </c>
      <c r="V666" s="8">
        <v>1987</v>
      </c>
      <c r="W666" s="8">
        <v>131</v>
      </c>
      <c r="Z666"/>
    </row>
    <row r="667" spans="1:27">
      <c r="C667" t="s">
        <v>4442</v>
      </c>
      <c r="F667" t="s">
        <v>4431</v>
      </c>
      <c r="G667" t="s">
        <v>1085</v>
      </c>
      <c r="H667" t="s">
        <v>1086</v>
      </c>
      <c r="I667" t="s">
        <v>241</v>
      </c>
      <c r="J667" t="s">
        <v>1087</v>
      </c>
      <c r="K667" t="s">
        <v>736</v>
      </c>
      <c r="L667" t="s">
        <v>737</v>
      </c>
      <c r="M667" t="s">
        <v>736</v>
      </c>
      <c r="Q667">
        <v>52.958596329999999</v>
      </c>
      <c r="R667">
        <v>4.7942741699999996</v>
      </c>
      <c r="S667" t="s">
        <v>27</v>
      </c>
      <c r="V667" s="8">
        <v>1987</v>
      </c>
      <c r="W667" s="8">
        <v>164</v>
      </c>
      <c r="Z667"/>
    </row>
    <row r="668" spans="1:27">
      <c r="C668" t="s">
        <v>4442</v>
      </c>
      <c r="F668" t="s">
        <v>4431</v>
      </c>
      <c r="G668" t="s">
        <v>1088</v>
      </c>
      <c r="H668" t="s">
        <v>1089</v>
      </c>
      <c r="I668" t="s">
        <v>241</v>
      </c>
      <c r="J668" t="s">
        <v>1090</v>
      </c>
      <c r="K668" t="s">
        <v>736</v>
      </c>
      <c r="L668" t="s">
        <v>737</v>
      </c>
      <c r="M668" t="s">
        <v>736</v>
      </c>
      <c r="Q668">
        <v>52.95908781</v>
      </c>
      <c r="R668">
        <v>4.7955355700000002</v>
      </c>
      <c r="S668" t="s">
        <v>27</v>
      </c>
      <c r="V668" s="8">
        <v>1987</v>
      </c>
      <c r="W668" s="8">
        <v>360</v>
      </c>
      <c r="Z668"/>
    </row>
    <row r="669" spans="1:27">
      <c r="C669" t="s">
        <v>4442</v>
      </c>
      <c r="F669" t="s">
        <v>4431</v>
      </c>
      <c r="G669" t="s">
        <v>1091</v>
      </c>
      <c r="H669" t="s">
        <v>1092</v>
      </c>
      <c r="I669" t="s">
        <v>241</v>
      </c>
      <c r="J669" t="s">
        <v>1093</v>
      </c>
      <c r="K669" t="s">
        <v>736</v>
      </c>
      <c r="L669" t="s">
        <v>737</v>
      </c>
      <c r="M669" t="s">
        <v>736</v>
      </c>
      <c r="Q669">
        <v>52.959876729999998</v>
      </c>
      <c r="R669">
        <v>4.7980535800000004</v>
      </c>
      <c r="S669" t="s">
        <v>27</v>
      </c>
      <c r="Z669"/>
    </row>
    <row r="670" spans="1:27">
      <c r="C670" t="s">
        <v>4442</v>
      </c>
      <c r="F670" t="s">
        <v>4431</v>
      </c>
      <c r="G670" t="s">
        <v>1094</v>
      </c>
      <c r="H670" t="s">
        <v>1095</v>
      </c>
      <c r="I670" t="s">
        <v>241</v>
      </c>
      <c r="J670" t="s">
        <v>1096</v>
      </c>
      <c r="K670" t="s">
        <v>736</v>
      </c>
      <c r="L670" t="s">
        <v>737</v>
      </c>
      <c r="M670" t="s">
        <v>736</v>
      </c>
      <c r="Q670">
        <v>52.96051903</v>
      </c>
      <c r="R670">
        <v>4.7976883399999997</v>
      </c>
      <c r="S670" t="s">
        <v>27</v>
      </c>
      <c r="Z670"/>
    </row>
    <row r="671" spans="1:27">
      <c r="A671" t="s">
        <v>4442</v>
      </c>
      <c r="C671" t="s">
        <v>4442</v>
      </c>
      <c r="E671" s="160" t="s">
        <v>4442</v>
      </c>
      <c r="F671" t="s">
        <v>4431</v>
      </c>
      <c r="G671" t="s">
        <v>1097</v>
      </c>
      <c r="H671" t="s">
        <v>1098</v>
      </c>
      <c r="I671" t="s">
        <v>241</v>
      </c>
      <c r="J671" t="s">
        <v>1099</v>
      </c>
      <c r="K671" t="s">
        <v>736</v>
      </c>
      <c r="L671" t="s">
        <v>737</v>
      </c>
      <c r="M671" t="s">
        <v>736</v>
      </c>
      <c r="Q671">
        <v>52.958761600000003</v>
      </c>
      <c r="R671">
        <v>4.7799760899999999</v>
      </c>
      <c r="S671" t="s">
        <v>27</v>
      </c>
      <c r="Z671"/>
    </row>
    <row r="672" spans="1:27">
      <c r="E672" s="160" t="s">
        <v>4442</v>
      </c>
      <c r="F672" t="s">
        <v>4431</v>
      </c>
      <c r="G672" t="s">
        <v>1100</v>
      </c>
      <c r="H672" t="s">
        <v>1101</v>
      </c>
      <c r="I672" t="s">
        <v>1102</v>
      </c>
      <c r="J672" t="s">
        <v>1103</v>
      </c>
      <c r="K672" t="s">
        <v>736</v>
      </c>
      <c r="L672" t="s">
        <v>737</v>
      </c>
      <c r="M672" t="s">
        <v>736</v>
      </c>
      <c r="Q672">
        <v>52.950493629999997</v>
      </c>
      <c r="R672">
        <v>4.789091</v>
      </c>
      <c r="S672" t="s">
        <v>27</v>
      </c>
      <c r="Z672"/>
    </row>
    <row r="673" spans="5:26">
      <c r="E673" s="160" t="s">
        <v>4442</v>
      </c>
      <c r="F673" t="s">
        <v>4431</v>
      </c>
      <c r="G673" t="s">
        <v>1104</v>
      </c>
      <c r="H673" t="s">
        <v>1104</v>
      </c>
      <c r="I673" t="s">
        <v>1102</v>
      </c>
      <c r="J673" t="s">
        <v>1105</v>
      </c>
      <c r="K673" t="s">
        <v>736</v>
      </c>
      <c r="L673" t="s">
        <v>737</v>
      </c>
      <c r="M673" t="s">
        <v>736</v>
      </c>
      <c r="Q673">
        <v>52.953292279999999</v>
      </c>
      <c r="R673">
        <v>4.7842989500000002</v>
      </c>
      <c r="S673" t="s">
        <v>27</v>
      </c>
      <c r="Z673"/>
    </row>
    <row r="674" spans="5:26">
      <c r="E674" s="160" t="s">
        <v>4442</v>
      </c>
      <c r="F674" t="s">
        <v>4431</v>
      </c>
      <c r="G674" t="s">
        <v>1106</v>
      </c>
      <c r="H674" t="s">
        <v>1106</v>
      </c>
      <c r="I674" t="s">
        <v>1102</v>
      </c>
      <c r="J674" t="s">
        <v>1107</v>
      </c>
      <c r="K674" t="s">
        <v>736</v>
      </c>
      <c r="L674" t="s">
        <v>737</v>
      </c>
      <c r="M674" t="s">
        <v>736</v>
      </c>
      <c r="Q674">
        <v>52.956776779999998</v>
      </c>
      <c r="R674">
        <v>4.7796767100000004</v>
      </c>
      <c r="S674" t="s">
        <v>27</v>
      </c>
      <c r="Z674"/>
    </row>
    <row r="675" spans="5:26">
      <c r="E675" s="160" t="s">
        <v>4442</v>
      </c>
      <c r="F675" t="s">
        <v>4431</v>
      </c>
      <c r="G675" t="s">
        <v>1108</v>
      </c>
      <c r="H675" t="s">
        <v>1108</v>
      </c>
      <c r="I675" t="s">
        <v>1102</v>
      </c>
      <c r="J675" t="s">
        <v>1109</v>
      </c>
      <c r="K675" t="s">
        <v>736</v>
      </c>
      <c r="L675" t="s">
        <v>737</v>
      </c>
      <c r="M675" t="s">
        <v>736</v>
      </c>
      <c r="Q675">
        <v>52.958441790000002</v>
      </c>
      <c r="R675">
        <v>4.7798085400000003</v>
      </c>
      <c r="S675" t="s">
        <v>27</v>
      </c>
      <c r="Z675"/>
    </row>
    <row r="676" spans="5:26">
      <c r="E676" s="160" t="s">
        <v>4442</v>
      </c>
      <c r="F676" t="s">
        <v>4431</v>
      </c>
      <c r="G676" t="s">
        <v>1110</v>
      </c>
      <c r="H676" t="s">
        <v>1110</v>
      </c>
      <c r="I676" t="s">
        <v>1102</v>
      </c>
      <c r="J676" t="s">
        <v>1111</v>
      </c>
      <c r="K676" t="s">
        <v>736</v>
      </c>
      <c r="L676" t="s">
        <v>737</v>
      </c>
      <c r="M676" t="s">
        <v>736</v>
      </c>
      <c r="Q676">
        <v>52.958704640000001</v>
      </c>
      <c r="R676">
        <v>4.7808224499999996</v>
      </c>
      <c r="S676" t="s">
        <v>27</v>
      </c>
      <c r="Z676"/>
    </row>
    <row r="677" spans="5:26">
      <c r="E677" s="160" t="s">
        <v>4442</v>
      </c>
      <c r="F677" t="s">
        <v>4431</v>
      </c>
      <c r="G677" t="s">
        <v>1112</v>
      </c>
      <c r="H677" t="s">
        <v>1112</v>
      </c>
      <c r="I677" t="s">
        <v>1102</v>
      </c>
      <c r="J677" t="s">
        <v>1113</v>
      </c>
      <c r="K677" t="s">
        <v>736</v>
      </c>
      <c r="L677" t="s">
        <v>737</v>
      </c>
      <c r="M677" t="s">
        <v>736</v>
      </c>
      <c r="Q677">
        <v>52.95822467</v>
      </c>
      <c r="R677">
        <v>4.7813934400000004</v>
      </c>
      <c r="S677" t="s">
        <v>27</v>
      </c>
      <c r="Z677"/>
    </row>
    <row r="678" spans="5:26">
      <c r="E678" s="160" t="s">
        <v>4442</v>
      </c>
      <c r="F678" t="s">
        <v>4431</v>
      </c>
      <c r="G678" t="s">
        <v>1114</v>
      </c>
      <c r="H678" t="s">
        <v>1114</v>
      </c>
      <c r="I678" t="s">
        <v>1102</v>
      </c>
      <c r="J678" t="s">
        <v>1115</v>
      </c>
      <c r="K678" t="s">
        <v>736</v>
      </c>
      <c r="L678" t="s">
        <v>737</v>
      </c>
      <c r="M678" t="s">
        <v>736</v>
      </c>
      <c r="Q678">
        <v>52.957442880000002</v>
      </c>
      <c r="R678">
        <v>4.7819591299999997</v>
      </c>
      <c r="S678" t="s">
        <v>27</v>
      </c>
      <c r="Z678"/>
    </row>
    <row r="679" spans="5:26">
      <c r="E679" s="160" t="s">
        <v>4442</v>
      </c>
      <c r="F679" t="s">
        <v>4431</v>
      </c>
      <c r="G679" t="s">
        <v>1116</v>
      </c>
      <c r="H679" t="s">
        <v>1116</v>
      </c>
      <c r="I679" t="s">
        <v>1102</v>
      </c>
      <c r="J679" t="s">
        <v>1117</v>
      </c>
      <c r="K679" t="s">
        <v>736</v>
      </c>
      <c r="L679" t="s">
        <v>737</v>
      </c>
      <c r="M679" t="s">
        <v>736</v>
      </c>
      <c r="Q679">
        <v>52.956658849999997</v>
      </c>
      <c r="R679">
        <v>4.7825206900000001</v>
      </c>
      <c r="S679" t="s">
        <v>27</v>
      </c>
      <c r="Z679"/>
    </row>
    <row r="680" spans="5:26">
      <c r="E680" s="160" t="s">
        <v>4442</v>
      </c>
      <c r="F680" t="s">
        <v>4431</v>
      </c>
      <c r="G680" t="s">
        <v>1118</v>
      </c>
      <c r="H680" t="s">
        <v>1118</v>
      </c>
      <c r="I680" t="s">
        <v>1102</v>
      </c>
      <c r="J680" t="s">
        <v>1119</v>
      </c>
      <c r="K680" t="s">
        <v>736</v>
      </c>
      <c r="L680" t="s">
        <v>737</v>
      </c>
      <c r="M680" t="s">
        <v>736</v>
      </c>
      <c r="Q680">
        <v>52.954424719999999</v>
      </c>
      <c r="R680">
        <v>4.7864099900000001</v>
      </c>
      <c r="S680" t="s">
        <v>27</v>
      </c>
      <c r="Z680"/>
    </row>
    <row r="681" spans="5:26">
      <c r="E681" s="160" t="s">
        <v>4442</v>
      </c>
      <c r="F681" t="s">
        <v>4431</v>
      </c>
      <c r="G681" t="s">
        <v>1120</v>
      </c>
      <c r="H681" t="s">
        <v>1120</v>
      </c>
      <c r="I681" t="s">
        <v>1102</v>
      </c>
      <c r="J681" t="s">
        <v>1121</v>
      </c>
      <c r="K681" t="s">
        <v>736</v>
      </c>
      <c r="L681" t="s">
        <v>737</v>
      </c>
      <c r="M681" t="s">
        <v>736</v>
      </c>
      <c r="Q681">
        <v>52.954819469999997</v>
      </c>
      <c r="R681">
        <v>4.7900066499999996</v>
      </c>
      <c r="S681" t="s">
        <v>27</v>
      </c>
      <c r="Z681"/>
    </row>
    <row r="682" spans="5:26">
      <c r="E682" s="160" t="s">
        <v>4442</v>
      </c>
      <c r="F682" t="s">
        <v>4431</v>
      </c>
      <c r="G682" t="s">
        <v>1122</v>
      </c>
      <c r="H682" t="s">
        <v>1122</v>
      </c>
      <c r="I682" t="s">
        <v>1102</v>
      </c>
      <c r="J682" t="s">
        <v>1123</v>
      </c>
      <c r="K682" t="s">
        <v>736</v>
      </c>
      <c r="L682" t="s">
        <v>737</v>
      </c>
      <c r="M682" t="s">
        <v>736</v>
      </c>
      <c r="Q682">
        <v>52.955374050000003</v>
      </c>
      <c r="R682">
        <v>4.7935492899999996</v>
      </c>
      <c r="S682" t="s">
        <v>27</v>
      </c>
      <c r="Z682"/>
    </row>
    <row r="683" spans="5:26">
      <c r="E683" s="160" t="s">
        <v>4442</v>
      </c>
      <c r="F683" t="s">
        <v>4431</v>
      </c>
      <c r="G683" t="s">
        <v>1124</v>
      </c>
      <c r="H683" t="s">
        <v>1124</v>
      </c>
      <c r="I683" t="s">
        <v>1102</v>
      </c>
      <c r="J683" t="s">
        <v>1125</v>
      </c>
      <c r="K683" t="s">
        <v>736</v>
      </c>
      <c r="L683" t="s">
        <v>737</v>
      </c>
      <c r="M683" t="s">
        <v>736</v>
      </c>
      <c r="Q683">
        <v>52.96144065</v>
      </c>
      <c r="R683">
        <v>4.7967160900000003</v>
      </c>
      <c r="S683" t="s">
        <v>27</v>
      </c>
      <c r="Z683"/>
    </row>
    <row r="684" spans="5:26">
      <c r="E684" s="160" t="s">
        <v>4442</v>
      </c>
      <c r="F684" t="s">
        <v>4431</v>
      </c>
      <c r="G684" t="s">
        <v>1126</v>
      </c>
      <c r="H684" t="s">
        <v>1126</v>
      </c>
      <c r="I684" t="s">
        <v>1102</v>
      </c>
      <c r="J684" t="s">
        <v>1127</v>
      </c>
      <c r="K684" t="s">
        <v>736</v>
      </c>
      <c r="L684" t="s">
        <v>737</v>
      </c>
      <c r="M684" t="s">
        <v>736</v>
      </c>
      <c r="Q684">
        <v>52.96081032</v>
      </c>
      <c r="R684">
        <v>4.7945202599999996</v>
      </c>
      <c r="S684" t="s">
        <v>27</v>
      </c>
      <c r="Z684"/>
    </row>
    <row r="685" spans="5:26">
      <c r="E685" s="160" t="s">
        <v>4442</v>
      </c>
      <c r="F685" t="s">
        <v>4431</v>
      </c>
      <c r="G685" t="s">
        <v>1128</v>
      </c>
      <c r="H685" t="s">
        <v>1128</v>
      </c>
      <c r="I685" t="s">
        <v>1102</v>
      </c>
      <c r="J685" t="s">
        <v>1129</v>
      </c>
      <c r="K685" t="s">
        <v>736</v>
      </c>
      <c r="L685" t="s">
        <v>737</v>
      </c>
      <c r="M685" t="s">
        <v>736</v>
      </c>
      <c r="Q685">
        <v>52.961003060000003</v>
      </c>
      <c r="R685">
        <v>4.7927547300000004</v>
      </c>
      <c r="S685" t="s">
        <v>27</v>
      </c>
      <c r="Z685"/>
    </row>
    <row r="686" spans="5:26">
      <c r="E686" s="160" t="s">
        <v>4442</v>
      </c>
      <c r="F686" t="s">
        <v>4431</v>
      </c>
      <c r="G686" t="s">
        <v>1130</v>
      </c>
      <c r="H686" t="s">
        <v>1130</v>
      </c>
      <c r="I686" t="s">
        <v>490</v>
      </c>
      <c r="J686" t="s">
        <v>1131</v>
      </c>
      <c r="K686" t="s">
        <v>736</v>
      </c>
      <c r="L686" t="s">
        <v>737</v>
      </c>
      <c r="M686" t="s">
        <v>736</v>
      </c>
      <c r="Q686">
        <v>52.962262369999998</v>
      </c>
      <c r="R686">
        <v>4.7920205300000003</v>
      </c>
      <c r="S686" t="s">
        <v>27</v>
      </c>
      <c r="Z686"/>
    </row>
    <row r="687" spans="5:26">
      <c r="E687" s="160" t="s">
        <v>4442</v>
      </c>
      <c r="F687" t="s">
        <v>4431</v>
      </c>
      <c r="G687" t="s">
        <v>1132</v>
      </c>
      <c r="H687" t="s">
        <v>1133</v>
      </c>
      <c r="I687" t="s">
        <v>490</v>
      </c>
      <c r="J687" t="s">
        <v>1134</v>
      </c>
      <c r="K687" t="s">
        <v>736</v>
      </c>
      <c r="L687" t="s">
        <v>737</v>
      </c>
      <c r="M687" t="s">
        <v>736</v>
      </c>
      <c r="Q687">
        <v>52.951511019999998</v>
      </c>
      <c r="R687">
        <v>4.7879580199999996</v>
      </c>
      <c r="S687" t="s">
        <v>27</v>
      </c>
      <c r="Z687"/>
    </row>
    <row r="688" spans="5:26">
      <c r="E688" s="160" t="s">
        <v>4442</v>
      </c>
      <c r="F688" t="s">
        <v>4431</v>
      </c>
      <c r="G688" t="s">
        <v>1135</v>
      </c>
      <c r="H688" t="s">
        <v>1136</v>
      </c>
      <c r="I688" t="s">
        <v>490</v>
      </c>
      <c r="J688" t="s">
        <v>1137</v>
      </c>
      <c r="K688" t="s">
        <v>736</v>
      </c>
      <c r="L688" t="s">
        <v>737</v>
      </c>
      <c r="M688" t="s">
        <v>736</v>
      </c>
      <c r="Q688">
        <v>52.95451276</v>
      </c>
      <c r="R688">
        <v>4.7863278400000002</v>
      </c>
      <c r="S688" t="s">
        <v>27</v>
      </c>
      <c r="Z688"/>
    </row>
    <row r="689" spans="1:26">
      <c r="E689" s="160" t="s">
        <v>4442</v>
      </c>
      <c r="F689" t="s">
        <v>4431</v>
      </c>
      <c r="G689" t="s">
        <v>1138</v>
      </c>
      <c r="H689" t="s">
        <v>1139</v>
      </c>
      <c r="I689" t="s">
        <v>490</v>
      </c>
      <c r="J689" t="s">
        <v>1140</v>
      </c>
      <c r="K689" t="s">
        <v>736</v>
      </c>
      <c r="L689" t="s">
        <v>737</v>
      </c>
      <c r="M689" t="s">
        <v>736</v>
      </c>
      <c r="Q689">
        <v>52.958842349999998</v>
      </c>
      <c r="R689">
        <v>4.7808032599999999</v>
      </c>
      <c r="S689" t="s">
        <v>27</v>
      </c>
      <c r="Z689"/>
    </row>
    <row r="690" spans="1:26">
      <c r="E690" s="160" t="s">
        <v>4442</v>
      </c>
      <c r="F690" t="s">
        <v>4431</v>
      </c>
      <c r="G690" t="s">
        <v>1141</v>
      </c>
      <c r="H690" t="s">
        <v>1142</v>
      </c>
      <c r="I690" t="s">
        <v>490</v>
      </c>
      <c r="J690" t="s">
        <v>1143</v>
      </c>
      <c r="K690" t="s">
        <v>736</v>
      </c>
      <c r="L690" t="s">
        <v>737</v>
      </c>
      <c r="M690" t="s">
        <v>736</v>
      </c>
      <c r="Q690">
        <v>52.956204030000002</v>
      </c>
      <c r="R690">
        <v>4.7798774499999999</v>
      </c>
      <c r="S690" t="s">
        <v>27</v>
      </c>
      <c r="Z690"/>
    </row>
    <row r="691" spans="1:26">
      <c r="E691" s="160" t="s">
        <v>4442</v>
      </c>
      <c r="F691" t="s">
        <v>4431</v>
      </c>
      <c r="G691" t="s">
        <v>1144</v>
      </c>
      <c r="H691" t="s">
        <v>1144</v>
      </c>
      <c r="I691" t="s">
        <v>490</v>
      </c>
      <c r="J691" t="s">
        <v>1145</v>
      </c>
      <c r="K691" t="s">
        <v>736</v>
      </c>
      <c r="L691" t="s">
        <v>737</v>
      </c>
      <c r="M691" t="s">
        <v>736</v>
      </c>
      <c r="Q691">
        <v>52.951402289999997</v>
      </c>
      <c r="R691">
        <v>4.7872475799999998</v>
      </c>
      <c r="S691" t="s">
        <v>27</v>
      </c>
      <c r="Z691"/>
    </row>
    <row r="692" spans="1:26">
      <c r="D692" t="s">
        <v>4442</v>
      </c>
      <c r="F692" t="s">
        <v>4431</v>
      </c>
      <c r="G692" t="s">
        <v>1146</v>
      </c>
      <c r="H692" t="s">
        <v>1147</v>
      </c>
      <c r="I692" t="s">
        <v>241</v>
      </c>
      <c r="J692" t="s">
        <v>1148</v>
      </c>
      <c r="K692" t="s">
        <v>736</v>
      </c>
      <c r="L692" t="s">
        <v>737</v>
      </c>
      <c r="M692" t="s">
        <v>736</v>
      </c>
      <c r="Q692">
        <v>52.958805169999998</v>
      </c>
      <c r="R692">
        <v>4.7787780099999999</v>
      </c>
      <c r="S692" t="s">
        <v>27</v>
      </c>
      <c r="Z692"/>
    </row>
    <row r="693" spans="1:26">
      <c r="D693" t="s">
        <v>4442</v>
      </c>
      <c r="F693" t="s">
        <v>4431</v>
      </c>
      <c r="G693" t="s">
        <v>1149</v>
      </c>
      <c r="H693" t="s">
        <v>1150</v>
      </c>
      <c r="I693" t="s">
        <v>241</v>
      </c>
      <c r="J693" t="s">
        <v>1151</v>
      </c>
      <c r="K693" t="s">
        <v>736</v>
      </c>
      <c r="L693" t="s">
        <v>737</v>
      </c>
      <c r="M693" t="s">
        <v>736</v>
      </c>
      <c r="Q693">
        <v>52.959276180000003</v>
      </c>
      <c r="R693">
        <v>4.7803453300000003</v>
      </c>
      <c r="S693" t="s">
        <v>27</v>
      </c>
      <c r="Z693"/>
    </row>
    <row r="694" spans="1:26">
      <c r="D694" t="s">
        <v>4442</v>
      </c>
      <c r="F694" t="s">
        <v>4431</v>
      </c>
      <c r="G694" t="s">
        <v>1152</v>
      </c>
      <c r="H694" t="s">
        <v>1153</v>
      </c>
      <c r="I694" t="s">
        <v>241</v>
      </c>
      <c r="J694" t="s">
        <v>1154</v>
      </c>
      <c r="K694" t="s">
        <v>736</v>
      </c>
      <c r="L694" t="s">
        <v>737</v>
      </c>
      <c r="M694" t="s">
        <v>736</v>
      </c>
      <c r="Q694">
        <v>52.95887492</v>
      </c>
      <c r="R694">
        <v>4.78209705</v>
      </c>
      <c r="S694" t="s">
        <v>27</v>
      </c>
      <c r="Z694"/>
    </row>
    <row r="695" spans="1:26">
      <c r="D695" t="s">
        <v>4442</v>
      </c>
      <c r="F695" t="s">
        <v>4431</v>
      </c>
      <c r="G695" t="s">
        <v>1155</v>
      </c>
      <c r="H695" t="s">
        <v>1156</v>
      </c>
      <c r="I695" t="s">
        <v>241</v>
      </c>
      <c r="J695" t="s">
        <v>1157</v>
      </c>
      <c r="K695" t="s">
        <v>736</v>
      </c>
      <c r="L695" t="s">
        <v>737</v>
      </c>
      <c r="M695" t="s">
        <v>736</v>
      </c>
      <c r="Q695">
        <v>52.958096640000001</v>
      </c>
      <c r="R695">
        <v>4.78267898</v>
      </c>
      <c r="S695" t="s">
        <v>27</v>
      </c>
      <c r="Z695"/>
    </row>
    <row r="696" spans="1:26">
      <c r="D696" t="s">
        <v>4442</v>
      </c>
      <c r="F696" t="s">
        <v>4431</v>
      </c>
      <c r="G696" t="s">
        <v>1158</v>
      </c>
      <c r="H696" t="s">
        <v>1159</v>
      </c>
      <c r="I696" t="s">
        <v>241</v>
      </c>
      <c r="J696" t="s">
        <v>1160</v>
      </c>
      <c r="K696" t="s">
        <v>736</v>
      </c>
      <c r="L696" t="s">
        <v>737</v>
      </c>
      <c r="M696" t="s">
        <v>736</v>
      </c>
      <c r="Q696">
        <v>52.957313640000002</v>
      </c>
      <c r="R696">
        <v>4.7832410200000002</v>
      </c>
      <c r="S696" t="s">
        <v>27</v>
      </c>
      <c r="Z696"/>
    </row>
    <row r="697" spans="1:26">
      <c r="D697" t="s">
        <v>4442</v>
      </c>
      <c r="F697" t="s">
        <v>4431</v>
      </c>
      <c r="G697" t="s">
        <v>1161</v>
      </c>
      <c r="H697" t="s">
        <v>1162</v>
      </c>
      <c r="I697" t="s">
        <v>241</v>
      </c>
      <c r="J697" t="s">
        <v>1163</v>
      </c>
      <c r="K697" t="s">
        <v>736</v>
      </c>
      <c r="L697" t="s">
        <v>737</v>
      </c>
      <c r="M697" t="s">
        <v>736</v>
      </c>
      <c r="Q697">
        <v>52.955856429999997</v>
      </c>
      <c r="R697">
        <v>4.7847770799999996</v>
      </c>
      <c r="S697" t="s">
        <v>27</v>
      </c>
      <c r="Z697"/>
    </row>
    <row r="698" spans="1:26">
      <c r="D698" t="s">
        <v>4442</v>
      </c>
      <c r="F698" t="s">
        <v>4431</v>
      </c>
      <c r="G698" t="s">
        <v>1164</v>
      </c>
      <c r="H698" t="s">
        <v>1165</v>
      </c>
      <c r="I698" t="s">
        <v>241</v>
      </c>
      <c r="J698" t="s">
        <v>1166</v>
      </c>
      <c r="K698" t="s">
        <v>736</v>
      </c>
      <c r="L698" t="s">
        <v>737</v>
      </c>
      <c r="M698" t="s">
        <v>736</v>
      </c>
      <c r="Q698">
        <v>52.955736209999998</v>
      </c>
      <c r="R698">
        <v>4.7872931599999999</v>
      </c>
      <c r="S698" t="s">
        <v>27</v>
      </c>
      <c r="Z698"/>
    </row>
    <row r="699" spans="1:26">
      <c r="D699" t="s">
        <v>4442</v>
      </c>
      <c r="F699" t="s">
        <v>4431</v>
      </c>
      <c r="G699" t="s">
        <v>1167</v>
      </c>
      <c r="H699" t="s">
        <v>1168</v>
      </c>
      <c r="I699" t="s">
        <v>241</v>
      </c>
      <c r="J699" t="s">
        <v>1169</v>
      </c>
      <c r="K699" t="s">
        <v>736</v>
      </c>
      <c r="L699" t="s">
        <v>737</v>
      </c>
      <c r="M699" t="s">
        <v>736</v>
      </c>
      <c r="Q699">
        <v>52.956354750000003</v>
      </c>
      <c r="R699">
        <v>4.7917964800000004</v>
      </c>
      <c r="S699" t="s">
        <v>27</v>
      </c>
      <c r="Z699"/>
    </row>
    <row r="700" spans="1:26">
      <c r="D700" t="s">
        <v>4442</v>
      </c>
      <c r="F700" t="s">
        <v>4431</v>
      </c>
      <c r="G700" t="s">
        <v>1170</v>
      </c>
      <c r="H700" t="s">
        <v>1171</v>
      </c>
      <c r="I700" t="s">
        <v>241</v>
      </c>
      <c r="J700" t="s">
        <v>1172</v>
      </c>
      <c r="K700" t="s">
        <v>736</v>
      </c>
      <c r="L700" t="s">
        <v>737</v>
      </c>
      <c r="M700" t="s">
        <v>736</v>
      </c>
      <c r="Q700">
        <v>52.956430859999998</v>
      </c>
      <c r="R700">
        <v>4.7940278100000002</v>
      </c>
      <c r="S700" t="s">
        <v>27</v>
      </c>
      <c r="Z700"/>
    </row>
    <row r="701" spans="1:26">
      <c r="F701" t="s">
        <v>4431</v>
      </c>
      <c r="G701" t="s">
        <v>1173</v>
      </c>
      <c r="H701" t="s">
        <v>1174</v>
      </c>
      <c r="I701" t="s">
        <v>241</v>
      </c>
      <c r="J701" t="s">
        <v>1175</v>
      </c>
      <c r="K701" t="s">
        <v>736</v>
      </c>
      <c r="L701" t="s">
        <v>737</v>
      </c>
      <c r="M701" t="s">
        <v>736</v>
      </c>
      <c r="Q701">
        <v>52.961191210000003</v>
      </c>
      <c r="R701">
        <v>4.7957522399999997</v>
      </c>
      <c r="S701" t="s">
        <v>27</v>
      </c>
      <c r="Z701"/>
    </row>
    <row r="702" spans="1:26">
      <c r="E702" s="160" t="s">
        <v>4442</v>
      </c>
      <c r="F702" t="s">
        <v>4431</v>
      </c>
      <c r="G702" t="s">
        <v>1176</v>
      </c>
      <c r="H702" t="s">
        <v>1177</v>
      </c>
      <c r="I702" t="s">
        <v>341</v>
      </c>
      <c r="J702" t="s">
        <v>1178</v>
      </c>
      <c r="K702" t="s">
        <v>736</v>
      </c>
      <c r="L702" t="s">
        <v>737</v>
      </c>
      <c r="M702" t="s">
        <v>736</v>
      </c>
      <c r="O702" t="s">
        <v>542</v>
      </c>
      <c r="P702" t="s">
        <v>720</v>
      </c>
      <c r="Q702">
        <v>52.950254260000001</v>
      </c>
      <c r="R702">
        <v>4.7894233100000001</v>
      </c>
      <c r="S702" t="s">
        <v>27</v>
      </c>
      <c r="T702" t="s">
        <v>27</v>
      </c>
      <c r="U702" s="1">
        <v>3000000</v>
      </c>
      <c r="V702">
        <v>2003</v>
      </c>
      <c r="W702">
        <v>36</v>
      </c>
      <c r="Z702"/>
    </row>
    <row r="703" spans="1:26">
      <c r="A703" t="s">
        <v>4442</v>
      </c>
      <c r="B703" t="s">
        <v>4442</v>
      </c>
      <c r="C703" t="s">
        <v>4442</v>
      </c>
      <c r="D703" t="s">
        <v>4442</v>
      </c>
      <c r="E703" s="160" t="s">
        <v>4442</v>
      </c>
      <c r="F703" t="s">
        <v>4431</v>
      </c>
      <c r="G703" t="s">
        <v>1179</v>
      </c>
      <c r="H703" t="s">
        <v>1179</v>
      </c>
      <c r="I703" t="s">
        <v>22</v>
      </c>
      <c r="J703" t="s">
        <v>736</v>
      </c>
      <c r="K703" t="s">
        <v>736</v>
      </c>
      <c r="L703" t="s">
        <v>737</v>
      </c>
      <c r="M703" t="s">
        <v>736</v>
      </c>
      <c r="O703" t="s">
        <v>582</v>
      </c>
      <c r="P703" t="s">
        <v>720</v>
      </c>
      <c r="Q703">
        <v>52.953657219999997</v>
      </c>
      <c r="R703">
        <v>4.7931489699999998</v>
      </c>
      <c r="S703" t="s">
        <v>27</v>
      </c>
      <c r="T703" t="s">
        <v>583</v>
      </c>
      <c r="Z703">
        <v>3597630.49</v>
      </c>
    </row>
    <row r="704" spans="1:26">
      <c r="G704" t="s">
        <v>1180</v>
      </c>
      <c r="H704" t="s">
        <v>1180</v>
      </c>
      <c r="I704" t="s">
        <v>22</v>
      </c>
      <c r="J704" t="s">
        <v>1181</v>
      </c>
      <c r="K704" t="s">
        <v>1181</v>
      </c>
      <c r="L704" t="s">
        <v>1182</v>
      </c>
      <c r="M704" t="s">
        <v>1181</v>
      </c>
      <c r="O704" t="s">
        <v>582</v>
      </c>
      <c r="P704" t="s">
        <v>720</v>
      </c>
      <c r="Q704">
        <v>52.920828589999999</v>
      </c>
      <c r="R704">
        <v>4.7840192400000001</v>
      </c>
      <c r="S704" t="s">
        <v>27</v>
      </c>
      <c r="T704" t="s">
        <v>135</v>
      </c>
      <c r="Z704">
        <v>2602.25</v>
      </c>
    </row>
    <row r="705" spans="2:26">
      <c r="G705" t="s">
        <v>1183</v>
      </c>
      <c r="H705" t="s">
        <v>1183</v>
      </c>
      <c r="I705" t="s">
        <v>22</v>
      </c>
      <c r="J705" t="s">
        <v>1184</v>
      </c>
      <c r="K705" t="s">
        <v>1184</v>
      </c>
      <c r="L705" t="s">
        <v>1185</v>
      </c>
      <c r="M705" t="s">
        <v>1184</v>
      </c>
      <c r="O705" t="s">
        <v>582</v>
      </c>
      <c r="P705" t="s">
        <v>720</v>
      </c>
      <c r="Q705">
        <v>52.951647469999997</v>
      </c>
      <c r="R705">
        <v>4.77701624</v>
      </c>
      <c r="S705" t="s">
        <v>27</v>
      </c>
      <c r="T705" t="s">
        <v>583</v>
      </c>
      <c r="Z705">
        <v>22733.17</v>
      </c>
    </row>
    <row r="706" spans="2:26">
      <c r="B706" t="s">
        <v>4442</v>
      </c>
      <c r="E706" s="160" t="s">
        <v>4442</v>
      </c>
      <c r="F706" t="s">
        <v>4428</v>
      </c>
      <c r="G706" s="28" t="s">
        <v>1186</v>
      </c>
      <c r="H706" t="s">
        <v>1186</v>
      </c>
      <c r="I706" t="s">
        <v>103</v>
      </c>
      <c r="J706" t="s">
        <v>1187</v>
      </c>
      <c r="K706" t="s">
        <v>1188</v>
      </c>
      <c r="L706" t="s">
        <v>1189</v>
      </c>
      <c r="O706" t="s">
        <v>542</v>
      </c>
      <c r="P706" t="s">
        <v>720</v>
      </c>
      <c r="Q706">
        <v>52.96029841</v>
      </c>
      <c r="R706">
        <v>4.7394538800000001</v>
      </c>
      <c r="S706" t="s">
        <v>27</v>
      </c>
      <c r="T706" t="s">
        <v>27</v>
      </c>
      <c r="U706" s="1">
        <v>100000</v>
      </c>
      <c r="V706">
        <v>1989</v>
      </c>
      <c r="Z706"/>
    </row>
    <row r="707" spans="2:26">
      <c r="B707" t="s">
        <v>4442</v>
      </c>
      <c r="E707" s="160" t="s">
        <v>4442</v>
      </c>
      <c r="F707" t="s">
        <v>4428</v>
      </c>
      <c r="G707" t="s">
        <v>1190</v>
      </c>
      <c r="H707" t="s">
        <v>1190</v>
      </c>
      <c r="I707" t="s">
        <v>22</v>
      </c>
      <c r="J707" t="s">
        <v>1187</v>
      </c>
      <c r="K707" t="s">
        <v>1187</v>
      </c>
      <c r="L707" t="s">
        <v>1191</v>
      </c>
      <c r="M707" t="s">
        <v>1187</v>
      </c>
      <c r="O707" t="s">
        <v>582</v>
      </c>
      <c r="P707" t="s">
        <v>720</v>
      </c>
      <c r="Q707">
        <v>52.959669429999998</v>
      </c>
      <c r="R707">
        <v>4.7376502</v>
      </c>
      <c r="S707" t="s">
        <v>27</v>
      </c>
      <c r="T707" t="s">
        <v>583</v>
      </c>
      <c r="Z707">
        <v>447825.98</v>
      </c>
    </row>
    <row r="708" spans="2:26">
      <c r="B708" t="s">
        <v>4442</v>
      </c>
      <c r="E708" s="160" t="s">
        <v>4442</v>
      </c>
      <c r="F708" t="s">
        <v>4428</v>
      </c>
      <c r="G708" t="s">
        <v>1192</v>
      </c>
      <c r="H708" t="s">
        <v>1192</v>
      </c>
      <c r="I708" t="s">
        <v>167</v>
      </c>
      <c r="J708" t="s">
        <v>1187</v>
      </c>
      <c r="L708" t="s">
        <v>1191</v>
      </c>
      <c r="M708" t="s">
        <v>1187</v>
      </c>
      <c r="Q708">
        <v>52.961818370000003</v>
      </c>
      <c r="R708">
        <v>4.7409713499999997</v>
      </c>
      <c r="S708" t="s">
        <v>27</v>
      </c>
      <c r="Z708">
        <v>35537.300000000003</v>
      </c>
    </row>
    <row r="709" spans="2:26">
      <c r="B709" t="s">
        <v>4442</v>
      </c>
      <c r="E709" s="160" t="s">
        <v>4442</v>
      </c>
      <c r="F709" t="s">
        <v>4428</v>
      </c>
      <c r="G709" t="s">
        <v>1193</v>
      </c>
      <c r="H709" t="s">
        <v>1193</v>
      </c>
      <c r="I709" t="s">
        <v>167</v>
      </c>
      <c r="J709" t="s">
        <v>1187</v>
      </c>
      <c r="L709" t="s">
        <v>1191</v>
      </c>
      <c r="M709" t="s">
        <v>1187</v>
      </c>
      <c r="Q709">
        <v>52.960154009999997</v>
      </c>
      <c r="R709">
        <v>4.7429654799999996</v>
      </c>
      <c r="S709" t="s">
        <v>27</v>
      </c>
      <c r="Z709">
        <v>4578.3999999999996</v>
      </c>
    </row>
    <row r="710" spans="2:26">
      <c r="B710" t="s">
        <v>4442</v>
      </c>
      <c r="E710" s="160" t="s">
        <v>4442</v>
      </c>
      <c r="F710" t="s">
        <v>4428</v>
      </c>
      <c r="G710" t="s">
        <v>1194</v>
      </c>
      <c r="H710" t="s">
        <v>1194</v>
      </c>
      <c r="I710" t="s">
        <v>167</v>
      </c>
      <c r="J710" t="s">
        <v>1187</v>
      </c>
      <c r="L710" t="s">
        <v>1191</v>
      </c>
      <c r="M710" t="s">
        <v>1187</v>
      </c>
      <c r="Q710">
        <v>52.959097530000001</v>
      </c>
      <c r="R710">
        <v>4.7432307299999996</v>
      </c>
      <c r="S710" t="s">
        <v>27</v>
      </c>
      <c r="Z710">
        <v>94.1</v>
      </c>
    </row>
    <row r="711" spans="2:26">
      <c r="B711" t="s">
        <v>4442</v>
      </c>
      <c r="E711" s="160" t="s">
        <v>4442</v>
      </c>
      <c r="F711" t="s">
        <v>4428</v>
      </c>
      <c r="G711" t="s">
        <v>1195</v>
      </c>
      <c r="H711" t="s">
        <v>1195</v>
      </c>
      <c r="I711" t="s">
        <v>167</v>
      </c>
      <c r="J711" t="s">
        <v>1187</v>
      </c>
      <c r="L711" t="s">
        <v>1191</v>
      </c>
      <c r="M711" t="s">
        <v>1187</v>
      </c>
      <c r="Q711">
        <v>52.959023190000003</v>
      </c>
      <c r="R711">
        <v>4.7411705599999996</v>
      </c>
      <c r="S711" t="s">
        <v>27</v>
      </c>
      <c r="Z711">
        <v>29414.45</v>
      </c>
    </row>
    <row r="712" spans="2:26">
      <c r="B712" t="s">
        <v>4442</v>
      </c>
      <c r="E712" s="160" t="s">
        <v>4442</v>
      </c>
      <c r="F712" t="s">
        <v>4428</v>
      </c>
      <c r="G712" t="s">
        <v>1196</v>
      </c>
      <c r="H712" t="s">
        <v>1196</v>
      </c>
      <c r="I712" t="s">
        <v>167</v>
      </c>
      <c r="J712" t="s">
        <v>1187</v>
      </c>
      <c r="L712" t="s">
        <v>1191</v>
      </c>
      <c r="M712" t="s">
        <v>1187</v>
      </c>
      <c r="Q712">
        <v>52.95790556</v>
      </c>
      <c r="R712">
        <v>4.74168623</v>
      </c>
      <c r="S712" t="s">
        <v>27</v>
      </c>
      <c r="Z712">
        <v>1801.65</v>
      </c>
    </row>
    <row r="713" spans="2:26">
      <c r="B713" t="s">
        <v>4442</v>
      </c>
      <c r="E713" s="160" t="s">
        <v>4442</v>
      </c>
      <c r="F713" t="s">
        <v>4428</v>
      </c>
      <c r="G713" t="s">
        <v>1197</v>
      </c>
      <c r="H713" t="s">
        <v>1197</v>
      </c>
      <c r="I713" t="s">
        <v>167</v>
      </c>
      <c r="J713" t="s">
        <v>1187</v>
      </c>
      <c r="L713" t="s">
        <v>1191</v>
      </c>
      <c r="M713" t="s">
        <v>1187</v>
      </c>
      <c r="Q713">
        <v>52.956616449999999</v>
      </c>
      <c r="R713">
        <v>4.7410432499999997</v>
      </c>
      <c r="S713" t="s">
        <v>27</v>
      </c>
      <c r="Z713">
        <v>2045.95</v>
      </c>
    </row>
    <row r="714" spans="2:26">
      <c r="B714" t="s">
        <v>4442</v>
      </c>
      <c r="E714" s="160" t="s">
        <v>4442</v>
      </c>
      <c r="F714" t="s">
        <v>4428</v>
      </c>
      <c r="G714" t="s">
        <v>1198</v>
      </c>
      <c r="H714" t="s">
        <v>1198</v>
      </c>
      <c r="I714" t="s">
        <v>167</v>
      </c>
      <c r="J714" t="s">
        <v>1187</v>
      </c>
      <c r="L714" t="s">
        <v>1191</v>
      </c>
      <c r="M714" t="s">
        <v>1187</v>
      </c>
      <c r="Q714">
        <v>52.956337560000001</v>
      </c>
      <c r="R714">
        <v>4.7390190700000003</v>
      </c>
      <c r="S714" t="s">
        <v>27</v>
      </c>
      <c r="Z714">
        <v>2323</v>
      </c>
    </row>
    <row r="715" spans="2:26">
      <c r="B715" t="s">
        <v>4442</v>
      </c>
      <c r="E715" s="160" t="s">
        <v>4442</v>
      </c>
      <c r="F715" t="s">
        <v>4428</v>
      </c>
      <c r="G715" t="s">
        <v>1199</v>
      </c>
      <c r="H715" t="s">
        <v>1199</v>
      </c>
      <c r="I715" t="s">
        <v>167</v>
      </c>
      <c r="J715" t="s">
        <v>1187</v>
      </c>
      <c r="L715" t="s">
        <v>1191</v>
      </c>
      <c r="M715" t="s">
        <v>1187</v>
      </c>
      <c r="Q715">
        <v>52.957122050000002</v>
      </c>
      <c r="R715">
        <v>4.7357045600000003</v>
      </c>
      <c r="S715" t="s">
        <v>27</v>
      </c>
      <c r="Z715">
        <v>2314.75</v>
      </c>
    </row>
    <row r="716" spans="2:26">
      <c r="B716" t="s">
        <v>4442</v>
      </c>
      <c r="E716" s="160" t="s">
        <v>4442</v>
      </c>
      <c r="F716" t="s">
        <v>4428</v>
      </c>
      <c r="G716" t="s">
        <v>1200</v>
      </c>
      <c r="H716" t="s">
        <v>1200</v>
      </c>
      <c r="I716" t="s">
        <v>167</v>
      </c>
      <c r="J716" t="s">
        <v>1187</v>
      </c>
      <c r="L716" t="s">
        <v>1191</v>
      </c>
      <c r="M716" t="s">
        <v>1187</v>
      </c>
      <c r="Q716">
        <v>52.95763762</v>
      </c>
      <c r="R716">
        <v>4.7336709600000004</v>
      </c>
      <c r="S716" t="s">
        <v>27</v>
      </c>
      <c r="Z716">
        <v>2123</v>
      </c>
    </row>
    <row r="717" spans="2:26">
      <c r="B717" t="s">
        <v>4442</v>
      </c>
      <c r="E717" s="160" t="s">
        <v>4442</v>
      </c>
      <c r="F717" t="s">
        <v>4428</v>
      </c>
      <c r="G717" t="s">
        <v>1201</v>
      </c>
      <c r="H717" t="s">
        <v>1201</v>
      </c>
      <c r="I717" t="s">
        <v>167</v>
      </c>
      <c r="J717" t="s">
        <v>1187</v>
      </c>
      <c r="L717" t="s">
        <v>1191</v>
      </c>
      <c r="M717" t="s">
        <v>1187</v>
      </c>
      <c r="Q717">
        <v>52.958463049999999</v>
      </c>
      <c r="R717">
        <v>4.7359673400000002</v>
      </c>
      <c r="S717" t="s">
        <v>27</v>
      </c>
      <c r="Z717">
        <v>36613.599999999999</v>
      </c>
    </row>
    <row r="718" spans="2:26">
      <c r="B718" t="s">
        <v>4442</v>
      </c>
      <c r="E718" s="160" t="s">
        <v>4442</v>
      </c>
      <c r="F718" t="s">
        <v>4428</v>
      </c>
      <c r="G718" t="s">
        <v>1202</v>
      </c>
      <c r="H718" t="s">
        <v>1202</v>
      </c>
      <c r="I718" t="s">
        <v>167</v>
      </c>
      <c r="J718" t="s">
        <v>1187</v>
      </c>
      <c r="L718" t="s">
        <v>1191</v>
      </c>
      <c r="M718" t="s">
        <v>1187</v>
      </c>
      <c r="Q718">
        <v>52.959184370000003</v>
      </c>
      <c r="R718">
        <v>4.7321249999999999</v>
      </c>
      <c r="S718" t="s">
        <v>27</v>
      </c>
      <c r="Z718">
        <v>26635.599999999999</v>
      </c>
    </row>
    <row r="719" spans="2:26">
      <c r="B719" t="s">
        <v>4442</v>
      </c>
      <c r="E719" s="160" t="s">
        <v>4442</v>
      </c>
      <c r="F719" t="s">
        <v>4428</v>
      </c>
      <c r="G719" t="s">
        <v>1203</v>
      </c>
      <c r="H719" t="s">
        <v>1203</v>
      </c>
      <c r="I719" t="s">
        <v>167</v>
      </c>
      <c r="J719" t="s">
        <v>1187</v>
      </c>
      <c r="L719" t="s">
        <v>1191</v>
      </c>
      <c r="M719" t="s">
        <v>1187</v>
      </c>
      <c r="Q719">
        <v>52.960285759999998</v>
      </c>
      <c r="R719">
        <v>4.73148795</v>
      </c>
      <c r="S719" t="s">
        <v>27</v>
      </c>
      <c r="Z719">
        <v>7516.3</v>
      </c>
    </row>
    <row r="720" spans="2:26">
      <c r="B720" t="s">
        <v>4442</v>
      </c>
      <c r="E720" s="160" t="s">
        <v>4442</v>
      </c>
      <c r="F720" t="s">
        <v>4428</v>
      </c>
      <c r="G720" t="s">
        <v>1204</v>
      </c>
      <c r="H720" t="s">
        <v>1204</v>
      </c>
      <c r="I720" t="s">
        <v>167</v>
      </c>
      <c r="J720" t="s">
        <v>1187</v>
      </c>
      <c r="L720" t="s">
        <v>1191</v>
      </c>
      <c r="M720" t="s">
        <v>1187</v>
      </c>
      <c r="Q720">
        <v>52.960304819999998</v>
      </c>
      <c r="R720">
        <v>4.7332932999999997</v>
      </c>
      <c r="S720" t="s">
        <v>27</v>
      </c>
      <c r="Z720">
        <v>563.79999999999995</v>
      </c>
    </row>
    <row r="721" spans="1:26">
      <c r="B721" t="s">
        <v>4442</v>
      </c>
      <c r="E721" s="160" t="s">
        <v>4442</v>
      </c>
      <c r="F721" t="s">
        <v>4428</v>
      </c>
      <c r="G721" t="s">
        <v>1205</v>
      </c>
      <c r="H721" t="s">
        <v>1205</v>
      </c>
      <c r="I721" t="s">
        <v>167</v>
      </c>
      <c r="J721" t="s">
        <v>1187</v>
      </c>
      <c r="L721" t="s">
        <v>1191</v>
      </c>
      <c r="M721" t="s">
        <v>1187</v>
      </c>
      <c r="Q721">
        <v>52.961193539999996</v>
      </c>
      <c r="R721">
        <v>4.7351482499999999</v>
      </c>
      <c r="S721" t="s">
        <v>27</v>
      </c>
      <c r="Z721">
        <v>396.75</v>
      </c>
    </row>
    <row r="722" spans="1:26">
      <c r="B722" t="s">
        <v>4442</v>
      </c>
      <c r="E722" s="160" t="s">
        <v>4442</v>
      </c>
      <c r="F722" t="s">
        <v>4428</v>
      </c>
      <c r="G722" t="s">
        <v>1206</v>
      </c>
      <c r="H722" t="s">
        <v>1206</v>
      </c>
      <c r="I722" t="s">
        <v>167</v>
      </c>
      <c r="J722" t="s">
        <v>1187</v>
      </c>
      <c r="L722" t="s">
        <v>1191</v>
      </c>
      <c r="M722" t="s">
        <v>1187</v>
      </c>
      <c r="Q722">
        <v>52.961314199999997</v>
      </c>
      <c r="R722">
        <v>4.7359417199999996</v>
      </c>
      <c r="S722" t="s">
        <v>27</v>
      </c>
      <c r="Z722">
        <v>2124.4499999999998</v>
      </c>
    </row>
    <row r="723" spans="1:26">
      <c r="B723" t="s">
        <v>4442</v>
      </c>
      <c r="E723" s="160" t="s">
        <v>4442</v>
      </c>
      <c r="F723" t="s">
        <v>4428</v>
      </c>
      <c r="G723" t="s">
        <v>1207</v>
      </c>
      <c r="H723" t="s">
        <v>1207</v>
      </c>
      <c r="I723" t="s">
        <v>167</v>
      </c>
      <c r="J723" t="s">
        <v>1187</v>
      </c>
      <c r="L723" t="s">
        <v>1191</v>
      </c>
      <c r="M723" t="s">
        <v>1187</v>
      </c>
      <c r="Q723">
        <v>52.961457469999999</v>
      </c>
      <c r="R723">
        <v>4.73709486</v>
      </c>
      <c r="S723" t="s">
        <v>27</v>
      </c>
      <c r="Z723">
        <v>1907.85</v>
      </c>
    </row>
    <row r="724" spans="1:26">
      <c r="G724" t="s">
        <v>1208</v>
      </c>
      <c r="H724" t="s">
        <v>1208</v>
      </c>
      <c r="I724" t="s">
        <v>22</v>
      </c>
      <c r="J724" t="s">
        <v>1209</v>
      </c>
      <c r="K724" t="s">
        <v>1209</v>
      </c>
      <c r="L724" t="s">
        <v>1210</v>
      </c>
      <c r="M724" t="s">
        <v>1209</v>
      </c>
      <c r="O724" t="s">
        <v>582</v>
      </c>
      <c r="P724" t="s">
        <v>720</v>
      </c>
      <c r="Q724">
        <v>52.963301059999999</v>
      </c>
      <c r="R724">
        <v>4.77570315</v>
      </c>
      <c r="S724" t="s">
        <v>27</v>
      </c>
      <c r="T724" t="s">
        <v>583</v>
      </c>
      <c r="Z724">
        <v>10109.379999999999</v>
      </c>
    </row>
    <row r="725" spans="1:26">
      <c r="G725" t="s">
        <v>1211</v>
      </c>
      <c r="H725" t="s">
        <v>1211</v>
      </c>
      <c r="I725" t="s">
        <v>522</v>
      </c>
      <c r="J725" t="s">
        <v>1212</v>
      </c>
      <c r="Q725">
        <v>52.961770530000003</v>
      </c>
      <c r="R725">
        <v>4.7722330099999999</v>
      </c>
      <c r="S725" t="s">
        <v>27</v>
      </c>
      <c r="Z725"/>
    </row>
    <row r="726" spans="1:26">
      <c r="A726" t="s">
        <v>4442</v>
      </c>
      <c r="F726" t="s">
        <v>4431</v>
      </c>
      <c r="G726" t="s">
        <v>1213</v>
      </c>
      <c r="H726" t="s">
        <v>1213</v>
      </c>
      <c r="I726" t="s">
        <v>241</v>
      </c>
      <c r="J726" t="s">
        <v>1214</v>
      </c>
      <c r="Q726">
        <v>52.96093432</v>
      </c>
      <c r="R726">
        <v>4.7728221</v>
      </c>
      <c r="S726" t="s">
        <v>27</v>
      </c>
      <c r="Z726"/>
    </row>
    <row r="727" spans="1:26">
      <c r="A727" t="s">
        <v>4442</v>
      </c>
      <c r="F727" t="s">
        <v>4431</v>
      </c>
      <c r="G727" t="s">
        <v>1215</v>
      </c>
      <c r="H727" t="s">
        <v>1215</v>
      </c>
      <c r="I727" t="s">
        <v>241</v>
      </c>
      <c r="J727" t="s">
        <v>1216</v>
      </c>
      <c r="Q727">
        <v>52.962221829999997</v>
      </c>
      <c r="R727">
        <v>4.7724610700000003</v>
      </c>
      <c r="S727" t="s">
        <v>27</v>
      </c>
      <c r="Z727"/>
    </row>
    <row r="728" spans="1:26">
      <c r="A728" t="s">
        <v>4442</v>
      </c>
      <c r="F728" t="s">
        <v>4431</v>
      </c>
      <c r="G728" t="s">
        <v>1217</v>
      </c>
      <c r="H728" t="s">
        <v>1217</v>
      </c>
      <c r="I728" t="s">
        <v>22</v>
      </c>
      <c r="J728" t="s">
        <v>1218</v>
      </c>
      <c r="K728" t="s">
        <v>1218</v>
      </c>
      <c r="L728" t="s">
        <v>1219</v>
      </c>
      <c r="M728" t="s">
        <v>1218</v>
      </c>
      <c r="O728" t="s">
        <v>582</v>
      </c>
      <c r="P728" t="s">
        <v>720</v>
      </c>
      <c r="Q728">
        <v>52.962350749999999</v>
      </c>
      <c r="R728">
        <v>4.7732465700000004</v>
      </c>
      <c r="S728" t="s">
        <v>27</v>
      </c>
      <c r="T728" t="s">
        <v>139</v>
      </c>
      <c r="Z728">
        <v>77869.460000000006</v>
      </c>
    </row>
    <row r="729" spans="1:26">
      <c r="A729" t="s">
        <v>4442</v>
      </c>
      <c r="F729" t="s">
        <v>4431</v>
      </c>
      <c r="G729" t="s">
        <v>1220</v>
      </c>
      <c r="H729" t="s">
        <v>1220</v>
      </c>
      <c r="I729" t="s">
        <v>241</v>
      </c>
      <c r="J729" t="s">
        <v>1221</v>
      </c>
      <c r="L729" t="s">
        <v>1220</v>
      </c>
      <c r="M729" t="s">
        <v>1221</v>
      </c>
      <c r="Q729">
        <v>52.963783380000002</v>
      </c>
      <c r="R729">
        <v>4.7697696799999996</v>
      </c>
      <c r="S729" t="s">
        <v>27</v>
      </c>
      <c r="Z729"/>
    </row>
    <row r="730" spans="1:26">
      <c r="A730" t="s">
        <v>4442</v>
      </c>
      <c r="F730" t="s">
        <v>4431</v>
      </c>
      <c r="G730" t="s">
        <v>1222</v>
      </c>
      <c r="H730" t="s">
        <v>1222</v>
      </c>
      <c r="I730" t="s">
        <v>22</v>
      </c>
      <c r="J730" t="s">
        <v>1223</v>
      </c>
      <c r="K730" t="s">
        <v>66</v>
      </c>
      <c r="L730" t="s">
        <v>1220</v>
      </c>
      <c r="M730" t="s">
        <v>1221</v>
      </c>
      <c r="O730" t="s">
        <v>582</v>
      </c>
      <c r="P730" t="s">
        <v>720</v>
      </c>
      <c r="Q730">
        <v>52.963548789999997</v>
      </c>
      <c r="R730">
        <v>4.7706605199999998</v>
      </c>
      <c r="S730" t="s">
        <v>27</v>
      </c>
      <c r="T730" t="s">
        <v>583</v>
      </c>
      <c r="Z730">
        <v>45935.11</v>
      </c>
    </row>
    <row r="731" spans="1:26">
      <c r="B731" t="s">
        <v>4442</v>
      </c>
      <c r="F731" t="s">
        <v>4431</v>
      </c>
      <c r="G731" t="s">
        <v>1224</v>
      </c>
      <c r="H731" t="s">
        <v>1225</v>
      </c>
      <c r="I731" t="s">
        <v>522</v>
      </c>
      <c r="J731" t="s">
        <v>1226</v>
      </c>
      <c r="L731" t="s">
        <v>1225</v>
      </c>
      <c r="M731" t="s">
        <v>1227</v>
      </c>
      <c r="Q731">
        <v>52.952675259999999</v>
      </c>
      <c r="R731">
        <v>4.7804855899999996</v>
      </c>
      <c r="S731" t="s">
        <v>27</v>
      </c>
      <c r="Z731"/>
    </row>
    <row r="732" spans="1:26">
      <c r="B732" t="s">
        <v>4442</v>
      </c>
      <c r="F732" t="s">
        <v>4431</v>
      </c>
      <c r="G732" t="s">
        <v>1228</v>
      </c>
      <c r="H732" t="s">
        <v>1228</v>
      </c>
      <c r="I732" t="s">
        <v>22</v>
      </c>
      <c r="J732" t="s">
        <v>1227</v>
      </c>
      <c r="K732" t="s">
        <v>1227</v>
      </c>
      <c r="L732" t="s">
        <v>1225</v>
      </c>
      <c r="M732" t="s">
        <v>1227</v>
      </c>
      <c r="O732" t="s">
        <v>582</v>
      </c>
      <c r="P732" t="s">
        <v>720</v>
      </c>
      <c r="Q732">
        <v>52.952709460000001</v>
      </c>
      <c r="R732">
        <v>4.7806495800000004</v>
      </c>
      <c r="S732" t="s">
        <v>27</v>
      </c>
      <c r="T732" t="s">
        <v>583</v>
      </c>
      <c r="Z732">
        <v>6380.04</v>
      </c>
    </row>
    <row r="733" spans="1:26">
      <c r="B733" t="s">
        <v>4442</v>
      </c>
      <c r="F733" t="s">
        <v>4428</v>
      </c>
      <c r="G733" t="s">
        <v>1229</v>
      </c>
      <c r="H733" t="s">
        <v>1229</v>
      </c>
      <c r="I733" t="s">
        <v>4432</v>
      </c>
      <c r="J733" t="s">
        <v>1231</v>
      </c>
      <c r="L733" t="s">
        <v>1232</v>
      </c>
      <c r="M733" t="s">
        <v>1231</v>
      </c>
      <c r="Q733">
        <v>52.950779850000004</v>
      </c>
      <c r="R733">
        <v>4.7738589300000003</v>
      </c>
      <c r="S733" t="s">
        <v>27</v>
      </c>
      <c r="Z733"/>
    </row>
    <row r="734" spans="1:26">
      <c r="B734" t="s">
        <v>4442</v>
      </c>
      <c r="F734" t="s">
        <v>4428</v>
      </c>
      <c r="G734" t="s">
        <v>1233</v>
      </c>
      <c r="H734" t="s">
        <v>1233</v>
      </c>
      <c r="I734" t="s">
        <v>68</v>
      </c>
      <c r="J734" t="s">
        <v>1231</v>
      </c>
      <c r="L734" t="s">
        <v>1232</v>
      </c>
      <c r="M734" t="s">
        <v>1231</v>
      </c>
      <c r="Q734">
        <v>52.950923539999998</v>
      </c>
      <c r="R734">
        <v>4.7749823899999999</v>
      </c>
      <c r="S734" t="s">
        <v>27</v>
      </c>
      <c r="W734">
        <v>162.9</v>
      </c>
      <c r="Z734"/>
    </row>
    <row r="735" spans="1:26">
      <c r="E735" s="160" t="s">
        <v>4442</v>
      </c>
      <c r="F735" t="s">
        <v>4428</v>
      </c>
      <c r="G735" t="s">
        <v>1234</v>
      </c>
      <c r="H735" t="s">
        <v>1234</v>
      </c>
      <c r="I735" t="s">
        <v>103</v>
      </c>
      <c r="J735" t="s">
        <v>1235</v>
      </c>
      <c r="L735" t="s">
        <v>1236</v>
      </c>
      <c r="M735" t="s">
        <v>1235</v>
      </c>
      <c r="Q735">
        <v>52.92440337</v>
      </c>
      <c r="R735">
        <v>4.7760007199999999</v>
      </c>
      <c r="S735" t="s">
        <v>27</v>
      </c>
      <c r="Z735"/>
    </row>
    <row r="736" spans="1:26">
      <c r="D736" t="s">
        <v>4442</v>
      </c>
      <c r="F736" t="s">
        <v>4428</v>
      </c>
      <c r="G736" t="s">
        <v>1237</v>
      </c>
      <c r="H736" t="s">
        <v>1238</v>
      </c>
      <c r="I736" t="s">
        <v>1065</v>
      </c>
      <c r="J736" t="s">
        <v>1239</v>
      </c>
      <c r="Q736">
        <v>52.917265950000001</v>
      </c>
      <c r="R736">
        <v>4.7796538699999997</v>
      </c>
      <c r="S736" t="s">
        <v>27</v>
      </c>
      <c r="Z736"/>
    </row>
    <row r="737" spans="1:27">
      <c r="A737" t="s">
        <v>4442</v>
      </c>
      <c r="D737" t="s">
        <v>4442</v>
      </c>
      <c r="F737" t="s">
        <v>4428</v>
      </c>
      <c r="G737" t="s">
        <v>1240</v>
      </c>
      <c r="H737" t="s">
        <v>1240</v>
      </c>
      <c r="I737" t="s">
        <v>30</v>
      </c>
      <c r="J737" t="s">
        <v>1235</v>
      </c>
      <c r="L737" t="s">
        <v>1236</v>
      </c>
      <c r="M737" t="s">
        <v>1235</v>
      </c>
      <c r="Q737">
        <v>52.9235513</v>
      </c>
      <c r="R737">
        <v>4.7892956499999997</v>
      </c>
      <c r="S737" t="s">
        <v>27</v>
      </c>
      <c r="W737">
        <v>20</v>
      </c>
      <c r="Z737"/>
    </row>
    <row r="738" spans="1:27">
      <c r="A738" t="s">
        <v>4442</v>
      </c>
      <c r="D738" t="s">
        <v>4442</v>
      </c>
      <c r="F738" t="s">
        <v>4428</v>
      </c>
      <c r="G738" t="s">
        <v>1241</v>
      </c>
      <c r="H738" t="s">
        <v>1241</v>
      </c>
      <c r="I738" t="s">
        <v>30</v>
      </c>
      <c r="J738" t="s">
        <v>1235</v>
      </c>
      <c r="L738" t="s">
        <v>1236</v>
      </c>
      <c r="M738" t="s">
        <v>1235</v>
      </c>
      <c r="Q738">
        <v>52.921732110000001</v>
      </c>
      <c r="R738">
        <v>4.7886181299999997</v>
      </c>
      <c r="S738" t="s">
        <v>27</v>
      </c>
      <c r="W738">
        <v>14</v>
      </c>
      <c r="Z738"/>
    </row>
    <row r="739" spans="1:27">
      <c r="A739" t="s">
        <v>4442</v>
      </c>
      <c r="D739" t="s">
        <v>4442</v>
      </c>
      <c r="F739" t="s">
        <v>4428</v>
      </c>
      <c r="G739" t="s">
        <v>1242</v>
      </c>
      <c r="H739" t="s">
        <v>1242</v>
      </c>
      <c r="I739" t="s">
        <v>30</v>
      </c>
      <c r="J739" t="s">
        <v>1235</v>
      </c>
      <c r="L739" t="s">
        <v>1236</v>
      </c>
      <c r="M739" t="s">
        <v>1235</v>
      </c>
      <c r="Q739">
        <v>52.918489000000001</v>
      </c>
      <c r="R739">
        <v>4.7766009299999999</v>
      </c>
      <c r="S739" t="s">
        <v>27</v>
      </c>
      <c r="W739">
        <v>9</v>
      </c>
      <c r="Z739"/>
    </row>
    <row r="740" spans="1:27">
      <c r="A740" t="s">
        <v>4442</v>
      </c>
      <c r="D740" t="s">
        <v>4442</v>
      </c>
      <c r="F740" t="s">
        <v>4428</v>
      </c>
      <c r="G740" t="s">
        <v>1243</v>
      </c>
      <c r="H740" t="s">
        <v>1243</v>
      </c>
      <c r="I740" t="s">
        <v>30</v>
      </c>
      <c r="J740" t="s">
        <v>1235</v>
      </c>
      <c r="L740" t="s">
        <v>1236</v>
      </c>
      <c r="M740" t="s">
        <v>1235</v>
      </c>
      <c r="Q740">
        <v>52.923825530000002</v>
      </c>
      <c r="R740">
        <v>4.77601122</v>
      </c>
      <c r="S740" t="s">
        <v>27</v>
      </c>
      <c r="W740">
        <v>19</v>
      </c>
      <c r="Z740"/>
    </row>
    <row r="741" spans="1:27">
      <c r="A741" t="s">
        <v>4442</v>
      </c>
      <c r="D741" t="s">
        <v>4442</v>
      </c>
      <c r="F741" t="s">
        <v>4428</v>
      </c>
      <c r="G741" t="s">
        <v>1244</v>
      </c>
      <c r="H741" t="s">
        <v>1244</v>
      </c>
      <c r="I741" t="s">
        <v>30</v>
      </c>
      <c r="J741" t="s">
        <v>1235</v>
      </c>
      <c r="L741" t="s">
        <v>1236</v>
      </c>
      <c r="M741" t="s">
        <v>1235</v>
      </c>
      <c r="Q741">
        <v>52.928877030000002</v>
      </c>
      <c r="R741">
        <v>4.7832864300000004</v>
      </c>
      <c r="S741" t="s">
        <v>27</v>
      </c>
      <c r="W741">
        <v>8</v>
      </c>
      <c r="Z741"/>
    </row>
    <row r="742" spans="1:27">
      <c r="A742" t="s">
        <v>4442</v>
      </c>
      <c r="D742" t="s">
        <v>4442</v>
      </c>
      <c r="F742" t="s">
        <v>4428</v>
      </c>
      <c r="G742" t="s">
        <v>1245</v>
      </c>
      <c r="H742" t="s">
        <v>1245</v>
      </c>
      <c r="I742" t="s">
        <v>30</v>
      </c>
      <c r="J742" t="s">
        <v>1235</v>
      </c>
      <c r="L742" t="s">
        <v>1236</v>
      </c>
      <c r="M742" t="s">
        <v>1235</v>
      </c>
      <c r="Q742">
        <v>52.928322510000001</v>
      </c>
      <c r="R742">
        <v>4.7864850399999996</v>
      </c>
      <c r="S742" t="s">
        <v>27</v>
      </c>
      <c r="W742">
        <v>15</v>
      </c>
      <c r="Z742"/>
    </row>
    <row r="743" spans="1:27">
      <c r="A743" t="s">
        <v>4442</v>
      </c>
      <c r="D743" t="s">
        <v>4442</v>
      </c>
      <c r="F743" t="s">
        <v>4428</v>
      </c>
      <c r="G743" t="s">
        <v>1246</v>
      </c>
      <c r="H743" t="s">
        <v>1246</v>
      </c>
      <c r="I743" t="s">
        <v>30</v>
      </c>
      <c r="J743" t="s">
        <v>1235</v>
      </c>
      <c r="L743" t="s">
        <v>1236</v>
      </c>
      <c r="M743" t="s">
        <v>1235</v>
      </c>
      <c r="Q743">
        <v>52.91847113</v>
      </c>
      <c r="R743">
        <v>4.7823970200000003</v>
      </c>
      <c r="S743" t="s">
        <v>27</v>
      </c>
      <c r="W743">
        <v>12</v>
      </c>
      <c r="Z743"/>
    </row>
    <row r="744" spans="1:27">
      <c r="A744" t="s">
        <v>4442</v>
      </c>
      <c r="D744" t="s">
        <v>4442</v>
      </c>
      <c r="F744" t="s">
        <v>4428</v>
      </c>
      <c r="G744" t="s">
        <v>1247</v>
      </c>
      <c r="H744" t="s">
        <v>1247</v>
      </c>
      <c r="I744" t="s">
        <v>30</v>
      </c>
      <c r="J744" t="s">
        <v>1235</v>
      </c>
      <c r="L744" t="s">
        <v>1236</v>
      </c>
      <c r="M744" t="s">
        <v>1235</v>
      </c>
      <c r="Q744">
        <v>52.923853770000001</v>
      </c>
      <c r="R744">
        <v>4.7757709300000002</v>
      </c>
      <c r="S744" t="s">
        <v>27</v>
      </c>
      <c r="W744">
        <v>12</v>
      </c>
      <c r="Z744"/>
    </row>
    <row r="745" spans="1:27">
      <c r="A745" t="s">
        <v>4442</v>
      </c>
      <c r="D745" t="s">
        <v>4442</v>
      </c>
      <c r="F745" t="s">
        <v>4428</v>
      </c>
      <c r="G745" t="s">
        <v>1248</v>
      </c>
      <c r="H745" t="s">
        <v>1248</v>
      </c>
      <c r="I745" t="s">
        <v>30</v>
      </c>
      <c r="J745" t="s">
        <v>1235</v>
      </c>
      <c r="Q745">
        <v>52.917953699999998</v>
      </c>
      <c r="R745">
        <v>4.7744888799999998</v>
      </c>
      <c r="S745" t="s">
        <v>27</v>
      </c>
      <c r="W745">
        <v>86</v>
      </c>
      <c r="Z745"/>
    </row>
    <row r="746" spans="1:27">
      <c r="A746" t="s">
        <v>4442</v>
      </c>
      <c r="D746" t="s">
        <v>4442</v>
      </c>
      <c r="F746" t="s">
        <v>4428</v>
      </c>
      <c r="G746" t="s">
        <v>1249</v>
      </c>
      <c r="H746" t="s">
        <v>1249</v>
      </c>
      <c r="I746" t="s">
        <v>30</v>
      </c>
      <c r="J746" t="s">
        <v>1235</v>
      </c>
      <c r="Q746">
        <v>52.921741519999998</v>
      </c>
      <c r="R746">
        <v>4.7813689400000001</v>
      </c>
      <c r="S746" t="s">
        <v>27</v>
      </c>
      <c r="Z746"/>
    </row>
    <row r="747" spans="1:27">
      <c r="A747" t="s">
        <v>4442</v>
      </c>
      <c r="D747" t="s">
        <v>4442</v>
      </c>
      <c r="F747" t="s">
        <v>4428</v>
      </c>
      <c r="G747" t="s">
        <v>1250</v>
      </c>
      <c r="H747" t="s">
        <v>1250</v>
      </c>
      <c r="I747" t="s">
        <v>30</v>
      </c>
      <c r="J747" t="s">
        <v>1235</v>
      </c>
      <c r="Q747">
        <v>52.918479269999999</v>
      </c>
      <c r="R747">
        <v>4.7765361100000003</v>
      </c>
      <c r="S747" t="s">
        <v>27</v>
      </c>
      <c r="Z747"/>
    </row>
    <row r="748" spans="1:27">
      <c r="A748" t="s">
        <v>4442</v>
      </c>
      <c r="D748" t="s">
        <v>4442</v>
      </c>
      <c r="F748" t="s">
        <v>4428</v>
      </c>
      <c r="G748" t="s">
        <v>1251</v>
      </c>
      <c r="H748" t="s">
        <v>1251</v>
      </c>
      <c r="I748" t="s">
        <v>30</v>
      </c>
      <c r="J748" t="s">
        <v>1235</v>
      </c>
      <c r="Q748">
        <v>52.922162540000002</v>
      </c>
      <c r="R748">
        <v>4.7842625200000004</v>
      </c>
      <c r="S748" t="s">
        <v>27</v>
      </c>
      <c r="Z748"/>
    </row>
    <row r="749" spans="1:27">
      <c r="A749" t="s">
        <v>4442</v>
      </c>
      <c r="D749" t="s">
        <v>4442</v>
      </c>
      <c r="F749" t="s">
        <v>4428</v>
      </c>
      <c r="G749" t="s">
        <v>1252</v>
      </c>
      <c r="H749" t="s">
        <v>1252</v>
      </c>
      <c r="I749" t="s">
        <v>30</v>
      </c>
      <c r="J749" t="s">
        <v>1235</v>
      </c>
      <c r="Q749">
        <v>52.92204667</v>
      </c>
      <c r="R749">
        <v>4.7851771100000002</v>
      </c>
      <c r="S749" t="s">
        <v>27</v>
      </c>
      <c r="Z749"/>
    </row>
    <row r="750" spans="1:27">
      <c r="B750" t="s">
        <v>4442</v>
      </c>
      <c r="E750" s="160" t="s">
        <v>4442</v>
      </c>
      <c r="F750" t="s">
        <v>4428</v>
      </c>
      <c r="G750" s="29" t="s">
        <v>1253</v>
      </c>
      <c r="H750" t="s">
        <v>1253</v>
      </c>
      <c r="I750" t="s">
        <v>308</v>
      </c>
      <c r="J750" t="s">
        <v>1235</v>
      </c>
      <c r="K750" t="s">
        <v>1254</v>
      </c>
      <c r="L750" t="s">
        <v>1236</v>
      </c>
      <c r="M750" t="s">
        <v>1235</v>
      </c>
      <c r="O750" t="s">
        <v>542</v>
      </c>
      <c r="P750" t="s">
        <v>720</v>
      </c>
      <c r="Q750">
        <v>52.92610226</v>
      </c>
      <c r="R750">
        <v>4.7877984099999997</v>
      </c>
      <c r="S750" t="s">
        <v>27</v>
      </c>
      <c r="T750" t="s">
        <v>27</v>
      </c>
      <c r="U750" s="1">
        <v>30000</v>
      </c>
      <c r="V750">
        <v>1953</v>
      </c>
      <c r="W750">
        <v>2.5</v>
      </c>
      <c r="X750">
        <v>2.5</v>
      </c>
      <c r="Y750">
        <v>0</v>
      </c>
      <c r="Z750">
        <v>7</v>
      </c>
      <c r="AA750">
        <v>0</v>
      </c>
    </row>
    <row r="751" spans="1:27">
      <c r="D751" t="s">
        <v>4442</v>
      </c>
      <c r="F751" t="s">
        <v>4428</v>
      </c>
      <c r="G751" t="s">
        <v>1255</v>
      </c>
      <c r="H751" t="s">
        <v>1255</v>
      </c>
      <c r="I751" t="s">
        <v>1230</v>
      </c>
      <c r="J751" t="s">
        <v>1235</v>
      </c>
      <c r="Q751">
        <v>52.918052449999998</v>
      </c>
      <c r="R751">
        <v>4.7829466600000003</v>
      </c>
      <c r="S751" t="s">
        <v>27</v>
      </c>
      <c r="Z751"/>
    </row>
    <row r="752" spans="1:27">
      <c r="D752" t="s">
        <v>4442</v>
      </c>
      <c r="F752" t="s">
        <v>4428</v>
      </c>
      <c r="G752" t="s">
        <v>1256</v>
      </c>
      <c r="H752" t="s">
        <v>1256</v>
      </c>
      <c r="I752" t="s">
        <v>1230</v>
      </c>
      <c r="J752" t="s">
        <v>1235</v>
      </c>
      <c r="Q752">
        <v>52.916188830000003</v>
      </c>
      <c r="R752">
        <v>4.7827585199999998</v>
      </c>
      <c r="S752" t="s">
        <v>27</v>
      </c>
      <c r="Z752"/>
    </row>
    <row r="753" spans="4:26">
      <c r="D753" t="s">
        <v>4442</v>
      </c>
      <c r="F753" t="s">
        <v>4428</v>
      </c>
      <c r="G753" t="s">
        <v>1257</v>
      </c>
      <c r="H753" t="s">
        <v>1257</v>
      </c>
      <c r="I753" t="s">
        <v>22</v>
      </c>
      <c r="J753" t="s">
        <v>1235</v>
      </c>
      <c r="K753" t="s">
        <v>1235</v>
      </c>
      <c r="L753" t="s">
        <v>1236</v>
      </c>
      <c r="M753" t="s">
        <v>1235</v>
      </c>
      <c r="O753" t="s">
        <v>582</v>
      </c>
      <c r="P753" t="s">
        <v>720</v>
      </c>
      <c r="Q753">
        <v>52.92313558</v>
      </c>
      <c r="R753">
        <v>4.7818194500000004</v>
      </c>
      <c r="S753" t="s">
        <v>27</v>
      </c>
      <c r="T753" t="s">
        <v>144</v>
      </c>
      <c r="Z753">
        <v>1035398.55</v>
      </c>
    </row>
    <row r="754" spans="4:26">
      <c r="D754" t="s">
        <v>4442</v>
      </c>
      <c r="F754" t="s">
        <v>4428</v>
      </c>
      <c r="G754" t="s">
        <v>1258</v>
      </c>
      <c r="H754" t="s">
        <v>1258</v>
      </c>
      <c r="I754" t="s">
        <v>68</v>
      </c>
      <c r="J754" t="s">
        <v>1235</v>
      </c>
      <c r="L754" t="s">
        <v>1236</v>
      </c>
      <c r="M754" t="s">
        <v>1235</v>
      </c>
      <c r="Q754">
        <v>52.927219979999997</v>
      </c>
      <c r="R754">
        <v>4.7871394199999999</v>
      </c>
      <c r="S754" t="s">
        <v>27</v>
      </c>
      <c r="W754">
        <v>246</v>
      </c>
      <c r="Z754"/>
    </row>
    <row r="755" spans="4:26">
      <c r="D755" t="s">
        <v>4442</v>
      </c>
      <c r="F755" t="s">
        <v>4428</v>
      </c>
      <c r="G755" t="s">
        <v>1259</v>
      </c>
      <c r="H755" t="s">
        <v>1259</v>
      </c>
      <c r="I755" t="s">
        <v>68</v>
      </c>
      <c r="J755" t="s">
        <v>1235</v>
      </c>
      <c r="L755" t="s">
        <v>1236</v>
      </c>
      <c r="M755" t="s">
        <v>1235</v>
      </c>
      <c r="Q755">
        <v>52.924863819999999</v>
      </c>
      <c r="R755">
        <v>4.7885296999999998</v>
      </c>
      <c r="S755" t="s">
        <v>27</v>
      </c>
      <c r="W755">
        <v>290</v>
      </c>
      <c r="Z755"/>
    </row>
    <row r="756" spans="4:26">
      <c r="D756" t="s">
        <v>4442</v>
      </c>
      <c r="F756" t="s">
        <v>4428</v>
      </c>
      <c r="G756" t="s">
        <v>1260</v>
      </c>
      <c r="H756" t="s">
        <v>1260</v>
      </c>
      <c r="I756" t="s">
        <v>68</v>
      </c>
      <c r="J756" t="s">
        <v>1235</v>
      </c>
      <c r="L756" t="s">
        <v>1236</v>
      </c>
      <c r="M756" t="s">
        <v>1235</v>
      </c>
      <c r="Q756">
        <v>52.922768830000003</v>
      </c>
      <c r="R756">
        <v>4.7897646900000002</v>
      </c>
      <c r="S756" t="s">
        <v>27</v>
      </c>
      <c r="W756">
        <v>165</v>
      </c>
      <c r="Z756"/>
    </row>
    <row r="757" spans="4:26">
      <c r="D757" t="s">
        <v>4442</v>
      </c>
      <c r="F757" t="s">
        <v>4428</v>
      </c>
      <c r="G757" t="s">
        <v>1261</v>
      </c>
      <c r="H757" t="s">
        <v>1261</v>
      </c>
      <c r="I757" t="s">
        <v>68</v>
      </c>
      <c r="J757" t="s">
        <v>1235</v>
      </c>
      <c r="L757" t="s">
        <v>1236</v>
      </c>
      <c r="M757" t="s">
        <v>1235</v>
      </c>
      <c r="Q757">
        <v>52.921904069999997</v>
      </c>
      <c r="R757">
        <v>4.7894395400000001</v>
      </c>
      <c r="S757" t="s">
        <v>27</v>
      </c>
      <c r="W757">
        <v>103</v>
      </c>
      <c r="Z757"/>
    </row>
    <row r="758" spans="4:26">
      <c r="D758" t="s">
        <v>4442</v>
      </c>
      <c r="F758" t="s">
        <v>4428</v>
      </c>
      <c r="G758" t="s">
        <v>1262</v>
      </c>
      <c r="H758" t="s">
        <v>1262</v>
      </c>
      <c r="I758" t="s">
        <v>68</v>
      </c>
      <c r="J758" t="s">
        <v>1235</v>
      </c>
      <c r="L758" t="s">
        <v>1236</v>
      </c>
      <c r="M758" t="s">
        <v>1235</v>
      </c>
      <c r="Q758">
        <v>52.921488940000003</v>
      </c>
      <c r="R758">
        <v>4.7874871299999997</v>
      </c>
      <c r="S758" t="s">
        <v>27</v>
      </c>
      <c r="W758">
        <v>148</v>
      </c>
      <c r="Z758"/>
    </row>
    <row r="759" spans="4:26">
      <c r="D759" t="s">
        <v>4442</v>
      </c>
      <c r="F759" t="s">
        <v>4428</v>
      </c>
      <c r="G759" t="s">
        <v>1263</v>
      </c>
      <c r="H759" t="s">
        <v>1263</v>
      </c>
      <c r="I759" t="s">
        <v>68</v>
      </c>
      <c r="J759" t="s">
        <v>1235</v>
      </c>
      <c r="L759" t="s">
        <v>1236</v>
      </c>
      <c r="M759" t="s">
        <v>1235</v>
      </c>
      <c r="Q759">
        <v>52.921683600000001</v>
      </c>
      <c r="R759">
        <v>4.7862100700000001</v>
      </c>
      <c r="S759" t="s">
        <v>27</v>
      </c>
      <c r="W759">
        <v>97</v>
      </c>
      <c r="Z759"/>
    </row>
    <row r="760" spans="4:26">
      <c r="D760" t="s">
        <v>4442</v>
      </c>
      <c r="F760" t="s">
        <v>4428</v>
      </c>
      <c r="G760" t="s">
        <v>1264</v>
      </c>
      <c r="H760" t="s">
        <v>1264</v>
      </c>
      <c r="I760" t="s">
        <v>68</v>
      </c>
      <c r="J760" t="s">
        <v>1235</v>
      </c>
      <c r="K760" t="s">
        <v>1235</v>
      </c>
      <c r="L760" t="s">
        <v>1236</v>
      </c>
      <c r="M760" t="s">
        <v>1235</v>
      </c>
      <c r="Q760">
        <v>52.922052860000001</v>
      </c>
      <c r="R760">
        <v>4.7838489099999997</v>
      </c>
      <c r="S760" t="s">
        <v>27</v>
      </c>
      <c r="W760">
        <v>340</v>
      </c>
      <c r="Z760"/>
    </row>
    <row r="761" spans="4:26">
      <c r="D761" t="s">
        <v>4442</v>
      </c>
      <c r="F761" t="s">
        <v>4428</v>
      </c>
      <c r="G761" t="s">
        <v>1265</v>
      </c>
      <c r="H761" t="s">
        <v>1265</v>
      </c>
      <c r="I761" t="s">
        <v>68</v>
      </c>
      <c r="J761" t="s">
        <v>1235</v>
      </c>
      <c r="L761" t="s">
        <v>1236</v>
      </c>
      <c r="M761" t="s">
        <v>1235</v>
      </c>
      <c r="Q761">
        <v>52.92415501</v>
      </c>
      <c r="R761">
        <v>4.7759979299999999</v>
      </c>
      <c r="S761" t="s">
        <v>27</v>
      </c>
      <c r="W761">
        <v>54</v>
      </c>
      <c r="Z761"/>
    </row>
    <row r="762" spans="4:26">
      <c r="D762" t="s">
        <v>4442</v>
      </c>
      <c r="F762" t="s">
        <v>4428</v>
      </c>
      <c r="G762" t="s">
        <v>1266</v>
      </c>
      <c r="H762" t="s">
        <v>1266</v>
      </c>
      <c r="I762" t="s">
        <v>68</v>
      </c>
      <c r="J762" t="s">
        <v>1235</v>
      </c>
      <c r="L762" t="s">
        <v>1236</v>
      </c>
      <c r="M762" t="s">
        <v>1235</v>
      </c>
      <c r="Q762">
        <v>52.92665075</v>
      </c>
      <c r="R762">
        <v>4.7767417500000002</v>
      </c>
      <c r="S762" t="s">
        <v>27</v>
      </c>
      <c r="W762">
        <v>509</v>
      </c>
      <c r="Z762"/>
    </row>
    <row r="763" spans="4:26">
      <c r="D763" t="s">
        <v>4442</v>
      </c>
      <c r="F763" t="s">
        <v>4428</v>
      </c>
      <c r="G763" t="s">
        <v>1267</v>
      </c>
      <c r="H763" t="s">
        <v>1267</v>
      </c>
      <c r="I763" t="s">
        <v>68</v>
      </c>
      <c r="J763" t="s">
        <v>1235</v>
      </c>
      <c r="L763" t="s">
        <v>1236</v>
      </c>
      <c r="M763" t="s">
        <v>1235</v>
      </c>
      <c r="Q763">
        <v>52.928884349999997</v>
      </c>
      <c r="R763">
        <v>4.7803800499999998</v>
      </c>
      <c r="S763" t="s">
        <v>27</v>
      </c>
      <c r="W763">
        <v>383</v>
      </c>
      <c r="Z763"/>
    </row>
    <row r="764" spans="4:26">
      <c r="D764" t="s">
        <v>4442</v>
      </c>
      <c r="F764" t="s">
        <v>4428</v>
      </c>
      <c r="G764" t="s">
        <v>1268</v>
      </c>
      <c r="H764" t="s">
        <v>1268</v>
      </c>
      <c r="I764" t="s">
        <v>68</v>
      </c>
      <c r="J764" t="s">
        <v>1235</v>
      </c>
      <c r="L764" t="s">
        <v>1236</v>
      </c>
      <c r="M764" t="s">
        <v>1235</v>
      </c>
      <c r="Q764">
        <v>52.928796630000001</v>
      </c>
      <c r="R764">
        <v>4.7850470100000004</v>
      </c>
      <c r="S764" t="s">
        <v>27</v>
      </c>
      <c r="W764">
        <v>234</v>
      </c>
      <c r="Z764"/>
    </row>
    <row r="765" spans="4:26">
      <c r="D765" t="s">
        <v>4442</v>
      </c>
      <c r="F765" t="s">
        <v>4428</v>
      </c>
      <c r="G765" t="s">
        <v>1269</v>
      </c>
      <c r="H765" t="s">
        <v>1269</v>
      </c>
      <c r="I765" t="s">
        <v>68</v>
      </c>
      <c r="J765" t="s">
        <v>1235</v>
      </c>
      <c r="L765" t="s">
        <v>1236</v>
      </c>
      <c r="M765" t="s">
        <v>1235</v>
      </c>
      <c r="Q765">
        <v>52.917211989999998</v>
      </c>
      <c r="R765">
        <v>4.7803173900000004</v>
      </c>
      <c r="S765" t="s">
        <v>27</v>
      </c>
      <c r="W765">
        <v>901</v>
      </c>
      <c r="Z765"/>
    </row>
    <row r="766" spans="4:26">
      <c r="D766" t="s">
        <v>4442</v>
      </c>
      <c r="F766" t="s">
        <v>4428</v>
      </c>
      <c r="G766" t="s">
        <v>1270</v>
      </c>
      <c r="H766" t="s">
        <v>1270</v>
      </c>
      <c r="I766" t="s">
        <v>68</v>
      </c>
      <c r="J766" t="s">
        <v>1235</v>
      </c>
      <c r="L766" t="s">
        <v>1236</v>
      </c>
      <c r="M766" t="s">
        <v>1235</v>
      </c>
      <c r="Q766">
        <v>52.923535540000003</v>
      </c>
      <c r="R766">
        <v>4.7757736</v>
      </c>
      <c r="S766" t="s">
        <v>27</v>
      </c>
      <c r="W766">
        <v>58</v>
      </c>
      <c r="Z766"/>
    </row>
    <row r="767" spans="4:26">
      <c r="D767" t="s">
        <v>4442</v>
      </c>
      <c r="F767" t="s">
        <v>4428</v>
      </c>
      <c r="G767" t="s">
        <v>1271</v>
      </c>
      <c r="H767" t="s">
        <v>1271</v>
      </c>
      <c r="I767" t="s">
        <v>68</v>
      </c>
      <c r="J767" t="s">
        <v>1235</v>
      </c>
      <c r="L767" t="s">
        <v>1236</v>
      </c>
      <c r="M767" t="s">
        <v>1235</v>
      </c>
      <c r="Q767">
        <v>52.924134590000001</v>
      </c>
      <c r="R767">
        <v>4.7757585899999997</v>
      </c>
      <c r="S767" t="s">
        <v>27</v>
      </c>
      <c r="W767">
        <v>52</v>
      </c>
      <c r="Z767"/>
    </row>
    <row r="768" spans="4:26">
      <c r="D768" t="s">
        <v>4442</v>
      </c>
      <c r="F768" t="s">
        <v>4428</v>
      </c>
      <c r="G768" t="s">
        <v>1272</v>
      </c>
      <c r="H768" t="s">
        <v>1272</v>
      </c>
      <c r="I768" t="s">
        <v>68</v>
      </c>
      <c r="J768" t="s">
        <v>1235</v>
      </c>
      <c r="Q768">
        <v>52.918026619999999</v>
      </c>
      <c r="R768">
        <v>4.7757147299999998</v>
      </c>
      <c r="S768" t="s">
        <v>27</v>
      </c>
      <c r="W768">
        <v>150</v>
      </c>
      <c r="Z768"/>
    </row>
    <row r="769" spans="4:26">
      <c r="D769" t="s">
        <v>4442</v>
      </c>
      <c r="F769" t="s">
        <v>4428</v>
      </c>
      <c r="G769" t="s">
        <v>1273</v>
      </c>
      <c r="H769" t="s">
        <v>1273</v>
      </c>
      <c r="I769" t="s">
        <v>68</v>
      </c>
      <c r="J769" t="s">
        <v>1235</v>
      </c>
      <c r="Q769">
        <v>52.920828270000001</v>
      </c>
      <c r="R769">
        <v>4.7753832200000002</v>
      </c>
      <c r="S769" t="s">
        <v>27</v>
      </c>
      <c r="W769">
        <v>680</v>
      </c>
      <c r="Z769"/>
    </row>
    <row r="770" spans="4:26">
      <c r="D770" t="s">
        <v>4442</v>
      </c>
      <c r="F770" t="s">
        <v>4428</v>
      </c>
      <c r="G770" t="s">
        <v>1274</v>
      </c>
      <c r="H770" t="s">
        <v>1274</v>
      </c>
      <c r="I770" t="s">
        <v>68</v>
      </c>
      <c r="J770" t="s">
        <v>1235</v>
      </c>
      <c r="Q770">
        <v>52.920130450000002</v>
      </c>
      <c r="R770">
        <v>4.7814640500000003</v>
      </c>
      <c r="S770" t="s">
        <v>27</v>
      </c>
      <c r="Z770"/>
    </row>
    <row r="771" spans="4:26">
      <c r="D771" t="s">
        <v>4442</v>
      </c>
      <c r="F771" t="s">
        <v>4428</v>
      </c>
      <c r="G771" t="s">
        <v>1275</v>
      </c>
      <c r="H771" t="s">
        <v>1275</v>
      </c>
      <c r="I771" t="s">
        <v>30</v>
      </c>
      <c r="J771" t="s">
        <v>1276</v>
      </c>
      <c r="L771" t="s">
        <v>1277</v>
      </c>
      <c r="M771" t="s">
        <v>1276</v>
      </c>
      <c r="Q771">
        <v>52.920815429999998</v>
      </c>
      <c r="R771">
        <v>4.7451760099999998</v>
      </c>
      <c r="S771" t="s">
        <v>27</v>
      </c>
      <c r="Z771"/>
    </row>
    <row r="772" spans="4:26">
      <c r="D772" t="s">
        <v>4442</v>
      </c>
      <c r="F772" t="s">
        <v>4428</v>
      </c>
      <c r="G772" t="s">
        <v>1278</v>
      </c>
      <c r="H772" t="s">
        <v>1278</v>
      </c>
      <c r="I772" t="s">
        <v>30</v>
      </c>
      <c r="J772" t="s">
        <v>1276</v>
      </c>
      <c r="L772" t="s">
        <v>1277</v>
      </c>
      <c r="M772" t="s">
        <v>1276</v>
      </c>
      <c r="Q772">
        <v>52.921863279999997</v>
      </c>
      <c r="R772">
        <v>4.7495746700000003</v>
      </c>
      <c r="S772" t="s">
        <v>27</v>
      </c>
      <c r="Z772"/>
    </row>
    <row r="773" spans="4:26">
      <c r="D773" t="s">
        <v>4442</v>
      </c>
      <c r="F773" t="s">
        <v>4428</v>
      </c>
      <c r="G773" t="s">
        <v>1279</v>
      </c>
      <c r="H773" t="s">
        <v>1279</v>
      </c>
      <c r="I773" t="s">
        <v>22</v>
      </c>
      <c r="J773" t="s">
        <v>1280</v>
      </c>
      <c r="K773" t="s">
        <v>66</v>
      </c>
      <c r="L773" t="s">
        <v>1277</v>
      </c>
      <c r="M773" t="s">
        <v>1276</v>
      </c>
      <c r="O773" t="s">
        <v>582</v>
      </c>
      <c r="P773" t="s">
        <v>720</v>
      </c>
      <c r="Q773">
        <v>52.920075300000001</v>
      </c>
      <c r="R773">
        <v>4.7448009000000004</v>
      </c>
      <c r="S773" t="s">
        <v>27</v>
      </c>
      <c r="T773" t="s">
        <v>101</v>
      </c>
      <c r="Z773">
        <v>131531.54999999999</v>
      </c>
    </row>
    <row r="774" spans="4:26">
      <c r="D774" t="s">
        <v>4442</v>
      </c>
      <c r="F774" t="s">
        <v>4428</v>
      </c>
      <c r="G774" t="s">
        <v>1281</v>
      </c>
      <c r="H774" t="s">
        <v>1281</v>
      </c>
      <c r="I774" t="s">
        <v>68</v>
      </c>
      <c r="J774" t="s">
        <v>1276</v>
      </c>
      <c r="L774" t="s">
        <v>1277</v>
      </c>
      <c r="M774" t="s">
        <v>1276</v>
      </c>
      <c r="Q774">
        <v>52.924541560000002</v>
      </c>
      <c r="R774">
        <v>4.7520273</v>
      </c>
      <c r="S774" t="s">
        <v>27</v>
      </c>
      <c r="W774">
        <v>295</v>
      </c>
      <c r="Z774"/>
    </row>
    <row r="775" spans="4:26">
      <c r="D775" t="s">
        <v>4442</v>
      </c>
      <c r="F775" t="s">
        <v>4428</v>
      </c>
      <c r="G775" t="s">
        <v>1282</v>
      </c>
      <c r="H775" t="s">
        <v>1282</v>
      </c>
      <c r="I775" t="s">
        <v>68</v>
      </c>
      <c r="J775" t="s">
        <v>1276</v>
      </c>
      <c r="L775" t="s">
        <v>1277</v>
      </c>
      <c r="M775" t="s">
        <v>1276</v>
      </c>
      <c r="Q775">
        <v>52.924587369999998</v>
      </c>
      <c r="R775">
        <v>4.7465216100000003</v>
      </c>
      <c r="S775" t="s">
        <v>27</v>
      </c>
      <c r="W775">
        <v>9</v>
      </c>
      <c r="Z775"/>
    </row>
    <row r="776" spans="4:26">
      <c r="D776" t="s">
        <v>4442</v>
      </c>
      <c r="F776" t="s">
        <v>4428</v>
      </c>
      <c r="G776" t="s">
        <v>1283</v>
      </c>
      <c r="H776" t="s">
        <v>1283</v>
      </c>
      <c r="I776" t="s">
        <v>68</v>
      </c>
      <c r="J776" t="s">
        <v>1276</v>
      </c>
      <c r="L776" t="s">
        <v>1277</v>
      </c>
      <c r="M776" t="s">
        <v>1276</v>
      </c>
      <c r="Q776">
        <v>52.923127620000002</v>
      </c>
      <c r="R776">
        <v>4.7481101099999998</v>
      </c>
      <c r="S776" t="s">
        <v>27</v>
      </c>
      <c r="W776">
        <v>340</v>
      </c>
      <c r="Z776"/>
    </row>
    <row r="777" spans="4:26">
      <c r="D777" t="s">
        <v>4442</v>
      </c>
      <c r="F777" t="s">
        <v>4428</v>
      </c>
      <c r="G777" t="s">
        <v>1284</v>
      </c>
      <c r="H777" t="s">
        <v>1284</v>
      </c>
      <c r="I777" t="s">
        <v>68</v>
      </c>
      <c r="J777" t="s">
        <v>1276</v>
      </c>
      <c r="L777" t="s">
        <v>1277</v>
      </c>
      <c r="M777" t="s">
        <v>1276</v>
      </c>
      <c r="Q777">
        <v>52.920175970000003</v>
      </c>
      <c r="R777">
        <v>4.7519363400000003</v>
      </c>
      <c r="S777" t="s">
        <v>27</v>
      </c>
      <c r="W777">
        <v>486</v>
      </c>
      <c r="Z777"/>
    </row>
    <row r="778" spans="4:26">
      <c r="D778" t="s">
        <v>4442</v>
      </c>
      <c r="F778" t="s">
        <v>4428</v>
      </c>
      <c r="G778" t="s">
        <v>1285</v>
      </c>
      <c r="H778" t="s">
        <v>1285</v>
      </c>
      <c r="I778" t="s">
        <v>68</v>
      </c>
      <c r="J778" t="s">
        <v>1276</v>
      </c>
      <c r="L778" t="s">
        <v>1277</v>
      </c>
      <c r="M778" t="s">
        <v>1276</v>
      </c>
      <c r="Q778">
        <v>52.922029569999999</v>
      </c>
      <c r="R778">
        <v>4.7490989800000003</v>
      </c>
      <c r="S778" t="s">
        <v>27</v>
      </c>
      <c r="W778">
        <v>21</v>
      </c>
      <c r="Z778"/>
    </row>
    <row r="779" spans="4:26">
      <c r="D779" t="s">
        <v>4442</v>
      </c>
      <c r="F779" t="s">
        <v>4428</v>
      </c>
      <c r="G779" t="s">
        <v>1286</v>
      </c>
      <c r="H779" t="s">
        <v>1286</v>
      </c>
      <c r="I779" t="s">
        <v>68</v>
      </c>
      <c r="J779" t="s">
        <v>1276</v>
      </c>
      <c r="L779" t="s">
        <v>1277</v>
      </c>
      <c r="M779" t="s">
        <v>1276</v>
      </c>
      <c r="Q779">
        <v>52.921732919999997</v>
      </c>
      <c r="R779">
        <v>4.74898314</v>
      </c>
      <c r="S779" t="s">
        <v>27</v>
      </c>
      <c r="W779">
        <v>39</v>
      </c>
      <c r="Z779"/>
    </row>
    <row r="780" spans="4:26">
      <c r="D780" t="s">
        <v>4442</v>
      </c>
      <c r="F780" t="s">
        <v>4428</v>
      </c>
      <c r="G780" t="s">
        <v>1287</v>
      </c>
      <c r="H780" t="s">
        <v>1287</v>
      </c>
      <c r="I780" t="s">
        <v>68</v>
      </c>
      <c r="J780" t="s">
        <v>1276</v>
      </c>
      <c r="L780" t="s">
        <v>1277</v>
      </c>
      <c r="M780" t="s">
        <v>1276</v>
      </c>
      <c r="Q780">
        <v>52.921872440000001</v>
      </c>
      <c r="R780">
        <v>4.7478803699999998</v>
      </c>
      <c r="S780" t="s">
        <v>27</v>
      </c>
      <c r="W780">
        <v>106</v>
      </c>
      <c r="Z780"/>
    </row>
    <row r="781" spans="4:26">
      <c r="D781" t="s">
        <v>4442</v>
      </c>
      <c r="F781" t="s">
        <v>4428</v>
      </c>
      <c r="G781" t="s">
        <v>1288</v>
      </c>
      <c r="H781" t="s">
        <v>1288</v>
      </c>
      <c r="I781" t="s">
        <v>68</v>
      </c>
      <c r="J781" t="s">
        <v>1276</v>
      </c>
      <c r="L781" t="s">
        <v>1277</v>
      </c>
      <c r="M781" t="s">
        <v>1276</v>
      </c>
      <c r="Q781">
        <v>52.921818690000002</v>
      </c>
      <c r="R781">
        <v>4.7478315899999997</v>
      </c>
      <c r="S781" t="s">
        <v>27</v>
      </c>
      <c r="W781">
        <v>120</v>
      </c>
      <c r="Z781"/>
    </row>
    <row r="782" spans="4:26">
      <c r="D782" t="s">
        <v>4442</v>
      </c>
      <c r="F782" t="s">
        <v>4428</v>
      </c>
      <c r="G782" t="s">
        <v>1289</v>
      </c>
      <c r="H782" t="s">
        <v>1289</v>
      </c>
      <c r="I782" t="s">
        <v>68</v>
      </c>
      <c r="J782" t="s">
        <v>1276</v>
      </c>
      <c r="L782" t="s">
        <v>1277</v>
      </c>
      <c r="M782" t="s">
        <v>1276</v>
      </c>
      <c r="Q782">
        <v>52.922918709999998</v>
      </c>
      <c r="R782">
        <v>4.7480519699999997</v>
      </c>
      <c r="S782" t="s">
        <v>27</v>
      </c>
      <c r="W782">
        <v>2</v>
      </c>
      <c r="Z782"/>
    </row>
    <row r="783" spans="4:26">
      <c r="D783" t="s">
        <v>4442</v>
      </c>
      <c r="F783" t="s">
        <v>4428</v>
      </c>
      <c r="G783" t="s">
        <v>1290</v>
      </c>
      <c r="H783" t="s">
        <v>1290</v>
      </c>
      <c r="I783" t="s">
        <v>68</v>
      </c>
      <c r="J783" t="s">
        <v>1276</v>
      </c>
      <c r="L783" t="s">
        <v>1277</v>
      </c>
      <c r="M783" t="s">
        <v>1276</v>
      </c>
      <c r="Q783">
        <v>52.921131359999997</v>
      </c>
      <c r="R783">
        <v>4.7435438300000001</v>
      </c>
      <c r="S783" t="s">
        <v>27</v>
      </c>
      <c r="W783">
        <v>223</v>
      </c>
      <c r="Z783"/>
    </row>
    <row r="784" spans="4:26">
      <c r="D784" t="s">
        <v>4442</v>
      </c>
      <c r="F784" t="s">
        <v>4428</v>
      </c>
      <c r="G784" t="s">
        <v>1291</v>
      </c>
      <c r="H784" t="s">
        <v>1291</v>
      </c>
      <c r="I784" t="s">
        <v>68</v>
      </c>
      <c r="J784" t="s">
        <v>1276</v>
      </c>
      <c r="L784" t="s">
        <v>1277</v>
      </c>
      <c r="M784" t="s">
        <v>1276</v>
      </c>
      <c r="Q784">
        <v>52.919026899999999</v>
      </c>
      <c r="R784">
        <v>4.7451225900000003</v>
      </c>
      <c r="S784" t="s">
        <v>27</v>
      </c>
      <c r="W784">
        <v>397</v>
      </c>
      <c r="Z784"/>
    </row>
    <row r="785" spans="1:26">
      <c r="D785" t="s">
        <v>4442</v>
      </c>
      <c r="F785" t="s">
        <v>4428</v>
      </c>
      <c r="G785" t="s">
        <v>1292</v>
      </c>
      <c r="H785" t="s">
        <v>1292</v>
      </c>
      <c r="I785" t="s">
        <v>68</v>
      </c>
      <c r="J785" t="s">
        <v>1276</v>
      </c>
      <c r="L785" t="s">
        <v>1277</v>
      </c>
      <c r="M785" t="s">
        <v>1276</v>
      </c>
      <c r="Q785">
        <v>52.917275979999999</v>
      </c>
      <c r="R785">
        <v>4.7446947899999996</v>
      </c>
      <c r="S785" t="s">
        <v>27</v>
      </c>
      <c r="W785">
        <v>34</v>
      </c>
      <c r="Z785"/>
    </row>
    <row r="786" spans="1:26">
      <c r="D786" t="s">
        <v>4442</v>
      </c>
      <c r="F786" t="s">
        <v>4428</v>
      </c>
      <c r="G786" t="s">
        <v>1293</v>
      </c>
      <c r="H786" t="s">
        <v>1293</v>
      </c>
      <c r="I786" t="s">
        <v>68</v>
      </c>
      <c r="J786" t="s">
        <v>1276</v>
      </c>
      <c r="L786" t="s">
        <v>1277</v>
      </c>
      <c r="M786" t="s">
        <v>1276</v>
      </c>
      <c r="Q786">
        <v>52.917305769999999</v>
      </c>
      <c r="R786">
        <v>4.7440424099999996</v>
      </c>
      <c r="S786" t="s">
        <v>27</v>
      </c>
      <c r="W786">
        <v>50</v>
      </c>
      <c r="Z786"/>
    </row>
    <row r="787" spans="1:26">
      <c r="G787" t="s">
        <v>1294</v>
      </c>
      <c r="H787" t="s">
        <v>1294</v>
      </c>
      <c r="I787" t="s">
        <v>22</v>
      </c>
      <c r="J787" t="s">
        <v>1295</v>
      </c>
      <c r="K787" t="s">
        <v>1295</v>
      </c>
      <c r="L787" t="s">
        <v>1296</v>
      </c>
      <c r="M787" t="s">
        <v>1295</v>
      </c>
      <c r="O787" t="s">
        <v>582</v>
      </c>
      <c r="P787" t="s">
        <v>543</v>
      </c>
      <c r="Q787">
        <v>52.974358530000003</v>
      </c>
      <c r="R787">
        <v>4.6845168399999997</v>
      </c>
      <c r="S787" t="s">
        <v>27</v>
      </c>
      <c r="T787" t="s">
        <v>583</v>
      </c>
      <c r="Z787">
        <v>7525687.9500000002</v>
      </c>
    </row>
    <row r="788" spans="1:26">
      <c r="A788" t="s">
        <v>4442</v>
      </c>
      <c r="F788" t="s">
        <v>4431</v>
      </c>
      <c r="G788" t="s">
        <v>1297</v>
      </c>
      <c r="H788" t="s">
        <v>1298</v>
      </c>
      <c r="I788" t="s">
        <v>241</v>
      </c>
      <c r="J788" t="s">
        <v>1299</v>
      </c>
      <c r="L788" t="s">
        <v>1298</v>
      </c>
      <c r="M788" t="s">
        <v>1300</v>
      </c>
      <c r="Q788">
        <v>52.958606510000003</v>
      </c>
      <c r="R788">
        <v>4.7729895100000004</v>
      </c>
      <c r="S788" t="s">
        <v>27</v>
      </c>
      <c r="Z788"/>
    </row>
    <row r="789" spans="1:26">
      <c r="A789" t="s">
        <v>4442</v>
      </c>
      <c r="F789" t="s">
        <v>4431</v>
      </c>
      <c r="G789" t="s">
        <v>1301</v>
      </c>
      <c r="H789" t="s">
        <v>1301</v>
      </c>
      <c r="I789" t="s">
        <v>22</v>
      </c>
      <c r="J789" t="s">
        <v>1300</v>
      </c>
      <c r="K789" t="s">
        <v>1300</v>
      </c>
      <c r="L789" t="s">
        <v>1298</v>
      </c>
      <c r="M789" t="s">
        <v>1300</v>
      </c>
      <c r="O789" t="s">
        <v>582</v>
      </c>
      <c r="P789" t="s">
        <v>720</v>
      </c>
      <c r="Q789">
        <v>52.958774560000002</v>
      </c>
      <c r="R789">
        <v>4.7736234</v>
      </c>
      <c r="S789" t="s">
        <v>27</v>
      </c>
      <c r="T789" t="s">
        <v>139</v>
      </c>
      <c r="Z789">
        <v>65002.75</v>
      </c>
    </row>
    <row r="790" spans="1:26">
      <c r="G790" t="s">
        <v>1302</v>
      </c>
      <c r="H790" t="s">
        <v>1302</v>
      </c>
      <c r="I790" t="s">
        <v>22</v>
      </c>
      <c r="J790" t="s">
        <v>1303</v>
      </c>
      <c r="K790" t="s">
        <v>1303</v>
      </c>
      <c r="L790" t="s">
        <v>1304</v>
      </c>
      <c r="M790" t="s">
        <v>1303</v>
      </c>
      <c r="O790" t="s">
        <v>582</v>
      </c>
      <c r="P790" t="s">
        <v>720</v>
      </c>
      <c r="Q790">
        <v>52.948909299999997</v>
      </c>
      <c r="R790">
        <v>4.7522566800000003</v>
      </c>
      <c r="S790" t="s">
        <v>27</v>
      </c>
      <c r="T790" t="s">
        <v>583</v>
      </c>
      <c r="Z790">
        <v>4089.74</v>
      </c>
    </row>
    <row r="791" spans="1:26">
      <c r="G791" t="s">
        <v>1305</v>
      </c>
      <c r="H791" t="s">
        <v>1305</v>
      </c>
      <c r="I791" t="s">
        <v>22</v>
      </c>
      <c r="J791" t="s">
        <v>1306</v>
      </c>
      <c r="K791" t="s">
        <v>1306</v>
      </c>
      <c r="L791" t="s">
        <v>1307</v>
      </c>
      <c r="M791" t="s">
        <v>1306</v>
      </c>
      <c r="O791" t="s">
        <v>582</v>
      </c>
      <c r="P791" t="s">
        <v>720</v>
      </c>
      <c r="Q791">
        <v>52.949737550000002</v>
      </c>
      <c r="R791">
        <v>4.7208828199999999</v>
      </c>
      <c r="S791" t="s">
        <v>27</v>
      </c>
      <c r="T791" t="s">
        <v>101</v>
      </c>
      <c r="Z791">
        <v>3631.99</v>
      </c>
    </row>
    <row r="792" spans="1:26">
      <c r="G792" t="s">
        <v>1308</v>
      </c>
      <c r="H792" t="s">
        <v>1308</v>
      </c>
      <c r="I792" t="s">
        <v>22</v>
      </c>
      <c r="J792" t="s">
        <v>1309</v>
      </c>
      <c r="K792" t="s">
        <v>1309</v>
      </c>
      <c r="L792" t="s">
        <v>1310</v>
      </c>
      <c r="M792" t="s">
        <v>1309</v>
      </c>
      <c r="O792" t="s">
        <v>582</v>
      </c>
      <c r="P792" t="s">
        <v>720</v>
      </c>
      <c r="Q792">
        <v>52.95200475</v>
      </c>
      <c r="R792">
        <v>4.7214075099999997</v>
      </c>
      <c r="S792" t="s">
        <v>27</v>
      </c>
      <c r="T792" t="s">
        <v>101</v>
      </c>
      <c r="Z792">
        <v>41.21</v>
      </c>
    </row>
    <row r="793" spans="1:26">
      <c r="G793" t="s">
        <v>1311</v>
      </c>
      <c r="H793" t="s">
        <v>1311</v>
      </c>
      <c r="I793" t="s">
        <v>22</v>
      </c>
      <c r="J793" t="s">
        <v>1312</v>
      </c>
      <c r="K793" t="s">
        <v>1312</v>
      </c>
      <c r="L793" t="s">
        <v>1313</v>
      </c>
      <c r="M793" t="s">
        <v>1312</v>
      </c>
      <c r="O793" t="s">
        <v>582</v>
      </c>
      <c r="P793" t="s">
        <v>720</v>
      </c>
      <c r="Q793">
        <v>52.941318129999999</v>
      </c>
      <c r="R793">
        <v>4.7520700199999997</v>
      </c>
      <c r="S793" t="s">
        <v>27</v>
      </c>
      <c r="T793" t="s">
        <v>131</v>
      </c>
      <c r="Z793">
        <v>2052.3200000000002</v>
      </c>
    </row>
    <row r="794" spans="1:26">
      <c r="G794" t="s">
        <v>1314</v>
      </c>
      <c r="H794" t="s">
        <v>1314</v>
      </c>
      <c r="I794" t="s">
        <v>22</v>
      </c>
      <c r="J794" t="s">
        <v>1315</v>
      </c>
      <c r="K794" t="s">
        <v>1315</v>
      </c>
      <c r="L794" t="s">
        <v>1316</v>
      </c>
      <c r="M794" t="s">
        <v>1315</v>
      </c>
      <c r="O794" t="s">
        <v>582</v>
      </c>
      <c r="P794" t="s">
        <v>1317</v>
      </c>
      <c r="Q794">
        <v>52.793393270000003</v>
      </c>
      <c r="R794">
        <v>4.6791554299999998</v>
      </c>
      <c r="S794" t="s">
        <v>27</v>
      </c>
      <c r="T794" t="s">
        <v>101</v>
      </c>
      <c r="Z794">
        <v>166754.69</v>
      </c>
    </row>
    <row r="795" spans="1:26">
      <c r="G795" t="s">
        <v>1318</v>
      </c>
      <c r="H795" t="s">
        <v>1318</v>
      </c>
      <c r="I795" t="s">
        <v>22</v>
      </c>
      <c r="J795" t="s">
        <v>1319</v>
      </c>
      <c r="K795" t="s">
        <v>1319</v>
      </c>
      <c r="L795" t="s">
        <v>1320</v>
      </c>
      <c r="M795" t="s">
        <v>1319</v>
      </c>
      <c r="O795" t="s">
        <v>582</v>
      </c>
      <c r="P795" t="s">
        <v>1321</v>
      </c>
      <c r="Q795">
        <v>52.712134939999999</v>
      </c>
      <c r="R795">
        <v>4.6410001200000002</v>
      </c>
      <c r="S795" t="s">
        <v>27</v>
      </c>
      <c r="T795" t="s">
        <v>101</v>
      </c>
      <c r="Z795">
        <v>50.38</v>
      </c>
    </row>
    <row r="796" spans="1:26">
      <c r="G796" t="s">
        <v>1322</v>
      </c>
      <c r="H796" t="s">
        <v>1322</v>
      </c>
      <c r="I796" t="s">
        <v>22</v>
      </c>
      <c r="J796" t="s">
        <v>1323</v>
      </c>
      <c r="K796" t="s">
        <v>1323</v>
      </c>
      <c r="L796" t="s">
        <v>1324</v>
      </c>
      <c r="M796" t="s">
        <v>1323</v>
      </c>
      <c r="O796" t="s">
        <v>582</v>
      </c>
      <c r="P796" t="s">
        <v>1317</v>
      </c>
      <c r="Q796">
        <v>52.783792060000003</v>
      </c>
      <c r="R796">
        <v>4.6710798000000002</v>
      </c>
      <c r="S796" t="s">
        <v>27</v>
      </c>
      <c r="T796" t="s">
        <v>101</v>
      </c>
      <c r="Z796">
        <v>5837.66</v>
      </c>
    </row>
    <row r="797" spans="1:26">
      <c r="G797" t="s">
        <v>1325</v>
      </c>
      <c r="H797" t="s">
        <v>1325</v>
      </c>
      <c r="I797" t="s">
        <v>22</v>
      </c>
      <c r="J797" t="s">
        <v>1326</v>
      </c>
      <c r="K797" t="s">
        <v>1326</v>
      </c>
      <c r="L797" t="s">
        <v>1327</v>
      </c>
      <c r="M797" t="s">
        <v>1326</v>
      </c>
      <c r="O797" t="s">
        <v>582</v>
      </c>
      <c r="P797" t="s">
        <v>732</v>
      </c>
      <c r="Q797">
        <v>52.935633119999999</v>
      </c>
      <c r="R797">
        <v>5.0425407299999998</v>
      </c>
      <c r="S797" t="s">
        <v>27</v>
      </c>
      <c r="T797" t="s">
        <v>139</v>
      </c>
      <c r="Z797">
        <v>867.05</v>
      </c>
    </row>
    <row r="798" spans="1:26">
      <c r="G798" t="s">
        <v>1328</v>
      </c>
      <c r="H798" t="s">
        <v>1328</v>
      </c>
      <c r="I798" t="s">
        <v>22</v>
      </c>
      <c r="J798" t="s">
        <v>1329</v>
      </c>
      <c r="K798" t="s">
        <v>1329</v>
      </c>
      <c r="L798" t="s">
        <v>1330</v>
      </c>
      <c r="M798" t="s">
        <v>1329</v>
      </c>
      <c r="O798" t="s">
        <v>582</v>
      </c>
      <c r="P798" t="s">
        <v>732</v>
      </c>
      <c r="Q798">
        <v>52.934455900000003</v>
      </c>
      <c r="R798">
        <v>5.0437081900000003</v>
      </c>
      <c r="S798" t="s">
        <v>27</v>
      </c>
      <c r="T798" t="s">
        <v>139</v>
      </c>
      <c r="Z798">
        <v>7211.28</v>
      </c>
    </row>
    <row r="799" spans="1:26">
      <c r="G799" t="s">
        <v>1331</v>
      </c>
      <c r="H799" t="s">
        <v>1331</v>
      </c>
      <c r="I799" t="s">
        <v>22</v>
      </c>
      <c r="J799" t="s">
        <v>1332</v>
      </c>
      <c r="K799" t="s">
        <v>1332</v>
      </c>
      <c r="L799" t="s">
        <v>1333</v>
      </c>
      <c r="M799" t="s">
        <v>1332</v>
      </c>
      <c r="O799" t="s">
        <v>582</v>
      </c>
      <c r="P799" t="s">
        <v>732</v>
      </c>
      <c r="Q799">
        <v>52.929509940000003</v>
      </c>
      <c r="R799">
        <v>5.0463600800000004</v>
      </c>
      <c r="S799" t="s">
        <v>27</v>
      </c>
      <c r="T799" t="s">
        <v>139</v>
      </c>
      <c r="Z799">
        <v>900.05</v>
      </c>
    </row>
    <row r="800" spans="1:26">
      <c r="F800" t="s">
        <v>4427</v>
      </c>
      <c r="G800" t="s">
        <v>1334</v>
      </c>
      <c r="H800" t="s">
        <v>1334</v>
      </c>
      <c r="I800" t="s">
        <v>30</v>
      </c>
      <c r="J800" t="s">
        <v>1335</v>
      </c>
      <c r="L800" t="s">
        <v>1336</v>
      </c>
      <c r="M800" t="s">
        <v>1335</v>
      </c>
      <c r="Q800">
        <v>52.795209210000003</v>
      </c>
      <c r="R800">
        <v>6.2070434499999996</v>
      </c>
      <c r="S800" t="s">
        <v>27</v>
      </c>
      <c r="W800">
        <v>8.8000000000000007</v>
      </c>
      <c r="Z800"/>
    </row>
    <row r="801" spans="1:26">
      <c r="A801" t="s">
        <v>4442</v>
      </c>
      <c r="F801" t="s">
        <v>4427</v>
      </c>
      <c r="G801" t="s">
        <v>1337</v>
      </c>
      <c r="H801" t="s">
        <v>1337</v>
      </c>
      <c r="I801" t="s">
        <v>30</v>
      </c>
      <c r="J801" t="s">
        <v>1335</v>
      </c>
      <c r="L801" t="s">
        <v>1336</v>
      </c>
      <c r="M801" t="s">
        <v>1335</v>
      </c>
      <c r="Q801">
        <v>52.795139419999998</v>
      </c>
      <c r="R801">
        <v>6.2069405599999996</v>
      </c>
      <c r="S801" t="s">
        <v>27</v>
      </c>
      <c r="W801">
        <v>8.6</v>
      </c>
      <c r="Z801"/>
    </row>
    <row r="802" spans="1:26">
      <c r="A802" t="s">
        <v>4442</v>
      </c>
      <c r="F802" t="s">
        <v>4427</v>
      </c>
      <c r="G802" t="s">
        <v>1338</v>
      </c>
      <c r="H802" t="s">
        <v>1338</v>
      </c>
      <c r="I802" t="s">
        <v>30</v>
      </c>
      <c r="J802" t="s">
        <v>1335</v>
      </c>
      <c r="L802" t="s">
        <v>1336</v>
      </c>
      <c r="M802" t="s">
        <v>1335</v>
      </c>
      <c r="Q802">
        <v>52.794407470000003</v>
      </c>
      <c r="R802">
        <v>6.2085405800000002</v>
      </c>
      <c r="S802" t="s">
        <v>27</v>
      </c>
      <c r="W802">
        <v>4.0999999999999996</v>
      </c>
      <c r="Z802"/>
    </row>
    <row r="803" spans="1:26">
      <c r="A803" t="s">
        <v>4442</v>
      </c>
      <c r="F803" t="s">
        <v>4427</v>
      </c>
      <c r="G803" t="s">
        <v>1339</v>
      </c>
      <c r="H803" t="s">
        <v>1339</v>
      </c>
      <c r="I803" t="s">
        <v>30</v>
      </c>
      <c r="J803" t="s">
        <v>1335</v>
      </c>
      <c r="L803" t="s">
        <v>1336</v>
      </c>
      <c r="M803" t="s">
        <v>1335</v>
      </c>
      <c r="Q803">
        <v>52.794501029999999</v>
      </c>
      <c r="R803">
        <v>6.2080054699999998</v>
      </c>
      <c r="S803" t="s">
        <v>27</v>
      </c>
      <c r="W803">
        <v>10.1</v>
      </c>
      <c r="Z803"/>
    </row>
    <row r="804" spans="1:26">
      <c r="A804" t="s">
        <v>4442</v>
      </c>
      <c r="F804" t="s">
        <v>4427</v>
      </c>
      <c r="G804" t="s">
        <v>1340</v>
      </c>
      <c r="H804" t="s">
        <v>1340</v>
      </c>
      <c r="I804" t="s">
        <v>30</v>
      </c>
      <c r="J804" t="s">
        <v>1335</v>
      </c>
      <c r="L804" t="s">
        <v>1336</v>
      </c>
      <c r="M804" t="s">
        <v>1335</v>
      </c>
      <c r="Q804">
        <v>52.793814679999997</v>
      </c>
      <c r="R804">
        <v>6.2078764199999998</v>
      </c>
      <c r="S804" t="s">
        <v>27</v>
      </c>
      <c r="W804">
        <v>3.7</v>
      </c>
      <c r="Z804"/>
    </row>
    <row r="805" spans="1:26">
      <c r="A805" t="s">
        <v>4442</v>
      </c>
      <c r="F805" t="s">
        <v>4427</v>
      </c>
      <c r="G805" t="s">
        <v>1341</v>
      </c>
      <c r="H805" t="s">
        <v>1341</v>
      </c>
      <c r="I805" t="s">
        <v>30</v>
      </c>
      <c r="J805" t="s">
        <v>1335</v>
      </c>
      <c r="L805" t="s">
        <v>1336</v>
      </c>
      <c r="M805" t="s">
        <v>1335</v>
      </c>
      <c r="Q805">
        <v>52.794108270000002</v>
      </c>
      <c r="R805">
        <v>6.2073319800000002</v>
      </c>
      <c r="S805" t="s">
        <v>27</v>
      </c>
      <c r="W805">
        <v>3.6</v>
      </c>
      <c r="Z805"/>
    </row>
    <row r="806" spans="1:26">
      <c r="A806" t="s">
        <v>4442</v>
      </c>
      <c r="F806" t="s">
        <v>4427</v>
      </c>
      <c r="G806" t="s">
        <v>1342</v>
      </c>
      <c r="H806" t="s">
        <v>1342</v>
      </c>
      <c r="I806" t="s">
        <v>30</v>
      </c>
      <c r="J806" t="s">
        <v>1335</v>
      </c>
      <c r="L806" t="s">
        <v>1336</v>
      </c>
      <c r="M806" t="s">
        <v>1335</v>
      </c>
      <c r="Q806">
        <v>52.794148669999998</v>
      </c>
      <c r="R806">
        <v>6.2072559399999996</v>
      </c>
      <c r="S806" t="s">
        <v>27</v>
      </c>
      <c r="W806">
        <v>3.6</v>
      </c>
      <c r="Z806"/>
    </row>
    <row r="807" spans="1:26">
      <c r="A807" t="s">
        <v>4442</v>
      </c>
      <c r="F807" t="s">
        <v>4427</v>
      </c>
      <c r="G807" t="s">
        <v>1343</v>
      </c>
      <c r="H807" t="s">
        <v>1343</v>
      </c>
      <c r="I807" t="s">
        <v>30</v>
      </c>
      <c r="J807" t="s">
        <v>1335</v>
      </c>
      <c r="L807" t="s">
        <v>1336</v>
      </c>
      <c r="M807" t="s">
        <v>1335</v>
      </c>
      <c r="Q807">
        <v>52.794194400000002</v>
      </c>
      <c r="R807">
        <v>6.20754903</v>
      </c>
      <c r="S807" t="s">
        <v>27</v>
      </c>
      <c r="W807">
        <v>10.3</v>
      </c>
      <c r="Z807"/>
    </row>
    <row r="808" spans="1:26">
      <c r="A808" t="s">
        <v>4442</v>
      </c>
      <c r="F808" t="s">
        <v>4427</v>
      </c>
      <c r="G808" t="s">
        <v>1344</v>
      </c>
      <c r="H808" t="s">
        <v>1344</v>
      </c>
      <c r="I808" t="s">
        <v>30</v>
      </c>
      <c r="J808" t="s">
        <v>1335</v>
      </c>
      <c r="L808" t="s">
        <v>1336</v>
      </c>
      <c r="M808" t="s">
        <v>1335</v>
      </c>
      <c r="Q808">
        <v>52.794758479999999</v>
      </c>
      <c r="R808">
        <v>6.2063846199999997</v>
      </c>
      <c r="S808" t="s">
        <v>27</v>
      </c>
      <c r="W808">
        <v>8</v>
      </c>
      <c r="Z808"/>
    </row>
    <row r="809" spans="1:26">
      <c r="A809" t="s">
        <v>4442</v>
      </c>
      <c r="F809" t="s">
        <v>4427</v>
      </c>
      <c r="G809" t="s">
        <v>1345</v>
      </c>
      <c r="H809" t="s">
        <v>1345</v>
      </c>
      <c r="I809" t="s">
        <v>30</v>
      </c>
      <c r="J809" t="s">
        <v>1335</v>
      </c>
      <c r="L809" t="s">
        <v>1336</v>
      </c>
      <c r="M809" t="s">
        <v>1335</v>
      </c>
      <c r="Q809">
        <v>52.794680679999999</v>
      </c>
      <c r="R809">
        <v>6.2062636299999996</v>
      </c>
      <c r="S809" t="s">
        <v>27</v>
      </c>
      <c r="W809">
        <v>8.5</v>
      </c>
      <c r="Z809"/>
    </row>
    <row r="810" spans="1:26">
      <c r="A810" t="s">
        <v>4442</v>
      </c>
      <c r="F810" t="s">
        <v>4427</v>
      </c>
      <c r="G810" t="s">
        <v>1346</v>
      </c>
      <c r="H810" t="s">
        <v>1346</v>
      </c>
      <c r="I810" t="s">
        <v>30</v>
      </c>
      <c r="J810" t="s">
        <v>1335</v>
      </c>
      <c r="L810" t="s">
        <v>1336</v>
      </c>
      <c r="M810" t="s">
        <v>1335</v>
      </c>
      <c r="Q810">
        <v>52.794212049999999</v>
      </c>
      <c r="R810">
        <v>6.2052668500000001</v>
      </c>
      <c r="S810" t="s">
        <v>27</v>
      </c>
      <c r="W810">
        <v>8.6999999999999993</v>
      </c>
      <c r="Z810"/>
    </row>
    <row r="811" spans="1:26">
      <c r="A811" t="s">
        <v>4442</v>
      </c>
      <c r="F811" t="s">
        <v>4427</v>
      </c>
      <c r="G811" t="s">
        <v>1347</v>
      </c>
      <c r="H811" t="s">
        <v>1347</v>
      </c>
      <c r="I811" t="s">
        <v>30</v>
      </c>
      <c r="J811" t="s">
        <v>1335</v>
      </c>
      <c r="L811" t="s">
        <v>1336</v>
      </c>
      <c r="M811" t="s">
        <v>1335</v>
      </c>
      <c r="Q811">
        <v>52.79486781</v>
      </c>
      <c r="R811">
        <v>6.2051057099999998</v>
      </c>
      <c r="S811" t="s">
        <v>27</v>
      </c>
      <c r="W811">
        <v>4.8</v>
      </c>
      <c r="Z811"/>
    </row>
    <row r="812" spans="1:26">
      <c r="A812" t="s">
        <v>4442</v>
      </c>
      <c r="F812" t="s">
        <v>4427</v>
      </c>
      <c r="G812" t="s">
        <v>1348</v>
      </c>
      <c r="H812" t="s">
        <v>1348</v>
      </c>
      <c r="I812" t="s">
        <v>30</v>
      </c>
      <c r="J812" t="s">
        <v>1335</v>
      </c>
      <c r="L812" t="s">
        <v>1336</v>
      </c>
      <c r="M812" t="s">
        <v>1335</v>
      </c>
      <c r="Q812">
        <v>52.794765609999999</v>
      </c>
      <c r="R812">
        <v>6.20519965</v>
      </c>
      <c r="S812" t="s">
        <v>27</v>
      </c>
      <c r="W812">
        <v>7</v>
      </c>
      <c r="Z812"/>
    </row>
    <row r="813" spans="1:26">
      <c r="A813" t="s">
        <v>4442</v>
      </c>
      <c r="F813" t="s">
        <v>4427</v>
      </c>
      <c r="G813" t="s">
        <v>1349</v>
      </c>
      <c r="H813" t="s">
        <v>1349</v>
      </c>
      <c r="I813" t="s">
        <v>30</v>
      </c>
      <c r="J813" t="s">
        <v>1335</v>
      </c>
      <c r="L813" t="s">
        <v>1336</v>
      </c>
      <c r="M813" t="s">
        <v>1335</v>
      </c>
      <c r="Q813">
        <v>52.794710449999997</v>
      </c>
      <c r="R813">
        <v>6.2047092900000003</v>
      </c>
      <c r="S813" t="s">
        <v>27</v>
      </c>
      <c r="W813">
        <v>3.4</v>
      </c>
      <c r="Z813"/>
    </row>
    <row r="814" spans="1:26">
      <c r="A814" t="s">
        <v>4442</v>
      </c>
      <c r="F814" t="s">
        <v>4427</v>
      </c>
      <c r="G814" t="s">
        <v>1350</v>
      </c>
      <c r="H814" t="s">
        <v>1350</v>
      </c>
      <c r="I814" t="s">
        <v>30</v>
      </c>
      <c r="J814" t="s">
        <v>1335</v>
      </c>
      <c r="L814" t="s">
        <v>1336</v>
      </c>
      <c r="M814" t="s">
        <v>1335</v>
      </c>
      <c r="Q814">
        <v>52.794573229999997</v>
      </c>
      <c r="R814">
        <v>6.2036481700000001</v>
      </c>
      <c r="S814" t="s">
        <v>27</v>
      </c>
      <c r="W814">
        <v>6.9</v>
      </c>
      <c r="Z814"/>
    </row>
    <row r="815" spans="1:26">
      <c r="A815" t="s">
        <v>4442</v>
      </c>
      <c r="F815" t="s">
        <v>4427</v>
      </c>
      <c r="G815" t="s">
        <v>1351</v>
      </c>
      <c r="H815" t="s">
        <v>1351</v>
      </c>
      <c r="I815" t="s">
        <v>30</v>
      </c>
      <c r="J815" t="s">
        <v>1335</v>
      </c>
      <c r="L815" t="s">
        <v>1336</v>
      </c>
      <c r="M815" t="s">
        <v>1335</v>
      </c>
      <c r="Q815">
        <v>52.793081340000001</v>
      </c>
      <c r="R815">
        <v>6.2016421700000004</v>
      </c>
      <c r="S815" t="s">
        <v>27</v>
      </c>
      <c r="W815">
        <v>6.6</v>
      </c>
      <c r="Z815"/>
    </row>
    <row r="816" spans="1:26">
      <c r="A816" t="s">
        <v>4442</v>
      </c>
      <c r="F816" t="s">
        <v>4427</v>
      </c>
      <c r="G816" t="s">
        <v>1352</v>
      </c>
      <c r="H816" t="s">
        <v>1352</v>
      </c>
      <c r="I816" t="s">
        <v>30</v>
      </c>
      <c r="J816" t="s">
        <v>1335</v>
      </c>
      <c r="L816" t="s">
        <v>1336</v>
      </c>
      <c r="M816" t="s">
        <v>1335</v>
      </c>
      <c r="Q816">
        <v>52.792729899999998</v>
      </c>
      <c r="R816">
        <v>6.2012084700000001</v>
      </c>
      <c r="S816" t="s">
        <v>27</v>
      </c>
      <c r="W816">
        <v>39.299999999999997</v>
      </c>
      <c r="Z816"/>
    </row>
    <row r="817" spans="1:26">
      <c r="A817" t="s">
        <v>4442</v>
      </c>
      <c r="F817" t="s">
        <v>4427</v>
      </c>
      <c r="G817" t="s">
        <v>1353</v>
      </c>
      <c r="H817" t="s">
        <v>1353</v>
      </c>
      <c r="I817" t="s">
        <v>30</v>
      </c>
      <c r="J817" t="s">
        <v>1335</v>
      </c>
      <c r="L817" t="s">
        <v>1336</v>
      </c>
      <c r="M817" t="s">
        <v>1335</v>
      </c>
      <c r="Q817">
        <v>52.788905470000003</v>
      </c>
      <c r="R817">
        <v>6.1930876000000001</v>
      </c>
      <c r="S817" t="s">
        <v>27</v>
      </c>
      <c r="W817">
        <v>19</v>
      </c>
      <c r="Z817"/>
    </row>
    <row r="818" spans="1:26">
      <c r="A818" t="s">
        <v>4442</v>
      </c>
      <c r="F818" t="s">
        <v>4427</v>
      </c>
      <c r="G818" t="s">
        <v>1354</v>
      </c>
      <c r="H818" t="s">
        <v>1354</v>
      </c>
      <c r="I818" t="s">
        <v>30</v>
      </c>
      <c r="J818" t="s">
        <v>1335</v>
      </c>
      <c r="L818" t="s">
        <v>1336</v>
      </c>
      <c r="M818" t="s">
        <v>1335</v>
      </c>
      <c r="Q818">
        <v>52.788788889999999</v>
      </c>
      <c r="R818">
        <v>6.19319664</v>
      </c>
      <c r="S818" t="s">
        <v>27</v>
      </c>
      <c r="W818">
        <v>11.6</v>
      </c>
      <c r="Z818"/>
    </row>
    <row r="819" spans="1:26">
      <c r="A819" t="s">
        <v>4442</v>
      </c>
      <c r="F819" t="s">
        <v>4427</v>
      </c>
      <c r="G819" t="s">
        <v>1355</v>
      </c>
      <c r="H819" t="s">
        <v>1355</v>
      </c>
      <c r="I819" t="s">
        <v>30</v>
      </c>
      <c r="J819" t="s">
        <v>1335</v>
      </c>
      <c r="L819" t="s">
        <v>1336</v>
      </c>
      <c r="M819" t="s">
        <v>1335</v>
      </c>
      <c r="Q819">
        <v>52.788264720000001</v>
      </c>
      <c r="R819">
        <v>6.1916549099999996</v>
      </c>
      <c r="S819" t="s">
        <v>27</v>
      </c>
      <c r="W819">
        <v>18.899999999999999</v>
      </c>
      <c r="Z819"/>
    </row>
    <row r="820" spans="1:26">
      <c r="A820" t="s">
        <v>4442</v>
      </c>
      <c r="F820" t="s">
        <v>4427</v>
      </c>
      <c r="G820" t="s">
        <v>1356</v>
      </c>
      <c r="H820" t="s">
        <v>1356</v>
      </c>
      <c r="I820" t="s">
        <v>30</v>
      </c>
      <c r="J820" t="s">
        <v>1335</v>
      </c>
      <c r="L820" t="s">
        <v>1336</v>
      </c>
      <c r="M820" t="s">
        <v>1335</v>
      </c>
      <c r="Q820">
        <v>52.78816312</v>
      </c>
      <c r="R820">
        <v>6.1916975299999999</v>
      </c>
      <c r="S820" t="s">
        <v>27</v>
      </c>
      <c r="W820">
        <v>4.2</v>
      </c>
      <c r="Z820"/>
    </row>
    <row r="821" spans="1:26">
      <c r="A821" t="s">
        <v>4442</v>
      </c>
      <c r="F821" t="s">
        <v>4427</v>
      </c>
      <c r="G821" t="s">
        <v>1357</v>
      </c>
      <c r="H821" t="s">
        <v>1357</v>
      </c>
      <c r="I821" t="s">
        <v>30</v>
      </c>
      <c r="J821" t="s">
        <v>1335</v>
      </c>
      <c r="L821" t="s">
        <v>1336</v>
      </c>
      <c r="M821" t="s">
        <v>1335</v>
      </c>
      <c r="Q821">
        <v>52.79239123</v>
      </c>
      <c r="R821">
        <v>6.20446191</v>
      </c>
      <c r="S821" t="s">
        <v>27</v>
      </c>
      <c r="W821">
        <v>10</v>
      </c>
      <c r="Z821"/>
    </row>
    <row r="822" spans="1:26">
      <c r="A822" t="s">
        <v>4442</v>
      </c>
      <c r="F822" t="s">
        <v>4427</v>
      </c>
      <c r="G822" t="s">
        <v>1358</v>
      </c>
      <c r="H822" t="s">
        <v>1358</v>
      </c>
      <c r="I822" t="s">
        <v>30</v>
      </c>
      <c r="J822" t="s">
        <v>1335</v>
      </c>
      <c r="L822" t="s">
        <v>1336</v>
      </c>
      <c r="M822" t="s">
        <v>1335</v>
      </c>
      <c r="Q822">
        <v>52.793726620000001</v>
      </c>
      <c r="R822">
        <v>6.2018119599999997</v>
      </c>
      <c r="S822" t="s">
        <v>27</v>
      </c>
      <c r="W822">
        <v>65.400000000000006</v>
      </c>
      <c r="Z822"/>
    </row>
    <row r="823" spans="1:26">
      <c r="A823" t="s">
        <v>4442</v>
      </c>
      <c r="F823" t="s">
        <v>4427</v>
      </c>
      <c r="G823" t="s">
        <v>1359</v>
      </c>
      <c r="H823" t="s">
        <v>1359</v>
      </c>
      <c r="I823" t="s">
        <v>30</v>
      </c>
      <c r="J823" t="s">
        <v>1335</v>
      </c>
      <c r="L823" t="s">
        <v>1336</v>
      </c>
      <c r="M823" t="s">
        <v>1335</v>
      </c>
      <c r="Q823">
        <v>52.795425459999997</v>
      </c>
      <c r="R823">
        <v>6.1997030899999999</v>
      </c>
      <c r="S823" t="s">
        <v>27</v>
      </c>
      <c r="W823">
        <v>117.5</v>
      </c>
      <c r="Z823"/>
    </row>
    <row r="824" spans="1:26">
      <c r="A824" t="s">
        <v>4442</v>
      </c>
      <c r="F824" t="s">
        <v>4427</v>
      </c>
      <c r="G824" t="s">
        <v>1360</v>
      </c>
      <c r="H824" t="s">
        <v>1360</v>
      </c>
      <c r="I824" t="s">
        <v>30</v>
      </c>
      <c r="J824" t="s">
        <v>1335</v>
      </c>
      <c r="L824" t="s">
        <v>1336</v>
      </c>
      <c r="M824" t="s">
        <v>1335</v>
      </c>
      <c r="Q824">
        <v>52.796009550000001</v>
      </c>
      <c r="R824">
        <v>6.1988368400000002</v>
      </c>
      <c r="S824" t="s">
        <v>27</v>
      </c>
      <c r="W824">
        <v>12.7</v>
      </c>
      <c r="Z824"/>
    </row>
    <row r="825" spans="1:26">
      <c r="A825" t="s">
        <v>4442</v>
      </c>
      <c r="F825" t="s">
        <v>4427</v>
      </c>
      <c r="G825" t="s">
        <v>1361</v>
      </c>
      <c r="H825" t="s">
        <v>1361</v>
      </c>
      <c r="I825" t="s">
        <v>30</v>
      </c>
      <c r="J825" t="s">
        <v>1335</v>
      </c>
      <c r="L825" t="s">
        <v>1336</v>
      </c>
      <c r="M825" t="s">
        <v>1335</v>
      </c>
      <c r="Q825">
        <v>52.796311009999997</v>
      </c>
      <c r="R825">
        <v>6.1985848199999998</v>
      </c>
      <c r="S825" t="s">
        <v>27</v>
      </c>
      <c r="W825">
        <v>7.7</v>
      </c>
      <c r="Z825"/>
    </row>
    <row r="826" spans="1:26">
      <c r="A826" t="s">
        <v>4442</v>
      </c>
      <c r="F826" t="s">
        <v>4427</v>
      </c>
      <c r="G826" t="s">
        <v>1362</v>
      </c>
      <c r="H826" t="s">
        <v>1362</v>
      </c>
      <c r="I826" t="s">
        <v>30</v>
      </c>
      <c r="J826" t="s">
        <v>1335</v>
      </c>
      <c r="L826" t="s">
        <v>1336</v>
      </c>
      <c r="M826" t="s">
        <v>1335</v>
      </c>
      <c r="Q826">
        <v>52.796214790000001</v>
      </c>
      <c r="R826">
        <v>6.1985276699999998</v>
      </c>
      <c r="S826" t="s">
        <v>27</v>
      </c>
      <c r="W826">
        <v>18</v>
      </c>
      <c r="Z826"/>
    </row>
    <row r="827" spans="1:26">
      <c r="A827" t="s">
        <v>4442</v>
      </c>
      <c r="F827" t="s">
        <v>4427</v>
      </c>
      <c r="G827" t="s">
        <v>1363</v>
      </c>
      <c r="H827" t="s">
        <v>1363</v>
      </c>
      <c r="I827" t="s">
        <v>1230</v>
      </c>
      <c r="J827" t="s">
        <v>1335</v>
      </c>
      <c r="L827" t="s">
        <v>1336</v>
      </c>
      <c r="M827" t="s">
        <v>1335</v>
      </c>
      <c r="Q827">
        <v>52.792113469999997</v>
      </c>
      <c r="R827">
        <v>6.1927092100000003</v>
      </c>
      <c r="S827" t="s">
        <v>27</v>
      </c>
      <c r="Z827"/>
    </row>
    <row r="828" spans="1:26">
      <c r="A828" t="s">
        <v>4442</v>
      </c>
      <c r="F828" t="s">
        <v>4427</v>
      </c>
      <c r="G828" t="s">
        <v>1364</v>
      </c>
      <c r="H828" t="s">
        <v>1364</v>
      </c>
      <c r="I828" t="s">
        <v>22</v>
      </c>
      <c r="J828" t="s">
        <v>1365</v>
      </c>
      <c r="K828" t="s">
        <v>66</v>
      </c>
      <c r="L828" t="s">
        <v>1336</v>
      </c>
      <c r="M828" t="s">
        <v>1335</v>
      </c>
      <c r="O828" t="s">
        <v>1366</v>
      </c>
      <c r="P828" t="s">
        <v>1367</v>
      </c>
      <c r="Q828">
        <v>52.793185389999998</v>
      </c>
      <c r="R828">
        <v>6.19740249</v>
      </c>
      <c r="S828" t="s">
        <v>27</v>
      </c>
      <c r="T828" t="s">
        <v>28</v>
      </c>
      <c r="Z828">
        <v>924574.48</v>
      </c>
    </row>
    <row r="829" spans="1:26">
      <c r="A829" t="s">
        <v>4442</v>
      </c>
      <c r="F829" t="s">
        <v>4427</v>
      </c>
      <c r="G829" t="s">
        <v>1368</v>
      </c>
      <c r="H829" t="s">
        <v>1368</v>
      </c>
      <c r="I829" t="s">
        <v>167</v>
      </c>
      <c r="J829" t="s">
        <v>1335</v>
      </c>
      <c r="L829" t="s">
        <v>1336</v>
      </c>
      <c r="M829" t="s">
        <v>1335</v>
      </c>
      <c r="Q829">
        <v>52.792018460000001</v>
      </c>
      <c r="R829">
        <v>6.1877255599999996</v>
      </c>
      <c r="S829" t="s">
        <v>27</v>
      </c>
      <c r="Z829">
        <v>140</v>
      </c>
    </row>
    <row r="830" spans="1:26">
      <c r="A830" t="s">
        <v>4442</v>
      </c>
      <c r="F830" t="s">
        <v>4427</v>
      </c>
      <c r="G830" t="s">
        <v>1369</v>
      </c>
      <c r="H830" t="s">
        <v>1369</v>
      </c>
      <c r="I830" t="s">
        <v>68</v>
      </c>
      <c r="J830" t="s">
        <v>1335</v>
      </c>
      <c r="L830" t="s">
        <v>1336</v>
      </c>
      <c r="M830" t="s">
        <v>1335</v>
      </c>
      <c r="Q830">
        <v>52.796595080000003</v>
      </c>
      <c r="R830">
        <v>6.2087112400000004</v>
      </c>
      <c r="S830" t="s">
        <v>27</v>
      </c>
      <c r="W830">
        <v>68.349999999999994</v>
      </c>
    </row>
    <row r="831" spans="1:26">
      <c r="A831" t="s">
        <v>4442</v>
      </c>
      <c r="F831" t="s">
        <v>4427</v>
      </c>
      <c r="G831" t="s">
        <v>1370</v>
      </c>
      <c r="H831" t="s">
        <v>1370</v>
      </c>
      <c r="I831" t="s">
        <v>68</v>
      </c>
      <c r="J831" t="s">
        <v>1335</v>
      </c>
      <c r="L831" t="s">
        <v>1336</v>
      </c>
      <c r="M831" t="s">
        <v>1335</v>
      </c>
      <c r="Q831">
        <v>52.796070219999997</v>
      </c>
      <c r="R831">
        <v>6.2074197</v>
      </c>
      <c r="S831" t="s">
        <v>27</v>
      </c>
      <c r="W831">
        <v>21.15</v>
      </c>
    </row>
    <row r="832" spans="1:26">
      <c r="A832" t="s">
        <v>4442</v>
      </c>
      <c r="F832" t="s">
        <v>4427</v>
      </c>
      <c r="G832" t="s">
        <v>1371</v>
      </c>
      <c r="H832" t="s">
        <v>1371</v>
      </c>
      <c r="I832" t="s">
        <v>68</v>
      </c>
      <c r="J832" t="s">
        <v>1335</v>
      </c>
      <c r="L832" t="s">
        <v>1336</v>
      </c>
      <c r="M832" t="s">
        <v>1335</v>
      </c>
      <c r="Q832">
        <v>52.795894279999999</v>
      </c>
      <c r="R832">
        <v>6.2069815100000003</v>
      </c>
      <c r="S832" t="s">
        <v>27</v>
      </c>
      <c r="W832">
        <v>33.450000000000003</v>
      </c>
    </row>
    <row r="833" spans="1:23">
      <c r="A833" t="s">
        <v>4442</v>
      </c>
      <c r="F833" t="s">
        <v>4427</v>
      </c>
      <c r="G833" t="s">
        <v>1372</v>
      </c>
      <c r="H833" t="s">
        <v>1372</v>
      </c>
      <c r="I833" t="s">
        <v>68</v>
      </c>
      <c r="J833" t="s">
        <v>1335</v>
      </c>
      <c r="L833" t="s">
        <v>1336</v>
      </c>
      <c r="M833" t="s">
        <v>1335</v>
      </c>
      <c r="Q833">
        <v>52.795512860000002</v>
      </c>
      <c r="R833">
        <v>6.2060332300000001</v>
      </c>
      <c r="S833" t="s">
        <v>27</v>
      </c>
      <c r="W833">
        <v>89.1</v>
      </c>
    </row>
    <row r="834" spans="1:23">
      <c r="A834" t="s">
        <v>4442</v>
      </c>
      <c r="F834" t="s">
        <v>4427</v>
      </c>
      <c r="G834" t="s">
        <v>1373</v>
      </c>
      <c r="H834" t="s">
        <v>1373</v>
      </c>
      <c r="I834" t="s">
        <v>68</v>
      </c>
      <c r="J834" t="s">
        <v>1335</v>
      </c>
      <c r="L834" t="s">
        <v>1336</v>
      </c>
      <c r="M834" t="s">
        <v>1335</v>
      </c>
      <c r="Q834">
        <v>52.79542206</v>
      </c>
      <c r="R834">
        <v>6.2068277299999997</v>
      </c>
      <c r="S834" t="s">
        <v>27</v>
      </c>
      <c r="W834">
        <v>54.25</v>
      </c>
    </row>
    <row r="835" spans="1:23">
      <c r="A835" t="s">
        <v>4442</v>
      </c>
      <c r="F835" t="s">
        <v>4427</v>
      </c>
      <c r="G835" t="s">
        <v>1374</v>
      </c>
      <c r="H835" t="s">
        <v>1374</v>
      </c>
      <c r="I835" t="s">
        <v>68</v>
      </c>
      <c r="J835" t="s">
        <v>1335</v>
      </c>
      <c r="L835" t="s">
        <v>1336</v>
      </c>
      <c r="M835" t="s">
        <v>1335</v>
      </c>
      <c r="Q835">
        <v>52.795160289999998</v>
      </c>
      <c r="R835">
        <v>6.2062921600000003</v>
      </c>
      <c r="S835" t="s">
        <v>27</v>
      </c>
      <c r="W835">
        <v>134.9</v>
      </c>
    </row>
    <row r="836" spans="1:23">
      <c r="A836" t="s">
        <v>4442</v>
      </c>
      <c r="F836" t="s">
        <v>4427</v>
      </c>
      <c r="G836" t="s">
        <v>1375</v>
      </c>
      <c r="H836" t="s">
        <v>1375</v>
      </c>
      <c r="I836" t="s">
        <v>68</v>
      </c>
      <c r="J836" t="s">
        <v>1335</v>
      </c>
      <c r="L836" t="s">
        <v>1336</v>
      </c>
      <c r="M836" t="s">
        <v>1335</v>
      </c>
      <c r="Q836">
        <v>52.794802519999998</v>
      </c>
      <c r="R836">
        <v>6.2078054500000004</v>
      </c>
      <c r="S836" t="s">
        <v>27</v>
      </c>
      <c r="W836">
        <v>129</v>
      </c>
    </row>
    <row r="837" spans="1:23">
      <c r="A837" t="s">
        <v>4442</v>
      </c>
      <c r="F837" t="s">
        <v>4427</v>
      </c>
      <c r="G837" t="s">
        <v>1376</v>
      </c>
      <c r="H837" t="s">
        <v>1376</v>
      </c>
      <c r="I837" t="s">
        <v>68</v>
      </c>
      <c r="J837" t="s">
        <v>1335</v>
      </c>
      <c r="L837" t="s">
        <v>1336</v>
      </c>
      <c r="M837" t="s">
        <v>1335</v>
      </c>
      <c r="Q837">
        <v>52.79466481</v>
      </c>
      <c r="R837">
        <v>6.2071957800000002</v>
      </c>
      <c r="S837" t="s">
        <v>27</v>
      </c>
      <c r="W837">
        <v>187.8</v>
      </c>
    </row>
    <row r="838" spans="1:23">
      <c r="A838" t="s">
        <v>4442</v>
      </c>
      <c r="F838" t="s">
        <v>4427</v>
      </c>
      <c r="G838" t="s">
        <v>1377</v>
      </c>
      <c r="H838" t="s">
        <v>1377</v>
      </c>
      <c r="I838" t="s">
        <v>68</v>
      </c>
      <c r="J838" t="s">
        <v>1335</v>
      </c>
      <c r="L838" t="s">
        <v>1336</v>
      </c>
      <c r="M838" t="s">
        <v>1335</v>
      </c>
      <c r="Q838">
        <v>52.794547719999997</v>
      </c>
      <c r="R838">
        <v>6.2078709200000004</v>
      </c>
      <c r="S838" t="s">
        <v>27</v>
      </c>
      <c r="W838">
        <v>47.2</v>
      </c>
    </row>
    <row r="839" spans="1:23">
      <c r="A839" t="s">
        <v>4442</v>
      </c>
      <c r="F839" t="s">
        <v>4427</v>
      </c>
      <c r="G839" t="s">
        <v>1378</v>
      </c>
      <c r="H839" t="s">
        <v>1378</v>
      </c>
      <c r="I839" t="s">
        <v>68</v>
      </c>
      <c r="J839" t="s">
        <v>1335</v>
      </c>
      <c r="L839" t="s">
        <v>1336</v>
      </c>
      <c r="M839" t="s">
        <v>1335</v>
      </c>
      <c r="Q839">
        <v>52.794411310000001</v>
      </c>
      <c r="R839">
        <v>6.2080363800000002</v>
      </c>
      <c r="S839" t="s">
        <v>27</v>
      </c>
      <c r="W839">
        <v>20.5</v>
      </c>
    </row>
    <row r="840" spans="1:23">
      <c r="A840" t="s">
        <v>4442</v>
      </c>
      <c r="F840" t="s">
        <v>4427</v>
      </c>
      <c r="G840" t="s">
        <v>1379</v>
      </c>
      <c r="H840" t="s">
        <v>1379</v>
      </c>
      <c r="I840" t="s">
        <v>68</v>
      </c>
      <c r="J840" t="s">
        <v>1335</v>
      </c>
      <c r="L840" t="s">
        <v>1336</v>
      </c>
      <c r="M840" t="s">
        <v>1335</v>
      </c>
      <c r="Q840">
        <v>52.794339620000002</v>
      </c>
      <c r="R840">
        <v>6.2082571499999997</v>
      </c>
      <c r="S840" t="s">
        <v>27</v>
      </c>
      <c r="W840">
        <v>48.75</v>
      </c>
    </row>
    <row r="841" spans="1:23">
      <c r="A841" t="s">
        <v>4442</v>
      </c>
      <c r="F841" t="s">
        <v>4427</v>
      </c>
      <c r="G841" t="s">
        <v>1380</v>
      </c>
      <c r="H841" t="s">
        <v>1380</v>
      </c>
      <c r="I841" t="s">
        <v>68</v>
      </c>
      <c r="J841" t="s">
        <v>1335</v>
      </c>
      <c r="L841" t="s">
        <v>1336</v>
      </c>
      <c r="M841" t="s">
        <v>1335</v>
      </c>
      <c r="Q841">
        <v>52.794089970000002</v>
      </c>
      <c r="R841">
        <v>6.2082694299999996</v>
      </c>
      <c r="S841" t="s">
        <v>27</v>
      </c>
      <c r="W841">
        <v>52.6</v>
      </c>
    </row>
    <row r="842" spans="1:23">
      <c r="A842" t="s">
        <v>4442</v>
      </c>
      <c r="F842" t="s">
        <v>4427</v>
      </c>
      <c r="G842" t="s">
        <v>1381</v>
      </c>
      <c r="H842" t="s">
        <v>1381</v>
      </c>
      <c r="I842" t="s">
        <v>68</v>
      </c>
      <c r="J842" t="s">
        <v>1335</v>
      </c>
      <c r="L842" t="s">
        <v>1336</v>
      </c>
      <c r="M842" t="s">
        <v>1335</v>
      </c>
      <c r="Q842">
        <v>52.794131180000001</v>
      </c>
      <c r="R842">
        <v>6.2086443300000003</v>
      </c>
      <c r="S842" t="s">
        <v>27</v>
      </c>
      <c r="W842">
        <v>46.6</v>
      </c>
    </row>
    <row r="843" spans="1:23">
      <c r="A843" t="s">
        <v>4442</v>
      </c>
      <c r="F843" t="s">
        <v>4427</v>
      </c>
      <c r="G843" t="s">
        <v>1382</v>
      </c>
      <c r="H843" t="s">
        <v>1382</v>
      </c>
      <c r="I843" t="s">
        <v>68</v>
      </c>
      <c r="J843" t="s">
        <v>1335</v>
      </c>
      <c r="L843" t="s">
        <v>1336</v>
      </c>
      <c r="M843" t="s">
        <v>1335</v>
      </c>
      <c r="Q843">
        <v>52.793854000000003</v>
      </c>
      <c r="R843">
        <v>6.2082391699999997</v>
      </c>
      <c r="S843" t="s">
        <v>27</v>
      </c>
      <c r="W843">
        <v>42.85</v>
      </c>
    </row>
    <row r="844" spans="1:23">
      <c r="A844" t="s">
        <v>4442</v>
      </c>
      <c r="F844" t="s">
        <v>4427</v>
      </c>
      <c r="G844" t="s">
        <v>1383</v>
      </c>
      <c r="H844" t="s">
        <v>1383</v>
      </c>
      <c r="I844" t="s">
        <v>68</v>
      </c>
      <c r="J844" t="s">
        <v>1335</v>
      </c>
      <c r="L844" t="s">
        <v>1336</v>
      </c>
      <c r="M844" t="s">
        <v>1335</v>
      </c>
      <c r="Q844">
        <v>52.794062080000003</v>
      </c>
      <c r="R844">
        <v>6.2078518799999998</v>
      </c>
      <c r="S844" t="s">
        <v>27</v>
      </c>
      <c r="W844">
        <v>44.4</v>
      </c>
    </row>
    <row r="845" spans="1:23">
      <c r="A845" t="s">
        <v>4442</v>
      </c>
      <c r="F845" t="s">
        <v>4427</v>
      </c>
      <c r="G845" t="s">
        <v>1384</v>
      </c>
      <c r="H845" t="s">
        <v>1384</v>
      </c>
      <c r="I845" t="s">
        <v>68</v>
      </c>
      <c r="J845" t="s">
        <v>1335</v>
      </c>
      <c r="L845" t="s">
        <v>1336</v>
      </c>
      <c r="M845" t="s">
        <v>1335</v>
      </c>
      <c r="Q845">
        <v>52.794187819999998</v>
      </c>
      <c r="R845">
        <v>6.2077116400000003</v>
      </c>
      <c r="S845" t="s">
        <v>27</v>
      </c>
      <c r="W845">
        <v>20.149999999999999</v>
      </c>
    </row>
    <row r="846" spans="1:23">
      <c r="A846" t="s">
        <v>4442</v>
      </c>
      <c r="F846" t="s">
        <v>4427</v>
      </c>
      <c r="G846" t="s">
        <v>1385</v>
      </c>
      <c r="H846" t="s">
        <v>1385</v>
      </c>
      <c r="I846" t="s">
        <v>68</v>
      </c>
      <c r="J846" t="s">
        <v>1335</v>
      </c>
      <c r="L846" t="s">
        <v>1336</v>
      </c>
      <c r="M846" t="s">
        <v>1335</v>
      </c>
      <c r="Q846">
        <v>52.794269870000001</v>
      </c>
      <c r="R846">
        <v>6.2074666599999997</v>
      </c>
      <c r="S846" t="s">
        <v>27</v>
      </c>
      <c r="W846">
        <v>43.5</v>
      </c>
    </row>
    <row r="847" spans="1:23">
      <c r="A847" t="s">
        <v>4442</v>
      </c>
      <c r="F847" t="s">
        <v>4427</v>
      </c>
      <c r="G847" t="s">
        <v>1386</v>
      </c>
      <c r="H847" t="s">
        <v>1386</v>
      </c>
      <c r="I847" t="s">
        <v>68</v>
      </c>
      <c r="J847" t="s">
        <v>1335</v>
      </c>
      <c r="L847" t="s">
        <v>1336</v>
      </c>
      <c r="M847" t="s">
        <v>1335</v>
      </c>
      <c r="Q847">
        <v>52.793973649999998</v>
      </c>
      <c r="R847">
        <v>6.2085431900000003</v>
      </c>
      <c r="S847" t="s">
        <v>27</v>
      </c>
      <c r="W847">
        <v>128.69999999999999</v>
      </c>
    </row>
    <row r="848" spans="1:23">
      <c r="A848" t="s">
        <v>4442</v>
      </c>
      <c r="F848" t="s">
        <v>4427</v>
      </c>
      <c r="G848" t="s">
        <v>1387</v>
      </c>
      <c r="H848" t="s">
        <v>1387</v>
      </c>
      <c r="I848" t="s">
        <v>68</v>
      </c>
      <c r="J848" t="s">
        <v>1335</v>
      </c>
      <c r="L848" t="s">
        <v>1336</v>
      </c>
      <c r="M848" t="s">
        <v>1335</v>
      </c>
      <c r="Q848">
        <v>52.793961799999998</v>
      </c>
      <c r="R848">
        <v>6.2076037800000003</v>
      </c>
      <c r="S848" t="s">
        <v>27</v>
      </c>
      <c r="W848">
        <v>45.8</v>
      </c>
    </row>
    <row r="849" spans="1:23">
      <c r="A849" t="s">
        <v>4442</v>
      </c>
      <c r="F849" t="s">
        <v>4427</v>
      </c>
      <c r="G849" t="s">
        <v>1388</v>
      </c>
      <c r="H849" t="s">
        <v>1388</v>
      </c>
      <c r="I849" t="s">
        <v>68</v>
      </c>
      <c r="J849" t="s">
        <v>1335</v>
      </c>
      <c r="L849" t="s">
        <v>1336</v>
      </c>
      <c r="M849" t="s">
        <v>1335</v>
      </c>
      <c r="Q849">
        <v>52.794129009999999</v>
      </c>
      <c r="R849">
        <v>6.20729416</v>
      </c>
      <c r="S849" t="s">
        <v>27</v>
      </c>
      <c r="W849">
        <v>3.65</v>
      </c>
    </row>
    <row r="850" spans="1:23">
      <c r="A850" t="s">
        <v>4442</v>
      </c>
      <c r="F850" t="s">
        <v>4427</v>
      </c>
      <c r="G850" t="s">
        <v>1389</v>
      </c>
      <c r="H850" t="s">
        <v>1389</v>
      </c>
      <c r="I850" t="s">
        <v>68</v>
      </c>
      <c r="J850" t="s">
        <v>1335</v>
      </c>
      <c r="L850" t="s">
        <v>1336</v>
      </c>
      <c r="M850" t="s">
        <v>1335</v>
      </c>
      <c r="Q850">
        <v>52.794406870000003</v>
      </c>
      <c r="R850">
        <v>6.2067748199999997</v>
      </c>
      <c r="S850" t="s">
        <v>27</v>
      </c>
      <c r="W850">
        <v>82.3</v>
      </c>
    </row>
    <row r="851" spans="1:23">
      <c r="A851" t="s">
        <v>4442</v>
      </c>
      <c r="F851" t="s">
        <v>4427</v>
      </c>
      <c r="G851" t="s">
        <v>1390</v>
      </c>
      <c r="H851" t="s">
        <v>1390</v>
      </c>
      <c r="I851" t="s">
        <v>68</v>
      </c>
      <c r="J851" t="s">
        <v>1335</v>
      </c>
      <c r="L851" t="s">
        <v>1336</v>
      </c>
      <c r="M851" t="s">
        <v>1335</v>
      </c>
      <c r="Q851">
        <v>52.794925470000003</v>
      </c>
      <c r="R851">
        <v>6.2057035799999998</v>
      </c>
      <c r="S851" t="s">
        <v>27</v>
      </c>
      <c r="W851">
        <v>95.25</v>
      </c>
    </row>
    <row r="852" spans="1:23">
      <c r="A852" t="s">
        <v>4442</v>
      </c>
      <c r="F852" t="s">
        <v>4427</v>
      </c>
      <c r="G852" t="s">
        <v>1391</v>
      </c>
      <c r="H852" t="s">
        <v>1391</v>
      </c>
      <c r="I852" t="s">
        <v>68</v>
      </c>
      <c r="J852" t="s">
        <v>1335</v>
      </c>
      <c r="L852" t="s">
        <v>1336</v>
      </c>
      <c r="M852" t="s">
        <v>1335</v>
      </c>
      <c r="Q852">
        <v>52.794203019999998</v>
      </c>
      <c r="R852">
        <v>6.2067927999999997</v>
      </c>
      <c r="S852" t="s">
        <v>27</v>
      </c>
      <c r="W852">
        <v>276.75</v>
      </c>
    </row>
    <row r="853" spans="1:23">
      <c r="A853" t="s">
        <v>4442</v>
      </c>
      <c r="F853" t="s">
        <v>4427</v>
      </c>
      <c r="G853" t="s">
        <v>1392</v>
      </c>
      <c r="H853" t="s">
        <v>1392</v>
      </c>
      <c r="I853" t="s">
        <v>68</v>
      </c>
      <c r="J853" t="s">
        <v>1335</v>
      </c>
      <c r="L853" t="s">
        <v>1336</v>
      </c>
      <c r="M853" t="s">
        <v>1335</v>
      </c>
      <c r="Q853">
        <v>52.793617990000001</v>
      </c>
      <c r="R853">
        <v>6.20638282</v>
      </c>
      <c r="S853" t="s">
        <v>27</v>
      </c>
      <c r="W853">
        <v>187.4</v>
      </c>
    </row>
    <row r="854" spans="1:23">
      <c r="A854" t="s">
        <v>4442</v>
      </c>
      <c r="F854" t="s">
        <v>4427</v>
      </c>
      <c r="G854" t="s">
        <v>1393</v>
      </c>
      <c r="H854" t="s">
        <v>1393</v>
      </c>
      <c r="I854" t="s">
        <v>68</v>
      </c>
      <c r="J854" t="s">
        <v>1335</v>
      </c>
      <c r="L854" t="s">
        <v>1336</v>
      </c>
      <c r="M854" t="s">
        <v>1335</v>
      </c>
      <c r="Q854">
        <v>52.794574390000001</v>
      </c>
      <c r="R854">
        <v>6.2049657099999997</v>
      </c>
      <c r="S854" t="s">
        <v>27</v>
      </c>
      <c r="W854">
        <v>87.2</v>
      </c>
    </row>
    <row r="855" spans="1:23">
      <c r="A855" t="s">
        <v>4442</v>
      </c>
      <c r="F855" t="s">
        <v>4427</v>
      </c>
      <c r="G855" t="s">
        <v>1394</v>
      </c>
      <c r="H855" t="s">
        <v>1394</v>
      </c>
      <c r="I855" t="s">
        <v>68</v>
      </c>
      <c r="J855" t="s">
        <v>1335</v>
      </c>
      <c r="L855" t="s">
        <v>1336</v>
      </c>
      <c r="M855" t="s">
        <v>1335</v>
      </c>
      <c r="Q855">
        <v>52.794683630000002</v>
      </c>
      <c r="R855">
        <v>6.20505817</v>
      </c>
      <c r="S855" t="s">
        <v>27</v>
      </c>
      <c r="W855">
        <v>29.2</v>
      </c>
    </row>
    <row r="856" spans="1:23">
      <c r="A856" t="s">
        <v>4442</v>
      </c>
      <c r="F856" t="s">
        <v>4427</v>
      </c>
      <c r="G856" t="s">
        <v>1395</v>
      </c>
      <c r="H856" t="s">
        <v>1395</v>
      </c>
      <c r="I856" t="s">
        <v>68</v>
      </c>
      <c r="J856" t="s">
        <v>1335</v>
      </c>
      <c r="L856" t="s">
        <v>1336</v>
      </c>
      <c r="M856" t="s">
        <v>1335</v>
      </c>
      <c r="Q856">
        <v>52.794600299999999</v>
      </c>
      <c r="R856">
        <v>6.2044315599999997</v>
      </c>
      <c r="S856" t="s">
        <v>27</v>
      </c>
      <c r="W856">
        <v>38.9</v>
      </c>
    </row>
    <row r="857" spans="1:23">
      <c r="A857" t="s">
        <v>4442</v>
      </c>
      <c r="F857" t="s">
        <v>4427</v>
      </c>
      <c r="G857" t="s">
        <v>1396</v>
      </c>
      <c r="H857" t="s">
        <v>1396</v>
      </c>
      <c r="I857" t="s">
        <v>68</v>
      </c>
      <c r="J857" t="s">
        <v>1335</v>
      </c>
      <c r="L857" t="s">
        <v>1336</v>
      </c>
      <c r="M857" t="s">
        <v>1335</v>
      </c>
      <c r="Q857">
        <v>52.794743439999998</v>
      </c>
      <c r="R857">
        <v>6.2040756300000002</v>
      </c>
      <c r="S857" t="s">
        <v>27</v>
      </c>
      <c r="W857">
        <v>62.1</v>
      </c>
    </row>
    <row r="858" spans="1:23">
      <c r="A858" t="s">
        <v>4442</v>
      </c>
      <c r="F858" t="s">
        <v>4427</v>
      </c>
      <c r="G858" t="s">
        <v>1397</v>
      </c>
      <c r="H858" t="s">
        <v>1397</v>
      </c>
      <c r="I858" t="s">
        <v>68</v>
      </c>
      <c r="J858" t="s">
        <v>1335</v>
      </c>
      <c r="L858" t="s">
        <v>1336</v>
      </c>
      <c r="M858" t="s">
        <v>1335</v>
      </c>
      <c r="Q858">
        <v>52.794301599999997</v>
      </c>
      <c r="R858">
        <v>6.20302636</v>
      </c>
      <c r="S858" t="s">
        <v>27</v>
      </c>
      <c r="W858">
        <v>96.6</v>
      </c>
    </row>
    <row r="859" spans="1:23">
      <c r="A859" t="s">
        <v>4442</v>
      </c>
      <c r="F859" t="s">
        <v>4427</v>
      </c>
      <c r="G859" t="s">
        <v>1398</v>
      </c>
      <c r="H859" t="s">
        <v>1398</v>
      </c>
      <c r="I859" t="s">
        <v>68</v>
      </c>
      <c r="J859" t="s">
        <v>1335</v>
      </c>
      <c r="L859" t="s">
        <v>1336</v>
      </c>
      <c r="M859" t="s">
        <v>1335</v>
      </c>
      <c r="Q859">
        <v>52.796199299999998</v>
      </c>
      <c r="R859">
        <v>6.2018345500000001</v>
      </c>
      <c r="S859" t="s">
        <v>27</v>
      </c>
      <c r="W859">
        <v>580.79999999999995</v>
      </c>
    </row>
    <row r="860" spans="1:23">
      <c r="A860" t="s">
        <v>4442</v>
      </c>
      <c r="F860" t="s">
        <v>4427</v>
      </c>
      <c r="G860" t="s">
        <v>1399</v>
      </c>
      <c r="H860" t="s">
        <v>1399</v>
      </c>
      <c r="I860" t="s">
        <v>68</v>
      </c>
      <c r="J860" t="s">
        <v>1335</v>
      </c>
      <c r="L860" t="s">
        <v>1336</v>
      </c>
      <c r="M860" t="s">
        <v>1335</v>
      </c>
      <c r="Q860">
        <v>52.794485350000002</v>
      </c>
      <c r="R860">
        <v>6.2008736999999998</v>
      </c>
      <c r="S860" t="s">
        <v>27</v>
      </c>
      <c r="W860">
        <v>142.4</v>
      </c>
    </row>
    <row r="861" spans="1:23">
      <c r="A861" t="s">
        <v>4442</v>
      </c>
      <c r="F861" t="s">
        <v>4427</v>
      </c>
      <c r="G861" t="s">
        <v>1400</v>
      </c>
      <c r="H861" t="s">
        <v>1400</v>
      </c>
      <c r="I861" t="s">
        <v>68</v>
      </c>
      <c r="J861" t="s">
        <v>1335</v>
      </c>
      <c r="L861" t="s">
        <v>1336</v>
      </c>
      <c r="M861" t="s">
        <v>1335</v>
      </c>
      <c r="Q861">
        <v>52.792705150000003</v>
      </c>
      <c r="R861">
        <v>6.2042679100000004</v>
      </c>
      <c r="S861" t="s">
        <v>27</v>
      </c>
      <c r="W861">
        <v>62.9</v>
      </c>
    </row>
    <row r="862" spans="1:23">
      <c r="A862" t="s">
        <v>4442</v>
      </c>
      <c r="F862" t="s">
        <v>4427</v>
      </c>
      <c r="G862" t="s">
        <v>1401</v>
      </c>
      <c r="H862" t="s">
        <v>1401</v>
      </c>
      <c r="I862" t="s">
        <v>68</v>
      </c>
      <c r="J862" t="s">
        <v>1335</v>
      </c>
      <c r="L862" t="s">
        <v>1336</v>
      </c>
      <c r="M862" t="s">
        <v>1335</v>
      </c>
      <c r="Q862">
        <v>52.79215885</v>
      </c>
      <c r="R862">
        <v>6.2045852899999998</v>
      </c>
      <c r="S862" t="s">
        <v>27</v>
      </c>
      <c r="W862">
        <v>26.9</v>
      </c>
    </row>
    <row r="863" spans="1:23">
      <c r="A863" t="s">
        <v>4442</v>
      </c>
      <c r="F863" t="s">
        <v>4427</v>
      </c>
      <c r="G863" t="s">
        <v>1402</v>
      </c>
      <c r="H863" t="s">
        <v>1402</v>
      </c>
      <c r="I863" t="s">
        <v>68</v>
      </c>
      <c r="J863" t="s">
        <v>1335</v>
      </c>
      <c r="L863" t="s">
        <v>1336</v>
      </c>
      <c r="M863" t="s">
        <v>1335</v>
      </c>
      <c r="Q863">
        <v>52.792271620000001</v>
      </c>
      <c r="R863">
        <v>6.2044372599999997</v>
      </c>
      <c r="S863" t="s">
        <v>27</v>
      </c>
      <c r="W863">
        <v>16.399999999999999</v>
      </c>
    </row>
    <row r="864" spans="1:23">
      <c r="A864" t="s">
        <v>4442</v>
      </c>
      <c r="F864" t="s">
        <v>4427</v>
      </c>
      <c r="G864" t="s">
        <v>1403</v>
      </c>
      <c r="H864" t="s">
        <v>1403</v>
      </c>
      <c r="I864" t="s">
        <v>68</v>
      </c>
      <c r="J864" t="s">
        <v>1335</v>
      </c>
      <c r="L864" t="s">
        <v>1336</v>
      </c>
      <c r="M864" t="s">
        <v>1335</v>
      </c>
      <c r="Q864">
        <v>52.792064889999999</v>
      </c>
      <c r="R864">
        <v>6.2028243999999999</v>
      </c>
      <c r="S864" t="s">
        <v>27</v>
      </c>
      <c r="W864">
        <v>244.75</v>
      </c>
    </row>
    <row r="865" spans="1:26">
      <c r="A865" t="s">
        <v>4442</v>
      </c>
      <c r="F865" t="s">
        <v>4427</v>
      </c>
      <c r="G865" t="s">
        <v>1404</v>
      </c>
      <c r="H865" t="s">
        <v>1404</v>
      </c>
      <c r="I865" t="s">
        <v>68</v>
      </c>
      <c r="J865" t="s">
        <v>1335</v>
      </c>
      <c r="L865" t="s">
        <v>1336</v>
      </c>
      <c r="M865" t="s">
        <v>1335</v>
      </c>
      <c r="Q865">
        <v>52.79327275</v>
      </c>
      <c r="R865">
        <v>6.2019742500000001</v>
      </c>
      <c r="S865" t="s">
        <v>27</v>
      </c>
      <c r="W865">
        <v>56.7</v>
      </c>
    </row>
    <row r="866" spans="1:26">
      <c r="A866" t="s">
        <v>4442</v>
      </c>
      <c r="F866" t="s">
        <v>4427</v>
      </c>
      <c r="G866" t="s">
        <v>1405</v>
      </c>
      <c r="H866" t="s">
        <v>1405</v>
      </c>
      <c r="I866" t="s">
        <v>68</v>
      </c>
      <c r="J866" t="s">
        <v>1335</v>
      </c>
      <c r="L866" t="s">
        <v>1336</v>
      </c>
      <c r="M866" t="s">
        <v>1335</v>
      </c>
      <c r="Q866">
        <v>52.79298197</v>
      </c>
      <c r="R866">
        <v>6.2014474999999996</v>
      </c>
      <c r="S866" t="s">
        <v>27</v>
      </c>
      <c r="W866">
        <v>28</v>
      </c>
    </row>
    <row r="867" spans="1:26">
      <c r="A867" t="s">
        <v>4442</v>
      </c>
      <c r="F867" t="s">
        <v>4427</v>
      </c>
      <c r="G867" t="s">
        <v>1406</v>
      </c>
      <c r="H867" t="s">
        <v>1406</v>
      </c>
      <c r="I867" t="s">
        <v>68</v>
      </c>
      <c r="J867" t="s">
        <v>1335</v>
      </c>
      <c r="L867" t="s">
        <v>1336</v>
      </c>
      <c r="M867" t="s">
        <v>1335</v>
      </c>
      <c r="Q867">
        <v>52.79243134</v>
      </c>
      <c r="R867">
        <v>6.2013324699999997</v>
      </c>
      <c r="S867" t="s">
        <v>27</v>
      </c>
      <c r="W867">
        <v>54.8</v>
      </c>
    </row>
    <row r="868" spans="1:26">
      <c r="A868" t="s">
        <v>4442</v>
      </c>
      <c r="F868" t="s">
        <v>4427</v>
      </c>
      <c r="G868" t="s">
        <v>1407</v>
      </c>
      <c r="H868" t="s">
        <v>1407</v>
      </c>
      <c r="I868" t="s">
        <v>68</v>
      </c>
      <c r="J868" t="s">
        <v>1335</v>
      </c>
      <c r="L868" t="s">
        <v>1336</v>
      </c>
      <c r="M868" t="s">
        <v>1335</v>
      </c>
      <c r="Q868">
        <v>52.79065851</v>
      </c>
      <c r="R868">
        <v>6.1972315199999999</v>
      </c>
      <c r="S868" t="s">
        <v>27</v>
      </c>
      <c r="W868">
        <v>674.15</v>
      </c>
    </row>
    <row r="869" spans="1:26">
      <c r="A869" t="s">
        <v>4442</v>
      </c>
      <c r="F869" t="s">
        <v>4427</v>
      </c>
      <c r="G869" t="s">
        <v>1408</v>
      </c>
      <c r="H869" t="s">
        <v>1408</v>
      </c>
      <c r="I869" t="s">
        <v>68</v>
      </c>
      <c r="J869" t="s">
        <v>1335</v>
      </c>
      <c r="L869" t="s">
        <v>1336</v>
      </c>
      <c r="M869" t="s">
        <v>1335</v>
      </c>
      <c r="Q869">
        <v>52.788470199999999</v>
      </c>
      <c r="R869">
        <v>6.1924172000000004</v>
      </c>
      <c r="S869" t="s">
        <v>27</v>
      </c>
      <c r="W869">
        <v>115.25</v>
      </c>
    </row>
    <row r="870" spans="1:26">
      <c r="A870" t="s">
        <v>4442</v>
      </c>
      <c r="F870" t="s">
        <v>4427</v>
      </c>
      <c r="G870" t="s">
        <v>1409</v>
      </c>
      <c r="H870" t="s">
        <v>1409</v>
      </c>
      <c r="I870" t="s">
        <v>68</v>
      </c>
      <c r="J870" t="s">
        <v>1335</v>
      </c>
      <c r="L870" t="s">
        <v>1336</v>
      </c>
      <c r="M870" t="s">
        <v>1335</v>
      </c>
      <c r="Q870">
        <v>52.788389209999998</v>
      </c>
      <c r="R870">
        <v>6.1916223300000004</v>
      </c>
      <c r="S870" t="s">
        <v>27</v>
      </c>
      <c r="W870">
        <v>10.3</v>
      </c>
    </row>
    <row r="871" spans="1:26">
      <c r="A871" t="s">
        <v>4442</v>
      </c>
      <c r="F871" t="s">
        <v>4427</v>
      </c>
      <c r="G871" t="s">
        <v>1410</v>
      </c>
      <c r="H871" t="s">
        <v>1410</v>
      </c>
      <c r="I871" t="s">
        <v>68</v>
      </c>
      <c r="J871" t="s">
        <v>1335</v>
      </c>
      <c r="L871" t="s">
        <v>1336</v>
      </c>
      <c r="M871" t="s">
        <v>1335</v>
      </c>
      <c r="Q871">
        <v>52.788643280000002</v>
      </c>
      <c r="R871">
        <v>6.1924110600000004</v>
      </c>
      <c r="S871" t="s">
        <v>27</v>
      </c>
      <c r="W871">
        <v>89.85</v>
      </c>
    </row>
    <row r="872" spans="1:26">
      <c r="A872" t="s">
        <v>4442</v>
      </c>
      <c r="F872" t="s">
        <v>4427</v>
      </c>
      <c r="G872" t="s">
        <v>1411</v>
      </c>
      <c r="H872" t="s">
        <v>1411</v>
      </c>
      <c r="I872" t="s">
        <v>68</v>
      </c>
      <c r="J872" t="s">
        <v>1335</v>
      </c>
      <c r="L872" t="s">
        <v>1336</v>
      </c>
      <c r="M872" t="s">
        <v>1335</v>
      </c>
      <c r="Q872">
        <v>52.789674980000001</v>
      </c>
      <c r="R872">
        <v>6.19484016</v>
      </c>
      <c r="S872" t="s">
        <v>27</v>
      </c>
      <c r="W872">
        <v>273.10000000000002</v>
      </c>
    </row>
    <row r="873" spans="1:26">
      <c r="A873" t="s">
        <v>4442</v>
      </c>
      <c r="F873" t="s">
        <v>4427</v>
      </c>
      <c r="G873" t="s">
        <v>1412</v>
      </c>
      <c r="H873" t="s">
        <v>1412</v>
      </c>
      <c r="I873" t="s">
        <v>68</v>
      </c>
      <c r="J873" t="s">
        <v>1335</v>
      </c>
      <c r="L873" t="s">
        <v>1336</v>
      </c>
      <c r="M873" t="s">
        <v>1335</v>
      </c>
      <c r="Q873">
        <v>52.7888515</v>
      </c>
      <c r="R873">
        <v>6.1883483100000003</v>
      </c>
      <c r="S873" t="s">
        <v>27</v>
      </c>
      <c r="W873">
        <v>52.2</v>
      </c>
    </row>
    <row r="874" spans="1:26">
      <c r="A874" t="s">
        <v>4442</v>
      </c>
      <c r="F874" t="s">
        <v>4427</v>
      </c>
      <c r="G874" t="s">
        <v>1413</v>
      </c>
      <c r="H874" t="s">
        <v>1413</v>
      </c>
      <c r="I874" t="s">
        <v>68</v>
      </c>
      <c r="J874" t="s">
        <v>1335</v>
      </c>
      <c r="L874" t="s">
        <v>1336</v>
      </c>
      <c r="M874" t="s">
        <v>1335</v>
      </c>
      <c r="Q874">
        <v>52.788678099999998</v>
      </c>
      <c r="R874">
        <v>6.1877811300000003</v>
      </c>
      <c r="S874" t="s">
        <v>27</v>
      </c>
      <c r="W874">
        <v>82.7</v>
      </c>
    </row>
    <row r="875" spans="1:26">
      <c r="A875" t="s">
        <v>4442</v>
      </c>
      <c r="F875" t="s">
        <v>4427</v>
      </c>
      <c r="G875" t="s">
        <v>1414</v>
      </c>
      <c r="H875" t="s">
        <v>1414</v>
      </c>
      <c r="I875" t="s">
        <v>68</v>
      </c>
      <c r="J875" t="s">
        <v>1335</v>
      </c>
      <c r="L875" t="s">
        <v>1336</v>
      </c>
      <c r="M875" t="s">
        <v>1335</v>
      </c>
      <c r="Q875">
        <v>52.791917349999999</v>
      </c>
      <c r="R875">
        <v>6.1865026099999998</v>
      </c>
      <c r="S875" t="s">
        <v>27</v>
      </c>
      <c r="W875">
        <v>13.7</v>
      </c>
    </row>
    <row r="876" spans="1:26">
      <c r="A876" t="s">
        <v>4442</v>
      </c>
      <c r="F876" t="s">
        <v>4427</v>
      </c>
      <c r="G876" t="s">
        <v>1415</v>
      </c>
      <c r="H876" t="s">
        <v>1415</v>
      </c>
      <c r="I876" t="s">
        <v>68</v>
      </c>
      <c r="J876" t="s">
        <v>1335</v>
      </c>
      <c r="L876" t="s">
        <v>1336</v>
      </c>
      <c r="M876" t="s">
        <v>1335</v>
      </c>
      <c r="Q876">
        <v>52.79273946</v>
      </c>
      <c r="R876">
        <v>6.1889979500000001</v>
      </c>
      <c r="S876" t="s">
        <v>27</v>
      </c>
      <c r="W876">
        <v>21.85</v>
      </c>
    </row>
    <row r="877" spans="1:26">
      <c r="A877" t="s">
        <v>4442</v>
      </c>
      <c r="F877" t="s">
        <v>4427</v>
      </c>
      <c r="G877" t="s">
        <v>1416</v>
      </c>
      <c r="H877" t="s">
        <v>1416</v>
      </c>
      <c r="I877" t="s">
        <v>68</v>
      </c>
      <c r="J877" t="s">
        <v>1335</v>
      </c>
      <c r="L877" t="s">
        <v>1336</v>
      </c>
      <c r="M877" t="s">
        <v>1335</v>
      </c>
      <c r="Q877">
        <v>52.792445559999997</v>
      </c>
      <c r="R877">
        <v>6.1915837900000001</v>
      </c>
      <c r="S877" t="s">
        <v>27</v>
      </c>
      <c r="W877">
        <v>252.3</v>
      </c>
    </row>
    <row r="878" spans="1:26">
      <c r="B878" t="s">
        <v>4442</v>
      </c>
      <c r="F878" t="s">
        <v>4427</v>
      </c>
      <c r="G878" t="s">
        <v>1417</v>
      </c>
      <c r="H878" t="s">
        <v>1417</v>
      </c>
      <c r="I878" t="s">
        <v>22</v>
      </c>
      <c r="J878" t="s">
        <v>1418</v>
      </c>
      <c r="K878" t="s">
        <v>66</v>
      </c>
      <c r="L878" t="s">
        <v>1419</v>
      </c>
      <c r="M878" t="s">
        <v>1420</v>
      </c>
      <c r="O878" t="s">
        <v>1366</v>
      </c>
      <c r="P878" t="s">
        <v>1367</v>
      </c>
      <c r="Q878">
        <v>52.78444743</v>
      </c>
      <c r="R878">
        <v>6.1862610699999996</v>
      </c>
      <c r="S878" t="s">
        <v>27</v>
      </c>
      <c r="T878" t="s">
        <v>28</v>
      </c>
      <c r="Z878">
        <v>4721117.58</v>
      </c>
    </row>
    <row r="879" spans="1:26">
      <c r="B879" t="s">
        <v>4442</v>
      </c>
      <c r="F879" t="s">
        <v>4427</v>
      </c>
      <c r="G879" t="s">
        <v>1421</v>
      </c>
      <c r="H879" t="s">
        <v>1421</v>
      </c>
      <c r="I879" t="s">
        <v>68</v>
      </c>
      <c r="J879" t="s">
        <v>1420</v>
      </c>
      <c r="L879" t="s">
        <v>1419</v>
      </c>
      <c r="M879" t="s">
        <v>1420</v>
      </c>
      <c r="Q879">
        <v>52.788723689999998</v>
      </c>
      <c r="R879">
        <v>6.1630230499999996</v>
      </c>
      <c r="S879" t="s">
        <v>27</v>
      </c>
      <c r="W879">
        <v>269</v>
      </c>
    </row>
    <row r="880" spans="1:26">
      <c r="B880" t="s">
        <v>4442</v>
      </c>
      <c r="F880" t="s">
        <v>4427</v>
      </c>
      <c r="G880" t="s">
        <v>1422</v>
      </c>
      <c r="H880" t="s">
        <v>1422</v>
      </c>
      <c r="I880" t="s">
        <v>68</v>
      </c>
      <c r="J880" t="s">
        <v>1420</v>
      </c>
      <c r="L880" t="s">
        <v>1419</v>
      </c>
      <c r="M880" t="s">
        <v>1420</v>
      </c>
      <c r="Q880">
        <v>52.789745969999998</v>
      </c>
      <c r="R880">
        <v>6.1658724300000003</v>
      </c>
      <c r="S880" t="s">
        <v>27</v>
      </c>
      <c r="W880">
        <v>164.5</v>
      </c>
    </row>
    <row r="881" spans="2:23">
      <c r="B881" t="s">
        <v>4442</v>
      </c>
      <c r="F881" t="s">
        <v>4427</v>
      </c>
      <c r="G881" t="s">
        <v>1423</v>
      </c>
      <c r="H881" t="s">
        <v>1423</v>
      </c>
      <c r="I881" t="s">
        <v>68</v>
      </c>
      <c r="J881" t="s">
        <v>1420</v>
      </c>
      <c r="L881" t="s">
        <v>1419</v>
      </c>
      <c r="M881" t="s">
        <v>1420</v>
      </c>
      <c r="Q881">
        <v>52.790497420000001</v>
      </c>
      <c r="R881">
        <v>6.1679526400000002</v>
      </c>
      <c r="S881" t="s">
        <v>27</v>
      </c>
      <c r="W881">
        <v>162.19999999999999</v>
      </c>
    </row>
    <row r="882" spans="2:23">
      <c r="B882" t="s">
        <v>4442</v>
      </c>
      <c r="F882" t="s">
        <v>4427</v>
      </c>
      <c r="G882" t="s">
        <v>1424</v>
      </c>
      <c r="H882" t="s">
        <v>1424</v>
      </c>
      <c r="I882" t="s">
        <v>68</v>
      </c>
      <c r="J882" t="s">
        <v>1420</v>
      </c>
      <c r="L882" t="s">
        <v>1419</v>
      </c>
      <c r="M882" t="s">
        <v>1420</v>
      </c>
      <c r="Q882">
        <v>52.78964276</v>
      </c>
      <c r="R882">
        <v>6.1674004199999999</v>
      </c>
      <c r="S882" t="s">
        <v>27</v>
      </c>
      <c r="W882">
        <v>130.19999999999999</v>
      </c>
    </row>
    <row r="883" spans="2:23">
      <c r="B883" t="s">
        <v>4442</v>
      </c>
      <c r="F883" t="s">
        <v>4427</v>
      </c>
      <c r="G883" t="s">
        <v>1425</v>
      </c>
      <c r="H883" t="s">
        <v>1425</v>
      </c>
      <c r="I883" t="s">
        <v>68</v>
      </c>
      <c r="J883" t="s">
        <v>1420</v>
      </c>
      <c r="L883" t="s">
        <v>1419</v>
      </c>
      <c r="M883" t="s">
        <v>1420</v>
      </c>
      <c r="Q883">
        <v>52.788722900000003</v>
      </c>
      <c r="R883">
        <v>6.1683057999999997</v>
      </c>
      <c r="S883" t="s">
        <v>27</v>
      </c>
      <c r="W883">
        <v>52</v>
      </c>
    </row>
    <row r="884" spans="2:23">
      <c r="B884" t="s">
        <v>4442</v>
      </c>
      <c r="F884" t="s">
        <v>4427</v>
      </c>
      <c r="G884" t="s">
        <v>1426</v>
      </c>
      <c r="H884" t="s">
        <v>1426</v>
      </c>
      <c r="I884" t="s">
        <v>68</v>
      </c>
      <c r="J884" t="s">
        <v>1420</v>
      </c>
      <c r="L884" t="s">
        <v>1419</v>
      </c>
      <c r="M884" t="s">
        <v>1420</v>
      </c>
      <c r="Q884">
        <v>52.792836579999999</v>
      </c>
      <c r="R884">
        <v>6.1786884400000002</v>
      </c>
      <c r="S884" t="s">
        <v>27</v>
      </c>
      <c r="W884">
        <v>74.2</v>
      </c>
    </row>
    <row r="885" spans="2:23">
      <c r="B885" t="s">
        <v>4442</v>
      </c>
      <c r="F885" t="s">
        <v>4427</v>
      </c>
      <c r="G885" t="s">
        <v>1427</v>
      </c>
      <c r="H885" t="s">
        <v>1427</v>
      </c>
      <c r="I885" t="s">
        <v>68</v>
      </c>
      <c r="J885" t="s">
        <v>1420</v>
      </c>
      <c r="L885" t="s">
        <v>1419</v>
      </c>
      <c r="M885" t="s">
        <v>1420</v>
      </c>
      <c r="Q885">
        <v>52.792165740000002</v>
      </c>
      <c r="R885">
        <v>6.1802323699999997</v>
      </c>
      <c r="S885" t="s">
        <v>27</v>
      </c>
      <c r="W885">
        <v>161.69999999999999</v>
      </c>
    </row>
    <row r="886" spans="2:23">
      <c r="B886" t="s">
        <v>4442</v>
      </c>
      <c r="F886" t="s">
        <v>4427</v>
      </c>
      <c r="G886" t="s">
        <v>1428</v>
      </c>
      <c r="H886" t="s">
        <v>1428</v>
      </c>
      <c r="I886" t="s">
        <v>68</v>
      </c>
      <c r="J886" t="s">
        <v>1420</v>
      </c>
      <c r="L886" t="s">
        <v>1419</v>
      </c>
      <c r="M886" t="s">
        <v>1420</v>
      </c>
      <c r="Q886">
        <v>52.791507549999999</v>
      </c>
      <c r="R886">
        <v>6.1818726799999997</v>
      </c>
      <c r="S886" t="s">
        <v>27</v>
      </c>
      <c r="W886">
        <v>153.4</v>
      </c>
    </row>
    <row r="887" spans="2:23">
      <c r="B887" t="s">
        <v>4442</v>
      </c>
      <c r="F887" t="s">
        <v>4427</v>
      </c>
      <c r="G887" t="s">
        <v>1429</v>
      </c>
      <c r="H887" t="s">
        <v>1429</v>
      </c>
      <c r="I887" t="s">
        <v>68</v>
      </c>
      <c r="J887" t="s">
        <v>1420</v>
      </c>
      <c r="L887" t="s">
        <v>1419</v>
      </c>
      <c r="M887" t="s">
        <v>1420</v>
      </c>
      <c r="Q887">
        <v>52.789963360000002</v>
      </c>
      <c r="R887">
        <v>6.1828849799999999</v>
      </c>
      <c r="S887" t="s">
        <v>27</v>
      </c>
      <c r="W887">
        <v>295.3</v>
      </c>
    </row>
    <row r="888" spans="2:23">
      <c r="B888" t="s">
        <v>4442</v>
      </c>
      <c r="F888" t="s">
        <v>4427</v>
      </c>
      <c r="G888" t="s">
        <v>1430</v>
      </c>
      <c r="H888" t="s">
        <v>1430</v>
      </c>
      <c r="I888" t="s">
        <v>68</v>
      </c>
      <c r="J888" t="s">
        <v>1420</v>
      </c>
      <c r="L888" t="s">
        <v>1419</v>
      </c>
      <c r="M888" t="s">
        <v>1420</v>
      </c>
      <c r="Q888">
        <v>52.789172600000001</v>
      </c>
      <c r="R888">
        <v>6.1842633300000003</v>
      </c>
      <c r="S888" t="s">
        <v>27</v>
      </c>
      <c r="W888">
        <v>62.9</v>
      </c>
    </row>
    <row r="889" spans="2:23">
      <c r="B889" t="s">
        <v>4442</v>
      </c>
      <c r="F889" t="s">
        <v>4427</v>
      </c>
      <c r="G889" t="s">
        <v>1431</v>
      </c>
      <c r="H889" t="s">
        <v>1431</v>
      </c>
      <c r="I889" t="s">
        <v>68</v>
      </c>
      <c r="J889" t="s">
        <v>1420</v>
      </c>
      <c r="L889" t="s">
        <v>1419</v>
      </c>
      <c r="M889" t="s">
        <v>1420</v>
      </c>
      <c r="Q889">
        <v>52.783795230000003</v>
      </c>
      <c r="R889">
        <v>6.1704277799999998</v>
      </c>
      <c r="S889" t="s">
        <v>27</v>
      </c>
      <c r="W889">
        <v>108.5</v>
      </c>
    </row>
    <row r="890" spans="2:23">
      <c r="B890" t="s">
        <v>4442</v>
      </c>
      <c r="F890" t="s">
        <v>4427</v>
      </c>
      <c r="G890" t="s">
        <v>1432</v>
      </c>
      <c r="H890" t="s">
        <v>1432</v>
      </c>
      <c r="I890" t="s">
        <v>68</v>
      </c>
      <c r="J890" t="s">
        <v>1420</v>
      </c>
      <c r="L890" t="s">
        <v>1419</v>
      </c>
      <c r="M890" t="s">
        <v>1420</v>
      </c>
      <c r="Q890">
        <v>52.782996240000003</v>
      </c>
      <c r="R890">
        <v>6.1713205799999997</v>
      </c>
      <c r="S890" t="s">
        <v>27</v>
      </c>
      <c r="W890">
        <v>65.099999999999994</v>
      </c>
    </row>
    <row r="891" spans="2:23">
      <c r="B891" t="s">
        <v>4442</v>
      </c>
      <c r="F891" t="s">
        <v>4427</v>
      </c>
      <c r="G891" t="s">
        <v>1433</v>
      </c>
      <c r="H891" t="s">
        <v>1433</v>
      </c>
      <c r="I891" t="s">
        <v>68</v>
      </c>
      <c r="J891" t="s">
        <v>1420</v>
      </c>
      <c r="L891" t="s">
        <v>1419</v>
      </c>
      <c r="M891" t="s">
        <v>1420</v>
      </c>
      <c r="Q891">
        <v>52.780690049999997</v>
      </c>
      <c r="R891">
        <v>6.17044836</v>
      </c>
      <c r="S891" t="s">
        <v>27</v>
      </c>
      <c r="W891">
        <v>105.9</v>
      </c>
    </row>
    <row r="892" spans="2:23">
      <c r="B892" t="s">
        <v>4442</v>
      </c>
      <c r="F892" t="s">
        <v>4427</v>
      </c>
      <c r="G892" t="s">
        <v>1434</v>
      </c>
      <c r="H892" t="s">
        <v>1434</v>
      </c>
      <c r="I892" t="s">
        <v>68</v>
      </c>
      <c r="J892" t="s">
        <v>1420</v>
      </c>
      <c r="L892" t="s">
        <v>1419</v>
      </c>
      <c r="M892" t="s">
        <v>1420</v>
      </c>
      <c r="Q892">
        <v>52.77975507</v>
      </c>
      <c r="R892">
        <v>6.1713939399999997</v>
      </c>
      <c r="S892" t="s">
        <v>27</v>
      </c>
      <c r="W892">
        <v>95.95</v>
      </c>
    </row>
    <row r="893" spans="2:23">
      <c r="B893" t="s">
        <v>4442</v>
      </c>
      <c r="F893" t="s">
        <v>4427</v>
      </c>
      <c r="G893" t="s">
        <v>1435</v>
      </c>
      <c r="H893" t="s">
        <v>1435</v>
      </c>
      <c r="I893" t="s">
        <v>68</v>
      </c>
      <c r="J893" t="s">
        <v>1420</v>
      </c>
      <c r="L893" t="s">
        <v>1419</v>
      </c>
      <c r="M893" t="s">
        <v>1420</v>
      </c>
      <c r="Q893">
        <v>52.778839959999999</v>
      </c>
      <c r="R893">
        <v>6.1723227200000004</v>
      </c>
      <c r="S893" t="s">
        <v>27</v>
      </c>
      <c r="W893">
        <v>109.4</v>
      </c>
    </row>
    <row r="894" spans="2:23">
      <c r="B894" t="s">
        <v>4442</v>
      </c>
      <c r="F894" t="s">
        <v>4427</v>
      </c>
      <c r="G894" t="s">
        <v>1436</v>
      </c>
      <c r="H894" t="s">
        <v>1436</v>
      </c>
      <c r="I894" t="s">
        <v>68</v>
      </c>
      <c r="J894" t="s">
        <v>1420</v>
      </c>
      <c r="L894" t="s">
        <v>1419</v>
      </c>
      <c r="M894" t="s">
        <v>1420</v>
      </c>
      <c r="Q894">
        <v>52.778491080000002</v>
      </c>
      <c r="R894">
        <v>6.1729500899999996</v>
      </c>
      <c r="S894" t="s">
        <v>27</v>
      </c>
      <c r="W894">
        <v>49.55</v>
      </c>
    </row>
    <row r="895" spans="2:23">
      <c r="B895" t="s">
        <v>4442</v>
      </c>
      <c r="F895" t="s">
        <v>4427</v>
      </c>
      <c r="G895" t="s">
        <v>1437</v>
      </c>
      <c r="H895" t="s">
        <v>1437</v>
      </c>
      <c r="I895" t="s">
        <v>68</v>
      </c>
      <c r="J895" t="s">
        <v>1420</v>
      </c>
      <c r="L895" t="s">
        <v>1419</v>
      </c>
      <c r="M895" t="s">
        <v>1420</v>
      </c>
      <c r="Q895">
        <v>52.78254141</v>
      </c>
      <c r="R895">
        <v>6.1741256599999996</v>
      </c>
      <c r="S895" t="s">
        <v>27</v>
      </c>
      <c r="W895">
        <v>350</v>
      </c>
    </row>
    <row r="896" spans="2:23">
      <c r="B896" t="s">
        <v>4442</v>
      </c>
      <c r="F896" t="s">
        <v>4427</v>
      </c>
      <c r="G896" t="s">
        <v>1438</v>
      </c>
      <c r="H896" t="s">
        <v>1438</v>
      </c>
      <c r="I896" t="s">
        <v>68</v>
      </c>
      <c r="J896" t="s">
        <v>1420</v>
      </c>
      <c r="L896" t="s">
        <v>1419</v>
      </c>
      <c r="M896" t="s">
        <v>1420</v>
      </c>
      <c r="Q896">
        <v>52.781608830000003</v>
      </c>
      <c r="R896">
        <v>6.1727880600000002</v>
      </c>
      <c r="S896" t="s">
        <v>27</v>
      </c>
      <c r="W896">
        <v>345.15</v>
      </c>
    </row>
    <row r="897" spans="2:26">
      <c r="B897" t="s">
        <v>4442</v>
      </c>
      <c r="F897" t="s">
        <v>4427</v>
      </c>
      <c r="G897" t="s">
        <v>1439</v>
      </c>
      <c r="H897" t="s">
        <v>1439</v>
      </c>
      <c r="I897" t="s">
        <v>68</v>
      </c>
      <c r="J897" t="s">
        <v>1420</v>
      </c>
      <c r="L897" t="s">
        <v>1419</v>
      </c>
      <c r="M897" t="s">
        <v>1420</v>
      </c>
      <c r="Q897">
        <v>52.781382839999999</v>
      </c>
      <c r="R897">
        <v>6.1746771499999999</v>
      </c>
      <c r="S897" t="s">
        <v>27</v>
      </c>
      <c r="W897">
        <v>85.7</v>
      </c>
    </row>
    <row r="898" spans="2:26">
      <c r="B898" t="s">
        <v>4442</v>
      </c>
      <c r="F898" t="s">
        <v>4427</v>
      </c>
      <c r="G898" t="s">
        <v>1440</v>
      </c>
      <c r="H898" t="s">
        <v>1440</v>
      </c>
      <c r="I898" t="s">
        <v>68</v>
      </c>
      <c r="J898" t="s">
        <v>1420</v>
      </c>
      <c r="L898" t="s">
        <v>1419</v>
      </c>
      <c r="M898" t="s">
        <v>1420</v>
      </c>
      <c r="Q898">
        <v>52.780446730000001</v>
      </c>
      <c r="R898">
        <v>6.1750931400000004</v>
      </c>
      <c r="S898" t="s">
        <v>27</v>
      </c>
      <c r="W898">
        <v>71.099999999999994</v>
      </c>
    </row>
    <row r="899" spans="2:26">
      <c r="B899" t="s">
        <v>4442</v>
      </c>
      <c r="F899" t="s">
        <v>4427</v>
      </c>
      <c r="G899" t="s">
        <v>1441</v>
      </c>
      <c r="H899" t="s">
        <v>1441</v>
      </c>
      <c r="I899" t="s">
        <v>68</v>
      </c>
      <c r="J899" t="s">
        <v>1420</v>
      </c>
      <c r="L899" t="s">
        <v>1419</v>
      </c>
      <c r="M899" t="s">
        <v>1420</v>
      </c>
      <c r="Q899">
        <v>52.779812890000002</v>
      </c>
      <c r="R899">
        <v>6.1757465700000003</v>
      </c>
      <c r="S899" t="s">
        <v>27</v>
      </c>
      <c r="W899">
        <v>50.9</v>
      </c>
    </row>
    <row r="900" spans="2:26">
      <c r="B900" t="s">
        <v>4442</v>
      </c>
      <c r="F900" t="s">
        <v>4427</v>
      </c>
      <c r="G900" t="s">
        <v>1442</v>
      </c>
      <c r="H900" t="s">
        <v>1442</v>
      </c>
      <c r="I900" t="s">
        <v>68</v>
      </c>
      <c r="J900" t="s">
        <v>1420</v>
      </c>
      <c r="L900" t="s">
        <v>1419</v>
      </c>
      <c r="M900" t="s">
        <v>1420</v>
      </c>
      <c r="Q900">
        <v>52.779183539999998</v>
      </c>
      <c r="R900">
        <v>6.1746362399999999</v>
      </c>
      <c r="S900" t="s">
        <v>27</v>
      </c>
      <c r="W900">
        <v>106.2</v>
      </c>
    </row>
    <row r="901" spans="2:26">
      <c r="B901" t="s">
        <v>4442</v>
      </c>
      <c r="F901" t="s">
        <v>4427</v>
      </c>
      <c r="G901" t="s">
        <v>1443</v>
      </c>
      <c r="H901" t="s">
        <v>1443</v>
      </c>
      <c r="I901" t="s">
        <v>68</v>
      </c>
      <c r="J901" t="s">
        <v>1420</v>
      </c>
      <c r="L901" t="s">
        <v>1419</v>
      </c>
      <c r="M901" t="s">
        <v>1420</v>
      </c>
      <c r="Q901">
        <v>52.781541339999997</v>
      </c>
      <c r="R901">
        <v>6.1772240099999998</v>
      </c>
      <c r="S901" t="s">
        <v>27</v>
      </c>
      <c r="W901">
        <v>136.19999999999999</v>
      </c>
    </row>
    <row r="902" spans="2:26">
      <c r="B902" t="s">
        <v>4442</v>
      </c>
      <c r="F902" t="s">
        <v>4427</v>
      </c>
      <c r="G902" t="s">
        <v>1444</v>
      </c>
      <c r="H902" t="s">
        <v>1444</v>
      </c>
      <c r="I902" t="s">
        <v>68</v>
      </c>
      <c r="J902" t="s">
        <v>1420</v>
      </c>
      <c r="L902" t="s">
        <v>1419</v>
      </c>
      <c r="M902" t="s">
        <v>1420</v>
      </c>
      <c r="Q902">
        <v>52.777778939999997</v>
      </c>
      <c r="R902">
        <v>6.1724479700000003</v>
      </c>
      <c r="S902" t="s">
        <v>27</v>
      </c>
      <c r="W902">
        <v>87.5</v>
      </c>
    </row>
    <row r="903" spans="2:26">
      <c r="B903" t="s">
        <v>4442</v>
      </c>
      <c r="F903" t="s">
        <v>4427</v>
      </c>
      <c r="G903" t="s">
        <v>1445</v>
      </c>
      <c r="H903" t="s">
        <v>1445</v>
      </c>
      <c r="I903" t="s">
        <v>68</v>
      </c>
      <c r="J903" t="s">
        <v>1420</v>
      </c>
      <c r="L903" t="s">
        <v>1419</v>
      </c>
      <c r="M903" t="s">
        <v>1420</v>
      </c>
      <c r="Q903">
        <v>52.7769355</v>
      </c>
      <c r="R903">
        <v>6.1747005399999999</v>
      </c>
      <c r="S903" t="s">
        <v>27</v>
      </c>
      <c r="W903">
        <v>135.4</v>
      </c>
    </row>
    <row r="904" spans="2:26">
      <c r="G904" t="s">
        <v>1446</v>
      </c>
      <c r="H904" t="s">
        <v>1446</v>
      </c>
      <c r="I904" t="s">
        <v>22</v>
      </c>
      <c r="J904" t="s">
        <v>1447</v>
      </c>
      <c r="K904" t="s">
        <v>66</v>
      </c>
      <c r="L904" t="s">
        <v>1448</v>
      </c>
      <c r="M904" t="s">
        <v>1449</v>
      </c>
      <c r="O904" t="s">
        <v>1450</v>
      </c>
      <c r="P904" t="s">
        <v>1451</v>
      </c>
      <c r="Q904">
        <v>52.78345092</v>
      </c>
      <c r="R904">
        <v>6.1471605299999998</v>
      </c>
      <c r="S904" t="s">
        <v>27</v>
      </c>
      <c r="T904" t="s">
        <v>28</v>
      </c>
      <c r="Z904">
        <v>66262.09</v>
      </c>
    </row>
    <row r="905" spans="2:26">
      <c r="G905" t="s">
        <v>1452</v>
      </c>
      <c r="H905" t="s">
        <v>1452</v>
      </c>
      <c r="I905" t="s">
        <v>167</v>
      </c>
      <c r="J905" t="s">
        <v>1449</v>
      </c>
      <c r="L905" t="s">
        <v>1448</v>
      </c>
      <c r="M905" t="s">
        <v>1449</v>
      </c>
      <c r="Q905">
        <v>52.783010249999997</v>
      </c>
      <c r="R905">
        <v>6.1484102399999996</v>
      </c>
      <c r="S905" t="s">
        <v>27</v>
      </c>
      <c r="Z905">
        <v>1389</v>
      </c>
    </row>
    <row r="906" spans="2:26">
      <c r="G906" t="s">
        <v>1453</v>
      </c>
      <c r="H906" t="s">
        <v>1453</v>
      </c>
      <c r="I906" t="s">
        <v>22</v>
      </c>
      <c r="J906" t="s">
        <v>1454</v>
      </c>
      <c r="K906" t="s">
        <v>1454</v>
      </c>
      <c r="L906" t="s">
        <v>1455</v>
      </c>
      <c r="M906" t="s">
        <v>1454</v>
      </c>
      <c r="O906" t="s">
        <v>1450</v>
      </c>
      <c r="P906" t="s">
        <v>1451</v>
      </c>
      <c r="Q906">
        <v>52.790879510000003</v>
      </c>
      <c r="R906">
        <v>6.1196496700000003</v>
      </c>
      <c r="S906" t="s">
        <v>27</v>
      </c>
      <c r="T906" t="s">
        <v>139</v>
      </c>
      <c r="Z906">
        <v>4030.36</v>
      </c>
    </row>
    <row r="907" spans="2:26">
      <c r="B907" t="s">
        <v>4442</v>
      </c>
      <c r="F907" t="s">
        <v>4427</v>
      </c>
      <c r="G907" t="s">
        <v>1456</v>
      </c>
      <c r="H907" t="s">
        <v>1456</v>
      </c>
      <c r="I907" t="s">
        <v>22</v>
      </c>
      <c r="J907" t="s">
        <v>1457</v>
      </c>
      <c r="K907" t="s">
        <v>66</v>
      </c>
      <c r="L907" t="s">
        <v>1458</v>
      </c>
      <c r="M907" t="s">
        <v>1459</v>
      </c>
      <c r="O907" t="s">
        <v>755</v>
      </c>
      <c r="P907" t="s">
        <v>1460</v>
      </c>
      <c r="Q907">
        <v>52.800545929999998</v>
      </c>
      <c r="R907">
        <v>6.2311325599999998</v>
      </c>
      <c r="S907" t="s">
        <v>27</v>
      </c>
      <c r="T907" t="s">
        <v>28</v>
      </c>
      <c r="Z907">
        <v>3045859.56</v>
      </c>
    </row>
    <row r="908" spans="2:26">
      <c r="B908" t="s">
        <v>4442</v>
      </c>
      <c r="F908" t="s">
        <v>4427</v>
      </c>
      <c r="G908" t="s">
        <v>1461</v>
      </c>
      <c r="H908" t="s">
        <v>1461</v>
      </c>
      <c r="I908" t="s">
        <v>167</v>
      </c>
      <c r="J908" t="s">
        <v>1459</v>
      </c>
      <c r="L908" t="s">
        <v>1458</v>
      </c>
      <c r="M908" t="s">
        <v>1459</v>
      </c>
      <c r="Q908">
        <v>52.797102080000002</v>
      </c>
      <c r="R908">
        <v>6.2140344000000001</v>
      </c>
      <c r="S908" t="s">
        <v>27</v>
      </c>
      <c r="Z908">
        <v>15112</v>
      </c>
    </row>
    <row r="909" spans="2:26">
      <c r="B909" t="s">
        <v>4442</v>
      </c>
      <c r="F909" t="s">
        <v>4427</v>
      </c>
      <c r="G909" t="s">
        <v>1462</v>
      </c>
      <c r="H909" t="s">
        <v>1462</v>
      </c>
      <c r="I909" t="s">
        <v>167</v>
      </c>
      <c r="J909" t="s">
        <v>1459</v>
      </c>
      <c r="L909" t="s">
        <v>1458</v>
      </c>
      <c r="M909" t="s">
        <v>1459</v>
      </c>
      <c r="Q909">
        <v>52.7996865</v>
      </c>
      <c r="R909">
        <v>6.2337085700000001</v>
      </c>
      <c r="S909" t="s">
        <v>27</v>
      </c>
      <c r="Z909">
        <v>80</v>
      </c>
    </row>
    <row r="910" spans="2:26">
      <c r="B910" t="s">
        <v>4442</v>
      </c>
      <c r="F910" t="s">
        <v>4427</v>
      </c>
      <c r="G910" t="s">
        <v>1463</v>
      </c>
      <c r="H910" t="s">
        <v>1463</v>
      </c>
      <c r="I910" t="s">
        <v>68</v>
      </c>
      <c r="J910" t="s">
        <v>1459</v>
      </c>
      <c r="L910" t="s">
        <v>1458</v>
      </c>
      <c r="M910" t="s">
        <v>1459</v>
      </c>
      <c r="Q910">
        <v>52.798555399999998</v>
      </c>
      <c r="R910">
        <v>6.2142573199999998</v>
      </c>
      <c r="S910" t="s">
        <v>27</v>
      </c>
      <c r="W910">
        <v>67</v>
      </c>
    </row>
    <row r="911" spans="2:26">
      <c r="B911" t="s">
        <v>4442</v>
      </c>
      <c r="F911" t="s">
        <v>4427</v>
      </c>
      <c r="G911" t="s">
        <v>1464</v>
      </c>
      <c r="H911" t="s">
        <v>1464</v>
      </c>
      <c r="I911" t="s">
        <v>68</v>
      </c>
      <c r="J911" t="s">
        <v>1459</v>
      </c>
      <c r="L911" t="s">
        <v>1458</v>
      </c>
      <c r="M911" t="s">
        <v>1459</v>
      </c>
      <c r="Q911">
        <v>52.799054740000003</v>
      </c>
      <c r="R911">
        <v>6.2139679299999999</v>
      </c>
      <c r="S911" t="s">
        <v>27</v>
      </c>
      <c r="W911">
        <v>3</v>
      </c>
    </row>
    <row r="912" spans="2:26">
      <c r="B912" t="s">
        <v>4442</v>
      </c>
      <c r="F912" t="s">
        <v>4427</v>
      </c>
      <c r="G912" t="s">
        <v>1465</v>
      </c>
      <c r="H912" t="s">
        <v>1465</v>
      </c>
      <c r="I912" t="s">
        <v>68</v>
      </c>
      <c r="J912" t="s">
        <v>1459</v>
      </c>
      <c r="L912" t="s">
        <v>1458</v>
      </c>
      <c r="M912" t="s">
        <v>1459</v>
      </c>
      <c r="Q912">
        <v>52.800353219999998</v>
      </c>
      <c r="R912">
        <v>6.21740037</v>
      </c>
      <c r="S912" t="s">
        <v>27</v>
      </c>
      <c r="W912">
        <v>31</v>
      </c>
    </row>
    <row r="913" spans="2:26">
      <c r="B913" t="s">
        <v>4442</v>
      </c>
      <c r="F913" t="s">
        <v>4427</v>
      </c>
      <c r="G913" t="s">
        <v>1466</v>
      </c>
      <c r="H913" t="s">
        <v>1466</v>
      </c>
      <c r="I913" t="s">
        <v>68</v>
      </c>
      <c r="J913" t="s">
        <v>1459</v>
      </c>
      <c r="L913" t="s">
        <v>1458</v>
      </c>
      <c r="M913" t="s">
        <v>1459</v>
      </c>
      <c r="Q913">
        <v>52.80144198</v>
      </c>
      <c r="R913">
        <v>6.2194514500000002</v>
      </c>
      <c r="S913" t="s">
        <v>27</v>
      </c>
      <c r="W913">
        <v>5</v>
      </c>
    </row>
    <row r="914" spans="2:26">
      <c r="B914" t="s">
        <v>4442</v>
      </c>
      <c r="F914" t="s">
        <v>4427</v>
      </c>
      <c r="G914" t="s">
        <v>1467</v>
      </c>
      <c r="H914" t="s">
        <v>1467</v>
      </c>
      <c r="I914" t="s">
        <v>68</v>
      </c>
      <c r="J914" t="s">
        <v>1459</v>
      </c>
      <c r="L914" t="s">
        <v>1458</v>
      </c>
      <c r="M914" t="s">
        <v>1459</v>
      </c>
      <c r="Q914">
        <v>52.802585550000003</v>
      </c>
      <c r="R914">
        <v>6.2230592900000001</v>
      </c>
      <c r="S914" t="s">
        <v>27</v>
      </c>
      <c r="W914">
        <v>17</v>
      </c>
    </row>
    <row r="915" spans="2:26">
      <c r="B915" t="s">
        <v>4442</v>
      </c>
      <c r="F915" t="s">
        <v>4427</v>
      </c>
      <c r="G915" t="s">
        <v>1468</v>
      </c>
      <c r="H915" t="s">
        <v>1468</v>
      </c>
      <c r="I915" t="s">
        <v>68</v>
      </c>
      <c r="J915" t="s">
        <v>1459</v>
      </c>
      <c r="L915" t="s">
        <v>1458</v>
      </c>
      <c r="M915" t="s">
        <v>1459</v>
      </c>
      <c r="Q915">
        <v>52.801551459999999</v>
      </c>
      <c r="R915">
        <v>6.2236288799999997</v>
      </c>
      <c r="S915" t="s">
        <v>27</v>
      </c>
      <c r="W915">
        <v>74</v>
      </c>
    </row>
    <row r="916" spans="2:26">
      <c r="B916" t="s">
        <v>4442</v>
      </c>
      <c r="F916" t="s">
        <v>4427</v>
      </c>
      <c r="G916" t="s">
        <v>1469</v>
      </c>
      <c r="H916" t="s">
        <v>1469</v>
      </c>
      <c r="I916" t="s">
        <v>68</v>
      </c>
      <c r="J916" t="s">
        <v>1459</v>
      </c>
      <c r="L916" t="s">
        <v>1458</v>
      </c>
      <c r="M916" t="s">
        <v>1459</v>
      </c>
      <c r="Q916">
        <v>52.808184900000001</v>
      </c>
      <c r="R916">
        <v>6.2210741399999998</v>
      </c>
      <c r="S916" t="s">
        <v>27</v>
      </c>
      <c r="W916">
        <v>161</v>
      </c>
    </row>
    <row r="917" spans="2:26">
      <c r="B917" t="s">
        <v>4442</v>
      </c>
      <c r="F917" t="s">
        <v>4427</v>
      </c>
      <c r="G917" t="s">
        <v>1470</v>
      </c>
      <c r="H917" t="s">
        <v>1470</v>
      </c>
      <c r="I917" t="s">
        <v>68</v>
      </c>
      <c r="J917" t="s">
        <v>1459</v>
      </c>
      <c r="L917" t="s">
        <v>1458</v>
      </c>
      <c r="M917" t="s">
        <v>1459</v>
      </c>
      <c r="Q917">
        <v>52.806644310000003</v>
      </c>
      <c r="R917">
        <v>6.2213676500000004</v>
      </c>
      <c r="S917" t="s">
        <v>27</v>
      </c>
      <c r="W917">
        <v>46</v>
      </c>
    </row>
    <row r="918" spans="2:26">
      <c r="B918" t="s">
        <v>4442</v>
      </c>
      <c r="F918" t="s">
        <v>4427</v>
      </c>
      <c r="G918" t="s">
        <v>1471</v>
      </c>
      <c r="H918" t="s">
        <v>1471</v>
      </c>
      <c r="I918" t="s">
        <v>68</v>
      </c>
      <c r="J918" t="s">
        <v>1459</v>
      </c>
      <c r="L918" t="s">
        <v>1458</v>
      </c>
      <c r="M918" t="s">
        <v>1459</v>
      </c>
      <c r="Q918">
        <v>52.807383919999999</v>
      </c>
      <c r="R918">
        <v>6.2253218700000001</v>
      </c>
      <c r="S918" t="s">
        <v>27</v>
      </c>
      <c r="W918">
        <v>498</v>
      </c>
    </row>
    <row r="919" spans="2:26">
      <c r="B919" t="s">
        <v>4442</v>
      </c>
      <c r="F919" t="s">
        <v>4427</v>
      </c>
      <c r="G919" t="s">
        <v>1472</v>
      </c>
      <c r="H919" t="s">
        <v>1472</v>
      </c>
      <c r="I919" t="s">
        <v>68</v>
      </c>
      <c r="J919" t="s">
        <v>1459</v>
      </c>
      <c r="L919" t="s">
        <v>1458</v>
      </c>
      <c r="M919" t="s">
        <v>1459</v>
      </c>
      <c r="Q919">
        <v>52.806109360000001</v>
      </c>
      <c r="R919">
        <v>6.2278480199999997</v>
      </c>
      <c r="S919" t="s">
        <v>27</v>
      </c>
      <c r="W919">
        <v>162</v>
      </c>
    </row>
    <row r="920" spans="2:26">
      <c r="B920" t="s">
        <v>4442</v>
      </c>
      <c r="F920" t="s">
        <v>4427</v>
      </c>
      <c r="G920" t="s">
        <v>1473</v>
      </c>
      <c r="H920" t="s">
        <v>1473</v>
      </c>
      <c r="I920" t="s">
        <v>68</v>
      </c>
      <c r="J920" t="s">
        <v>1459</v>
      </c>
      <c r="L920" t="s">
        <v>1458</v>
      </c>
      <c r="M920" t="s">
        <v>1459</v>
      </c>
      <c r="Q920">
        <v>52.80441914</v>
      </c>
      <c r="R920">
        <v>6.2294282000000001</v>
      </c>
      <c r="S920" t="s">
        <v>27</v>
      </c>
      <c r="W920">
        <v>240</v>
      </c>
    </row>
    <row r="921" spans="2:26">
      <c r="B921" t="s">
        <v>4442</v>
      </c>
      <c r="F921" t="s">
        <v>4427</v>
      </c>
      <c r="G921" t="s">
        <v>1474</v>
      </c>
      <c r="H921" t="s">
        <v>1474</v>
      </c>
      <c r="I921" t="s">
        <v>68</v>
      </c>
      <c r="J921" t="s">
        <v>1459</v>
      </c>
      <c r="L921" t="s">
        <v>1458</v>
      </c>
      <c r="M921" t="s">
        <v>1459</v>
      </c>
      <c r="Q921">
        <v>52.801810750000001</v>
      </c>
      <c r="R921">
        <v>6.2284226</v>
      </c>
      <c r="S921" t="s">
        <v>27</v>
      </c>
      <c r="W921">
        <v>142</v>
      </c>
    </row>
    <row r="922" spans="2:26">
      <c r="B922" t="s">
        <v>4442</v>
      </c>
      <c r="F922" t="s">
        <v>4427</v>
      </c>
      <c r="G922" t="s">
        <v>1475</v>
      </c>
      <c r="H922" t="s">
        <v>1475</v>
      </c>
      <c r="I922" t="s">
        <v>68</v>
      </c>
      <c r="J922" t="s">
        <v>1459</v>
      </c>
      <c r="L922" t="s">
        <v>1458</v>
      </c>
      <c r="M922" t="s">
        <v>1459</v>
      </c>
      <c r="Q922">
        <v>52.800228079999997</v>
      </c>
      <c r="R922">
        <v>6.2294000499999997</v>
      </c>
      <c r="S922" t="s">
        <v>27</v>
      </c>
      <c r="W922">
        <v>162</v>
      </c>
    </row>
    <row r="923" spans="2:26">
      <c r="B923" t="s">
        <v>4442</v>
      </c>
      <c r="F923" t="s">
        <v>4427</v>
      </c>
      <c r="G923" t="s">
        <v>1476</v>
      </c>
      <c r="H923" t="s">
        <v>1476</v>
      </c>
      <c r="I923" t="s">
        <v>68</v>
      </c>
      <c r="J923" t="s">
        <v>1459</v>
      </c>
      <c r="L923" t="s">
        <v>1458</v>
      </c>
      <c r="M923" t="s">
        <v>1459</v>
      </c>
      <c r="Q923">
        <v>52.794875470000001</v>
      </c>
      <c r="R923">
        <v>6.2393814699999997</v>
      </c>
      <c r="S923" t="s">
        <v>27</v>
      </c>
      <c r="W923">
        <v>64</v>
      </c>
    </row>
    <row r="924" spans="2:26">
      <c r="F924" t="s">
        <v>4427</v>
      </c>
      <c r="G924" t="s">
        <v>1477</v>
      </c>
      <c r="H924" t="s">
        <v>1477</v>
      </c>
      <c r="I924" t="s">
        <v>22</v>
      </c>
      <c r="J924" t="s">
        <v>1478</v>
      </c>
      <c r="K924" t="s">
        <v>66</v>
      </c>
      <c r="L924" t="s">
        <v>1479</v>
      </c>
      <c r="M924" t="s">
        <v>1480</v>
      </c>
      <c r="O924" t="s">
        <v>755</v>
      </c>
      <c r="P924" t="s">
        <v>1460</v>
      </c>
      <c r="Q924">
        <v>52.793231810000002</v>
      </c>
      <c r="R924">
        <v>6.2140089200000004</v>
      </c>
      <c r="S924" t="s">
        <v>27</v>
      </c>
      <c r="T924" t="s">
        <v>131</v>
      </c>
      <c r="Z924">
        <v>8397.56</v>
      </c>
    </row>
    <row r="925" spans="2:26">
      <c r="B925" t="s">
        <v>4442</v>
      </c>
      <c r="F925" t="s">
        <v>4427</v>
      </c>
      <c r="G925" t="s">
        <v>1481</v>
      </c>
      <c r="H925" t="s">
        <v>1481</v>
      </c>
      <c r="I925" t="s">
        <v>68</v>
      </c>
      <c r="J925" t="s">
        <v>1480</v>
      </c>
      <c r="L925" t="s">
        <v>1479</v>
      </c>
      <c r="M925" t="s">
        <v>1480</v>
      </c>
      <c r="Q925">
        <v>52.793707560000001</v>
      </c>
      <c r="R925">
        <v>6.2142035800000004</v>
      </c>
      <c r="S925" t="s">
        <v>27</v>
      </c>
      <c r="W925">
        <v>59.6</v>
      </c>
    </row>
    <row r="926" spans="2:26">
      <c r="B926" t="s">
        <v>4442</v>
      </c>
      <c r="F926" t="s">
        <v>4427</v>
      </c>
      <c r="G926" t="s">
        <v>1482</v>
      </c>
      <c r="H926" t="s">
        <v>1482</v>
      </c>
      <c r="I926" t="s">
        <v>68</v>
      </c>
      <c r="J926" t="s">
        <v>1480</v>
      </c>
      <c r="L926" t="s">
        <v>1479</v>
      </c>
      <c r="M926" t="s">
        <v>1480</v>
      </c>
      <c r="Q926">
        <v>52.793327290000001</v>
      </c>
      <c r="R926">
        <v>6.2144587600000003</v>
      </c>
      <c r="S926" t="s">
        <v>27</v>
      </c>
      <c r="W926">
        <v>11</v>
      </c>
    </row>
    <row r="927" spans="2:26">
      <c r="B927" t="s">
        <v>4442</v>
      </c>
      <c r="F927" t="s">
        <v>4427</v>
      </c>
      <c r="G927" t="s">
        <v>1483</v>
      </c>
      <c r="H927" t="s">
        <v>1483</v>
      </c>
      <c r="I927" t="s">
        <v>68</v>
      </c>
      <c r="J927" t="s">
        <v>1480</v>
      </c>
      <c r="L927" t="s">
        <v>1479</v>
      </c>
      <c r="M927" t="s">
        <v>1480</v>
      </c>
      <c r="Q927">
        <v>52.793053929999999</v>
      </c>
      <c r="R927">
        <v>6.2146206700000004</v>
      </c>
      <c r="S927" t="s">
        <v>27</v>
      </c>
      <c r="W927">
        <v>39.25</v>
      </c>
    </row>
    <row r="928" spans="2:26">
      <c r="G928" t="s">
        <v>1484</v>
      </c>
      <c r="H928" t="s">
        <v>1484</v>
      </c>
      <c r="I928" t="s">
        <v>22</v>
      </c>
      <c r="J928" t="s">
        <v>1485</v>
      </c>
      <c r="K928" t="s">
        <v>1485</v>
      </c>
      <c r="L928" t="s">
        <v>1486</v>
      </c>
      <c r="M928" t="s">
        <v>1485</v>
      </c>
      <c r="O928" t="s">
        <v>755</v>
      </c>
      <c r="P928" t="s">
        <v>1460</v>
      </c>
      <c r="Q928">
        <v>52.791742720000002</v>
      </c>
      <c r="R928">
        <v>6.21384296</v>
      </c>
      <c r="S928" t="s">
        <v>27</v>
      </c>
      <c r="T928" t="s">
        <v>28</v>
      </c>
      <c r="Z928">
        <v>37250.67</v>
      </c>
    </row>
    <row r="929" spans="1:23">
      <c r="A929" t="s">
        <v>4442</v>
      </c>
      <c r="F929" t="s">
        <v>4427</v>
      </c>
      <c r="G929" t="s">
        <v>1487</v>
      </c>
      <c r="H929" t="s">
        <v>1487</v>
      </c>
      <c r="I929" t="s">
        <v>30</v>
      </c>
      <c r="J929" t="s">
        <v>1488</v>
      </c>
      <c r="L929" t="s">
        <v>1489</v>
      </c>
      <c r="M929" t="s">
        <v>1488</v>
      </c>
      <c r="Q929">
        <v>52.755465899999997</v>
      </c>
      <c r="R929">
        <v>6.4158750500000004</v>
      </c>
      <c r="S929" t="s">
        <v>27</v>
      </c>
      <c r="W929">
        <v>3.5</v>
      </c>
    </row>
    <row r="930" spans="1:23">
      <c r="A930" t="s">
        <v>4442</v>
      </c>
      <c r="F930" t="s">
        <v>4427</v>
      </c>
      <c r="G930" t="s">
        <v>1490</v>
      </c>
      <c r="H930" t="s">
        <v>1490</v>
      </c>
      <c r="I930" t="s">
        <v>30</v>
      </c>
      <c r="J930" t="s">
        <v>1488</v>
      </c>
      <c r="L930" t="s">
        <v>1489</v>
      </c>
      <c r="M930" t="s">
        <v>1488</v>
      </c>
      <c r="Q930">
        <v>52.756029419999997</v>
      </c>
      <c r="R930">
        <v>6.4155375399999999</v>
      </c>
      <c r="S930" t="s">
        <v>27</v>
      </c>
      <c r="W930">
        <v>7.1</v>
      </c>
    </row>
    <row r="931" spans="1:23">
      <c r="A931" t="s">
        <v>4442</v>
      </c>
      <c r="F931" t="s">
        <v>4427</v>
      </c>
      <c r="G931" t="s">
        <v>1491</v>
      </c>
      <c r="H931" t="s">
        <v>1491</v>
      </c>
      <c r="I931" t="s">
        <v>30</v>
      </c>
      <c r="J931" t="s">
        <v>1488</v>
      </c>
      <c r="L931" t="s">
        <v>1489</v>
      </c>
      <c r="M931" t="s">
        <v>1488</v>
      </c>
      <c r="Q931">
        <v>52.755991180000002</v>
      </c>
      <c r="R931">
        <v>6.4163429000000001</v>
      </c>
      <c r="S931" t="s">
        <v>27</v>
      </c>
      <c r="W931">
        <v>9.3000000000000007</v>
      </c>
    </row>
    <row r="932" spans="1:23">
      <c r="A932" t="s">
        <v>4442</v>
      </c>
      <c r="F932" t="s">
        <v>4427</v>
      </c>
      <c r="G932" t="s">
        <v>1492</v>
      </c>
      <c r="H932" t="s">
        <v>1492</v>
      </c>
      <c r="I932" t="s">
        <v>30</v>
      </c>
      <c r="J932" t="s">
        <v>1488</v>
      </c>
      <c r="L932" t="s">
        <v>1489</v>
      </c>
      <c r="M932" t="s">
        <v>1488</v>
      </c>
      <c r="Q932">
        <v>52.756228800000002</v>
      </c>
      <c r="R932">
        <v>6.4168932200000004</v>
      </c>
      <c r="S932" t="s">
        <v>27</v>
      </c>
      <c r="W932">
        <v>49</v>
      </c>
    </row>
    <row r="933" spans="1:23">
      <c r="A933" t="s">
        <v>4442</v>
      </c>
      <c r="F933" t="s">
        <v>4427</v>
      </c>
      <c r="G933" t="s">
        <v>1493</v>
      </c>
      <c r="H933" t="s">
        <v>1493</v>
      </c>
      <c r="I933" t="s">
        <v>30</v>
      </c>
      <c r="J933" t="s">
        <v>1488</v>
      </c>
      <c r="L933" t="s">
        <v>1489</v>
      </c>
      <c r="M933" t="s">
        <v>1488</v>
      </c>
      <c r="Q933">
        <v>52.756853700000001</v>
      </c>
      <c r="R933">
        <v>6.4159886999999998</v>
      </c>
      <c r="S933" t="s">
        <v>27</v>
      </c>
      <c r="W933">
        <v>8</v>
      </c>
    </row>
    <row r="934" spans="1:23">
      <c r="A934" t="s">
        <v>4442</v>
      </c>
      <c r="F934" t="s">
        <v>4427</v>
      </c>
      <c r="G934" t="s">
        <v>1494</v>
      </c>
      <c r="H934" t="s">
        <v>1494</v>
      </c>
      <c r="I934" t="s">
        <v>30</v>
      </c>
      <c r="J934" t="s">
        <v>1488</v>
      </c>
      <c r="L934" t="s">
        <v>1489</v>
      </c>
      <c r="M934" t="s">
        <v>1488</v>
      </c>
      <c r="Q934">
        <v>52.756341480000003</v>
      </c>
      <c r="R934">
        <v>6.4175978499999999</v>
      </c>
      <c r="S934" t="s">
        <v>27</v>
      </c>
      <c r="W934">
        <v>9.6999999999999993</v>
      </c>
    </row>
    <row r="935" spans="1:23">
      <c r="A935" t="s">
        <v>4442</v>
      </c>
      <c r="F935" t="s">
        <v>4427</v>
      </c>
      <c r="G935" t="s">
        <v>1495</v>
      </c>
      <c r="H935" t="s">
        <v>1495</v>
      </c>
      <c r="I935" t="s">
        <v>30</v>
      </c>
      <c r="J935" t="s">
        <v>1488</v>
      </c>
      <c r="L935" t="s">
        <v>1489</v>
      </c>
      <c r="M935" t="s">
        <v>1488</v>
      </c>
      <c r="Q935">
        <v>52.756619020000002</v>
      </c>
      <c r="R935">
        <v>6.4177111</v>
      </c>
      <c r="S935" t="s">
        <v>27</v>
      </c>
      <c r="W935">
        <v>9.4</v>
      </c>
    </row>
    <row r="936" spans="1:23">
      <c r="A936" t="s">
        <v>4442</v>
      </c>
      <c r="F936" t="s">
        <v>4427</v>
      </c>
      <c r="G936" t="s">
        <v>1496</v>
      </c>
      <c r="H936" t="s">
        <v>1496</v>
      </c>
      <c r="I936" t="s">
        <v>30</v>
      </c>
      <c r="J936" t="s">
        <v>1488</v>
      </c>
      <c r="L936" t="s">
        <v>1489</v>
      </c>
      <c r="M936" t="s">
        <v>1488</v>
      </c>
      <c r="Q936">
        <v>52.75703043</v>
      </c>
      <c r="R936">
        <v>6.4174564800000002</v>
      </c>
      <c r="S936" t="s">
        <v>27</v>
      </c>
      <c r="W936">
        <v>10.1</v>
      </c>
    </row>
    <row r="937" spans="1:23">
      <c r="A937" t="s">
        <v>4442</v>
      </c>
      <c r="F937" t="s">
        <v>4427</v>
      </c>
      <c r="G937" t="s">
        <v>1497</v>
      </c>
      <c r="H937" t="s">
        <v>1497</v>
      </c>
      <c r="I937" t="s">
        <v>30</v>
      </c>
      <c r="J937" t="s">
        <v>1488</v>
      </c>
      <c r="L937" t="s">
        <v>1489</v>
      </c>
      <c r="M937" t="s">
        <v>1488</v>
      </c>
      <c r="Q937">
        <v>52.757171040000003</v>
      </c>
      <c r="R937">
        <v>6.4170732099999999</v>
      </c>
      <c r="S937" t="s">
        <v>27</v>
      </c>
      <c r="W937">
        <v>11.5</v>
      </c>
    </row>
    <row r="938" spans="1:23">
      <c r="A938" t="s">
        <v>4442</v>
      </c>
      <c r="F938" t="s">
        <v>4427</v>
      </c>
      <c r="G938" t="s">
        <v>1498</v>
      </c>
      <c r="H938" t="s">
        <v>1498</v>
      </c>
      <c r="I938" t="s">
        <v>30</v>
      </c>
      <c r="J938" t="s">
        <v>1488</v>
      </c>
      <c r="L938" t="s">
        <v>1489</v>
      </c>
      <c r="M938" t="s">
        <v>1488</v>
      </c>
      <c r="Q938">
        <v>52.757194239999997</v>
      </c>
      <c r="R938">
        <v>6.4179874200000002</v>
      </c>
      <c r="S938" t="s">
        <v>27</v>
      </c>
      <c r="W938">
        <v>9.3000000000000007</v>
      </c>
    </row>
    <row r="939" spans="1:23">
      <c r="A939" t="s">
        <v>4442</v>
      </c>
      <c r="F939" t="s">
        <v>4427</v>
      </c>
      <c r="G939" t="s">
        <v>1499</v>
      </c>
      <c r="H939" t="s">
        <v>1499</v>
      </c>
      <c r="I939" t="s">
        <v>30</v>
      </c>
      <c r="J939" t="s">
        <v>1488</v>
      </c>
      <c r="L939" t="s">
        <v>1489</v>
      </c>
      <c r="M939" t="s">
        <v>1488</v>
      </c>
      <c r="Q939">
        <v>52.756727040000001</v>
      </c>
      <c r="R939">
        <v>6.41828982</v>
      </c>
      <c r="S939" t="s">
        <v>27</v>
      </c>
      <c r="W939">
        <v>9.6999999999999993</v>
      </c>
    </row>
    <row r="940" spans="1:23">
      <c r="A940" t="s">
        <v>4442</v>
      </c>
      <c r="F940" t="s">
        <v>4427</v>
      </c>
      <c r="G940" t="s">
        <v>1500</v>
      </c>
      <c r="H940" t="s">
        <v>1500</v>
      </c>
      <c r="I940" t="s">
        <v>30</v>
      </c>
      <c r="J940" t="s">
        <v>1488</v>
      </c>
      <c r="L940" t="s">
        <v>1489</v>
      </c>
      <c r="M940" t="s">
        <v>1488</v>
      </c>
      <c r="Q940">
        <v>52.757316510000003</v>
      </c>
      <c r="R940">
        <v>6.4185488700000004</v>
      </c>
      <c r="S940" t="s">
        <v>27</v>
      </c>
      <c r="W940">
        <v>9.1999999999999993</v>
      </c>
    </row>
    <row r="941" spans="1:23">
      <c r="A941" t="s">
        <v>4442</v>
      </c>
      <c r="F941" t="s">
        <v>4427</v>
      </c>
      <c r="G941" t="s">
        <v>1501</v>
      </c>
      <c r="H941" t="s">
        <v>1501</v>
      </c>
      <c r="I941" t="s">
        <v>30</v>
      </c>
      <c r="J941" t="s">
        <v>1488</v>
      </c>
      <c r="L941" t="s">
        <v>1489</v>
      </c>
      <c r="M941" t="s">
        <v>1488</v>
      </c>
      <c r="Q941">
        <v>52.756851359999999</v>
      </c>
      <c r="R941">
        <v>6.4188494399999998</v>
      </c>
      <c r="S941" t="s">
        <v>27</v>
      </c>
      <c r="W941">
        <v>9.9</v>
      </c>
    </row>
    <row r="942" spans="1:23">
      <c r="A942" t="s">
        <v>4442</v>
      </c>
      <c r="F942" t="s">
        <v>4427</v>
      </c>
      <c r="G942" t="s">
        <v>1502</v>
      </c>
      <c r="H942" t="s">
        <v>1502</v>
      </c>
      <c r="I942" t="s">
        <v>30</v>
      </c>
      <c r="J942" t="s">
        <v>1488</v>
      </c>
      <c r="L942" t="s">
        <v>1489</v>
      </c>
      <c r="M942" t="s">
        <v>1488</v>
      </c>
      <c r="Q942">
        <v>52.757453939999998</v>
      </c>
      <c r="R942">
        <v>6.4191038300000001</v>
      </c>
      <c r="S942" t="s">
        <v>27</v>
      </c>
      <c r="W942">
        <v>9</v>
      </c>
    </row>
    <row r="943" spans="1:23">
      <c r="A943" t="s">
        <v>4442</v>
      </c>
      <c r="F943" t="s">
        <v>4427</v>
      </c>
      <c r="G943" t="s">
        <v>1503</v>
      </c>
      <c r="H943" t="s">
        <v>1503</v>
      </c>
      <c r="I943" t="s">
        <v>30</v>
      </c>
      <c r="J943" t="s">
        <v>1488</v>
      </c>
      <c r="L943" t="s">
        <v>1489</v>
      </c>
      <c r="M943" t="s">
        <v>1488</v>
      </c>
      <c r="Q943">
        <v>52.75697985</v>
      </c>
      <c r="R943">
        <v>6.4194119000000001</v>
      </c>
      <c r="S943" t="s">
        <v>27</v>
      </c>
      <c r="W943">
        <v>9</v>
      </c>
    </row>
    <row r="944" spans="1:23">
      <c r="A944" t="s">
        <v>4442</v>
      </c>
      <c r="F944" t="s">
        <v>4427</v>
      </c>
      <c r="G944" t="s">
        <v>1504</v>
      </c>
      <c r="H944" t="s">
        <v>1504</v>
      </c>
      <c r="I944" t="s">
        <v>30</v>
      </c>
      <c r="J944" t="s">
        <v>1488</v>
      </c>
      <c r="L944" t="s">
        <v>1489</v>
      </c>
      <c r="M944" t="s">
        <v>1488</v>
      </c>
      <c r="Q944">
        <v>52.757408300000002</v>
      </c>
      <c r="R944">
        <v>6.4192333499999998</v>
      </c>
      <c r="S944" t="s">
        <v>27</v>
      </c>
      <c r="W944">
        <v>3.5</v>
      </c>
    </row>
    <row r="945" spans="1:23">
      <c r="A945" t="s">
        <v>4442</v>
      </c>
      <c r="F945" t="s">
        <v>4427</v>
      </c>
      <c r="G945" t="s">
        <v>1505</v>
      </c>
      <c r="H945" t="s">
        <v>1505</v>
      </c>
      <c r="I945" t="s">
        <v>30</v>
      </c>
      <c r="J945" t="s">
        <v>1488</v>
      </c>
      <c r="L945" t="s">
        <v>1489</v>
      </c>
      <c r="M945" t="s">
        <v>1488</v>
      </c>
      <c r="Q945">
        <v>52.757918320000002</v>
      </c>
      <c r="R945">
        <v>6.4190836999999998</v>
      </c>
      <c r="S945" t="s">
        <v>27</v>
      </c>
      <c r="W945">
        <v>6.8</v>
      </c>
    </row>
    <row r="946" spans="1:23">
      <c r="A946" t="s">
        <v>4442</v>
      </c>
      <c r="F946" t="s">
        <v>4427</v>
      </c>
      <c r="G946" t="s">
        <v>1506</v>
      </c>
      <c r="H946" t="s">
        <v>1506</v>
      </c>
      <c r="I946" t="s">
        <v>30</v>
      </c>
      <c r="J946" t="s">
        <v>1488</v>
      </c>
      <c r="L946" t="s">
        <v>1489</v>
      </c>
      <c r="M946" t="s">
        <v>1488</v>
      </c>
      <c r="Q946">
        <v>52.756864849999999</v>
      </c>
      <c r="R946">
        <v>6.4150081300000004</v>
      </c>
      <c r="S946" t="s">
        <v>27</v>
      </c>
      <c r="W946">
        <v>5.6</v>
      </c>
    </row>
    <row r="947" spans="1:23">
      <c r="A947" t="s">
        <v>4442</v>
      </c>
      <c r="F947" t="s">
        <v>4427</v>
      </c>
      <c r="G947" t="s">
        <v>1507</v>
      </c>
      <c r="H947" t="s">
        <v>1507</v>
      </c>
      <c r="I947" t="s">
        <v>30</v>
      </c>
      <c r="J947" t="s">
        <v>1488</v>
      </c>
      <c r="L947" t="s">
        <v>1489</v>
      </c>
      <c r="M947" t="s">
        <v>1488</v>
      </c>
      <c r="Q947">
        <v>52.758030779999999</v>
      </c>
      <c r="R947">
        <v>6.4142652699999996</v>
      </c>
      <c r="S947" t="s">
        <v>27</v>
      </c>
      <c r="W947">
        <v>6.6</v>
      </c>
    </row>
    <row r="948" spans="1:23">
      <c r="A948" t="s">
        <v>4442</v>
      </c>
      <c r="F948" t="s">
        <v>4427</v>
      </c>
      <c r="G948" t="s">
        <v>1508</v>
      </c>
      <c r="H948" t="s">
        <v>1508</v>
      </c>
      <c r="I948" t="s">
        <v>30</v>
      </c>
      <c r="J948" t="s">
        <v>1488</v>
      </c>
      <c r="L948" t="s">
        <v>1489</v>
      </c>
      <c r="M948" t="s">
        <v>1488</v>
      </c>
      <c r="Q948">
        <v>52.758366260000003</v>
      </c>
      <c r="R948">
        <v>6.4142533999999998</v>
      </c>
      <c r="S948" t="s">
        <v>27</v>
      </c>
      <c r="W948">
        <v>7.5</v>
      </c>
    </row>
    <row r="949" spans="1:23">
      <c r="A949" t="s">
        <v>4442</v>
      </c>
      <c r="F949" t="s">
        <v>4427</v>
      </c>
      <c r="G949" t="s">
        <v>1509</v>
      </c>
      <c r="H949" t="s">
        <v>1509</v>
      </c>
      <c r="I949" t="s">
        <v>30</v>
      </c>
      <c r="J949" t="s">
        <v>1488</v>
      </c>
      <c r="L949" t="s">
        <v>1489</v>
      </c>
      <c r="M949" t="s">
        <v>1488</v>
      </c>
      <c r="Q949">
        <v>52.759140770000002</v>
      </c>
      <c r="R949">
        <v>6.4135587300000001</v>
      </c>
      <c r="S949" t="s">
        <v>27</v>
      </c>
      <c r="W949">
        <v>6.9</v>
      </c>
    </row>
    <row r="950" spans="1:23">
      <c r="A950" t="s">
        <v>4442</v>
      </c>
      <c r="F950" t="s">
        <v>4427</v>
      </c>
      <c r="G950" t="s">
        <v>1510</v>
      </c>
      <c r="H950" t="s">
        <v>1510</v>
      </c>
      <c r="I950" t="s">
        <v>30</v>
      </c>
      <c r="J950" t="s">
        <v>1488</v>
      </c>
      <c r="L950" t="s">
        <v>1489</v>
      </c>
      <c r="M950" t="s">
        <v>1488</v>
      </c>
      <c r="Q950">
        <v>52.760244759999999</v>
      </c>
      <c r="R950">
        <v>6.4128566400000002</v>
      </c>
      <c r="S950" t="s">
        <v>27</v>
      </c>
      <c r="W950">
        <v>4.5</v>
      </c>
    </row>
    <row r="951" spans="1:23">
      <c r="A951" t="s">
        <v>4442</v>
      </c>
      <c r="F951" t="s">
        <v>4427</v>
      </c>
      <c r="G951" t="s">
        <v>1511</v>
      </c>
      <c r="H951" t="s">
        <v>1511</v>
      </c>
      <c r="I951" t="s">
        <v>30</v>
      </c>
      <c r="J951" t="s">
        <v>1488</v>
      </c>
      <c r="L951" t="s">
        <v>1489</v>
      </c>
      <c r="M951" t="s">
        <v>1488</v>
      </c>
      <c r="Q951">
        <v>52.759192409999997</v>
      </c>
      <c r="R951">
        <v>6.4138211199999997</v>
      </c>
      <c r="S951" t="s">
        <v>27</v>
      </c>
      <c r="W951">
        <v>5.0999999999999996</v>
      </c>
    </row>
    <row r="952" spans="1:23">
      <c r="A952" t="s">
        <v>4442</v>
      </c>
      <c r="F952" t="s">
        <v>4427</v>
      </c>
      <c r="G952" t="s">
        <v>1512</v>
      </c>
      <c r="H952" t="s">
        <v>1512</v>
      </c>
      <c r="I952" t="s">
        <v>30</v>
      </c>
      <c r="J952" t="s">
        <v>1488</v>
      </c>
      <c r="L952" t="s">
        <v>1489</v>
      </c>
      <c r="M952" t="s">
        <v>1488</v>
      </c>
      <c r="Q952">
        <v>52.759550419999997</v>
      </c>
      <c r="R952">
        <v>6.4134960000000003</v>
      </c>
      <c r="S952" t="s">
        <v>27</v>
      </c>
      <c r="W952">
        <v>6.3</v>
      </c>
    </row>
    <row r="953" spans="1:23">
      <c r="A953" t="s">
        <v>4442</v>
      </c>
      <c r="F953" t="s">
        <v>4427</v>
      </c>
      <c r="G953" t="s">
        <v>1513</v>
      </c>
      <c r="H953" t="s">
        <v>1513</v>
      </c>
      <c r="I953" t="s">
        <v>30</v>
      </c>
      <c r="J953" t="s">
        <v>1488</v>
      </c>
      <c r="L953" t="s">
        <v>1489</v>
      </c>
      <c r="M953" t="s">
        <v>1488</v>
      </c>
      <c r="Q953">
        <v>52.759905420000003</v>
      </c>
      <c r="R953">
        <v>6.4134285100000001</v>
      </c>
      <c r="S953" t="s">
        <v>27</v>
      </c>
      <c r="W953">
        <v>13.8</v>
      </c>
    </row>
    <row r="954" spans="1:23">
      <c r="A954" t="s">
        <v>4442</v>
      </c>
      <c r="F954" t="s">
        <v>4427</v>
      </c>
      <c r="G954" t="s">
        <v>1514</v>
      </c>
      <c r="H954" t="s">
        <v>1514</v>
      </c>
      <c r="I954" t="s">
        <v>30</v>
      </c>
      <c r="J954" t="s">
        <v>1488</v>
      </c>
      <c r="L954" t="s">
        <v>1489</v>
      </c>
      <c r="M954" t="s">
        <v>1488</v>
      </c>
      <c r="Q954">
        <v>52.76033073</v>
      </c>
      <c r="R954">
        <v>6.4130047299999999</v>
      </c>
      <c r="S954" t="s">
        <v>27</v>
      </c>
      <c r="W954">
        <v>7.8</v>
      </c>
    </row>
    <row r="955" spans="1:23">
      <c r="A955" t="s">
        <v>4442</v>
      </c>
      <c r="F955" t="s">
        <v>4427</v>
      </c>
      <c r="G955" t="s">
        <v>1515</v>
      </c>
      <c r="H955" t="s">
        <v>1515</v>
      </c>
      <c r="I955" t="s">
        <v>30</v>
      </c>
      <c r="J955" t="s">
        <v>1488</v>
      </c>
      <c r="L955" t="s">
        <v>1489</v>
      </c>
      <c r="M955" t="s">
        <v>1488</v>
      </c>
      <c r="Q955">
        <v>52.760574740000003</v>
      </c>
      <c r="R955">
        <v>6.4128508999999996</v>
      </c>
      <c r="S955" t="s">
        <v>27</v>
      </c>
      <c r="W955">
        <v>8.5</v>
      </c>
    </row>
    <row r="956" spans="1:23">
      <c r="A956" t="s">
        <v>4442</v>
      </c>
      <c r="F956" t="s">
        <v>4427</v>
      </c>
      <c r="G956" t="s">
        <v>1516</v>
      </c>
      <c r="H956" t="s">
        <v>1516</v>
      </c>
      <c r="I956" t="s">
        <v>30</v>
      </c>
      <c r="J956" t="s">
        <v>1488</v>
      </c>
      <c r="L956" t="s">
        <v>1489</v>
      </c>
      <c r="M956" t="s">
        <v>1488</v>
      </c>
      <c r="Q956">
        <v>52.761625359999996</v>
      </c>
      <c r="R956">
        <v>6.4119747399999998</v>
      </c>
      <c r="S956" t="s">
        <v>27</v>
      </c>
      <c r="W956">
        <v>13</v>
      </c>
    </row>
    <row r="957" spans="1:23">
      <c r="A957" t="s">
        <v>4442</v>
      </c>
      <c r="F957" t="s">
        <v>4427</v>
      </c>
      <c r="G957" t="s">
        <v>1517</v>
      </c>
      <c r="H957" t="s">
        <v>1517</v>
      </c>
      <c r="I957" t="s">
        <v>30</v>
      </c>
      <c r="J957" t="s">
        <v>1488</v>
      </c>
      <c r="L957" t="s">
        <v>1489</v>
      </c>
      <c r="M957" t="s">
        <v>1488</v>
      </c>
      <c r="Q957">
        <v>52.761715879999997</v>
      </c>
      <c r="R957">
        <v>6.4119182199999996</v>
      </c>
      <c r="S957" t="s">
        <v>27</v>
      </c>
      <c r="W957">
        <v>4</v>
      </c>
    </row>
    <row r="958" spans="1:23">
      <c r="A958" t="s">
        <v>4442</v>
      </c>
      <c r="F958" t="s">
        <v>4427</v>
      </c>
      <c r="G958" t="s">
        <v>1518</v>
      </c>
      <c r="H958" t="s">
        <v>1518</v>
      </c>
      <c r="I958" t="s">
        <v>30</v>
      </c>
      <c r="J958" t="s">
        <v>1488</v>
      </c>
      <c r="L958" t="s">
        <v>1489</v>
      </c>
      <c r="M958" t="s">
        <v>1488</v>
      </c>
      <c r="Q958">
        <v>52.761705370000001</v>
      </c>
      <c r="R958">
        <v>6.4120190800000003</v>
      </c>
      <c r="S958" t="s">
        <v>27</v>
      </c>
      <c r="W958">
        <v>11</v>
      </c>
    </row>
    <row r="959" spans="1:23">
      <c r="A959" t="s">
        <v>4442</v>
      </c>
      <c r="F959" t="s">
        <v>4427</v>
      </c>
      <c r="G959" t="s">
        <v>1519</v>
      </c>
      <c r="H959" t="s">
        <v>1519</v>
      </c>
      <c r="I959" t="s">
        <v>30</v>
      </c>
      <c r="J959" t="s">
        <v>1488</v>
      </c>
      <c r="L959" t="s">
        <v>1489</v>
      </c>
      <c r="M959" t="s">
        <v>1488</v>
      </c>
      <c r="Q959">
        <v>52.761688739999997</v>
      </c>
      <c r="R959">
        <v>6.4121354100000003</v>
      </c>
      <c r="S959" t="s">
        <v>27</v>
      </c>
      <c r="W959">
        <v>5.4</v>
      </c>
    </row>
    <row r="960" spans="1:23">
      <c r="A960" t="s">
        <v>4442</v>
      </c>
      <c r="F960" t="s">
        <v>4427</v>
      </c>
      <c r="G960" t="s">
        <v>1520</v>
      </c>
      <c r="H960" t="s">
        <v>1520</v>
      </c>
      <c r="I960" t="s">
        <v>30</v>
      </c>
      <c r="J960" t="s">
        <v>1488</v>
      </c>
      <c r="L960" t="s">
        <v>1489</v>
      </c>
      <c r="M960" t="s">
        <v>1488</v>
      </c>
      <c r="Q960">
        <v>52.761763500000001</v>
      </c>
      <c r="R960">
        <v>6.4126041899999997</v>
      </c>
      <c r="S960" t="s">
        <v>27</v>
      </c>
      <c r="W960">
        <v>10</v>
      </c>
    </row>
    <row r="961" spans="1:23">
      <c r="A961" t="s">
        <v>4442</v>
      </c>
      <c r="F961" t="s">
        <v>4427</v>
      </c>
      <c r="G961" t="s">
        <v>1521</v>
      </c>
      <c r="H961" t="s">
        <v>1521</v>
      </c>
      <c r="I961" t="s">
        <v>30</v>
      </c>
      <c r="J961" t="s">
        <v>1488</v>
      </c>
      <c r="L961" t="s">
        <v>1489</v>
      </c>
      <c r="M961" t="s">
        <v>1488</v>
      </c>
      <c r="Q961">
        <v>52.761501510000002</v>
      </c>
      <c r="R961">
        <v>6.4125738400000003</v>
      </c>
      <c r="S961" t="s">
        <v>27</v>
      </c>
      <c r="W961">
        <v>22.5</v>
      </c>
    </row>
    <row r="962" spans="1:23">
      <c r="A962" t="s">
        <v>4442</v>
      </c>
      <c r="F962" t="s">
        <v>4427</v>
      </c>
      <c r="G962" t="s">
        <v>1522</v>
      </c>
      <c r="H962" t="s">
        <v>1522</v>
      </c>
      <c r="I962" t="s">
        <v>30</v>
      </c>
      <c r="J962" t="s">
        <v>1488</v>
      </c>
      <c r="L962" t="s">
        <v>1489</v>
      </c>
      <c r="M962" t="s">
        <v>1488</v>
      </c>
      <c r="Q962">
        <v>52.76094062</v>
      </c>
      <c r="R962">
        <v>6.4133124800000001</v>
      </c>
      <c r="S962" t="s">
        <v>27</v>
      </c>
      <c r="W962">
        <v>16</v>
      </c>
    </row>
    <row r="963" spans="1:23">
      <c r="A963" t="s">
        <v>4442</v>
      </c>
      <c r="F963" t="s">
        <v>4427</v>
      </c>
      <c r="G963" t="s">
        <v>1523</v>
      </c>
      <c r="H963" t="s">
        <v>1523</v>
      </c>
      <c r="I963" t="s">
        <v>30</v>
      </c>
      <c r="J963" t="s">
        <v>1488</v>
      </c>
      <c r="L963" t="s">
        <v>1489</v>
      </c>
      <c r="M963" t="s">
        <v>1488</v>
      </c>
      <c r="Q963">
        <v>52.759984179999996</v>
      </c>
      <c r="R963">
        <v>6.4134871599999999</v>
      </c>
      <c r="S963" t="s">
        <v>27</v>
      </c>
      <c r="W963">
        <v>10.5</v>
      </c>
    </row>
    <row r="964" spans="1:23">
      <c r="A964" t="s">
        <v>4442</v>
      </c>
      <c r="F964" t="s">
        <v>4427</v>
      </c>
      <c r="G964" t="s">
        <v>1524</v>
      </c>
      <c r="H964" t="s">
        <v>1524</v>
      </c>
      <c r="I964" t="s">
        <v>30</v>
      </c>
      <c r="J964" t="s">
        <v>1488</v>
      </c>
      <c r="L964" t="s">
        <v>1489</v>
      </c>
      <c r="M964" t="s">
        <v>1488</v>
      </c>
      <c r="Q964">
        <v>52.760040019999998</v>
      </c>
      <c r="R964">
        <v>6.4139977200000002</v>
      </c>
      <c r="S964" t="s">
        <v>27</v>
      </c>
      <c r="W964">
        <v>11</v>
      </c>
    </row>
    <row r="965" spans="1:23">
      <c r="A965" t="s">
        <v>4442</v>
      </c>
      <c r="F965" t="s">
        <v>4427</v>
      </c>
      <c r="G965" t="s">
        <v>1525</v>
      </c>
      <c r="H965" t="s">
        <v>1525</v>
      </c>
      <c r="I965" t="s">
        <v>30</v>
      </c>
      <c r="J965" t="s">
        <v>1488</v>
      </c>
      <c r="L965" t="s">
        <v>1489</v>
      </c>
      <c r="M965" t="s">
        <v>1488</v>
      </c>
      <c r="Q965">
        <v>52.760051930000003</v>
      </c>
      <c r="R965">
        <v>6.41429793</v>
      </c>
      <c r="S965" t="s">
        <v>27</v>
      </c>
      <c r="W965">
        <v>37.6</v>
      </c>
    </row>
    <row r="966" spans="1:23">
      <c r="A966" t="s">
        <v>4442</v>
      </c>
      <c r="F966" t="s">
        <v>4427</v>
      </c>
      <c r="G966" t="s">
        <v>1526</v>
      </c>
      <c r="H966" t="s">
        <v>1526</v>
      </c>
      <c r="I966" t="s">
        <v>30</v>
      </c>
      <c r="J966" t="s">
        <v>1488</v>
      </c>
      <c r="L966" t="s">
        <v>1489</v>
      </c>
      <c r="M966" t="s">
        <v>1488</v>
      </c>
      <c r="Q966">
        <v>52.761210589999997</v>
      </c>
      <c r="R966">
        <v>6.4137663600000003</v>
      </c>
      <c r="S966" t="s">
        <v>27</v>
      </c>
      <c r="W966">
        <v>5</v>
      </c>
    </row>
    <row r="967" spans="1:23">
      <c r="A967" t="s">
        <v>4442</v>
      </c>
      <c r="F967" t="s">
        <v>4427</v>
      </c>
      <c r="G967" t="s">
        <v>1527</v>
      </c>
      <c r="H967" t="s">
        <v>1527</v>
      </c>
      <c r="I967" t="s">
        <v>30</v>
      </c>
      <c r="J967" t="s">
        <v>1488</v>
      </c>
      <c r="L967" t="s">
        <v>1489</v>
      </c>
      <c r="M967" t="s">
        <v>1488</v>
      </c>
      <c r="Q967">
        <v>52.761092789999999</v>
      </c>
      <c r="R967">
        <v>6.4138598199999999</v>
      </c>
      <c r="S967" t="s">
        <v>27</v>
      </c>
      <c r="W967">
        <v>2.25</v>
      </c>
    </row>
    <row r="968" spans="1:23">
      <c r="A968" t="s">
        <v>4442</v>
      </c>
      <c r="F968" t="s">
        <v>4427</v>
      </c>
      <c r="G968" t="s">
        <v>1528</v>
      </c>
      <c r="H968" t="s">
        <v>1528</v>
      </c>
      <c r="I968" t="s">
        <v>30</v>
      </c>
      <c r="J968" t="s">
        <v>1488</v>
      </c>
      <c r="L968" t="s">
        <v>1489</v>
      </c>
      <c r="M968" t="s">
        <v>1488</v>
      </c>
      <c r="Q968">
        <v>52.76119405</v>
      </c>
      <c r="R968">
        <v>6.4139994299999996</v>
      </c>
      <c r="S968" t="s">
        <v>27</v>
      </c>
      <c r="W968">
        <v>14.1</v>
      </c>
    </row>
    <row r="969" spans="1:23">
      <c r="A969" t="s">
        <v>4442</v>
      </c>
      <c r="F969" t="s">
        <v>4427</v>
      </c>
      <c r="G969" t="s">
        <v>1529</v>
      </c>
      <c r="H969" t="s">
        <v>1529</v>
      </c>
      <c r="I969" t="s">
        <v>30</v>
      </c>
      <c r="J969" t="s">
        <v>1488</v>
      </c>
      <c r="L969" t="s">
        <v>1489</v>
      </c>
      <c r="M969" t="s">
        <v>1488</v>
      </c>
      <c r="Q969">
        <v>52.761741409999999</v>
      </c>
      <c r="R969">
        <v>6.4143526399999997</v>
      </c>
      <c r="S969" t="s">
        <v>27</v>
      </c>
      <c r="W969">
        <v>8.8000000000000007</v>
      </c>
    </row>
    <row r="970" spans="1:23">
      <c r="A970" t="s">
        <v>4442</v>
      </c>
      <c r="F970" t="s">
        <v>4427</v>
      </c>
      <c r="G970" t="s">
        <v>1530</v>
      </c>
      <c r="H970" t="s">
        <v>1530</v>
      </c>
      <c r="I970" t="s">
        <v>30</v>
      </c>
      <c r="J970" t="s">
        <v>1488</v>
      </c>
      <c r="L970" t="s">
        <v>1489</v>
      </c>
      <c r="M970" t="s">
        <v>1488</v>
      </c>
      <c r="Q970">
        <v>52.76143055</v>
      </c>
      <c r="R970">
        <v>6.4143008799999999</v>
      </c>
      <c r="S970" t="s">
        <v>27</v>
      </c>
      <c r="W970">
        <v>3.7</v>
      </c>
    </row>
    <row r="971" spans="1:23">
      <c r="A971" t="s">
        <v>4442</v>
      </c>
      <c r="F971" t="s">
        <v>4427</v>
      </c>
      <c r="G971" t="s">
        <v>1531</v>
      </c>
      <c r="H971" t="s">
        <v>1531</v>
      </c>
      <c r="I971" t="s">
        <v>30</v>
      </c>
      <c r="J971" t="s">
        <v>1488</v>
      </c>
      <c r="L971" t="s">
        <v>1489</v>
      </c>
      <c r="M971" t="s">
        <v>1488</v>
      </c>
      <c r="Q971">
        <v>52.760947969999997</v>
      </c>
      <c r="R971">
        <v>6.4145274900000002</v>
      </c>
      <c r="S971" t="s">
        <v>27</v>
      </c>
      <c r="W971">
        <v>9</v>
      </c>
    </row>
    <row r="972" spans="1:23">
      <c r="A972" t="s">
        <v>4442</v>
      </c>
      <c r="F972" t="s">
        <v>4427</v>
      </c>
      <c r="G972" t="s">
        <v>1532</v>
      </c>
      <c r="H972" t="s">
        <v>1532</v>
      </c>
      <c r="I972" t="s">
        <v>30</v>
      </c>
      <c r="J972" t="s">
        <v>1488</v>
      </c>
      <c r="L972" t="s">
        <v>1489</v>
      </c>
      <c r="M972" t="s">
        <v>1488</v>
      </c>
      <c r="Q972">
        <v>52.760322889999998</v>
      </c>
      <c r="R972">
        <v>6.4152092300000003</v>
      </c>
      <c r="S972" t="s">
        <v>27</v>
      </c>
      <c r="W972">
        <v>10.4</v>
      </c>
    </row>
    <row r="973" spans="1:23">
      <c r="A973" t="s">
        <v>4442</v>
      </c>
      <c r="F973" t="s">
        <v>4427</v>
      </c>
      <c r="G973" t="s">
        <v>1533</v>
      </c>
      <c r="H973" t="s">
        <v>1533</v>
      </c>
      <c r="I973" t="s">
        <v>30</v>
      </c>
      <c r="J973" t="s">
        <v>1488</v>
      </c>
      <c r="L973" t="s">
        <v>1489</v>
      </c>
      <c r="M973" t="s">
        <v>1488</v>
      </c>
      <c r="Q973">
        <v>52.761948490000002</v>
      </c>
      <c r="R973">
        <v>6.4152229099999998</v>
      </c>
      <c r="S973" t="s">
        <v>27</v>
      </c>
      <c r="W973">
        <v>9.6999999999999993</v>
      </c>
    </row>
    <row r="974" spans="1:23">
      <c r="A974" t="s">
        <v>4442</v>
      </c>
      <c r="F974" t="s">
        <v>4427</v>
      </c>
      <c r="G974" t="s">
        <v>1534</v>
      </c>
      <c r="H974" t="s">
        <v>1534</v>
      </c>
      <c r="I974" t="s">
        <v>30</v>
      </c>
      <c r="J974" t="s">
        <v>1488</v>
      </c>
      <c r="L974" t="s">
        <v>1489</v>
      </c>
      <c r="M974" t="s">
        <v>1488</v>
      </c>
      <c r="Q974">
        <v>52.762035599999997</v>
      </c>
      <c r="R974">
        <v>6.4155958399999999</v>
      </c>
      <c r="S974" t="s">
        <v>27</v>
      </c>
      <c r="W974">
        <v>9.1999999999999993</v>
      </c>
    </row>
    <row r="975" spans="1:23">
      <c r="A975" t="s">
        <v>4442</v>
      </c>
      <c r="F975" t="s">
        <v>4427</v>
      </c>
      <c r="G975" t="s">
        <v>1535</v>
      </c>
      <c r="H975" t="s">
        <v>1535</v>
      </c>
      <c r="I975" t="s">
        <v>30</v>
      </c>
      <c r="J975" t="s">
        <v>1488</v>
      </c>
      <c r="L975" t="s">
        <v>1489</v>
      </c>
      <c r="M975" t="s">
        <v>1488</v>
      </c>
      <c r="Q975">
        <v>52.762272250000002</v>
      </c>
      <c r="R975">
        <v>6.4151264899999996</v>
      </c>
      <c r="S975" t="s">
        <v>27</v>
      </c>
      <c r="W975">
        <v>9.8000000000000007</v>
      </c>
    </row>
    <row r="976" spans="1:23">
      <c r="A976" t="s">
        <v>4442</v>
      </c>
      <c r="F976" t="s">
        <v>4427</v>
      </c>
      <c r="G976" t="s">
        <v>1536</v>
      </c>
      <c r="H976" t="s">
        <v>1536</v>
      </c>
      <c r="I976" t="s">
        <v>30</v>
      </c>
      <c r="J976" t="s">
        <v>1488</v>
      </c>
      <c r="L976" t="s">
        <v>1489</v>
      </c>
      <c r="M976" t="s">
        <v>1488</v>
      </c>
      <c r="Q976">
        <v>52.760572539999998</v>
      </c>
      <c r="R976">
        <v>6.4159237600000001</v>
      </c>
      <c r="S976" t="s">
        <v>27</v>
      </c>
      <c r="W976">
        <v>6.7</v>
      </c>
    </row>
    <row r="977" spans="1:23">
      <c r="A977" t="s">
        <v>4442</v>
      </c>
      <c r="F977" t="s">
        <v>4427</v>
      </c>
      <c r="G977" t="s">
        <v>1537</v>
      </c>
      <c r="H977" t="s">
        <v>1537</v>
      </c>
      <c r="I977" t="s">
        <v>30</v>
      </c>
      <c r="J977" t="s">
        <v>1488</v>
      </c>
      <c r="L977" t="s">
        <v>1489</v>
      </c>
      <c r="M977" t="s">
        <v>1488</v>
      </c>
      <c r="Q977">
        <v>52.76066823</v>
      </c>
      <c r="R977">
        <v>6.4167062899999996</v>
      </c>
      <c r="S977" t="s">
        <v>27</v>
      </c>
      <c r="W977">
        <v>9.3000000000000007</v>
      </c>
    </row>
    <row r="978" spans="1:23">
      <c r="A978" t="s">
        <v>4442</v>
      </c>
      <c r="F978" t="s">
        <v>4427</v>
      </c>
      <c r="G978" t="s">
        <v>1538</v>
      </c>
      <c r="H978" t="s">
        <v>1538</v>
      </c>
      <c r="I978" t="s">
        <v>30</v>
      </c>
      <c r="J978" t="s">
        <v>1488</v>
      </c>
      <c r="L978" t="s">
        <v>1489</v>
      </c>
      <c r="M978" t="s">
        <v>1488</v>
      </c>
      <c r="Q978">
        <v>52.760296619999998</v>
      </c>
      <c r="R978">
        <v>6.4175747799999998</v>
      </c>
      <c r="S978" t="s">
        <v>27</v>
      </c>
      <c r="W978">
        <v>7.1</v>
      </c>
    </row>
    <row r="979" spans="1:23">
      <c r="A979" t="s">
        <v>4442</v>
      </c>
      <c r="F979" t="s">
        <v>4427</v>
      </c>
      <c r="G979" t="s">
        <v>1539</v>
      </c>
      <c r="H979" t="s">
        <v>1539</v>
      </c>
      <c r="I979" t="s">
        <v>30</v>
      </c>
      <c r="J979" t="s">
        <v>1488</v>
      </c>
      <c r="L979" t="s">
        <v>1489</v>
      </c>
      <c r="M979" t="s">
        <v>1488</v>
      </c>
      <c r="Q979">
        <v>52.760895259999998</v>
      </c>
      <c r="R979">
        <v>6.4176820399999999</v>
      </c>
      <c r="S979" t="s">
        <v>27</v>
      </c>
      <c r="W979">
        <v>8.8000000000000007</v>
      </c>
    </row>
    <row r="980" spans="1:23">
      <c r="A980" t="s">
        <v>4442</v>
      </c>
      <c r="F980" t="s">
        <v>4427</v>
      </c>
      <c r="G980" t="s">
        <v>1540</v>
      </c>
      <c r="H980" t="s">
        <v>1540</v>
      </c>
      <c r="I980" t="s">
        <v>30</v>
      </c>
      <c r="J980" t="s">
        <v>1488</v>
      </c>
      <c r="L980" t="s">
        <v>1489</v>
      </c>
      <c r="M980" t="s">
        <v>1488</v>
      </c>
      <c r="Q980">
        <v>52.760965030000001</v>
      </c>
      <c r="R980">
        <v>6.4179823000000003</v>
      </c>
      <c r="S980" t="s">
        <v>27</v>
      </c>
      <c r="W980">
        <v>9</v>
      </c>
    </row>
    <row r="981" spans="1:23">
      <c r="A981" t="s">
        <v>4442</v>
      </c>
      <c r="F981" t="s">
        <v>4427</v>
      </c>
      <c r="G981" t="s">
        <v>1541</v>
      </c>
      <c r="H981" t="s">
        <v>1541</v>
      </c>
      <c r="I981" t="s">
        <v>30</v>
      </c>
      <c r="J981" t="s">
        <v>1488</v>
      </c>
      <c r="L981" t="s">
        <v>1489</v>
      </c>
      <c r="M981" t="s">
        <v>1488</v>
      </c>
      <c r="Q981">
        <v>52.761145499999998</v>
      </c>
      <c r="R981">
        <v>6.4171216299999996</v>
      </c>
      <c r="S981" t="s">
        <v>27</v>
      </c>
      <c r="W981">
        <v>9.3000000000000007</v>
      </c>
    </row>
    <row r="982" spans="1:23">
      <c r="A982" t="s">
        <v>4442</v>
      </c>
      <c r="F982" t="s">
        <v>4427</v>
      </c>
      <c r="G982" t="s">
        <v>1542</v>
      </c>
      <c r="H982" t="s">
        <v>1542</v>
      </c>
      <c r="I982" t="s">
        <v>30</v>
      </c>
      <c r="J982" t="s">
        <v>1488</v>
      </c>
      <c r="L982" t="s">
        <v>1489</v>
      </c>
      <c r="M982" t="s">
        <v>1488</v>
      </c>
      <c r="Q982">
        <v>52.761105880000002</v>
      </c>
      <c r="R982">
        <v>6.41836334</v>
      </c>
      <c r="S982" t="s">
        <v>27</v>
      </c>
      <c r="W982">
        <v>4.5999999999999996</v>
      </c>
    </row>
    <row r="983" spans="1:23">
      <c r="A983" t="s">
        <v>4442</v>
      </c>
      <c r="F983" t="s">
        <v>4427</v>
      </c>
      <c r="G983" t="s">
        <v>1543</v>
      </c>
      <c r="H983" t="s">
        <v>1543</v>
      </c>
      <c r="I983" t="s">
        <v>30</v>
      </c>
      <c r="J983" t="s">
        <v>1488</v>
      </c>
      <c r="L983" t="s">
        <v>1489</v>
      </c>
      <c r="M983" t="s">
        <v>1488</v>
      </c>
      <c r="Q983">
        <v>52.761824990000001</v>
      </c>
      <c r="R983">
        <v>6.4166896400000004</v>
      </c>
      <c r="S983" t="s">
        <v>27</v>
      </c>
      <c r="W983">
        <v>9.1999999999999993</v>
      </c>
    </row>
    <row r="984" spans="1:23">
      <c r="A984" t="s">
        <v>4442</v>
      </c>
      <c r="F984" t="s">
        <v>4427</v>
      </c>
      <c r="G984" t="s">
        <v>1544</v>
      </c>
      <c r="H984" t="s">
        <v>1544</v>
      </c>
      <c r="I984" t="s">
        <v>30</v>
      </c>
      <c r="J984" t="s">
        <v>1488</v>
      </c>
      <c r="L984" t="s">
        <v>1489</v>
      </c>
      <c r="M984" t="s">
        <v>1488</v>
      </c>
      <c r="Q984">
        <v>52.761402109999999</v>
      </c>
      <c r="R984">
        <v>6.4186767700000003</v>
      </c>
      <c r="S984" t="s">
        <v>27</v>
      </c>
      <c r="W984">
        <v>8.6999999999999993</v>
      </c>
    </row>
    <row r="985" spans="1:23">
      <c r="A985" t="s">
        <v>4442</v>
      </c>
      <c r="F985" t="s">
        <v>4427</v>
      </c>
      <c r="G985" t="s">
        <v>1545</v>
      </c>
      <c r="H985" t="s">
        <v>1545</v>
      </c>
      <c r="I985" t="s">
        <v>30</v>
      </c>
      <c r="J985" t="s">
        <v>1488</v>
      </c>
      <c r="L985" t="s">
        <v>1489</v>
      </c>
      <c r="M985" t="s">
        <v>1488</v>
      </c>
      <c r="Q985">
        <v>52.761826370000001</v>
      </c>
      <c r="R985">
        <v>6.4184013799999997</v>
      </c>
      <c r="S985" t="s">
        <v>27</v>
      </c>
      <c r="W985">
        <v>10</v>
      </c>
    </row>
    <row r="986" spans="1:23">
      <c r="A986" t="s">
        <v>4442</v>
      </c>
      <c r="F986" t="s">
        <v>4427</v>
      </c>
      <c r="G986" t="s">
        <v>1546</v>
      </c>
      <c r="H986" t="s">
        <v>1546</v>
      </c>
      <c r="I986" t="s">
        <v>30</v>
      </c>
      <c r="J986" t="s">
        <v>1488</v>
      </c>
      <c r="L986" t="s">
        <v>1489</v>
      </c>
      <c r="M986" t="s">
        <v>1488</v>
      </c>
      <c r="Q986">
        <v>52.762141069999998</v>
      </c>
      <c r="R986">
        <v>6.4182005599999998</v>
      </c>
      <c r="S986" t="s">
        <v>27</v>
      </c>
      <c r="W986">
        <v>9.4</v>
      </c>
    </row>
    <row r="987" spans="1:23">
      <c r="A987" t="s">
        <v>4442</v>
      </c>
      <c r="F987" t="s">
        <v>4427</v>
      </c>
      <c r="G987" t="s">
        <v>1547</v>
      </c>
      <c r="H987" t="s">
        <v>1547</v>
      </c>
      <c r="I987" t="s">
        <v>30</v>
      </c>
      <c r="J987" t="s">
        <v>1488</v>
      </c>
      <c r="L987" t="s">
        <v>1489</v>
      </c>
      <c r="M987" t="s">
        <v>1488</v>
      </c>
      <c r="Q987">
        <v>52.762547699999999</v>
      </c>
      <c r="R987">
        <v>6.4179444700000001</v>
      </c>
      <c r="S987" t="s">
        <v>27</v>
      </c>
      <c r="W987">
        <v>8.9</v>
      </c>
    </row>
    <row r="988" spans="1:23">
      <c r="A988" t="s">
        <v>4442</v>
      </c>
      <c r="F988" t="s">
        <v>4427</v>
      </c>
      <c r="G988" t="s">
        <v>1548</v>
      </c>
      <c r="H988" t="s">
        <v>1548</v>
      </c>
      <c r="I988" t="s">
        <v>30</v>
      </c>
      <c r="J988" t="s">
        <v>1488</v>
      </c>
      <c r="L988" t="s">
        <v>1489</v>
      </c>
      <c r="M988" t="s">
        <v>1488</v>
      </c>
      <c r="Q988">
        <v>52.76176924</v>
      </c>
      <c r="R988">
        <v>6.4120756999999999</v>
      </c>
      <c r="S988" t="s">
        <v>27</v>
      </c>
      <c r="W988">
        <v>6.5</v>
      </c>
    </row>
    <row r="989" spans="1:23">
      <c r="A989" t="s">
        <v>4442</v>
      </c>
      <c r="F989" t="s">
        <v>4427</v>
      </c>
      <c r="G989" t="s">
        <v>1549</v>
      </c>
      <c r="H989" t="s">
        <v>1549</v>
      </c>
      <c r="I989" t="s">
        <v>30</v>
      </c>
      <c r="J989" t="s">
        <v>1488</v>
      </c>
      <c r="L989" t="s">
        <v>1489</v>
      </c>
      <c r="M989" t="s">
        <v>1488</v>
      </c>
      <c r="Q989">
        <v>52.761837319999998</v>
      </c>
      <c r="R989">
        <v>6.4126560000000001</v>
      </c>
      <c r="S989" t="s">
        <v>27</v>
      </c>
      <c r="W989">
        <v>12</v>
      </c>
    </row>
    <row r="990" spans="1:23">
      <c r="A990" t="s">
        <v>4442</v>
      </c>
      <c r="F990" t="s">
        <v>4427</v>
      </c>
      <c r="G990" t="s">
        <v>1550</v>
      </c>
      <c r="H990" t="s">
        <v>1550</v>
      </c>
      <c r="I990" t="s">
        <v>30</v>
      </c>
      <c r="J990" t="s">
        <v>1488</v>
      </c>
      <c r="L990" t="s">
        <v>1489</v>
      </c>
      <c r="M990" t="s">
        <v>1488</v>
      </c>
      <c r="Q990">
        <v>52.761882909999997</v>
      </c>
      <c r="R990">
        <v>6.4125344599999998</v>
      </c>
      <c r="S990" t="s">
        <v>27</v>
      </c>
      <c r="W990">
        <v>10.4</v>
      </c>
    </row>
    <row r="991" spans="1:23">
      <c r="A991" t="s">
        <v>4442</v>
      </c>
      <c r="F991" t="s">
        <v>4427</v>
      </c>
      <c r="G991" t="s">
        <v>1551</v>
      </c>
      <c r="H991" t="s">
        <v>1551</v>
      </c>
      <c r="I991" t="s">
        <v>30</v>
      </c>
      <c r="J991" t="s">
        <v>1488</v>
      </c>
      <c r="L991" t="s">
        <v>1489</v>
      </c>
      <c r="M991" t="s">
        <v>1488</v>
      </c>
      <c r="Q991">
        <v>52.761952180000002</v>
      </c>
      <c r="R991">
        <v>6.4128533399999998</v>
      </c>
      <c r="S991" t="s">
        <v>27</v>
      </c>
      <c r="W991">
        <v>11</v>
      </c>
    </row>
    <row r="992" spans="1:23">
      <c r="A992" t="s">
        <v>4442</v>
      </c>
      <c r="F992" t="s">
        <v>4427</v>
      </c>
      <c r="G992" t="s">
        <v>1552</v>
      </c>
      <c r="H992" t="s">
        <v>1552</v>
      </c>
      <c r="I992" t="s">
        <v>30</v>
      </c>
      <c r="J992" t="s">
        <v>1488</v>
      </c>
      <c r="L992" t="s">
        <v>1489</v>
      </c>
      <c r="M992" t="s">
        <v>1488</v>
      </c>
      <c r="Q992">
        <v>52.762286609999997</v>
      </c>
      <c r="R992">
        <v>6.4123598099999999</v>
      </c>
      <c r="S992" t="s">
        <v>27</v>
      </c>
      <c r="W992">
        <v>8.6999999999999993</v>
      </c>
    </row>
    <row r="993" spans="1:23">
      <c r="A993" t="s">
        <v>4442</v>
      </c>
      <c r="F993" t="s">
        <v>4427</v>
      </c>
      <c r="G993" t="s">
        <v>1553</v>
      </c>
      <c r="H993" t="s">
        <v>1553</v>
      </c>
      <c r="I993" t="s">
        <v>30</v>
      </c>
      <c r="J993" t="s">
        <v>1488</v>
      </c>
      <c r="L993" t="s">
        <v>1489</v>
      </c>
      <c r="M993" t="s">
        <v>1488</v>
      </c>
      <c r="Q993">
        <v>52.76277073</v>
      </c>
      <c r="R993">
        <v>6.4120515100000004</v>
      </c>
      <c r="S993" t="s">
        <v>27</v>
      </c>
      <c r="W993">
        <v>9.1</v>
      </c>
    </row>
    <row r="994" spans="1:23">
      <c r="A994" t="s">
        <v>4442</v>
      </c>
      <c r="F994" t="s">
        <v>4427</v>
      </c>
      <c r="G994" t="s">
        <v>1554</v>
      </c>
      <c r="H994" t="s">
        <v>1554</v>
      </c>
      <c r="I994" t="s">
        <v>30</v>
      </c>
      <c r="J994" t="s">
        <v>1488</v>
      </c>
      <c r="L994" t="s">
        <v>1489</v>
      </c>
      <c r="M994" t="s">
        <v>1488</v>
      </c>
      <c r="Q994">
        <v>52.763094619999997</v>
      </c>
      <c r="R994">
        <v>6.4117632999999996</v>
      </c>
      <c r="S994" t="s">
        <v>27</v>
      </c>
      <c r="W994">
        <v>39.700000000000003</v>
      </c>
    </row>
    <row r="995" spans="1:23">
      <c r="A995" t="s">
        <v>4442</v>
      </c>
      <c r="F995" t="s">
        <v>4427</v>
      </c>
      <c r="G995" t="s">
        <v>1555</v>
      </c>
      <c r="H995" t="s">
        <v>1555</v>
      </c>
      <c r="I995" t="s">
        <v>30</v>
      </c>
      <c r="J995" t="s">
        <v>1488</v>
      </c>
      <c r="L995" t="s">
        <v>1489</v>
      </c>
      <c r="M995" t="s">
        <v>1488</v>
      </c>
      <c r="Q995">
        <v>52.762393609999997</v>
      </c>
      <c r="R995">
        <v>6.4135452900000001</v>
      </c>
      <c r="S995" t="s">
        <v>27</v>
      </c>
      <c r="W995">
        <v>10</v>
      </c>
    </row>
    <row r="996" spans="1:23">
      <c r="A996" t="s">
        <v>4442</v>
      </c>
      <c r="F996" t="s">
        <v>4427</v>
      </c>
      <c r="G996" t="s">
        <v>1556</v>
      </c>
      <c r="H996" t="s">
        <v>1556</v>
      </c>
      <c r="I996" t="s">
        <v>30</v>
      </c>
      <c r="J996" t="s">
        <v>1488</v>
      </c>
      <c r="L996" t="s">
        <v>1489</v>
      </c>
      <c r="M996" t="s">
        <v>1488</v>
      </c>
      <c r="Q996">
        <v>52.762484239999999</v>
      </c>
      <c r="R996">
        <v>6.4137246299999999</v>
      </c>
      <c r="S996" t="s">
        <v>27</v>
      </c>
      <c r="W996">
        <v>9</v>
      </c>
    </row>
    <row r="997" spans="1:23">
      <c r="A997" t="s">
        <v>4442</v>
      </c>
      <c r="F997" t="s">
        <v>4427</v>
      </c>
      <c r="G997" t="s">
        <v>1557</v>
      </c>
      <c r="H997" t="s">
        <v>1557</v>
      </c>
      <c r="I997" t="s">
        <v>30</v>
      </c>
      <c r="J997" t="s">
        <v>1488</v>
      </c>
      <c r="L997" t="s">
        <v>1489</v>
      </c>
      <c r="M997" t="s">
        <v>1488</v>
      </c>
      <c r="Q997">
        <v>52.762587369999999</v>
      </c>
      <c r="R997">
        <v>6.4143810600000002</v>
      </c>
      <c r="S997" t="s">
        <v>27</v>
      </c>
      <c r="W997">
        <v>9.1999999999999993</v>
      </c>
    </row>
    <row r="998" spans="1:23">
      <c r="A998" t="s">
        <v>4442</v>
      </c>
      <c r="F998" t="s">
        <v>4427</v>
      </c>
      <c r="G998" t="s">
        <v>1558</v>
      </c>
      <c r="H998" t="s">
        <v>1558</v>
      </c>
      <c r="I998" t="s">
        <v>30</v>
      </c>
      <c r="J998" t="s">
        <v>1488</v>
      </c>
      <c r="L998" t="s">
        <v>1489</v>
      </c>
      <c r="M998" t="s">
        <v>1488</v>
      </c>
      <c r="Q998">
        <v>52.763357380000002</v>
      </c>
      <c r="R998">
        <v>6.41382282</v>
      </c>
      <c r="S998" t="s">
        <v>27</v>
      </c>
      <c r="W998">
        <v>3.3</v>
      </c>
    </row>
    <row r="999" spans="1:23">
      <c r="A999" t="s">
        <v>4442</v>
      </c>
      <c r="F999" t="s">
        <v>4427</v>
      </c>
      <c r="G999" t="s">
        <v>1559</v>
      </c>
      <c r="H999" t="s">
        <v>1559</v>
      </c>
      <c r="I999" t="s">
        <v>30</v>
      </c>
      <c r="J999" t="s">
        <v>1488</v>
      </c>
      <c r="L999" t="s">
        <v>1489</v>
      </c>
      <c r="M999" t="s">
        <v>1488</v>
      </c>
      <c r="Q999">
        <v>52.763691059999999</v>
      </c>
      <c r="R999">
        <v>6.4145612300000003</v>
      </c>
      <c r="S999" t="s">
        <v>27</v>
      </c>
      <c r="W999">
        <v>9.5</v>
      </c>
    </row>
    <row r="1000" spans="1:23">
      <c r="A1000" t="s">
        <v>4442</v>
      </c>
      <c r="F1000" t="s">
        <v>4427</v>
      </c>
      <c r="G1000" t="s">
        <v>1560</v>
      </c>
      <c r="H1000" t="s">
        <v>1560</v>
      </c>
      <c r="I1000" t="s">
        <v>30</v>
      </c>
      <c r="J1000" t="s">
        <v>1488</v>
      </c>
      <c r="L1000" t="s">
        <v>1489</v>
      </c>
      <c r="M1000" t="s">
        <v>1488</v>
      </c>
      <c r="Q1000">
        <v>52.762521800000002</v>
      </c>
      <c r="R1000">
        <v>6.4163317500000003</v>
      </c>
      <c r="S1000" t="s">
        <v>27</v>
      </c>
      <c r="W1000">
        <v>9</v>
      </c>
    </row>
    <row r="1001" spans="1:23">
      <c r="A1001" t="s">
        <v>4442</v>
      </c>
      <c r="F1001" t="s">
        <v>4427</v>
      </c>
      <c r="G1001" t="s">
        <v>1561</v>
      </c>
      <c r="H1001" t="s">
        <v>1561</v>
      </c>
      <c r="I1001" t="s">
        <v>30</v>
      </c>
      <c r="J1001" t="s">
        <v>1488</v>
      </c>
      <c r="L1001" t="s">
        <v>1489</v>
      </c>
      <c r="M1001" t="s">
        <v>1488</v>
      </c>
      <c r="Q1001">
        <v>52.762565930000001</v>
      </c>
      <c r="R1001">
        <v>6.4162206800000003</v>
      </c>
      <c r="S1001" t="s">
        <v>27</v>
      </c>
      <c r="W1001">
        <v>10.3</v>
      </c>
    </row>
    <row r="1002" spans="1:23">
      <c r="A1002" t="s">
        <v>4442</v>
      </c>
      <c r="F1002" t="s">
        <v>4427</v>
      </c>
      <c r="G1002" t="s">
        <v>1562</v>
      </c>
      <c r="H1002" t="s">
        <v>1562</v>
      </c>
      <c r="I1002" t="s">
        <v>30</v>
      </c>
      <c r="J1002" t="s">
        <v>1488</v>
      </c>
      <c r="L1002" t="s">
        <v>1489</v>
      </c>
      <c r="M1002" t="s">
        <v>1488</v>
      </c>
      <c r="Q1002">
        <v>52.762610250000002</v>
      </c>
      <c r="R1002">
        <v>6.4161040700000003</v>
      </c>
      <c r="S1002" t="s">
        <v>27</v>
      </c>
      <c r="W1002">
        <v>8.6</v>
      </c>
    </row>
    <row r="1003" spans="1:23">
      <c r="A1003" t="s">
        <v>4442</v>
      </c>
      <c r="F1003" t="s">
        <v>4427</v>
      </c>
      <c r="G1003" t="s">
        <v>1563</v>
      </c>
      <c r="H1003" t="s">
        <v>1563</v>
      </c>
      <c r="I1003" t="s">
        <v>30</v>
      </c>
      <c r="J1003" t="s">
        <v>1488</v>
      </c>
      <c r="L1003" t="s">
        <v>1489</v>
      </c>
      <c r="M1003" t="s">
        <v>1488</v>
      </c>
      <c r="Q1003">
        <v>52.762643629999999</v>
      </c>
      <c r="R1003">
        <v>6.4162532099999998</v>
      </c>
      <c r="S1003" t="s">
        <v>27</v>
      </c>
      <c r="W1003">
        <v>10</v>
      </c>
    </row>
    <row r="1004" spans="1:23">
      <c r="A1004" t="s">
        <v>4442</v>
      </c>
      <c r="F1004" t="s">
        <v>4427</v>
      </c>
      <c r="G1004" t="s">
        <v>1564</v>
      </c>
      <c r="H1004" t="s">
        <v>1564</v>
      </c>
      <c r="I1004" t="s">
        <v>30</v>
      </c>
      <c r="J1004" t="s">
        <v>1488</v>
      </c>
      <c r="L1004" t="s">
        <v>1489</v>
      </c>
      <c r="M1004" t="s">
        <v>1488</v>
      </c>
      <c r="Q1004">
        <v>52.763096079999997</v>
      </c>
      <c r="R1004">
        <v>6.4158778999999999</v>
      </c>
      <c r="S1004" t="s">
        <v>27</v>
      </c>
      <c r="W1004">
        <v>8.8000000000000007</v>
      </c>
    </row>
    <row r="1005" spans="1:23">
      <c r="A1005" t="s">
        <v>4442</v>
      </c>
      <c r="F1005" t="s">
        <v>4427</v>
      </c>
      <c r="G1005" t="s">
        <v>1565</v>
      </c>
      <c r="H1005" t="s">
        <v>1565</v>
      </c>
      <c r="I1005" t="s">
        <v>30</v>
      </c>
      <c r="J1005" t="s">
        <v>1488</v>
      </c>
      <c r="L1005" t="s">
        <v>1489</v>
      </c>
      <c r="M1005" t="s">
        <v>1488</v>
      </c>
      <c r="Q1005">
        <v>52.763570309999999</v>
      </c>
      <c r="R1005">
        <v>6.4155783700000004</v>
      </c>
      <c r="S1005" t="s">
        <v>27</v>
      </c>
      <c r="W1005">
        <v>9.3000000000000007</v>
      </c>
    </row>
    <row r="1006" spans="1:23">
      <c r="A1006" t="s">
        <v>4442</v>
      </c>
      <c r="F1006" t="s">
        <v>4427</v>
      </c>
      <c r="G1006" t="s">
        <v>1566</v>
      </c>
      <c r="H1006" t="s">
        <v>1566</v>
      </c>
      <c r="I1006" t="s">
        <v>30</v>
      </c>
      <c r="J1006" t="s">
        <v>1488</v>
      </c>
      <c r="L1006" t="s">
        <v>1489</v>
      </c>
      <c r="M1006" t="s">
        <v>1488</v>
      </c>
      <c r="Q1006">
        <v>52.764124029999998</v>
      </c>
      <c r="R1006">
        <v>6.4153318500000003</v>
      </c>
      <c r="S1006" t="s">
        <v>27</v>
      </c>
      <c r="W1006">
        <v>5.7</v>
      </c>
    </row>
    <row r="1007" spans="1:23">
      <c r="A1007" t="s">
        <v>4442</v>
      </c>
      <c r="F1007" t="s">
        <v>4427</v>
      </c>
      <c r="G1007" t="s">
        <v>1567</v>
      </c>
      <c r="H1007" t="s">
        <v>1567</v>
      </c>
      <c r="I1007" t="s">
        <v>30</v>
      </c>
      <c r="J1007" t="s">
        <v>1488</v>
      </c>
      <c r="L1007" t="s">
        <v>1489</v>
      </c>
      <c r="M1007" t="s">
        <v>1488</v>
      </c>
      <c r="Q1007">
        <v>52.764233820000001</v>
      </c>
      <c r="R1007">
        <v>6.4148289600000004</v>
      </c>
      <c r="S1007" t="s">
        <v>27</v>
      </c>
      <c r="W1007">
        <v>7.8</v>
      </c>
    </row>
    <row r="1008" spans="1:23">
      <c r="A1008" t="s">
        <v>4442</v>
      </c>
      <c r="F1008" t="s">
        <v>4427</v>
      </c>
      <c r="G1008" t="s">
        <v>1568</v>
      </c>
      <c r="H1008" t="s">
        <v>1568</v>
      </c>
      <c r="I1008" t="s">
        <v>30</v>
      </c>
      <c r="J1008" t="s">
        <v>1488</v>
      </c>
      <c r="L1008" t="s">
        <v>1489</v>
      </c>
      <c r="M1008" t="s">
        <v>1488</v>
      </c>
      <c r="Q1008">
        <v>52.762833919999998</v>
      </c>
      <c r="R1008">
        <v>6.4178480899999997</v>
      </c>
      <c r="S1008" t="s">
        <v>27</v>
      </c>
      <c r="W1008">
        <v>9.8000000000000007</v>
      </c>
    </row>
    <row r="1009" spans="1:23">
      <c r="A1009" t="s">
        <v>4442</v>
      </c>
      <c r="F1009" t="s">
        <v>4427</v>
      </c>
      <c r="G1009" t="s">
        <v>1569</v>
      </c>
      <c r="H1009" t="s">
        <v>1569</v>
      </c>
      <c r="I1009" t="s">
        <v>30</v>
      </c>
      <c r="J1009" t="s">
        <v>1488</v>
      </c>
      <c r="L1009" t="s">
        <v>1489</v>
      </c>
      <c r="M1009" t="s">
        <v>1488</v>
      </c>
      <c r="Q1009">
        <v>52.76287584</v>
      </c>
      <c r="R1009">
        <v>6.4177361800000003</v>
      </c>
      <c r="S1009" t="s">
        <v>27</v>
      </c>
      <c r="W1009">
        <v>9.6</v>
      </c>
    </row>
    <row r="1010" spans="1:23">
      <c r="A1010" t="s">
        <v>4442</v>
      </c>
      <c r="F1010" t="s">
        <v>4427</v>
      </c>
      <c r="G1010" t="s">
        <v>1570</v>
      </c>
      <c r="H1010" t="s">
        <v>1570</v>
      </c>
      <c r="I1010" t="s">
        <v>30</v>
      </c>
      <c r="J1010" t="s">
        <v>1488</v>
      </c>
      <c r="L1010" t="s">
        <v>1489</v>
      </c>
      <c r="M1010" t="s">
        <v>1488</v>
      </c>
      <c r="Q1010">
        <v>52.762953549999999</v>
      </c>
      <c r="R1010">
        <v>6.4177769900000001</v>
      </c>
      <c r="S1010" t="s">
        <v>27</v>
      </c>
      <c r="W1010">
        <v>10.6</v>
      </c>
    </row>
    <row r="1011" spans="1:23">
      <c r="A1011" t="s">
        <v>4442</v>
      </c>
      <c r="F1011" t="s">
        <v>4427</v>
      </c>
      <c r="G1011" t="s">
        <v>1571</v>
      </c>
      <c r="H1011" t="s">
        <v>1571</v>
      </c>
      <c r="I1011" t="s">
        <v>30</v>
      </c>
      <c r="J1011" t="s">
        <v>1488</v>
      </c>
      <c r="L1011" t="s">
        <v>1489</v>
      </c>
      <c r="M1011" t="s">
        <v>1488</v>
      </c>
      <c r="Q1011">
        <v>52.76324408</v>
      </c>
      <c r="R1011">
        <v>6.4175446100000002</v>
      </c>
      <c r="S1011" t="s">
        <v>27</v>
      </c>
      <c r="W1011">
        <v>15.7</v>
      </c>
    </row>
    <row r="1012" spans="1:23">
      <c r="A1012" t="s">
        <v>4442</v>
      </c>
      <c r="F1012" t="s">
        <v>4427</v>
      </c>
      <c r="G1012" t="s">
        <v>1572</v>
      </c>
      <c r="H1012" t="s">
        <v>1572</v>
      </c>
      <c r="I1012" t="s">
        <v>30</v>
      </c>
      <c r="J1012" t="s">
        <v>1488</v>
      </c>
      <c r="L1012" t="s">
        <v>1489</v>
      </c>
      <c r="M1012" t="s">
        <v>1488</v>
      </c>
      <c r="Q1012">
        <v>52.763638219999997</v>
      </c>
      <c r="R1012">
        <v>6.4172488000000003</v>
      </c>
      <c r="S1012" t="s">
        <v>27</v>
      </c>
      <c r="W1012">
        <v>10</v>
      </c>
    </row>
    <row r="1013" spans="1:23">
      <c r="A1013" t="s">
        <v>4442</v>
      </c>
      <c r="F1013" t="s">
        <v>4427</v>
      </c>
      <c r="G1013" t="s">
        <v>1573</v>
      </c>
      <c r="H1013" t="s">
        <v>1573</v>
      </c>
      <c r="I1013" t="s">
        <v>30</v>
      </c>
      <c r="J1013" t="s">
        <v>1488</v>
      </c>
      <c r="L1013" t="s">
        <v>1489</v>
      </c>
      <c r="M1013" t="s">
        <v>1488</v>
      </c>
      <c r="Q1013">
        <v>52.764045809999999</v>
      </c>
      <c r="R1013">
        <v>6.4169899700000004</v>
      </c>
      <c r="S1013" t="s">
        <v>27</v>
      </c>
      <c r="W1013">
        <v>10.3</v>
      </c>
    </row>
    <row r="1014" spans="1:23">
      <c r="A1014" t="s">
        <v>4442</v>
      </c>
      <c r="F1014" t="s">
        <v>4427</v>
      </c>
      <c r="G1014" t="s">
        <v>1574</v>
      </c>
      <c r="H1014" t="s">
        <v>1574</v>
      </c>
      <c r="I1014" t="s">
        <v>30</v>
      </c>
      <c r="J1014" t="s">
        <v>1488</v>
      </c>
      <c r="L1014" t="s">
        <v>1489</v>
      </c>
      <c r="M1014" t="s">
        <v>1488</v>
      </c>
      <c r="Q1014">
        <v>52.76445519</v>
      </c>
      <c r="R1014">
        <v>6.4167264599999996</v>
      </c>
      <c r="S1014" t="s">
        <v>27</v>
      </c>
      <c r="W1014">
        <v>10.1</v>
      </c>
    </row>
    <row r="1015" spans="1:23">
      <c r="A1015" t="s">
        <v>4442</v>
      </c>
      <c r="F1015" t="s">
        <v>4427</v>
      </c>
      <c r="G1015" t="s">
        <v>1575</v>
      </c>
      <c r="H1015" t="s">
        <v>1575</v>
      </c>
      <c r="I1015" t="s">
        <v>30</v>
      </c>
      <c r="J1015" t="s">
        <v>1488</v>
      </c>
      <c r="L1015" t="s">
        <v>1489</v>
      </c>
      <c r="M1015" t="s">
        <v>1488</v>
      </c>
      <c r="Q1015">
        <v>52.764832040000002</v>
      </c>
      <c r="R1015">
        <v>6.4164868300000002</v>
      </c>
      <c r="S1015" t="s">
        <v>27</v>
      </c>
      <c r="W1015">
        <v>10.8</v>
      </c>
    </row>
    <row r="1016" spans="1:23">
      <c r="A1016" t="s">
        <v>4442</v>
      </c>
      <c r="F1016" t="s">
        <v>4427</v>
      </c>
      <c r="G1016" t="s">
        <v>1576</v>
      </c>
      <c r="H1016" t="s">
        <v>1576</v>
      </c>
      <c r="I1016" t="s">
        <v>30</v>
      </c>
      <c r="J1016" t="s">
        <v>1488</v>
      </c>
      <c r="L1016" t="s">
        <v>1489</v>
      </c>
      <c r="M1016" t="s">
        <v>1488</v>
      </c>
      <c r="Q1016">
        <v>52.76520257</v>
      </c>
      <c r="R1016">
        <v>6.4155343</v>
      </c>
      <c r="S1016" t="s">
        <v>27</v>
      </c>
      <c r="W1016">
        <v>7.3</v>
      </c>
    </row>
    <row r="1017" spans="1:23">
      <c r="A1017" t="s">
        <v>4442</v>
      </c>
      <c r="F1017" t="s">
        <v>4427</v>
      </c>
      <c r="G1017" t="s">
        <v>1577</v>
      </c>
      <c r="H1017" t="s">
        <v>1577</v>
      </c>
      <c r="I1017" t="s">
        <v>30</v>
      </c>
      <c r="J1017" t="s">
        <v>1488</v>
      </c>
      <c r="L1017" t="s">
        <v>1489</v>
      </c>
      <c r="M1017" t="s">
        <v>1488</v>
      </c>
      <c r="Q1017">
        <v>52.76567447</v>
      </c>
      <c r="R1017">
        <v>6.4160325399999998</v>
      </c>
      <c r="S1017" t="s">
        <v>27</v>
      </c>
      <c r="W1017">
        <v>10.3</v>
      </c>
    </row>
    <row r="1018" spans="1:23">
      <c r="A1018" t="s">
        <v>4442</v>
      </c>
      <c r="F1018" t="s">
        <v>4427</v>
      </c>
      <c r="G1018" t="s">
        <v>1578</v>
      </c>
      <c r="H1018" t="s">
        <v>1578</v>
      </c>
      <c r="I1018" t="s">
        <v>30</v>
      </c>
      <c r="J1018" t="s">
        <v>1488</v>
      </c>
      <c r="L1018" t="s">
        <v>1489</v>
      </c>
      <c r="M1018" t="s">
        <v>1488</v>
      </c>
      <c r="Q1018">
        <v>52.765640159999997</v>
      </c>
      <c r="R1018">
        <v>6.4158900799999996</v>
      </c>
      <c r="S1018" t="s">
        <v>27</v>
      </c>
      <c r="W1018">
        <v>9.1999999999999993</v>
      </c>
    </row>
    <row r="1019" spans="1:23">
      <c r="A1019" t="s">
        <v>4442</v>
      </c>
      <c r="F1019" t="s">
        <v>4427</v>
      </c>
      <c r="G1019" t="s">
        <v>1579</v>
      </c>
      <c r="H1019" t="s">
        <v>1579</v>
      </c>
      <c r="I1019" t="s">
        <v>30</v>
      </c>
      <c r="J1019" t="s">
        <v>1488</v>
      </c>
      <c r="Q1019">
        <v>52.762989419999997</v>
      </c>
      <c r="R1019">
        <v>6.4182551700000001</v>
      </c>
      <c r="S1019" t="s">
        <v>27</v>
      </c>
      <c r="W1019">
        <v>10</v>
      </c>
    </row>
    <row r="1020" spans="1:23">
      <c r="A1020" t="s">
        <v>4442</v>
      </c>
      <c r="F1020" t="s">
        <v>4427</v>
      </c>
      <c r="G1020" t="s">
        <v>1580</v>
      </c>
      <c r="H1020" t="s">
        <v>1580</v>
      </c>
      <c r="I1020" t="s">
        <v>30</v>
      </c>
      <c r="J1020" t="s">
        <v>1488</v>
      </c>
      <c r="Q1020">
        <v>52.76231473</v>
      </c>
      <c r="R1020">
        <v>6.41420016</v>
      </c>
      <c r="S1020" t="s">
        <v>27</v>
      </c>
      <c r="W1020">
        <v>10</v>
      </c>
    </row>
    <row r="1021" spans="1:23">
      <c r="A1021" t="s">
        <v>4442</v>
      </c>
      <c r="F1021" t="s">
        <v>4427</v>
      </c>
      <c r="G1021" t="s">
        <v>1581</v>
      </c>
      <c r="H1021" t="s">
        <v>1581</v>
      </c>
      <c r="I1021" t="s">
        <v>30</v>
      </c>
      <c r="J1021" t="s">
        <v>1488</v>
      </c>
      <c r="Q1021">
        <v>52.763185460000003</v>
      </c>
      <c r="R1021">
        <v>6.4133212799999999</v>
      </c>
      <c r="S1021" t="s">
        <v>27</v>
      </c>
      <c r="W1021">
        <v>10</v>
      </c>
    </row>
    <row r="1022" spans="1:23">
      <c r="A1022" t="s">
        <v>4442</v>
      </c>
      <c r="F1022" t="s">
        <v>4427</v>
      </c>
      <c r="G1022" t="s">
        <v>1582</v>
      </c>
      <c r="H1022" t="s">
        <v>1582</v>
      </c>
      <c r="I1022" t="s">
        <v>30</v>
      </c>
      <c r="J1022" t="s">
        <v>1488</v>
      </c>
      <c r="Q1022">
        <v>52.760457690000003</v>
      </c>
      <c r="R1022">
        <v>6.4198409300000003</v>
      </c>
      <c r="S1022" t="s">
        <v>27</v>
      </c>
      <c r="W1022">
        <v>10</v>
      </c>
    </row>
    <row r="1023" spans="1:23">
      <c r="A1023" t="s">
        <v>4442</v>
      </c>
      <c r="F1023" t="s">
        <v>4427</v>
      </c>
      <c r="G1023" t="s">
        <v>1583</v>
      </c>
      <c r="H1023" t="s">
        <v>1583</v>
      </c>
      <c r="I1023" t="s">
        <v>30</v>
      </c>
      <c r="J1023" t="s">
        <v>1488</v>
      </c>
      <c r="Q1023">
        <v>52.756412050000002</v>
      </c>
      <c r="R1023">
        <v>6.4208936100000003</v>
      </c>
      <c r="S1023" t="s">
        <v>27</v>
      </c>
      <c r="W1023">
        <v>10</v>
      </c>
    </row>
    <row r="1024" spans="1:23">
      <c r="A1024" t="s">
        <v>4442</v>
      </c>
      <c r="F1024" t="s">
        <v>4427</v>
      </c>
      <c r="G1024" t="s">
        <v>1584</v>
      </c>
      <c r="H1024" t="s">
        <v>1584</v>
      </c>
      <c r="I1024" t="s">
        <v>30</v>
      </c>
      <c r="J1024" t="s">
        <v>1488</v>
      </c>
      <c r="Q1024">
        <v>52.755713870000001</v>
      </c>
      <c r="R1024">
        <v>6.41573087</v>
      </c>
      <c r="S1024" t="s">
        <v>27</v>
      </c>
      <c r="W1024">
        <v>10</v>
      </c>
    </row>
    <row r="1025" spans="1:26">
      <c r="A1025" t="s">
        <v>4442</v>
      </c>
      <c r="F1025" t="s">
        <v>4427</v>
      </c>
      <c r="G1025" t="s">
        <v>1585</v>
      </c>
      <c r="H1025" t="s">
        <v>1585</v>
      </c>
      <c r="I1025" t="s">
        <v>30</v>
      </c>
      <c r="J1025" t="s">
        <v>1488</v>
      </c>
      <c r="Q1025">
        <v>52.764379679999998</v>
      </c>
      <c r="R1025">
        <v>6.4151684099999997</v>
      </c>
      <c r="S1025" t="s">
        <v>27</v>
      </c>
      <c r="W1025">
        <v>10</v>
      </c>
    </row>
    <row r="1026" spans="1:26">
      <c r="A1026" t="s">
        <v>4442</v>
      </c>
      <c r="F1026" t="s">
        <v>4427</v>
      </c>
      <c r="G1026" t="s">
        <v>1586</v>
      </c>
      <c r="H1026" t="s">
        <v>1586</v>
      </c>
      <c r="I1026" t="s">
        <v>30</v>
      </c>
      <c r="J1026" t="s">
        <v>1488</v>
      </c>
      <c r="Q1026">
        <v>52.760966459999999</v>
      </c>
      <c r="R1026">
        <v>6.41896529</v>
      </c>
      <c r="S1026" t="s">
        <v>27</v>
      </c>
      <c r="W1026">
        <v>10</v>
      </c>
    </row>
    <row r="1027" spans="1:26">
      <c r="A1027" t="s">
        <v>4442</v>
      </c>
      <c r="F1027" t="s">
        <v>4427</v>
      </c>
      <c r="G1027" t="s">
        <v>1587</v>
      </c>
      <c r="H1027" t="s">
        <v>1587</v>
      </c>
      <c r="I1027" t="s">
        <v>30</v>
      </c>
      <c r="J1027" t="s">
        <v>1488</v>
      </c>
      <c r="Q1027">
        <v>52.761665020000002</v>
      </c>
      <c r="R1027">
        <v>6.4185884399999997</v>
      </c>
      <c r="S1027" t="s">
        <v>27</v>
      </c>
      <c r="W1027">
        <v>10</v>
      </c>
    </row>
    <row r="1028" spans="1:26">
      <c r="A1028" t="s">
        <v>4442</v>
      </c>
      <c r="F1028" t="s">
        <v>4427</v>
      </c>
      <c r="G1028" t="s">
        <v>1588</v>
      </c>
      <c r="H1028" t="s">
        <v>1588</v>
      </c>
      <c r="I1028" t="s">
        <v>30</v>
      </c>
      <c r="J1028" t="s">
        <v>1488</v>
      </c>
      <c r="Q1028">
        <v>52.764729189999997</v>
      </c>
      <c r="R1028">
        <v>6.4166448000000003</v>
      </c>
      <c r="S1028" t="s">
        <v>27</v>
      </c>
      <c r="W1028">
        <v>10</v>
      </c>
    </row>
    <row r="1029" spans="1:26">
      <c r="A1029" t="s">
        <v>4442</v>
      </c>
      <c r="F1029" t="s">
        <v>4427</v>
      </c>
      <c r="G1029" t="s">
        <v>1589</v>
      </c>
      <c r="H1029" t="s">
        <v>1589</v>
      </c>
      <c r="I1029" t="s">
        <v>30</v>
      </c>
      <c r="J1029" t="s">
        <v>1488</v>
      </c>
      <c r="Q1029">
        <v>52.764790570000002</v>
      </c>
      <c r="R1029">
        <v>6.4163315399999998</v>
      </c>
      <c r="S1029" t="s">
        <v>27</v>
      </c>
      <c r="W1029">
        <v>10</v>
      </c>
    </row>
    <row r="1030" spans="1:26">
      <c r="A1030" t="s">
        <v>4442</v>
      </c>
      <c r="F1030" t="s">
        <v>4427</v>
      </c>
      <c r="G1030" t="s">
        <v>1590</v>
      </c>
      <c r="H1030" t="s">
        <v>1590</v>
      </c>
      <c r="I1030" t="s">
        <v>30</v>
      </c>
      <c r="J1030" t="s">
        <v>1488</v>
      </c>
      <c r="Q1030">
        <v>52.757014609999999</v>
      </c>
      <c r="R1030">
        <v>6.4173886400000004</v>
      </c>
      <c r="S1030" t="s">
        <v>27</v>
      </c>
      <c r="W1030">
        <v>10</v>
      </c>
    </row>
    <row r="1031" spans="1:26">
      <c r="A1031" t="s">
        <v>4442</v>
      </c>
      <c r="F1031" t="s">
        <v>4427</v>
      </c>
      <c r="G1031" t="s">
        <v>1591</v>
      </c>
      <c r="H1031" t="s">
        <v>1591</v>
      </c>
      <c r="I1031" t="s">
        <v>30</v>
      </c>
      <c r="J1031" t="s">
        <v>1488</v>
      </c>
      <c r="Q1031">
        <v>52.760142989999999</v>
      </c>
      <c r="R1031">
        <v>6.4131248799999998</v>
      </c>
      <c r="S1031" t="s">
        <v>27</v>
      </c>
      <c r="W1031">
        <v>10</v>
      </c>
    </row>
    <row r="1032" spans="1:26">
      <c r="A1032" t="s">
        <v>4442</v>
      </c>
      <c r="F1032" t="s">
        <v>4427</v>
      </c>
      <c r="G1032" t="s">
        <v>1592</v>
      </c>
      <c r="H1032" t="s">
        <v>1592</v>
      </c>
      <c r="I1032" t="s">
        <v>22</v>
      </c>
      <c r="J1032" t="s">
        <v>1488</v>
      </c>
      <c r="K1032" t="s">
        <v>1488</v>
      </c>
      <c r="L1032" t="s">
        <v>1489</v>
      </c>
      <c r="M1032" t="s">
        <v>1488</v>
      </c>
      <c r="O1032" t="s">
        <v>755</v>
      </c>
      <c r="P1032" t="s">
        <v>1593</v>
      </c>
      <c r="Q1032">
        <v>52.760418659999999</v>
      </c>
      <c r="R1032">
        <v>6.4163951900000002</v>
      </c>
      <c r="S1032" t="s">
        <v>27</v>
      </c>
      <c r="T1032" t="s">
        <v>101</v>
      </c>
      <c r="Z1032">
        <v>463361.2</v>
      </c>
    </row>
    <row r="1033" spans="1:26">
      <c r="A1033" t="s">
        <v>4442</v>
      </c>
      <c r="F1033" t="s">
        <v>4427</v>
      </c>
      <c r="G1033" t="s">
        <v>1594</v>
      </c>
      <c r="H1033" t="s">
        <v>1594</v>
      </c>
      <c r="I1033" t="s">
        <v>68</v>
      </c>
      <c r="J1033" t="s">
        <v>1488</v>
      </c>
      <c r="L1033" t="s">
        <v>1489</v>
      </c>
      <c r="M1033" t="s">
        <v>1488</v>
      </c>
      <c r="Q1033">
        <v>52.755966049999998</v>
      </c>
      <c r="R1033">
        <v>6.4187051000000004</v>
      </c>
      <c r="S1033" t="s">
        <v>27</v>
      </c>
      <c r="W1033">
        <v>305</v>
      </c>
    </row>
    <row r="1034" spans="1:26">
      <c r="A1034" t="s">
        <v>4442</v>
      </c>
      <c r="F1034" t="s">
        <v>4427</v>
      </c>
      <c r="G1034" t="s">
        <v>1595</v>
      </c>
      <c r="H1034" t="s">
        <v>1595</v>
      </c>
      <c r="I1034" t="s">
        <v>68</v>
      </c>
      <c r="J1034" t="s">
        <v>1488</v>
      </c>
      <c r="L1034" t="s">
        <v>1489</v>
      </c>
      <c r="M1034" t="s">
        <v>1488</v>
      </c>
      <c r="Q1034">
        <v>52.755411209999998</v>
      </c>
      <c r="R1034">
        <v>6.4158413899999998</v>
      </c>
      <c r="S1034" t="s">
        <v>27</v>
      </c>
      <c r="W1034">
        <v>9.6</v>
      </c>
    </row>
    <row r="1035" spans="1:26">
      <c r="A1035" t="s">
        <v>4442</v>
      </c>
      <c r="F1035" t="s">
        <v>4427</v>
      </c>
      <c r="G1035" t="s">
        <v>1596</v>
      </c>
      <c r="H1035" t="s">
        <v>1596</v>
      </c>
      <c r="I1035" t="s">
        <v>68</v>
      </c>
      <c r="J1035" t="s">
        <v>1488</v>
      </c>
      <c r="L1035" t="s">
        <v>1489</v>
      </c>
      <c r="M1035" t="s">
        <v>1488</v>
      </c>
      <c r="Q1035">
        <v>52.755742230000003</v>
      </c>
      <c r="R1035">
        <v>6.41572282</v>
      </c>
      <c r="S1035" t="s">
        <v>27</v>
      </c>
      <c r="W1035">
        <v>62</v>
      </c>
    </row>
    <row r="1036" spans="1:26">
      <c r="A1036" t="s">
        <v>4442</v>
      </c>
      <c r="F1036" t="s">
        <v>4427</v>
      </c>
      <c r="G1036" t="s">
        <v>1597</v>
      </c>
      <c r="H1036" t="s">
        <v>1597</v>
      </c>
      <c r="I1036" t="s">
        <v>68</v>
      </c>
      <c r="J1036" t="s">
        <v>1488</v>
      </c>
      <c r="L1036" t="s">
        <v>1489</v>
      </c>
      <c r="M1036" t="s">
        <v>1488</v>
      </c>
      <c r="Q1036">
        <v>52.755729909999999</v>
      </c>
      <c r="R1036">
        <v>6.41605589</v>
      </c>
      <c r="S1036" t="s">
        <v>27</v>
      </c>
      <c r="W1036">
        <v>82</v>
      </c>
    </row>
    <row r="1037" spans="1:26">
      <c r="A1037" t="s">
        <v>4442</v>
      </c>
      <c r="F1037" t="s">
        <v>4427</v>
      </c>
      <c r="G1037" t="s">
        <v>1598</v>
      </c>
      <c r="H1037" t="s">
        <v>1598</v>
      </c>
      <c r="I1037" t="s">
        <v>68</v>
      </c>
      <c r="J1037" t="s">
        <v>1488</v>
      </c>
      <c r="L1037" t="s">
        <v>1489</v>
      </c>
      <c r="M1037" t="s">
        <v>1488</v>
      </c>
      <c r="Q1037">
        <v>52.7564511</v>
      </c>
      <c r="R1037">
        <v>6.4152705499999998</v>
      </c>
      <c r="S1037" t="s">
        <v>27</v>
      </c>
      <c r="W1037">
        <v>95</v>
      </c>
    </row>
    <row r="1038" spans="1:26">
      <c r="A1038" t="s">
        <v>4442</v>
      </c>
      <c r="F1038" t="s">
        <v>4427</v>
      </c>
      <c r="G1038" t="s">
        <v>1599</v>
      </c>
      <c r="H1038" t="s">
        <v>1599</v>
      </c>
      <c r="I1038" t="s">
        <v>68</v>
      </c>
      <c r="J1038" t="s">
        <v>1488</v>
      </c>
      <c r="L1038" t="s">
        <v>1489</v>
      </c>
      <c r="M1038" t="s">
        <v>1488</v>
      </c>
      <c r="Q1038">
        <v>52.756499140000003</v>
      </c>
      <c r="R1038">
        <v>6.41608439</v>
      </c>
      <c r="S1038" t="s">
        <v>27</v>
      </c>
      <c r="W1038">
        <v>85</v>
      </c>
    </row>
    <row r="1039" spans="1:26">
      <c r="A1039" t="s">
        <v>4442</v>
      </c>
      <c r="F1039" t="s">
        <v>4427</v>
      </c>
      <c r="G1039" t="s">
        <v>1600</v>
      </c>
      <c r="H1039" t="s">
        <v>1600</v>
      </c>
      <c r="I1039" t="s">
        <v>68</v>
      </c>
      <c r="J1039" t="s">
        <v>1488</v>
      </c>
      <c r="L1039" t="s">
        <v>1489</v>
      </c>
      <c r="M1039" t="s">
        <v>1488</v>
      </c>
      <c r="Q1039">
        <v>52.756987629999998</v>
      </c>
      <c r="R1039">
        <v>6.4182859800000003</v>
      </c>
      <c r="S1039" t="s">
        <v>27</v>
      </c>
      <c r="W1039">
        <v>645</v>
      </c>
    </row>
    <row r="1040" spans="1:26">
      <c r="A1040" t="s">
        <v>4442</v>
      </c>
      <c r="F1040" t="s">
        <v>4427</v>
      </c>
      <c r="G1040" t="s">
        <v>1601</v>
      </c>
      <c r="H1040" t="s">
        <v>1601</v>
      </c>
      <c r="I1040" t="s">
        <v>68</v>
      </c>
      <c r="J1040" t="s">
        <v>1488</v>
      </c>
      <c r="L1040" t="s">
        <v>1489</v>
      </c>
      <c r="M1040" t="s">
        <v>1488</v>
      </c>
      <c r="Q1040">
        <v>52.756126770000002</v>
      </c>
      <c r="R1040">
        <v>6.4164483499999996</v>
      </c>
      <c r="S1040" t="s">
        <v>27</v>
      </c>
      <c r="W1040">
        <v>17.5</v>
      </c>
    </row>
    <row r="1041" spans="1:23">
      <c r="A1041" t="s">
        <v>4442</v>
      </c>
      <c r="F1041" t="s">
        <v>4427</v>
      </c>
      <c r="G1041" t="s">
        <v>1602</v>
      </c>
      <c r="H1041" t="s">
        <v>1602</v>
      </c>
      <c r="I1041" t="s">
        <v>68</v>
      </c>
      <c r="J1041" t="s">
        <v>1488</v>
      </c>
      <c r="L1041" t="s">
        <v>1489</v>
      </c>
      <c r="M1041" t="s">
        <v>1488</v>
      </c>
      <c r="Q1041">
        <v>52.756879249999997</v>
      </c>
      <c r="R1041">
        <v>6.4160963000000004</v>
      </c>
      <c r="S1041" t="s">
        <v>27</v>
      </c>
      <c r="W1041">
        <v>8</v>
      </c>
    </row>
    <row r="1042" spans="1:23">
      <c r="A1042" t="s">
        <v>4442</v>
      </c>
      <c r="F1042" t="s">
        <v>4427</v>
      </c>
      <c r="G1042" t="s">
        <v>1603</v>
      </c>
      <c r="H1042" t="s">
        <v>1603</v>
      </c>
      <c r="I1042" t="s">
        <v>68</v>
      </c>
      <c r="J1042" t="s">
        <v>1488</v>
      </c>
      <c r="L1042" t="s">
        <v>1489</v>
      </c>
      <c r="M1042" t="s">
        <v>1488</v>
      </c>
      <c r="Q1042">
        <v>52.756601969999998</v>
      </c>
      <c r="R1042">
        <v>6.41749817</v>
      </c>
      <c r="S1042" t="s">
        <v>27</v>
      </c>
      <c r="W1042">
        <v>109</v>
      </c>
    </row>
    <row r="1043" spans="1:23">
      <c r="A1043" t="s">
        <v>4442</v>
      </c>
      <c r="F1043" t="s">
        <v>4427</v>
      </c>
      <c r="G1043" t="s">
        <v>1604</v>
      </c>
      <c r="H1043" t="s">
        <v>1604</v>
      </c>
      <c r="I1043" t="s">
        <v>68</v>
      </c>
      <c r="J1043" t="s">
        <v>1488</v>
      </c>
      <c r="L1043" t="s">
        <v>1489</v>
      </c>
      <c r="M1043" t="s">
        <v>1488</v>
      </c>
      <c r="Q1043">
        <v>52.757099949999997</v>
      </c>
      <c r="R1043">
        <v>6.41725733</v>
      </c>
      <c r="S1043" t="s">
        <v>27</v>
      </c>
      <c r="W1043">
        <v>26</v>
      </c>
    </row>
    <row r="1044" spans="1:23">
      <c r="A1044" t="s">
        <v>4442</v>
      </c>
      <c r="F1044" t="s">
        <v>4427</v>
      </c>
      <c r="G1044" t="s">
        <v>1605</v>
      </c>
      <c r="H1044" t="s">
        <v>1605</v>
      </c>
      <c r="I1044" t="s">
        <v>68</v>
      </c>
      <c r="J1044" t="s">
        <v>1488</v>
      </c>
      <c r="L1044" t="s">
        <v>1489</v>
      </c>
      <c r="M1044" t="s">
        <v>1488</v>
      </c>
      <c r="Q1044">
        <v>52.75720621</v>
      </c>
      <c r="R1044">
        <v>6.4176639</v>
      </c>
      <c r="S1044" t="s">
        <v>27</v>
      </c>
      <c r="W1044">
        <v>58</v>
      </c>
    </row>
    <row r="1045" spans="1:23">
      <c r="A1045" t="s">
        <v>4442</v>
      </c>
      <c r="F1045" t="s">
        <v>4427</v>
      </c>
      <c r="G1045" t="s">
        <v>1606</v>
      </c>
      <c r="H1045" t="s">
        <v>1606</v>
      </c>
      <c r="I1045" t="s">
        <v>68</v>
      </c>
      <c r="J1045" t="s">
        <v>1488</v>
      </c>
      <c r="L1045" t="s">
        <v>1489</v>
      </c>
      <c r="M1045" t="s">
        <v>1488</v>
      </c>
      <c r="Q1045">
        <v>52.756571030000003</v>
      </c>
      <c r="R1045">
        <v>6.4180677399999997</v>
      </c>
      <c r="S1045" t="s">
        <v>27</v>
      </c>
      <c r="W1045">
        <v>61</v>
      </c>
    </row>
    <row r="1046" spans="1:23">
      <c r="A1046" t="s">
        <v>4442</v>
      </c>
      <c r="F1046" t="s">
        <v>4427</v>
      </c>
      <c r="G1046" t="s">
        <v>1607</v>
      </c>
      <c r="H1046" t="s">
        <v>1607</v>
      </c>
      <c r="I1046" t="s">
        <v>68</v>
      </c>
      <c r="J1046" t="s">
        <v>1488</v>
      </c>
      <c r="L1046" t="s">
        <v>1489</v>
      </c>
      <c r="M1046" t="s">
        <v>1488</v>
      </c>
      <c r="Q1046">
        <v>52.757337270000001</v>
      </c>
      <c r="R1046">
        <v>6.4182243100000003</v>
      </c>
      <c r="S1046" t="s">
        <v>27</v>
      </c>
      <c r="W1046">
        <v>58</v>
      </c>
    </row>
    <row r="1047" spans="1:23">
      <c r="A1047" t="s">
        <v>4442</v>
      </c>
      <c r="F1047" t="s">
        <v>4427</v>
      </c>
      <c r="G1047" t="s">
        <v>1608</v>
      </c>
      <c r="H1047" t="s">
        <v>1608</v>
      </c>
      <c r="I1047" t="s">
        <v>68</v>
      </c>
      <c r="J1047" t="s">
        <v>1488</v>
      </c>
      <c r="L1047" t="s">
        <v>1489</v>
      </c>
      <c r="M1047" t="s">
        <v>1488</v>
      </c>
      <c r="Q1047">
        <v>52.756700019999997</v>
      </c>
      <c r="R1047">
        <v>6.4186382999999996</v>
      </c>
      <c r="S1047" t="s">
        <v>27</v>
      </c>
      <c r="W1047">
        <v>59</v>
      </c>
    </row>
    <row r="1048" spans="1:23">
      <c r="A1048" t="s">
        <v>4442</v>
      </c>
      <c r="F1048" t="s">
        <v>4427</v>
      </c>
      <c r="G1048" t="s">
        <v>1609</v>
      </c>
      <c r="H1048" t="s">
        <v>1609</v>
      </c>
      <c r="I1048" t="s">
        <v>68</v>
      </c>
      <c r="J1048" t="s">
        <v>1488</v>
      </c>
      <c r="L1048" t="s">
        <v>1489</v>
      </c>
      <c r="M1048" t="s">
        <v>1488</v>
      </c>
      <c r="Q1048">
        <v>52.757465789999998</v>
      </c>
      <c r="R1048">
        <v>6.4187751200000003</v>
      </c>
      <c r="S1048" t="s">
        <v>27</v>
      </c>
      <c r="W1048">
        <v>59</v>
      </c>
    </row>
    <row r="1049" spans="1:23">
      <c r="A1049" t="s">
        <v>4442</v>
      </c>
      <c r="F1049" t="s">
        <v>4427</v>
      </c>
      <c r="G1049" t="s">
        <v>1610</v>
      </c>
      <c r="H1049" t="s">
        <v>1610</v>
      </c>
      <c r="I1049" t="s">
        <v>68</v>
      </c>
      <c r="J1049" t="s">
        <v>1488</v>
      </c>
      <c r="L1049" t="s">
        <v>1489</v>
      </c>
      <c r="M1049" t="s">
        <v>1488</v>
      </c>
      <c r="Q1049">
        <v>52.756828859999999</v>
      </c>
      <c r="R1049">
        <v>6.4191986999999999</v>
      </c>
      <c r="S1049" t="s">
        <v>27</v>
      </c>
      <c r="W1049">
        <v>58</v>
      </c>
    </row>
    <row r="1050" spans="1:23">
      <c r="A1050" t="s">
        <v>4442</v>
      </c>
      <c r="F1050" t="s">
        <v>4427</v>
      </c>
      <c r="G1050" t="s">
        <v>1611</v>
      </c>
      <c r="H1050" t="s">
        <v>1611</v>
      </c>
      <c r="I1050" t="s">
        <v>68</v>
      </c>
      <c r="J1050" t="s">
        <v>1488</v>
      </c>
      <c r="L1050" t="s">
        <v>1489</v>
      </c>
      <c r="M1050" t="s">
        <v>1488</v>
      </c>
      <c r="Q1050">
        <v>52.75759326</v>
      </c>
      <c r="R1050">
        <v>6.4193307700000002</v>
      </c>
      <c r="S1050" t="s">
        <v>27</v>
      </c>
      <c r="W1050">
        <v>60</v>
      </c>
    </row>
    <row r="1051" spans="1:23">
      <c r="A1051" t="s">
        <v>4442</v>
      </c>
      <c r="F1051" t="s">
        <v>4427</v>
      </c>
      <c r="G1051" t="s">
        <v>1612</v>
      </c>
      <c r="H1051" t="s">
        <v>1612</v>
      </c>
      <c r="I1051" t="s">
        <v>68</v>
      </c>
      <c r="J1051" t="s">
        <v>1488</v>
      </c>
      <c r="L1051" t="s">
        <v>1489</v>
      </c>
      <c r="M1051" t="s">
        <v>1488</v>
      </c>
      <c r="Q1051">
        <v>52.757373629999996</v>
      </c>
      <c r="R1051">
        <v>6.4192547900000001</v>
      </c>
      <c r="S1051" t="s">
        <v>27</v>
      </c>
      <c r="W1051">
        <v>5.4</v>
      </c>
    </row>
    <row r="1052" spans="1:23">
      <c r="A1052" t="s">
        <v>4442</v>
      </c>
      <c r="F1052" t="s">
        <v>4427</v>
      </c>
      <c r="G1052" t="s">
        <v>1613</v>
      </c>
      <c r="H1052" t="s">
        <v>1613</v>
      </c>
      <c r="I1052" t="s">
        <v>68</v>
      </c>
      <c r="J1052" t="s">
        <v>1488</v>
      </c>
      <c r="L1052" t="s">
        <v>1489</v>
      </c>
      <c r="M1052" t="s">
        <v>1488</v>
      </c>
      <c r="Q1052">
        <v>52.756941769999997</v>
      </c>
      <c r="R1052">
        <v>6.4197326700000001</v>
      </c>
      <c r="S1052" t="s">
        <v>27</v>
      </c>
      <c r="W1052">
        <v>49</v>
      </c>
    </row>
    <row r="1053" spans="1:23">
      <c r="A1053" t="s">
        <v>4442</v>
      </c>
      <c r="F1053" t="s">
        <v>4427</v>
      </c>
      <c r="G1053" t="s">
        <v>1614</v>
      </c>
      <c r="H1053" t="s">
        <v>1614</v>
      </c>
      <c r="I1053" t="s">
        <v>68</v>
      </c>
      <c r="J1053" t="s">
        <v>1488</v>
      </c>
      <c r="L1053" t="s">
        <v>1489</v>
      </c>
      <c r="M1053" t="s">
        <v>1488</v>
      </c>
      <c r="Q1053">
        <v>52.757811259999997</v>
      </c>
      <c r="R1053">
        <v>6.4191516499999999</v>
      </c>
      <c r="S1053" t="s">
        <v>27</v>
      </c>
      <c r="W1053">
        <v>19.5</v>
      </c>
    </row>
    <row r="1054" spans="1:23">
      <c r="A1054" t="s">
        <v>4442</v>
      </c>
      <c r="F1054" t="s">
        <v>4427</v>
      </c>
      <c r="G1054" t="s">
        <v>1615</v>
      </c>
      <c r="H1054" t="s">
        <v>1615</v>
      </c>
      <c r="I1054" t="s">
        <v>68</v>
      </c>
      <c r="J1054" t="s">
        <v>1488</v>
      </c>
      <c r="L1054" t="s">
        <v>1489</v>
      </c>
      <c r="M1054" t="s">
        <v>1488</v>
      </c>
      <c r="Q1054">
        <v>52.758013980000001</v>
      </c>
      <c r="R1054">
        <v>6.4190206999999999</v>
      </c>
      <c r="S1054" t="s">
        <v>27</v>
      </c>
      <c r="W1054">
        <v>18</v>
      </c>
    </row>
    <row r="1055" spans="1:23">
      <c r="A1055" t="s">
        <v>4442</v>
      </c>
      <c r="F1055" t="s">
        <v>4427</v>
      </c>
      <c r="G1055" t="s">
        <v>1616</v>
      </c>
      <c r="H1055" t="s">
        <v>1616</v>
      </c>
      <c r="I1055" t="s">
        <v>68</v>
      </c>
      <c r="J1055" t="s">
        <v>1488</v>
      </c>
      <c r="L1055" t="s">
        <v>1489</v>
      </c>
      <c r="M1055" t="s">
        <v>1488</v>
      </c>
      <c r="Q1055">
        <v>52.757576870000001</v>
      </c>
      <c r="R1055">
        <v>6.41873395</v>
      </c>
      <c r="S1055" t="s">
        <v>27</v>
      </c>
      <c r="W1055">
        <v>134</v>
      </c>
    </row>
    <row r="1056" spans="1:23">
      <c r="A1056" t="s">
        <v>4442</v>
      </c>
      <c r="F1056" t="s">
        <v>4427</v>
      </c>
      <c r="G1056" t="s">
        <v>1617</v>
      </c>
      <c r="H1056" t="s">
        <v>1617</v>
      </c>
      <c r="I1056" t="s">
        <v>68</v>
      </c>
      <c r="J1056" t="s">
        <v>1488</v>
      </c>
      <c r="L1056" t="s">
        <v>1489</v>
      </c>
      <c r="M1056" t="s">
        <v>1488</v>
      </c>
      <c r="Q1056">
        <v>52.757711239999999</v>
      </c>
      <c r="R1056">
        <v>6.4146708800000001</v>
      </c>
      <c r="S1056" t="s">
        <v>27</v>
      </c>
      <c r="W1056">
        <v>150</v>
      </c>
    </row>
    <row r="1057" spans="1:23">
      <c r="A1057" t="s">
        <v>4442</v>
      </c>
      <c r="F1057" t="s">
        <v>4427</v>
      </c>
      <c r="G1057" t="s">
        <v>1618</v>
      </c>
      <c r="H1057" t="s">
        <v>1618</v>
      </c>
      <c r="I1057" t="s">
        <v>68</v>
      </c>
      <c r="J1057" t="s">
        <v>1488</v>
      </c>
      <c r="L1057" t="s">
        <v>1489</v>
      </c>
      <c r="M1057" t="s">
        <v>1488</v>
      </c>
      <c r="Q1057">
        <v>52.758586389999998</v>
      </c>
      <c r="R1057">
        <v>6.4139125699999999</v>
      </c>
      <c r="S1057" t="s">
        <v>27</v>
      </c>
      <c r="W1057">
        <v>127</v>
      </c>
    </row>
    <row r="1058" spans="1:23">
      <c r="A1058" t="s">
        <v>4442</v>
      </c>
      <c r="F1058" t="s">
        <v>4427</v>
      </c>
      <c r="G1058" t="s">
        <v>1619</v>
      </c>
      <c r="H1058" t="s">
        <v>1619</v>
      </c>
      <c r="I1058" t="s">
        <v>68</v>
      </c>
      <c r="J1058" t="s">
        <v>1488</v>
      </c>
      <c r="L1058" t="s">
        <v>1489</v>
      </c>
      <c r="M1058" t="s">
        <v>1488</v>
      </c>
      <c r="Q1058">
        <v>52.758960170000002</v>
      </c>
      <c r="R1058">
        <v>6.4138747299999999</v>
      </c>
      <c r="S1058" t="s">
        <v>27</v>
      </c>
      <c r="W1058">
        <v>136</v>
      </c>
    </row>
    <row r="1059" spans="1:23">
      <c r="A1059" t="s">
        <v>4442</v>
      </c>
      <c r="F1059" t="s">
        <v>4427</v>
      </c>
      <c r="G1059" t="s">
        <v>1620</v>
      </c>
      <c r="H1059" t="s">
        <v>1620</v>
      </c>
      <c r="I1059" t="s">
        <v>68</v>
      </c>
      <c r="J1059" t="s">
        <v>1488</v>
      </c>
      <c r="L1059" t="s">
        <v>1489</v>
      </c>
      <c r="M1059" t="s">
        <v>1488</v>
      </c>
      <c r="Q1059">
        <v>52.759695389999997</v>
      </c>
      <c r="R1059">
        <v>6.4132064399999997</v>
      </c>
      <c r="S1059" t="s">
        <v>27</v>
      </c>
      <c r="W1059">
        <v>127</v>
      </c>
    </row>
    <row r="1060" spans="1:23">
      <c r="A1060" t="s">
        <v>4442</v>
      </c>
      <c r="F1060" t="s">
        <v>4427</v>
      </c>
      <c r="G1060" t="s">
        <v>1621</v>
      </c>
      <c r="H1060" t="s">
        <v>1621</v>
      </c>
      <c r="I1060" t="s">
        <v>68</v>
      </c>
      <c r="J1060" t="s">
        <v>1488</v>
      </c>
      <c r="L1060" t="s">
        <v>1489</v>
      </c>
      <c r="M1060" t="s">
        <v>1488</v>
      </c>
      <c r="Q1060">
        <v>52.760918359999998</v>
      </c>
      <c r="R1060">
        <v>6.4124271200000003</v>
      </c>
      <c r="S1060" t="s">
        <v>27</v>
      </c>
      <c r="W1060">
        <v>156</v>
      </c>
    </row>
    <row r="1061" spans="1:23">
      <c r="A1061" t="s">
        <v>4442</v>
      </c>
      <c r="F1061" t="s">
        <v>4427</v>
      </c>
      <c r="G1061" t="s">
        <v>1622</v>
      </c>
      <c r="H1061" t="s">
        <v>1622</v>
      </c>
      <c r="I1061" t="s">
        <v>68</v>
      </c>
      <c r="J1061" t="s">
        <v>1488</v>
      </c>
      <c r="L1061" t="s">
        <v>1489</v>
      </c>
      <c r="M1061" t="s">
        <v>1488</v>
      </c>
      <c r="Q1061">
        <v>52.759650929999999</v>
      </c>
      <c r="R1061">
        <v>6.4157730099999997</v>
      </c>
      <c r="S1061" t="s">
        <v>27</v>
      </c>
      <c r="W1061">
        <v>279</v>
      </c>
    </row>
    <row r="1062" spans="1:23">
      <c r="A1062" t="s">
        <v>4442</v>
      </c>
      <c r="F1062" t="s">
        <v>4427</v>
      </c>
      <c r="G1062" t="s">
        <v>1623</v>
      </c>
      <c r="H1062" t="s">
        <v>1623</v>
      </c>
      <c r="I1062" t="s">
        <v>68</v>
      </c>
      <c r="J1062" t="s">
        <v>1488</v>
      </c>
      <c r="L1062" t="s">
        <v>1489</v>
      </c>
      <c r="M1062" t="s">
        <v>1488</v>
      </c>
      <c r="Q1062">
        <v>52.759719060000002</v>
      </c>
      <c r="R1062">
        <v>6.4134315099999997</v>
      </c>
      <c r="S1062" t="s">
        <v>27</v>
      </c>
      <c r="W1062">
        <v>35</v>
      </c>
    </row>
    <row r="1063" spans="1:23">
      <c r="A1063" t="s">
        <v>4442</v>
      </c>
      <c r="F1063" t="s">
        <v>4427</v>
      </c>
      <c r="G1063" t="s">
        <v>1624</v>
      </c>
      <c r="H1063" t="s">
        <v>1624</v>
      </c>
      <c r="I1063" t="s">
        <v>68</v>
      </c>
      <c r="J1063" t="s">
        <v>1488</v>
      </c>
      <c r="L1063" t="s">
        <v>1489</v>
      </c>
      <c r="M1063" t="s">
        <v>1488</v>
      </c>
      <c r="Q1063">
        <v>52.760110320000003</v>
      </c>
      <c r="R1063">
        <v>6.4131645700000002</v>
      </c>
      <c r="S1063" t="s">
        <v>27</v>
      </c>
      <c r="W1063">
        <v>51</v>
      </c>
    </row>
    <row r="1064" spans="1:23">
      <c r="A1064" t="s">
        <v>4442</v>
      </c>
      <c r="F1064" t="s">
        <v>4427</v>
      </c>
      <c r="G1064" t="s">
        <v>1625</v>
      </c>
      <c r="H1064" t="s">
        <v>1625</v>
      </c>
      <c r="I1064" t="s">
        <v>68</v>
      </c>
      <c r="J1064" t="s">
        <v>1488</v>
      </c>
      <c r="L1064" t="s">
        <v>1489</v>
      </c>
      <c r="M1064" t="s">
        <v>1488</v>
      </c>
      <c r="Q1064">
        <v>52.760447550000002</v>
      </c>
      <c r="R1064">
        <v>6.4129247300000003</v>
      </c>
      <c r="S1064" t="s">
        <v>27</v>
      </c>
      <c r="W1064">
        <v>23</v>
      </c>
    </row>
    <row r="1065" spans="1:23">
      <c r="A1065" t="s">
        <v>4442</v>
      </c>
      <c r="F1065" t="s">
        <v>4427</v>
      </c>
      <c r="G1065" t="s">
        <v>1626</v>
      </c>
      <c r="H1065" t="s">
        <v>1626</v>
      </c>
      <c r="I1065" t="s">
        <v>68</v>
      </c>
      <c r="J1065" t="s">
        <v>1488</v>
      </c>
      <c r="L1065" t="s">
        <v>1489</v>
      </c>
      <c r="M1065" t="s">
        <v>1488</v>
      </c>
      <c r="Q1065">
        <v>52.761024280000001</v>
      </c>
      <c r="R1065">
        <v>6.4125725300000003</v>
      </c>
      <c r="S1065" t="s">
        <v>27</v>
      </c>
      <c r="W1065">
        <v>102</v>
      </c>
    </row>
    <row r="1066" spans="1:23">
      <c r="A1066" t="s">
        <v>4442</v>
      </c>
      <c r="F1066" t="s">
        <v>4427</v>
      </c>
      <c r="G1066" t="s">
        <v>1627</v>
      </c>
      <c r="H1066" t="s">
        <v>1627</v>
      </c>
      <c r="I1066" t="s">
        <v>68</v>
      </c>
      <c r="J1066" t="s">
        <v>1488</v>
      </c>
      <c r="L1066" t="s">
        <v>1489</v>
      </c>
      <c r="M1066" t="s">
        <v>1488</v>
      </c>
      <c r="Q1066">
        <v>52.761688790000001</v>
      </c>
      <c r="R1066">
        <v>6.4119297299999998</v>
      </c>
      <c r="S1066" t="s">
        <v>27</v>
      </c>
      <c r="W1066">
        <v>2.25</v>
      </c>
    </row>
    <row r="1067" spans="1:23">
      <c r="A1067" t="s">
        <v>4442</v>
      </c>
      <c r="F1067" t="s">
        <v>4427</v>
      </c>
      <c r="G1067" t="s">
        <v>1628</v>
      </c>
      <c r="H1067" t="s">
        <v>1628</v>
      </c>
      <c r="I1067" t="s">
        <v>68</v>
      </c>
      <c r="J1067" t="s">
        <v>1488</v>
      </c>
      <c r="L1067" t="s">
        <v>1489</v>
      </c>
      <c r="M1067" t="s">
        <v>1488</v>
      </c>
      <c r="Q1067">
        <v>52.761604519999999</v>
      </c>
      <c r="R1067">
        <v>6.4122571199999996</v>
      </c>
      <c r="S1067" t="s">
        <v>27</v>
      </c>
      <c r="W1067">
        <v>22</v>
      </c>
    </row>
    <row r="1068" spans="1:23">
      <c r="A1068" t="s">
        <v>4442</v>
      </c>
      <c r="F1068" t="s">
        <v>4427</v>
      </c>
      <c r="G1068" t="s">
        <v>1629</v>
      </c>
      <c r="H1068" t="s">
        <v>1629</v>
      </c>
      <c r="I1068" t="s">
        <v>68</v>
      </c>
      <c r="J1068" t="s">
        <v>1488</v>
      </c>
      <c r="L1068" t="s">
        <v>1489</v>
      </c>
      <c r="M1068" t="s">
        <v>1488</v>
      </c>
      <c r="Q1068">
        <v>52.761658259999997</v>
      </c>
      <c r="R1068">
        <v>6.4125763600000001</v>
      </c>
      <c r="S1068" t="s">
        <v>27</v>
      </c>
      <c r="W1068">
        <v>16</v>
      </c>
    </row>
    <row r="1069" spans="1:23">
      <c r="A1069" t="s">
        <v>4442</v>
      </c>
      <c r="F1069" t="s">
        <v>4427</v>
      </c>
      <c r="G1069" t="s">
        <v>1630</v>
      </c>
      <c r="H1069" t="s">
        <v>1630</v>
      </c>
      <c r="I1069" t="s">
        <v>68</v>
      </c>
      <c r="J1069" t="s">
        <v>1488</v>
      </c>
      <c r="L1069" t="s">
        <v>1489</v>
      </c>
      <c r="M1069" t="s">
        <v>1488</v>
      </c>
      <c r="Q1069">
        <v>52.761316430000001</v>
      </c>
      <c r="R1069">
        <v>6.4128512899999999</v>
      </c>
      <c r="S1069" t="s">
        <v>27</v>
      </c>
      <c r="W1069">
        <v>39</v>
      </c>
    </row>
    <row r="1070" spans="1:23">
      <c r="A1070" t="s">
        <v>4442</v>
      </c>
      <c r="F1070" t="s">
        <v>4427</v>
      </c>
      <c r="G1070" t="s">
        <v>1631</v>
      </c>
      <c r="H1070" t="s">
        <v>1631</v>
      </c>
      <c r="I1070" t="s">
        <v>68</v>
      </c>
      <c r="J1070" t="s">
        <v>1488</v>
      </c>
      <c r="L1070" t="s">
        <v>1489</v>
      </c>
      <c r="M1070" t="s">
        <v>1488</v>
      </c>
      <c r="Q1070">
        <v>52.760047900000004</v>
      </c>
      <c r="R1070">
        <v>6.4137796500000004</v>
      </c>
      <c r="S1070" t="s">
        <v>27</v>
      </c>
      <c r="W1070">
        <v>32</v>
      </c>
    </row>
    <row r="1071" spans="1:23">
      <c r="A1071" t="s">
        <v>4442</v>
      </c>
      <c r="F1071" t="s">
        <v>4427</v>
      </c>
      <c r="G1071" t="s">
        <v>1632</v>
      </c>
      <c r="H1071" t="s">
        <v>1632</v>
      </c>
      <c r="I1071" t="s">
        <v>68</v>
      </c>
      <c r="J1071" t="s">
        <v>1488</v>
      </c>
      <c r="L1071" t="s">
        <v>1489</v>
      </c>
      <c r="M1071" t="s">
        <v>1488</v>
      </c>
      <c r="Q1071">
        <v>52.759956979999998</v>
      </c>
      <c r="R1071">
        <v>6.4138929999999998</v>
      </c>
      <c r="S1071" t="s">
        <v>27</v>
      </c>
      <c r="W1071">
        <v>21</v>
      </c>
    </row>
    <row r="1072" spans="1:23">
      <c r="A1072" t="s">
        <v>4442</v>
      </c>
      <c r="F1072" t="s">
        <v>4427</v>
      </c>
      <c r="G1072" t="s">
        <v>1633</v>
      </c>
      <c r="H1072" t="s">
        <v>1633</v>
      </c>
      <c r="I1072" t="s">
        <v>68</v>
      </c>
      <c r="J1072" t="s">
        <v>1488</v>
      </c>
      <c r="L1072" t="s">
        <v>1489</v>
      </c>
      <c r="M1072" t="s">
        <v>1488</v>
      </c>
      <c r="Q1072">
        <v>52.761162419999998</v>
      </c>
      <c r="R1072">
        <v>6.4135359899999997</v>
      </c>
      <c r="S1072" t="s">
        <v>27</v>
      </c>
      <c r="W1072">
        <v>29</v>
      </c>
    </row>
    <row r="1073" spans="1:23">
      <c r="A1073" t="s">
        <v>4442</v>
      </c>
      <c r="F1073" t="s">
        <v>4427</v>
      </c>
      <c r="G1073" t="s">
        <v>1634</v>
      </c>
      <c r="H1073" t="s">
        <v>1634</v>
      </c>
      <c r="I1073" t="s">
        <v>68</v>
      </c>
      <c r="J1073" t="s">
        <v>1488</v>
      </c>
      <c r="L1073" t="s">
        <v>1489</v>
      </c>
      <c r="M1073" t="s">
        <v>1488</v>
      </c>
      <c r="Q1073">
        <v>52.761037639999998</v>
      </c>
      <c r="R1073">
        <v>6.4135810099999997</v>
      </c>
      <c r="S1073" t="s">
        <v>27</v>
      </c>
      <c r="W1073">
        <v>38</v>
      </c>
    </row>
    <row r="1074" spans="1:23">
      <c r="A1074" t="s">
        <v>4442</v>
      </c>
      <c r="F1074" t="s">
        <v>4427</v>
      </c>
      <c r="G1074" t="s">
        <v>1635</v>
      </c>
      <c r="H1074" t="s">
        <v>1635</v>
      </c>
      <c r="I1074" t="s">
        <v>68</v>
      </c>
      <c r="J1074" t="s">
        <v>1488</v>
      </c>
      <c r="L1074" t="s">
        <v>1489</v>
      </c>
      <c r="M1074" t="s">
        <v>1488</v>
      </c>
      <c r="Q1074">
        <v>52.761842590000001</v>
      </c>
      <c r="R1074">
        <v>6.4149180599999998</v>
      </c>
      <c r="S1074" t="s">
        <v>27</v>
      </c>
      <c r="W1074">
        <v>236</v>
      </c>
    </row>
    <row r="1075" spans="1:23">
      <c r="A1075" t="s">
        <v>4442</v>
      </c>
      <c r="F1075" t="s">
        <v>4427</v>
      </c>
      <c r="G1075" t="s">
        <v>1636</v>
      </c>
      <c r="H1075" t="s">
        <v>1636</v>
      </c>
      <c r="I1075" t="s">
        <v>68</v>
      </c>
      <c r="J1075" t="s">
        <v>1488</v>
      </c>
      <c r="L1075" t="s">
        <v>1489</v>
      </c>
      <c r="M1075" t="s">
        <v>1488</v>
      </c>
      <c r="Q1075">
        <v>52.760725989999997</v>
      </c>
      <c r="R1075">
        <v>6.4144863599999997</v>
      </c>
      <c r="S1075" t="s">
        <v>27</v>
      </c>
      <c r="W1075">
        <v>151</v>
      </c>
    </row>
    <row r="1076" spans="1:23">
      <c r="A1076" t="s">
        <v>4442</v>
      </c>
      <c r="F1076" t="s">
        <v>4427</v>
      </c>
      <c r="G1076" t="s">
        <v>1637</v>
      </c>
      <c r="H1076" t="s">
        <v>1637</v>
      </c>
      <c r="I1076" t="s">
        <v>68</v>
      </c>
      <c r="J1076" t="s">
        <v>1488</v>
      </c>
      <c r="L1076" t="s">
        <v>1489</v>
      </c>
      <c r="M1076" t="s">
        <v>1488</v>
      </c>
      <c r="Q1076">
        <v>52.761583790000003</v>
      </c>
      <c r="R1076">
        <v>6.4142777999999998</v>
      </c>
      <c r="S1076" t="s">
        <v>27</v>
      </c>
      <c r="W1076">
        <v>34</v>
      </c>
    </row>
    <row r="1077" spans="1:23">
      <c r="A1077" t="s">
        <v>4442</v>
      </c>
      <c r="F1077" t="s">
        <v>4427</v>
      </c>
      <c r="G1077" t="s">
        <v>1638</v>
      </c>
      <c r="H1077" t="s">
        <v>1638</v>
      </c>
      <c r="I1077" t="s">
        <v>68</v>
      </c>
      <c r="J1077" t="s">
        <v>1488</v>
      </c>
      <c r="L1077" t="s">
        <v>1489</v>
      </c>
      <c r="M1077" t="s">
        <v>1488</v>
      </c>
      <c r="Q1077">
        <v>52.761276459999998</v>
      </c>
      <c r="R1077">
        <v>6.4144019600000002</v>
      </c>
      <c r="S1077" t="s">
        <v>27</v>
      </c>
      <c r="W1077">
        <v>34</v>
      </c>
    </row>
    <row r="1078" spans="1:23">
      <c r="A1078" t="s">
        <v>4442</v>
      </c>
      <c r="F1078" t="s">
        <v>4427</v>
      </c>
      <c r="G1078" t="s">
        <v>1639</v>
      </c>
      <c r="H1078" t="s">
        <v>1639</v>
      </c>
      <c r="I1078" t="s">
        <v>68</v>
      </c>
      <c r="J1078" t="s">
        <v>1488</v>
      </c>
      <c r="L1078" t="s">
        <v>1489</v>
      </c>
      <c r="M1078" t="s">
        <v>1488</v>
      </c>
      <c r="Q1078">
        <v>52.760635299999997</v>
      </c>
      <c r="R1078">
        <v>6.4148567700000001</v>
      </c>
      <c r="S1078" t="s">
        <v>27</v>
      </c>
      <c r="W1078">
        <v>101</v>
      </c>
    </row>
    <row r="1079" spans="1:23">
      <c r="A1079" t="s">
        <v>4442</v>
      </c>
      <c r="F1079" t="s">
        <v>4427</v>
      </c>
      <c r="G1079" t="s">
        <v>1640</v>
      </c>
      <c r="H1079" t="s">
        <v>1640</v>
      </c>
      <c r="I1079" t="s">
        <v>68</v>
      </c>
      <c r="J1079" t="s">
        <v>1488</v>
      </c>
      <c r="L1079" t="s">
        <v>1489</v>
      </c>
      <c r="M1079" t="s">
        <v>1488</v>
      </c>
      <c r="Q1079">
        <v>52.76212452</v>
      </c>
      <c r="R1079">
        <v>6.4152249100000001</v>
      </c>
      <c r="S1079" t="s">
        <v>27</v>
      </c>
      <c r="W1079">
        <v>26</v>
      </c>
    </row>
    <row r="1080" spans="1:23">
      <c r="A1080" t="s">
        <v>4442</v>
      </c>
      <c r="F1080" t="s">
        <v>4427</v>
      </c>
      <c r="G1080" t="s">
        <v>1641</v>
      </c>
      <c r="H1080" t="s">
        <v>1641</v>
      </c>
      <c r="I1080" t="s">
        <v>68</v>
      </c>
      <c r="J1080" t="s">
        <v>1488</v>
      </c>
      <c r="L1080" t="s">
        <v>1489</v>
      </c>
      <c r="M1080" t="s">
        <v>1488</v>
      </c>
      <c r="Q1080">
        <v>52.761864009999996</v>
      </c>
      <c r="R1080">
        <v>6.4150791800000002</v>
      </c>
      <c r="S1080" t="s">
        <v>27</v>
      </c>
      <c r="W1080">
        <v>31</v>
      </c>
    </row>
    <row r="1081" spans="1:23">
      <c r="A1081" t="s">
        <v>4442</v>
      </c>
      <c r="F1081" t="s">
        <v>4427</v>
      </c>
      <c r="G1081" t="s">
        <v>1642</v>
      </c>
      <c r="H1081" t="s">
        <v>1642</v>
      </c>
      <c r="I1081" t="s">
        <v>68</v>
      </c>
      <c r="J1081" t="s">
        <v>1488</v>
      </c>
      <c r="L1081" t="s">
        <v>1489</v>
      </c>
      <c r="M1081" t="s">
        <v>1488</v>
      </c>
      <c r="Q1081">
        <v>52.76207497</v>
      </c>
      <c r="R1081">
        <v>6.4160973700000001</v>
      </c>
      <c r="S1081" t="s">
        <v>27</v>
      </c>
      <c r="W1081">
        <v>70</v>
      </c>
    </row>
    <row r="1082" spans="1:23">
      <c r="A1082" t="s">
        <v>4442</v>
      </c>
      <c r="F1082" t="s">
        <v>4427</v>
      </c>
      <c r="G1082" t="s">
        <v>1643</v>
      </c>
      <c r="H1082" t="s">
        <v>1643</v>
      </c>
      <c r="I1082" t="s">
        <v>68</v>
      </c>
      <c r="J1082" t="s">
        <v>1488</v>
      </c>
      <c r="L1082" t="s">
        <v>1489</v>
      </c>
      <c r="M1082" t="s">
        <v>1488</v>
      </c>
      <c r="Q1082">
        <v>52.761329719999999</v>
      </c>
      <c r="R1082">
        <v>6.4160347299999998</v>
      </c>
      <c r="S1082" t="s">
        <v>27</v>
      </c>
      <c r="W1082">
        <v>203</v>
      </c>
    </row>
    <row r="1083" spans="1:23">
      <c r="A1083" t="s">
        <v>4442</v>
      </c>
      <c r="F1083" t="s">
        <v>4427</v>
      </c>
      <c r="G1083" t="s">
        <v>1644</v>
      </c>
      <c r="H1083" t="s">
        <v>1644</v>
      </c>
      <c r="I1083" t="s">
        <v>68</v>
      </c>
      <c r="J1083" t="s">
        <v>1488</v>
      </c>
      <c r="L1083" t="s">
        <v>1489</v>
      </c>
      <c r="M1083" t="s">
        <v>1488</v>
      </c>
      <c r="Q1083">
        <v>52.760655</v>
      </c>
      <c r="R1083">
        <v>6.4155175299999998</v>
      </c>
      <c r="S1083" t="s">
        <v>27</v>
      </c>
      <c r="W1083">
        <v>92</v>
      </c>
    </row>
    <row r="1084" spans="1:23">
      <c r="A1084" t="s">
        <v>4442</v>
      </c>
      <c r="F1084" t="s">
        <v>4427</v>
      </c>
      <c r="G1084" t="s">
        <v>1645</v>
      </c>
      <c r="H1084" t="s">
        <v>1645</v>
      </c>
      <c r="I1084" t="s">
        <v>68</v>
      </c>
      <c r="J1084" t="s">
        <v>1488</v>
      </c>
      <c r="L1084" t="s">
        <v>1489</v>
      </c>
      <c r="M1084" t="s">
        <v>1488</v>
      </c>
      <c r="Q1084">
        <v>52.760370999999999</v>
      </c>
      <c r="R1084">
        <v>6.4156590700000002</v>
      </c>
      <c r="S1084" t="s">
        <v>27</v>
      </c>
      <c r="W1084">
        <v>161</v>
      </c>
    </row>
    <row r="1085" spans="1:23">
      <c r="A1085" t="s">
        <v>4442</v>
      </c>
      <c r="F1085" t="s">
        <v>4427</v>
      </c>
      <c r="G1085" t="s">
        <v>1646</v>
      </c>
      <c r="H1085" t="s">
        <v>1646</v>
      </c>
      <c r="I1085" t="s">
        <v>68</v>
      </c>
      <c r="J1085" t="s">
        <v>1488</v>
      </c>
      <c r="L1085" t="s">
        <v>1489</v>
      </c>
      <c r="M1085" t="s">
        <v>1488</v>
      </c>
      <c r="Q1085">
        <v>52.76076441</v>
      </c>
      <c r="R1085">
        <v>6.4166954599999997</v>
      </c>
      <c r="S1085" t="s">
        <v>27</v>
      </c>
      <c r="W1085">
        <v>122</v>
      </c>
    </row>
    <row r="1086" spans="1:23">
      <c r="A1086" t="s">
        <v>4442</v>
      </c>
      <c r="F1086" t="s">
        <v>4427</v>
      </c>
      <c r="G1086" t="s">
        <v>1647</v>
      </c>
      <c r="H1086" t="s">
        <v>1647</v>
      </c>
      <c r="I1086" t="s">
        <v>68</v>
      </c>
      <c r="J1086" t="s">
        <v>1488</v>
      </c>
      <c r="L1086" t="s">
        <v>1489</v>
      </c>
      <c r="M1086" t="s">
        <v>1488</v>
      </c>
      <c r="Q1086">
        <v>52.760538050000001</v>
      </c>
      <c r="R1086">
        <v>6.4174220799999997</v>
      </c>
      <c r="S1086" t="s">
        <v>27</v>
      </c>
      <c r="W1086">
        <v>52</v>
      </c>
    </row>
    <row r="1087" spans="1:23">
      <c r="A1087" t="s">
        <v>4442</v>
      </c>
      <c r="F1087" t="s">
        <v>4427</v>
      </c>
      <c r="G1087" t="s">
        <v>1648</v>
      </c>
      <c r="H1087" t="s">
        <v>1648</v>
      </c>
      <c r="I1087" t="s">
        <v>68</v>
      </c>
      <c r="J1087" t="s">
        <v>1488</v>
      </c>
      <c r="L1087" t="s">
        <v>1489</v>
      </c>
      <c r="M1087" t="s">
        <v>1488</v>
      </c>
      <c r="Q1087">
        <v>52.760225460000001</v>
      </c>
      <c r="R1087">
        <v>6.4186087799999996</v>
      </c>
      <c r="S1087" t="s">
        <v>27</v>
      </c>
      <c r="W1087">
        <v>177</v>
      </c>
    </row>
    <row r="1088" spans="1:23">
      <c r="A1088" t="s">
        <v>4442</v>
      </c>
      <c r="F1088" t="s">
        <v>4427</v>
      </c>
      <c r="G1088" t="s">
        <v>1649</v>
      </c>
      <c r="H1088" t="s">
        <v>1649</v>
      </c>
      <c r="I1088" t="s">
        <v>68</v>
      </c>
      <c r="J1088" t="s">
        <v>1488</v>
      </c>
      <c r="L1088" t="s">
        <v>1489</v>
      </c>
      <c r="M1088" t="s">
        <v>1488</v>
      </c>
      <c r="Q1088">
        <v>52.760546980000001</v>
      </c>
      <c r="R1088">
        <v>6.4178989199999998</v>
      </c>
      <c r="S1088" t="s">
        <v>27</v>
      </c>
      <c r="W1088">
        <v>61</v>
      </c>
    </row>
    <row r="1089" spans="1:23">
      <c r="A1089" t="s">
        <v>4442</v>
      </c>
      <c r="F1089" t="s">
        <v>4427</v>
      </c>
      <c r="G1089" t="s">
        <v>1650</v>
      </c>
      <c r="H1089" t="s">
        <v>1650</v>
      </c>
      <c r="I1089" t="s">
        <v>68</v>
      </c>
      <c r="J1089" t="s">
        <v>1488</v>
      </c>
      <c r="L1089" t="s">
        <v>1489</v>
      </c>
      <c r="M1089" t="s">
        <v>1488</v>
      </c>
      <c r="Q1089">
        <v>52.760797709999999</v>
      </c>
      <c r="R1089">
        <v>6.4174744700000002</v>
      </c>
      <c r="S1089" t="s">
        <v>27</v>
      </c>
      <c r="W1089">
        <v>40</v>
      </c>
    </row>
    <row r="1090" spans="1:23">
      <c r="A1090" t="s">
        <v>4442</v>
      </c>
      <c r="F1090" t="s">
        <v>4427</v>
      </c>
      <c r="G1090" t="s">
        <v>1651</v>
      </c>
      <c r="H1090" t="s">
        <v>1651</v>
      </c>
      <c r="I1090" t="s">
        <v>68</v>
      </c>
      <c r="J1090" t="s">
        <v>1488</v>
      </c>
      <c r="L1090" t="s">
        <v>1489</v>
      </c>
      <c r="M1090" t="s">
        <v>1488</v>
      </c>
      <c r="Q1090">
        <v>52.76100203</v>
      </c>
      <c r="R1090">
        <v>6.4184622400000002</v>
      </c>
      <c r="S1090" t="s">
        <v>27</v>
      </c>
      <c r="W1090">
        <v>72</v>
      </c>
    </row>
    <row r="1091" spans="1:23">
      <c r="A1091" t="s">
        <v>4442</v>
      </c>
      <c r="F1091" t="s">
        <v>4427</v>
      </c>
      <c r="G1091" t="s">
        <v>1652</v>
      </c>
      <c r="H1091" t="s">
        <v>1652</v>
      </c>
      <c r="I1091" t="s">
        <v>68</v>
      </c>
      <c r="J1091" t="s">
        <v>1488</v>
      </c>
      <c r="L1091" t="s">
        <v>1489</v>
      </c>
      <c r="M1091" t="s">
        <v>1488</v>
      </c>
      <c r="Q1091">
        <v>52.76175147</v>
      </c>
      <c r="R1091">
        <v>6.4185325400000002</v>
      </c>
      <c r="S1091" t="s">
        <v>27</v>
      </c>
      <c r="W1091">
        <v>249</v>
      </c>
    </row>
    <row r="1092" spans="1:23">
      <c r="A1092" t="s">
        <v>4442</v>
      </c>
      <c r="F1092" t="s">
        <v>4427</v>
      </c>
      <c r="G1092" t="s">
        <v>1653</v>
      </c>
      <c r="H1092" t="s">
        <v>1653</v>
      </c>
      <c r="I1092" t="s">
        <v>68</v>
      </c>
      <c r="J1092" t="s">
        <v>1488</v>
      </c>
      <c r="L1092" t="s">
        <v>1489</v>
      </c>
      <c r="M1092" t="s">
        <v>1488</v>
      </c>
      <c r="Q1092">
        <v>52.76123432</v>
      </c>
      <c r="R1092">
        <v>6.4185808700000004</v>
      </c>
      <c r="S1092" t="s">
        <v>27</v>
      </c>
      <c r="W1092">
        <v>42</v>
      </c>
    </row>
    <row r="1093" spans="1:23">
      <c r="A1093" t="s">
        <v>4442</v>
      </c>
      <c r="F1093" t="s">
        <v>4427</v>
      </c>
      <c r="G1093" t="s">
        <v>1654</v>
      </c>
      <c r="H1093" t="s">
        <v>1654</v>
      </c>
      <c r="I1093" t="s">
        <v>68</v>
      </c>
      <c r="J1093" t="s">
        <v>1488</v>
      </c>
      <c r="L1093" t="s">
        <v>1489</v>
      </c>
      <c r="M1093" t="s">
        <v>1488</v>
      </c>
      <c r="Q1093">
        <v>52.761515330000002</v>
      </c>
      <c r="R1093">
        <v>6.4171227599999998</v>
      </c>
      <c r="S1093" t="s">
        <v>27</v>
      </c>
      <c r="W1093">
        <v>254</v>
      </c>
    </row>
    <row r="1094" spans="1:23">
      <c r="A1094" t="s">
        <v>4442</v>
      </c>
      <c r="F1094" t="s">
        <v>4427</v>
      </c>
      <c r="G1094" t="s">
        <v>1655</v>
      </c>
      <c r="H1094" t="s">
        <v>1655</v>
      </c>
      <c r="I1094" t="s">
        <v>68</v>
      </c>
      <c r="J1094" t="s">
        <v>1488</v>
      </c>
      <c r="L1094" t="s">
        <v>1489</v>
      </c>
      <c r="M1094" t="s">
        <v>1488</v>
      </c>
      <c r="Q1094">
        <v>52.761759550000001</v>
      </c>
      <c r="R1094">
        <v>6.4183649699999998</v>
      </c>
      <c r="S1094" t="s">
        <v>27</v>
      </c>
      <c r="W1094">
        <v>23</v>
      </c>
    </row>
    <row r="1095" spans="1:23">
      <c r="A1095" t="s">
        <v>4442</v>
      </c>
      <c r="F1095" t="s">
        <v>4427</v>
      </c>
      <c r="G1095" t="s">
        <v>1656</v>
      </c>
      <c r="H1095" t="s">
        <v>1656</v>
      </c>
      <c r="I1095" t="s">
        <v>68</v>
      </c>
      <c r="J1095" t="s">
        <v>1488</v>
      </c>
      <c r="L1095" t="s">
        <v>1489</v>
      </c>
      <c r="M1095" t="s">
        <v>1488</v>
      </c>
      <c r="Q1095">
        <v>52.762132309999998</v>
      </c>
      <c r="R1095">
        <v>6.41811899</v>
      </c>
      <c r="S1095" t="s">
        <v>27</v>
      </c>
      <c r="W1095">
        <v>3.2</v>
      </c>
    </row>
    <row r="1096" spans="1:23">
      <c r="A1096" t="s">
        <v>4442</v>
      </c>
      <c r="F1096" t="s">
        <v>4427</v>
      </c>
      <c r="G1096" t="s">
        <v>1657</v>
      </c>
      <c r="H1096" t="s">
        <v>1657</v>
      </c>
      <c r="I1096" t="s">
        <v>68</v>
      </c>
      <c r="J1096" t="s">
        <v>1488</v>
      </c>
      <c r="L1096" t="s">
        <v>1489</v>
      </c>
      <c r="M1096" t="s">
        <v>1488</v>
      </c>
      <c r="Q1096">
        <v>52.7619878</v>
      </c>
      <c r="R1096">
        <v>6.41702379</v>
      </c>
      <c r="S1096" t="s">
        <v>27</v>
      </c>
      <c r="W1096">
        <v>45</v>
      </c>
    </row>
    <row r="1097" spans="1:23">
      <c r="A1097" t="s">
        <v>4442</v>
      </c>
      <c r="F1097" t="s">
        <v>4427</v>
      </c>
      <c r="G1097" t="s">
        <v>1658</v>
      </c>
      <c r="H1097" t="s">
        <v>1658</v>
      </c>
      <c r="I1097" t="s">
        <v>68</v>
      </c>
      <c r="J1097" t="s">
        <v>1488</v>
      </c>
      <c r="L1097" t="s">
        <v>1489</v>
      </c>
      <c r="M1097" t="s">
        <v>1488</v>
      </c>
      <c r="Q1097">
        <v>52.762469279999998</v>
      </c>
      <c r="R1097">
        <v>6.4179120799999998</v>
      </c>
      <c r="S1097" t="s">
        <v>27</v>
      </c>
      <c r="W1097">
        <v>19</v>
      </c>
    </row>
    <row r="1098" spans="1:23">
      <c r="A1098" t="s">
        <v>4442</v>
      </c>
      <c r="F1098" t="s">
        <v>4427</v>
      </c>
      <c r="G1098" t="s">
        <v>1659</v>
      </c>
      <c r="H1098" t="s">
        <v>1659</v>
      </c>
      <c r="I1098" t="s">
        <v>68</v>
      </c>
      <c r="J1098" t="s">
        <v>1488</v>
      </c>
      <c r="L1098" t="s">
        <v>1489</v>
      </c>
      <c r="M1098" t="s">
        <v>1488</v>
      </c>
      <c r="Q1098">
        <v>52.763127910000001</v>
      </c>
      <c r="R1098">
        <v>6.4110207399999997</v>
      </c>
      <c r="S1098" t="s">
        <v>27</v>
      </c>
      <c r="W1098">
        <v>334</v>
      </c>
    </row>
    <row r="1099" spans="1:23">
      <c r="A1099" t="s">
        <v>4442</v>
      </c>
      <c r="F1099" t="s">
        <v>4427</v>
      </c>
      <c r="G1099" t="s">
        <v>1660</v>
      </c>
      <c r="H1099" t="s">
        <v>1660</v>
      </c>
      <c r="I1099" t="s">
        <v>68</v>
      </c>
      <c r="J1099" t="s">
        <v>1488</v>
      </c>
      <c r="L1099" t="s">
        <v>1489</v>
      </c>
      <c r="M1099" t="s">
        <v>1488</v>
      </c>
      <c r="Q1099">
        <v>52.762713150000003</v>
      </c>
      <c r="R1099">
        <v>6.4114761099999997</v>
      </c>
      <c r="S1099" t="s">
        <v>27</v>
      </c>
      <c r="W1099">
        <v>220</v>
      </c>
    </row>
    <row r="1100" spans="1:23">
      <c r="A1100" t="s">
        <v>4442</v>
      </c>
      <c r="F1100" t="s">
        <v>4427</v>
      </c>
      <c r="G1100" t="s">
        <v>1661</v>
      </c>
      <c r="H1100" t="s">
        <v>1661</v>
      </c>
      <c r="I1100" t="s">
        <v>68</v>
      </c>
      <c r="J1100" t="s">
        <v>1488</v>
      </c>
      <c r="L1100" t="s">
        <v>1489</v>
      </c>
      <c r="M1100" t="s">
        <v>1488</v>
      </c>
      <c r="Q1100">
        <v>52.76408696</v>
      </c>
      <c r="R1100">
        <v>6.4106482600000003</v>
      </c>
      <c r="S1100" t="s">
        <v>27</v>
      </c>
      <c r="W1100">
        <v>139</v>
      </c>
    </row>
    <row r="1101" spans="1:23">
      <c r="A1101" t="s">
        <v>4442</v>
      </c>
      <c r="F1101" t="s">
        <v>4427</v>
      </c>
      <c r="G1101" t="s">
        <v>1662</v>
      </c>
      <c r="H1101" t="s">
        <v>1662</v>
      </c>
      <c r="I1101" t="s">
        <v>68</v>
      </c>
      <c r="J1101" t="s">
        <v>1488</v>
      </c>
      <c r="L1101" t="s">
        <v>1489</v>
      </c>
      <c r="M1101" t="s">
        <v>1488</v>
      </c>
      <c r="Q1101">
        <v>52.762429210000001</v>
      </c>
      <c r="R1101">
        <v>6.4121852099999996</v>
      </c>
      <c r="S1101" t="s">
        <v>27</v>
      </c>
      <c r="W1101">
        <v>121</v>
      </c>
    </row>
    <row r="1102" spans="1:23">
      <c r="A1102" t="s">
        <v>4442</v>
      </c>
      <c r="F1102" t="s">
        <v>4427</v>
      </c>
      <c r="G1102" t="s">
        <v>1663</v>
      </c>
      <c r="H1102" t="s">
        <v>1663</v>
      </c>
      <c r="I1102" t="s">
        <v>68</v>
      </c>
      <c r="J1102" t="s">
        <v>1488</v>
      </c>
      <c r="L1102" t="s">
        <v>1489</v>
      </c>
      <c r="M1102" t="s">
        <v>1488</v>
      </c>
      <c r="Q1102">
        <v>52.762137320000001</v>
      </c>
      <c r="R1102">
        <v>6.4128450800000003</v>
      </c>
      <c r="S1102" t="s">
        <v>27</v>
      </c>
      <c r="W1102">
        <v>43</v>
      </c>
    </row>
    <row r="1103" spans="1:23">
      <c r="A1103" t="s">
        <v>4442</v>
      </c>
      <c r="F1103" t="s">
        <v>4427</v>
      </c>
      <c r="G1103" t="s">
        <v>1664</v>
      </c>
      <c r="H1103" t="s">
        <v>1664</v>
      </c>
      <c r="I1103" t="s">
        <v>68</v>
      </c>
      <c r="J1103" t="s">
        <v>1488</v>
      </c>
      <c r="L1103" t="s">
        <v>1489</v>
      </c>
      <c r="M1103" t="s">
        <v>1488</v>
      </c>
      <c r="Q1103">
        <v>52.762276020000002</v>
      </c>
      <c r="R1103">
        <v>6.4126436199999999</v>
      </c>
      <c r="S1103" t="s">
        <v>27</v>
      </c>
      <c r="W1103">
        <v>53</v>
      </c>
    </row>
    <row r="1104" spans="1:23">
      <c r="A1104" t="s">
        <v>4442</v>
      </c>
      <c r="F1104" t="s">
        <v>4427</v>
      </c>
      <c r="G1104" t="s">
        <v>1665</v>
      </c>
      <c r="H1104" t="s">
        <v>1665</v>
      </c>
      <c r="I1104" t="s">
        <v>68</v>
      </c>
      <c r="J1104" t="s">
        <v>1488</v>
      </c>
      <c r="L1104" t="s">
        <v>1489</v>
      </c>
      <c r="M1104" t="s">
        <v>1488</v>
      </c>
      <c r="Q1104">
        <v>52.763420949999997</v>
      </c>
      <c r="R1104">
        <v>6.4117266300000004</v>
      </c>
      <c r="S1104" t="s">
        <v>27</v>
      </c>
      <c r="W1104">
        <v>41</v>
      </c>
    </row>
    <row r="1105" spans="1:23">
      <c r="A1105" t="s">
        <v>4442</v>
      </c>
      <c r="F1105" t="s">
        <v>4427</v>
      </c>
      <c r="G1105" t="s">
        <v>1666</v>
      </c>
      <c r="H1105" t="s">
        <v>1666</v>
      </c>
      <c r="I1105" t="s">
        <v>68</v>
      </c>
      <c r="J1105" t="s">
        <v>1488</v>
      </c>
      <c r="L1105" t="s">
        <v>1489</v>
      </c>
      <c r="M1105" t="s">
        <v>1488</v>
      </c>
      <c r="Q1105">
        <v>52.763135609999999</v>
      </c>
      <c r="R1105">
        <v>6.4119379500000004</v>
      </c>
      <c r="S1105" t="s">
        <v>27</v>
      </c>
      <c r="W1105">
        <v>88</v>
      </c>
    </row>
    <row r="1106" spans="1:23">
      <c r="A1106" t="s">
        <v>4442</v>
      </c>
      <c r="F1106" t="s">
        <v>4427</v>
      </c>
      <c r="G1106" t="s">
        <v>1667</v>
      </c>
      <c r="H1106" t="s">
        <v>1667</v>
      </c>
      <c r="I1106" t="s">
        <v>68</v>
      </c>
      <c r="J1106" t="s">
        <v>1488</v>
      </c>
      <c r="L1106" t="s">
        <v>1489</v>
      </c>
      <c r="M1106" t="s">
        <v>1488</v>
      </c>
      <c r="Q1106">
        <v>52.762402790000003</v>
      </c>
      <c r="R1106">
        <v>6.4133786500000003</v>
      </c>
      <c r="S1106" t="s">
        <v>27</v>
      </c>
      <c r="W1106">
        <v>43</v>
      </c>
    </row>
    <row r="1107" spans="1:23">
      <c r="A1107" t="s">
        <v>4442</v>
      </c>
      <c r="F1107" t="s">
        <v>4427</v>
      </c>
      <c r="G1107" t="s">
        <v>1668</v>
      </c>
      <c r="H1107" t="s">
        <v>1668</v>
      </c>
      <c r="I1107" t="s">
        <v>68</v>
      </c>
      <c r="J1107" t="s">
        <v>1488</v>
      </c>
      <c r="L1107" t="s">
        <v>1489</v>
      </c>
      <c r="M1107" t="s">
        <v>1488</v>
      </c>
      <c r="Q1107">
        <v>52.762988739999997</v>
      </c>
      <c r="R1107">
        <v>6.4146204999999998</v>
      </c>
      <c r="S1107" t="s">
        <v>27</v>
      </c>
      <c r="W1107">
        <v>257</v>
      </c>
    </row>
    <row r="1108" spans="1:23">
      <c r="A1108" t="s">
        <v>4442</v>
      </c>
      <c r="F1108" t="s">
        <v>4427</v>
      </c>
      <c r="G1108" t="s">
        <v>1669</v>
      </c>
      <c r="H1108" t="s">
        <v>1669</v>
      </c>
      <c r="I1108" t="s">
        <v>68</v>
      </c>
      <c r="J1108" t="s">
        <v>1488</v>
      </c>
      <c r="L1108" t="s">
        <v>1489</v>
      </c>
      <c r="M1108" t="s">
        <v>1488</v>
      </c>
      <c r="Q1108">
        <v>52.76304931</v>
      </c>
      <c r="R1108">
        <v>6.4136766600000001</v>
      </c>
      <c r="S1108" t="s">
        <v>27</v>
      </c>
      <c r="W1108">
        <v>150</v>
      </c>
    </row>
    <row r="1109" spans="1:23">
      <c r="A1109" t="s">
        <v>4442</v>
      </c>
      <c r="F1109" t="s">
        <v>4427</v>
      </c>
      <c r="G1109" t="s">
        <v>1670</v>
      </c>
      <c r="H1109" t="s">
        <v>1670</v>
      </c>
      <c r="I1109" t="s">
        <v>68</v>
      </c>
      <c r="J1109" t="s">
        <v>1488</v>
      </c>
      <c r="L1109" t="s">
        <v>1489</v>
      </c>
      <c r="M1109" t="s">
        <v>1488</v>
      </c>
      <c r="Q1109">
        <v>52.762742250000002</v>
      </c>
      <c r="R1109">
        <v>6.4147211999999998</v>
      </c>
      <c r="S1109" t="s">
        <v>27</v>
      </c>
      <c r="W1109">
        <v>62</v>
      </c>
    </row>
    <row r="1110" spans="1:23">
      <c r="A1110" t="s">
        <v>4442</v>
      </c>
      <c r="F1110" t="s">
        <v>4427</v>
      </c>
      <c r="G1110" t="s">
        <v>1671</v>
      </c>
      <c r="H1110" t="s">
        <v>1671</v>
      </c>
      <c r="I1110" t="s">
        <v>68</v>
      </c>
      <c r="J1110" t="s">
        <v>1488</v>
      </c>
      <c r="L1110" t="s">
        <v>1489</v>
      </c>
      <c r="M1110" t="s">
        <v>1488</v>
      </c>
      <c r="Q1110">
        <v>52.76296653</v>
      </c>
      <c r="R1110">
        <v>6.4140101100000004</v>
      </c>
      <c r="S1110" t="s">
        <v>27</v>
      </c>
      <c r="W1110">
        <v>65</v>
      </c>
    </row>
    <row r="1111" spans="1:23">
      <c r="A1111" t="s">
        <v>4442</v>
      </c>
      <c r="F1111" t="s">
        <v>4427</v>
      </c>
      <c r="G1111" t="s">
        <v>1672</v>
      </c>
      <c r="H1111" t="s">
        <v>1672</v>
      </c>
      <c r="I1111" t="s">
        <v>68</v>
      </c>
      <c r="J1111" t="s">
        <v>1488</v>
      </c>
      <c r="L1111" t="s">
        <v>1489</v>
      </c>
      <c r="M1111" t="s">
        <v>1488</v>
      </c>
      <c r="Q1111">
        <v>52.763135269999999</v>
      </c>
      <c r="R1111">
        <v>6.4139113700000001</v>
      </c>
      <c r="S1111" t="s">
        <v>27</v>
      </c>
      <c r="W1111">
        <v>66</v>
      </c>
    </row>
    <row r="1112" spans="1:23">
      <c r="A1112" t="s">
        <v>4442</v>
      </c>
      <c r="F1112" t="s">
        <v>4427</v>
      </c>
      <c r="G1112" t="s">
        <v>1673</v>
      </c>
      <c r="H1112" t="s">
        <v>1673</v>
      </c>
      <c r="I1112" t="s">
        <v>68</v>
      </c>
      <c r="J1112" t="s">
        <v>1488</v>
      </c>
      <c r="L1112" t="s">
        <v>1489</v>
      </c>
      <c r="M1112" t="s">
        <v>1488</v>
      </c>
      <c r="Q1112">
        <v>52.763374390000003</v>
      </c>
      <c r="R1112">
        <v>6.4130572299999997</v>
      </c>
      <c r="S1112" t="s">
        <v>27</v>
      </c>
      <c r="W1112">
        <v>66</v>
      </c>
    </row>
    <row r="1113" spans="1:23">
      <c r="A1113" t="s">
        <v>4442</v>
      </c>
      <c r="F1113" t="s">
        <v>4427</v>
      </c>
      <c r="G1113" t="s">
        <v>1674</v>
      </c>
      <c r="H1113" t="s">
        <v>1674</v>
      </c>
      <c r="I1113" t="s">
        <v>68</v>
      </c>
      <c r="J1113" t="s">
        <v>1488</v>
      </c>
      <c r="L1113" t="s">
        <v>1489</v>
      </c>
      <c r="M1113" t="s">
        <v>1488</v>
      </c>
      <c r="Q1113">
        <v>52.763591120000001</v>
      </c>
      <c r="R1113">
        <v>6.4136717299999999</v>
      </c>
      <c r="S1113" t="s">
        <v>27</v>
      </c>
      <c r="W1113">
        <v>53</v>
      </c>
    </row>
    <row r="1114" spans="1:23">
      <c r="A1114" t="s">
        <v>4442</v>
      </c>
      <c r="F1114" t="s">
        <v>4427</v>
      </c>
      <c r="G1114" t="s">
        <v>1675</v>
      </c>
      <c r="H1114" t="s">
        <v>1675</v>
      </c>
      <c r="I1114" t="s">
        <v>68</v>
      </c>
      <c r="J1114" t="s">
        <v>1488</v>
      </c>
      <c r="L1114" t="s">
        <v>1489</v>
      </c>
      <c r="M1114" t="s">
        <v>1488</v>
      </c>
      <c r="Q1114">
        <v>52.763857880000003</v>
      </c>
      <c r="R1114">
        <v>6.4143233899999998</v>
      </c>
      <c r="S1114" t="s">
        <v>27</v>
      </c>
      <c r="W1114">
        <v>53</v>
      </c>
    </row>
    <row r="1115" spans="1:23">
      <c r="A1115" t="s">
        <v>4442</v>
      </c>
      <c r="F1115" t="s">
        <v>4427</v>
      </c>
      <c r="G1115" t="s">
        <v>1676</v>
      </c>
      <c r="H1115" t="s">
        <v>1676</v>
      </c>
      <c r="I1115" t="s">
        <v>68</v>
      </c>
      <c r="J1115" t="s">
        <v>1488</v>
      </c>
      <c r="L1115" t="s">
        <v>1489</v>
      </c>
      <c r="M1115" t="s">
        <v>1488</v>
      </c>
      <c r="Q1115">
        <v>52.76412809</v>
      </c>
      <c r="R1115">
        <v>6.4143819899999999</v>
      </c>
      <c r="S1115" t="s">
        <v>27</v>
      </c>
      <c r="W1115">
        <v>58</v>
      </c>
    </row>
    <row r="1116" spans="1:23">
      <c r="A1116" t="s">
        <v>4442</v>
      </c>
      <c r="F1116" t="s">
        <v>4427</v>
      </c>
      <c r="G1116" t="s">
        <v>1677</v>
      </c>
      <c r="H1116" t="s">
        <v>1677</v>
      </c>
      <c r="I1116" t="s">
        <v>68</v>
      </c>
      <c r="J1116" t="s">
        <v>1488</v>
      </c>
      <c r="L1116" t="s">
        <v>1489</v>
      </c>
      <c r="M1116" t="s">
        <v>1488</v>
      </c>
      <c r="Q1116">
        <v>52.762725809999999</v>
      </c>
      <c r="R1116">
        <v>6.4160332699999998</v>
      </c>
      <c r="S1116" t="s">
        <v>27</v>
      </c>
      <c r="W1116">
        <v>19</v>
      </c>
    </row>
    <row r="1117" spans="1:23">
      <c r="A1117" t="s">
        <v>4442</v>
      </c>
      <c r="F1117" t="s">
        <v>4427</v>
      </c>
      <c r="G1117" t="s">
        <v>1678</v>
      </c>
      <c r="H1117" t="s">
        <v>1678</v>
      </c>
      <c r="I1117" t="s">
        <v>68</v>
      </c>
      <c r="J1117" t="s">
        <v>1488</v>
      </c>
      <c r="L1117" t="s">
        <v>1489</v>
      </c>
      <c r="M1117" t="s">
        <v>1488</v>
      </c>
      <c r="Q1117">
        <v>52.763213980000003</v>
      </c>
      <c r="R1117">
        <v>6.4157208299999997</v>
      </c>
      <c r="S1117" t="s">
        <v>27</v>
      </c>
      <c r="W1117">
        <v>33</v>
      </c>
    </row>
    <row r="1118" spans="1:23">
      <c r="A1118" t="s">
        <v>4442</v>
      </c>
      <c r="F1118" t="s">
        <v>4427</v>
      </c>
      <c r="G1118" t="s">
        <v>1679</v>
      </c>
      <c r="H1118" t="s">
        <v>1679</v>
      </c>
      <c r="I1118" t="s">
        <v>68</v>
      </c>
      <c r="J1118" t="s">
        <v>1488</v>
      </c>
      <c r="L1118" t="s">
        <v>1489</v>
      </c>
      <c r="M1118" t="s">
        <v>1488</v>
      </c>
      <c r="Q1118">
        <v>52.76341506</v>
      </c>
      <c r="R1118">
        <v>6.4157814699999998</v>
      </c>
      <c r="S1118" t="s">
        <v>27</v>
      </c>
      <c r="W1118">
        <v>175</v>
      </c>
    </row>
    <row r="1119" spans="1:23">
      <c r="A1119" t="s">
        <v>4442</v>
      </c>
      <c r="F1119" t="s">
        <v>4427</v>
      </c>
      <c r="G1119" t="s">
        <v>1680</v>
      </c>
      <c r="H1119" t="s">
        <v>1680</v>
      </c>
      <c r="I1119" t="s">
        <v>68</v>
      </c>
      <c r="J1119" t="s">
        <v>1488</v>
      </c>
      <c r="L1119" t="s">
        <v>1489</v>
      </c>
      <c r="M1119" t="s">
        <v>1488</v>
      </c>
      <c r="Q1119">
        <v>52.763878400000003</v>
      </c>
      <c r="R1119">
        <v>6.4152840099999997</v>
      </c>
      <c r="S1119" t="s">
        <v>27</v>
      </c>
      <c r="W1119">
        <v>84</v>
      </c>
    </row>
    <row r="1120" spans="1:23">
      <c r="A1120" t="s">
        <v>4442</v>
      </c>
      <c r="F1120" t="s">
        <v>4427</v>
      </c>
      <c r="G1120" t="s">
        <v>1681</v>
      </c>
      <c r="H1120" t="s">
        <v>1681</v>
      </c>
      <c r="I1120" t="s">
        <v>68</v>
      </c>
      <c r="J1120" t="s">
        <v>1488</v>
      </c>
      <c r="L1120" t="s">
        <v>1489</v>
      </c>
      <c r="M1120" t="s">
        <v>1488</v>
      </c>
      <c r="Q1120">
        <v>52.764661089999997</v>
      </c>
      <c r="R1120">
        <v>6.4153370299999999</v>
      </c>
      <c r="S1120" t="s">
        <v>27</v>
      </c>
      <c r="W1120">
        <v>120</v>
      </c>
    </row>
    <row r="1121" spans="1:26">
      <c r="A1121" t="s">
        <v>4442</v>
      </c>
      <c r="F1121" t="s">
        <v>4427</v>
      </c>
      <c r="G1121" t="s">
        <v>1682</v>
      </c>
      <c r="H1121" t="s">
        <v>1682</v>
      </c>
      <c r="I1121" t="s">
        <v>68</v>
      </c>
      <c r="J1121" t="s">
        <v>1488</v>
      </c>
      <c r="L1121" t="s">
        <v>1489</v>
      </c>
      <c r="M1121" t="s">
        <v>1488</v>
      </c>
      <c r="Q1121">
        <v>52.764963659999999</v>
      </c>
      <c r="R1121">
        <v>6.4153761400000002</v>
      </c>
      <c r="S1121" t="s">
        <v>27</v>
      </c>
      <c r="W1121">
        <v>184</v>
      </c>
    </row>
    <row r="1122" spans="1:26">
      <c r="A1122" t="s">
        <v>4442</v>
      </c>
      <c r="F1122" t="s">
        <v>4427</v>
      </c>
      <c r="G1122" t="s">
        <v>1683</v>
      </c>
      <c r="H1122" t="s">
        <v>1683</v>
      </c>
      <c r="I1122" t="s">
        <v>68</v>
      </c>
      <c r="J1122" t="s">
        <v>1488</v>
      </c>
      <c r="L1122" t="s">
        <v>1489</v>
      </c>
      <c r="M1122" t="s">
        <v>1488</v>
      </c>
      <c r="Q1122">
        <v>52.7651076</v>
      </c>
      <c r="R1122">
        <v>6.4145277800000002</v>
      </c>
      <c r="S1122" t="s">
        <v>27</v>
      </c>
      <c r="W1122">
        <v>139</v>
      </c>
    </row>
    <row r="1123" spans="1:26">
      <c r="A1123" t="s">
        <v>4442</v>
      </c>
      <c r="F1123" t="s">
        <v>4427</v>
      </c>
      <c r="G1123" t="s">
        <v>1684</v>
      </c>
      <c r="H1123" t="s">
        <v>1684</v>
      </c>
      <c r="I1123" t="s">
        <v>68</v>
      </c>
      <c r="J1123" t="s">
        <v>1488</v>
      </c>
      <c r="L1123" t="s">
        <v>1489</v>
      </c>
      <c r="M1123" t="s">
        <v>1488</v>
      </c>
      <c r="Q1123">
        <v>52.763277549999998</v>
      </c>
      <c r="R1123">
        <v>6.4173962600000003</v>
      </c>
      <c r="S1123" t="s">
        <v>27</v>
      </c>
      <c r="W1123">
        <v>20</v>
      </c>
    </row>
    <row r="1124" spans="1:26">
      <c r="A1124" t="s">
        <v>4442</v>
      </c>
      <c r="F1124" t="s">
        <v>4427</v>
      </c>
      <c r="G1124" t="s">
        <v>1685</v>
      </c>
      <c r="H1124" t="s">
        <v>1685</v>
      </c>
      <c r="I1124" t="s">
        <v>68</v>
      </c>
      <c r="J1124" t="s">
        <v>1488</v>
      </c>
      <c r="L1124" t="s">
        <v>1489</v>
      </c>
      <c r="M1124" t="s">
        <v>1488</v>
      </c>
      <c r="Q1124">
        <v>52.763676969999999</v>
      </c>
      <c r="R1124">
        <v>6.4171398000000002</v>
      </c>
      <c r="S1124" t="s">
        <v>27</v>
      </c>
      <c r="W1124">
        <v>20</v>
      </c>
    </row>
    <row r="1125" spans="1:26">
      <c r="A1125" t="s">
        <v>4442</v>
      </c>
      <c r="F1125" t="s">
        <v>4427</v>
      </c>
      <c r="G1125" t="s">
        <v>1686</v>
      </c>
      <c r="H1125" t="s">
        <v>1686</v>
      </c>
      <c r="I1125" t="s">
        <v>68</v>
      </c>
      <c r="J1125" t="s">
        <v>1488</v>
      </c>
      <c r="L1125" t="s">
        <v>1489</v>
      </c>
      <c r="M1125" t="s">
        <v>1488</v>
      </c>
      <c r="Q1125">
        <v>52.764304850000002</v>
      </c>
      <c r="R1125">
        <v>6.4169125300000003</v>
      </c>
      <c r="S1125" t="s">
        <v>27</v>
      </c>
      <c r="W1125">
        <v>320</v>
      </c>
    </row>
    <row r="1126" spans="1:26">
      <c r="A1126" t="s">
        <v>4442</v>
      </c>
      <c r="F1126" t="s">
        <v>4427</v>
      </c>
      <c r="G1126" t="s">
        <v>1687</v>
      </c>
      <c r="H1126" t="s">
        <v>1687</v>
      </c>
      <c r="I1126" t="s">
        <v>68</v>
      </c>
      <c r="J1126" t="s">
        <v>1488</v>
      </c>
      <c r="L1126" t="s">
        <v>1489</v>
      </c>
      <c r="M1126" t="s">
        <v>1488</v>
      </c>
      <c r="Q1126">
        <v>52.764081590000004</v>
      </c>
      <c r="R1126">
        <v>6.4168809800000002</v>
      </c>
      <c r="S1126" t="s">
        <v>27</v>
      </c>
      <c r="W1126">
        <v>20</v>
      </c>
    </row>
    <row r="1127" spans="1:26">
      <c r="A1127" t="s">
        <v>4442</v>
      </c>
      <c r="F1127" t="s">
        <v>4427</v>
      </c>
      <c r="G1127" t="s">
        <v>1688</v>
      </c>
      <c r="H1127" t="s">
        <v>1688</v>
      </c>
      <c r="I1127" t="s">
        <v>68</v>
      </c>
      <c r="J1127" t="s">
        <v>1488</v>
      </c>
      <c r="L1127" t="s">
        <v>1489</v>
      </c>
      <c r="M1127" t="s">
        <v>1488</v>
      </c>
      <c r="Q1127">
        <v>52.764616410000002</v>
      </c>
      <c r="R1127">
        <v>6.4162224700000001</v>
      </c>
      <c r="S1127" t="s">
        <v>27</v>
      </c>
      <c r="W1127">
        <v>145</v>
      </c>
    </row>
    <row r="1128" spans="1:26">
      <c r="A1128" t="s">
        <v>4442</v>
      </c>
      <c r="F1128" t="s">
        <v>4427</v>
      </c>
      <c r="G1128" t="s">
        <v>1689</v>
      </c>
      <c r="H1128" t="s">
        <v>1689</v>
      </c>
      <c r="I1128" t="s">
        <v>68</v>
      </c>
      <c r="J1128" t="s">
        <v>1488</v>
      </c>
      <c r="L1128" t="s">
        <v>1489</v>
      </c>
      <c r="M1128" t="s">
        <v>1488</v>
      </c>
      <c r="Q1128">
        <v>52.765278139999999</v>
      </c>
      <c r="R1128">
        <v>6.4158716299999998</v>
      </c>
      <c r="S1128" t="s">
        <v>27</v>
      </c>
      <c r="W1128">
        <v>43</v>
      </c>
    </row>
    <row r="1129" spans="1:26">
      <c r="A1129" t="s">
        <v>4442</v>
      </c>
      <c r="F1129" t="s">
        <v>4427</v>
      </c>
      <c r="G1129" t="s">
        <v>1690</v>
      </c>
      <c r="H1129" t="s">
        <v>1690</v>
      </c>
      <c r="I1129" t="s">
        <v>68</v>
      </c>
      <c r="J1129" t="s">
        <v>1488</v>
      </c>
      <c r="L1129" t="s">
        <v>1489</v>
      </c>
      <c r="M1129" t="s">
        <v>1488</v>
      </c>
      <c r="Q1129">
        <v>52.765876630000001</v>
      </c>
      <c r="R1129">
        <v>6.4159052799999996</v>
      </c>
      <c r="S1129" t="s">
        <v>27</v>
      </c>
      <c r="W1129">
        <v>40</v>
      </c>
    </row>
    <row r="1130" spans="1:26">
      <c r="A1130" t="s">
        <v>4442</v>
      </c>
      <c r="F1130" t="s">
        <v>4427</v>
      </c>
      <c r="G1130" t="s">
        <v>1691</v>
      </c>
      <c r="H1130" t="s">
        <v>1691</v>
      </c>
      <c r="I1130" t="s">
        <v>68</v>
      </c>
      <c r="J1130" t="s">
        <v>1488</v>
      </c>
      <c r="L1130" t="s">
        <v>1489</v>
      </c>
      <c r="M1130" t="s">
        <v>1488</v>
      </c>
      <c r="Q1130">
        <v>52.765844229999999</v>
      </c>
      <c r="R1130">
        <v>6.4157566399999997</v>
      </c>
      <c r="S1130" t="s">
        <v>27</v>
      </c>
      <c r="W1130">
        <v>41</v>
      </c>
    </row>
    <row r="1131" spans="1:26">
      <c r="A1131" t="s">
        <v>4442</v>
      </c>
      <c r="F1131" t="s">
        <v>4427</v>
      </c>
      <c r="G1131" t="s">
        <v>1692</v>
      </c>
      <c r="H1131" t="s">
        <v>1692</v>
      </c>
      <c r="I1131" t="s">
        <v>68</v>
      </c>
      <c r="J1131" t="s">
        <v>1488</v>
      </c>
      <c r="Q1131">
        <v>52.760716789999996</v>
      </c>
      <c r="R1131">
        <v>6.4133912000000004</v>
      </c>
      <c r="S1131" t="s">
        <v>27</v>
      </c>
      <c r="W1131">
        <v>10</v>
      </c>
    </row>
    <row r="1132" spans="1:26">
      <c r="G1132" t="s">
        <v>1693</v>
      </c>
      <c r="H1132" t="s">
        <v>1693</v>
      </c>
      <c r="I1132" t="s">
        <v>22</v>
      </c>
      <c r="J1132" t="s">
        <v>1694</v>
      </c>
      <c r="K1132" t="s">
        <v>1694</v>
      </c>
      <c r="L1132" t="s">
        <v>1695</v>
      </c>
      <c r="M1132" t="s">
        <v>1694</v>
      </c>
      <c r="O1132" t="s">
        <v>25</v>
      </c>
      <c r="P1132" t="s">
        <v>1696</v>
      </c>
      <c r="Q1132">
        <v>52.885494399999999</v>
      </c>
      <c r="R1132">
        <v>7.0368989800000001</v>
      </c>
      <c r="S1132" t="s">
        <v>27</v>
      </c>
      <c r="T1132" t="s">
        <v>1697</v>
      </c>
      <c r="Z1132">
        <v>33851.47</v>
      </c>
    </row>
    <row r="1133" spans="1:26">
      <c r="A1133" t="s">
        <v>4442</v>
      </c>
      <c r="E1133" s="160" t="s">
        <v>4442</v>
      </c>
      <c r="F1133" t="s">
        <v>4428</v>
      </c>
      <c r="G1133" t="s">
        <v>1698</v>
      </c>
      <c r="H1133" t="s">
        <v>1698</v>
      </c>
      <c r="I1133" t="s">
        <v>30</v>
      </c>
      <c r="J1133" t="s">
        <v>1699</v>
      </c>
      <c r="L1133" t="s">
        <v>1700</v>
      </c>
      <c r="M1133" t="s">
        <v>1699</v>
      </c>
      <c r="Q1133">
        <v>52.649647969999997</v>
      </c>
      <c r="R1133">
        <v>4.6985791700000004</v>
      </c>
      <c r="S1133" t="s">
        <v>27</v>
      </c>
      <c r="W1133">
        <v>25.65</v>
      </c>
    </row>
    <row r="1134" spans="1:26">
      <c r="A1134" t="s">
        <v>4442</v>
      </c>
      <c r="E1134" s="160" t="s">
        <v>4442</v>
      </c>
      <c r="F1134" t="s">
        <v>4428</v>
      </c>
      <c r="G1134" t="s">
        <v>1701</v>
      </c>
      <c r="H1134" t="s">
        <v>1701</v>
      </c>
      <c r="I1134" t="s">
        <v>30</v>
      </c>
      <c r="J1134" t="s">
        <v>1699</v>
      </c>
      <c r="L1134" t="s">
        <v>1700</v>
      </c>
      <c r="M1134" t="s">
        <v>1699</v>
      </c>
      <c r="Q1134">
        <v>52.649807459999998</v>
      </c>
      <c r="R1134">
        <v>4.6980083600000002</v>
      </c>
      <c r="S1134" t="s">
        <v>27</v>
      </c>
      <c r="W1134">
        <v>15.6</v>
      </c>
    </row>
    <row r="1135" spans="1:26">
      <c r="A1135" t="s">
        <v>4442</v>
      </c>
      <c r="E1135" s="160" t="s">
        <v>4442</v>
      </c>
      <c r="F1135" t="s">
        <v>4428</v>
      </c>
      <c r="G1135" t="s">
        <v>1702</v>
      </c>
      <c r="H1135" t="s">
        <v>1702</v>
      </c>
      <c r="I1135" t="s">
        <v>30</v>
      </c>
      <c r="J1135" t="s">
        <v>1699</v>
      </c>
      <c r="L1135" t="s">
        <v>1700</v>
      </c>
      <c r="M1135" t="s">
        <v>1699</v>
      </c>
      <c r="Q1135">
        <v>52.649946989999997</v>
      </c>
      <c r="R1135">
        <v>4.6967946700000001</v>
      </c>
      <c r="S1135" t="s">
        <v>27</v>
      </c>
      <c r="W1135">
        <v>17</v>
      </c>
    </row>
    <row r="1136" spans="1:26">
      <c r="A1136" t="s">
        <v>4442</v>
      </c>
      <c r="E1136" s="160" t="s">
        <v>4442</v>
      </c>
      <c r="F1136" t="s">
        <v>4428</v>
      </c>
      <c r="G1136" t="s">
        <v>1703</v>
      </c>
      <c r="H1136" t="s">
        <v>1703</v>
      </c>
      <c r="I1136" t="s">
        <v>22</v>
      </c>
      <c r="J1136" t="s">
        <v>1699</v>
      </c>
      <c r="K1136" t="s">
        <v>1699</v>
      </c>
      <c r="L1136" t="s">
        <v>1700</v>
      </c>
      <c r="M1136" t="s">
        <v>1699</v>
      </c>
      <c r="O1136" t="s">
        <v>582</v>
      </c>
      <c r="P1136" t="s">
        <v>1321</v>
      </c>
      <c r="Q1136">
        <v>52.648627470000001</v>
      </c>
      <c r="R1136">
        <v>4.6976069799999998</v>
      </c>
      <c r="S1136" t="s">
        <v>27</v>
      </c>
      <c r="T1136" t="s">
        <v>28</v>
      </c>
      <c r="Z1136">
        <v>51370.43</v>
      </c>
    </row>
    <row r="1137" spans="1:26">
      <c r="A1137" t="s">
        <v>4442</v>
      </c>
      <c r="E1137" s="160" t="s">
        <v>4442</v>
      </c>
      <c r="F1137" t="s">
        <v>4428</v>
      </c>
      <c r="G1137" t="s">
        <v>1704</v>
      </c>
      <c r="H1137" t="s">
        <v>1704</v>
      </c>
      <c r="I1137" t="s">
        <v>167</v>
      </c>
      <c r="J1137" t="s">
        <v>1699</v>
      </c>
      <c r="L1137" t="s">
        <v>1700</v>
      </c>
      <c r="M1137" t="s">
        <v>1699</v>
      </c>
      <c r="Q1137">
        <v>52.64994033</v>
      </c>
      <c r="R1137">
        <v>4.6975239699999998</v>
      </c>
      <c r="S1137" t="s">
        <v>27</v>
      </c>
    </row>
    <row r="1138" spans="1:26">
      <c r="A1138" t="s">
        <v>4442</v>
      </c>
      <c r="E1138" s="160" t="s">
        <v>4442</v>
      </c>
      <c r="F1138" t="s">
        <v>4428</v>
      </c>
      <c r="G1138" t="s">
        <v>1705</v>
      </c>
      <c r="H1138" t="s">
        <v>1705</v>
      </c>
      <c r="I1138" t="s">
        <v>167</v>
      </c>
      <c r="J1138" t="s">
        <v>1699</v>
      </c>
      <c r="L1138" t="s">
        <v>1700</v>
      </c>
      <c r="M1138" t="s">
        <v>1699</v>
      </c>
      <c r="Q1138">
        <v>52.649962289999998</v>
      </c>
      <c r="R1138">
        <v>4.6962359200000003</v>
      </c>
      <c r="S1138" t="s">
        <v>27</v>
      </c>
    </row>
    <row r="1139" spans="1:26">
      <c r="E1139" s="160" t="s">
        <v>4442</v>
      </c>
      <c r="G1139" t="s">
        <v>1706</v>
      </c>
      <c r="H1139" t="s">
        <v>1706</v>
      </c>
      <c r="I1139" t="s">
        <v>22</v>
      </c>
      <c r="J1139" t="s">
        <v>1707</v>
      </c>
      <c r="K1139" t="s">
        <v>66</v>
      </c>
      <c r="L1139" t="s">
        <v>1708</v>
      </c>
      <c r="M1139" t="s">
        <v>1709</v>
      </c>
      <c r="O1139" t="s">
        <v>582</v>
      </c>
      <c r="P1139" t="s">
        <v>1710</v>
      </c>
      <c r="Q1139">
        <v>52.50206498</v>
      </c>
      <c r="R1139">
        <v>4.7356984600000001</v>
      </c>
      <c r="S1139" t="s">
        <v>27</v>
      </c>
      <c r="T1139" t="s">
        <v>139</v>
      </c>
      <c r="Z1139">
        <v>64388.08</v>
      </c>
    </row>
    <row r="1140" spans="1:26">
      <c r="E1140" s="160" t="s">
        <v>4442</v>
      </c>
      <c r="G1140" t="s">
        <v>1711</v>
      </c>
      <c r="H1140" t="s">
        <v>1711</v>
      </c>
      <c r="I1140" t="s">
        <v>68</v>
      </c>
      <c r="J1140" t="s">
        <v>1709</v>
      </c>
      <c r="L1140" t="s">
        <v>1708</v>
      </c>
      <c r="M1140" t="s">
        <v>1709</v>
      </c>
      <c r="Q1140">
        <v>52.502158680000001</v>
      </c>
      <c r="R1140">
        <v>4.7353764600000003</v>
      </c>
      <c r="S1140" t="s">
        <v>27</v>
      </c>
      <c r="W1140">
        <v>521.54999999999995</v>
      </c>
    </row>
    <row r="1141" spans="1:26">
      <c r="C1141" t="s">
        <v>4442</v>
      </c>
      <c r="E1141" s="160" t="s">
        <v>4442</v>
      </c>
      <c r="F1141" t="s">
        <v>4427</v>
      </c>
      <c r="G1141" t="s">
        <v>1712</v>
      </c>
      <c r="H1141" t="s">
        <v>1712</v>
      </c>
      <c r="I1141" t="s">
        <v>490</v>
      </c>
      <c r="J1141" t="s">
        <v>1713</v>
      </c>
      <c r="Q1141">
        <v>52.52225455</v>
      </c>
      <c r="R1141">
        <v>5.9563232499999996</v>
      </c>
      <c r="S1141" t="s">
        <v>27</v>
      </c>
    </row>
    <row r="1142" spans="1:26">
      <c r="C1142" t="s">
        <v>4442</v>
      </c>
      <c r="E1142" s="160" t="s">
        <v>4442</v>
      </c>
      <c r="F1142" t="s">
        <v>4427</v>
      </c>
      <c r="G1142" t="s">
        <v>1714</v>
      </c>
      <c r="H1142" t="s">
        <v>1714</v>
      </c>
      <c r="I1142" t="s">
        <v>490</v>
      </c>
      <c r="J1142" t="s">
        <v>1713</v>
      </c>
      <c r="Q1142">
        <v>52.522138720000001</v>
      </c>
      <c r="R1142">
        <v>5.9562511000000002</v>
      </c>
      <c r="S1142" t="s">
        <v>27</v>
      </c>
    </row>
    <row r="1143" spans="1:26">
      <c r="C1143" t="s">
        <v>4442</v>
      </c>
      <c r="E1143" s="160" t="s">
        <v>4442</v>
      </c>
      <c r="F1143" t="s">
        <v>4427</v>
      </c>
      <c r="G1143" t="s">
        <v>1715</v>
      </c>
      <c r="H1143" t="s">
        <v>1715</v>
      </c>
      <c r="I1143" t="s">
        <v>490</v>
      </c>
      <c r="J1143" t="s">
        <v>1713</v>
      </c>
      <c r="Q1143">
        <v>52.521962899999998</v>
      </c>
      <c r="R1143">
        <v>5.9561640699999998</v>
      </c>
      <c r="S1143" t="s">
        <v>27</v>
      </c>
    </row>
    <row r="1144" spans="1:26">
      <c r="C1144" t="s">
        <v>4442</v>
      </c>
      <c r="E1144" s="160" t="s">
        <v>4442</v>
      </c>
      <c r="F1144" t="s">
        <v>4427</v>
      </c>
      <c r="G1144" t="s">
        <v>1716</v>
      </c>
      <c r="H1144" t="s">
        <v>1716</v>
      </c>
      <c r="I1144" t="s">
        <v>241</v>
      </c>
      <c r="J1144" t="s">
        <v>1713</v>
      </c>
      <c r="Q1144">
        <v>52.520043090000001</v>
      </c>
      <c r="R1144">
        <v>5.9564044300000001</v>
      </c>
      <c r="S1144" t="s">
        <v>27</v>
      </c>
    </row>
    <row r="1145" spans="1:26">
      <c r="E1145" s="160" t="s">
        <v>4442</v>
      </c>
      <c r="F1145" t="s">
        <v>4427</v>
      </c>
      <c r="G1145" t="s">
        <v>1717</v>
      </c>
      <c r="H1145" t="s">
        <v>1717</v>
      </c>
      <c r="I1145" t="s">
        <v>22</v>
      </c>
      <c r="J1145" t="s">
        <v>1713</v>
      </c>
      <c r="K1145" t="s">
        <v>1713</v>
      </c>
      <c r="L1145" t="s">
        <v>1718</v>
      </c>
      <c r="M1145" t="s">
        <v>1713</v>
      </c>
      <c r="O1145" t="s">
        <v>1450</v>
      </c>
      <c r="P1145" t="s">
        <v>1719</v>
      </c>
      <c r="Q1145">
        <v>52.520596910000002</v>
      </c>
      <c r="R1145">
        <v>5.9567399999999999</v>
      </c>
      <c r="S1145" t="s">
        <v>27</v>
      </c>
      <c r="T1145" t="s">
        <v>28</v>
      </c>
      <c r="Z1145">
        <v>33346.94</v>
      </c>
    </row>
    <row r="1146" spans="1:26">
      <c r="E1146" s="160" t="s">
        <v>4442</v>
      </c>
      <c r="F1146" t="s">
        <v>4427</v>
      </c>
      <c r="G1146" t="s">
        <v>1720</v>
      </c>
      <c r="H1146" t="s">
        <v>1720</v>
      </c>
      <c r="I1146" t="s">
        <v>22</v>
      </c>
      <c r="J1146" t="s">
        <v>1721</v>
      </c>
      <c r="K1146" t="s">
        <v>1721</v>
      </c>
      <c r="L1146" t="s">
        <v>1722</v>
      </c>
      <c r="M1146" t="s">
        <v>1721</v>
      </c>
      <c r="O1146" t="s">
        <v>1450</v>
      </c>
      <c r="P1146" t="s">
        <v>1723</v>
      </c>
      <c r="Q1146">
        <v>52.634819589999999</v>
      </c>
      <c r="R1146">
        <v>6.25980472</v>
      </c>
      <c r="S1146" t="s">
        <v>27</v>
      </c>
      <c r="T1146" t="s">
        <v>101</v>
      </c>
      <c r="Z1146">
        <v>145813.9</v>
      </c>
    </row>
    <row r="1147" spans="1:26">
      <c r="E1147" s="160" t="s">
        <v>4442</v>
      </c>
      <c r="F1147" t="s">
        <v>4427</v>
      </c>
      <c r="G1147" t="s">
        <v>1724</v>
      </c>
      <c r="H1147" t="s">
        <v>1724</v>
      </c>
      <c r="I1147" t="s">
        <v>167</v>
      </c>
      <c r="J1147" t="s">
        <v>1721</v>
      </c>
      <c r="L1147" t="s">
        <v>1722</v>
      </c>
      <c r="M1147" t="s">
        <v>1721</v>
      </c>
      <c r="Q1147">
        <v>52.635670480000002</v>
      </c>
      <c r="R1147">
        <v>6.2610182099999996</v>
      </c>
      <c r="S1147" t="s">
        <v>27</v>
      </c>
      <c r="Z1147">
        <v>3114.9</v>
      </c>
    </row>
    <row r="1148" spans="1:26">
      <c r="G1148" t="s">
        <v>1725</v>
      </c>
      <c r="H1148" t="s">
        <v>1725</v>
      </c>
      <c r="I1148" t="s">
        <v>22</v>
      </c>
      <c r="J1148" t="s">
        <v>1726</v>
      </c>
      <c r="K1148" t="s">
        <v>1726</v>
      </c>
      <c r="L1148" t="s">
        <v>1727</v>
      </c>
      <c r="M1148" t="s">
        <v>1726</v>
      </c>
      <c r="O1148" t="s">
        <v>1450</v>
      </c>
      <c r="P1148" t="s">
        <v>1728</v>
      </c>
      <c r="Q1148">
        <v>52.519837039999999</v>
      </c>
      <c r="R1148">
        <v>6.1102197800000004</v>
      </c>
      <c r="S1148" t="s">
        <v>27</v>
      </c>
      <c r="T1148" t="s">
        <v>139</v>
      </c>
      <c r="Z1148">
        <v>4018.71</v>
      </c>
    </row>
    <row r="1149" spans="1:26">
      <c r="G1149" t="s">
        <v>1729</v>
      </c>
      <c r="H1149" t="s">
        <v>1729</v>
      </c>
      <c r="I1149" t="s">
        <v>22</v>
      </c>
      <c r="J1149" t="s">
        <v>1730</v>
      </c>
      <c r="K1149" t="s">
        <v>1730</v>
      </c>
      <c r="L1149" t="s">
        <v>1731</v>
      </c>
      <c r="M1149" t="s">
        <v>1730</v>
      </c>
      <c r="O1149" t="s">
        <v>1450</v>
      </c>
      <c r="P1149" t="s">
        <v>1728</v>
      </c>
      <c r="Q1149">
        <v>52.520415759999999</v>
      </c>
      <c r="R1149">
        <v>6.1248277199999999</v>
      </c>
      <c r="S1149" t="s">
        <v>27</v>
      </c>
      <c r="T1149" t="s">
        <v>131</v>
      </c>
      <c r="Z1149">
        <v>15880.6</v>
      </c>
    </row>
    <row r="1150" spans="1:26">
      <c r="G1150" t="s">
        <v>1732</v>
      </c>
      <c r="H1150" t="s">
        <v>1732</v>
      </c>
      <c r="I1150" t="s">
        <v>22</v>
      </c>
      <c r="J1150" t="s">
        <v>1733</v>
      </c>
      <c r="K1150" t="s">
        <v>1733</v>
      </c>
      <c r="L1150" t="s">
        <v>1734</v>
      </c>
      <c r="M1150" t="s">
        <v>1733</v>
      </c>
      <c r="O1150" t="s">
        <v>1450</v>
      </c>
      <c r="P1150" t="s">
        <v>1728</v>
      </c>
      <c r="Q1150">
        <v>52.50578728</v>
      </c>
      <c r="R1150">
        <v>6.0855706300000003</v>
      </c>
      <c r="S1150" t="s">
        <v>27</v>
      </c>
      <c r="T1150" t="s">
        <v>1735</v>
      </c>
      <c r="Z1150">
        <v>35494.57</v>
      </c>
    </row>
    <row r="1151" spans="1:26">
      <c r="C1151" t="s">
        <v>4442</v>
      </c>
      <c r="F1151" t="s">
        <v>4427</v>
      </c>
      <c r="G1151" t="s">
        <v>1736</v>
      </c>
      <c r="H1151" t="s">
        <v>1736</v>
      </c>
      <c r="I1151" t="s">
        <v>30</v>
      </c>
      <c r="J1151" t="s">
        <v>1737</v>
      </c>
      <c r="L1151" t="s">
        <v>1738</v>
      </c>
      <c r="M1151" t="s">
        <v>1737</v>
      </c>
      <c r="Q1151">
        <v>52.64186977</v>
      </c>
      <c r="R1151">
        <v>6.7293966100000002</v>
      </c>
      <c r="S1151" t="s">
        <v>27</v>
      </c>
      <c r="W1151">
        <v>58.6</v>
      </c>
    </row>
    <row r="1152" spans="1:26">
      <c r="C1152" t="s">
        <v>4442</v>
      </c>
      <c r="F1152" t="s">
        <v>4427</v>
      </c>
      <c r="G1152" t="s">
        <v>1739</v>
      </c>
      <c r="H1152" t="s">
        <v>1739</v>
      </c>
      <c r="I1152" t="s">
        <v>30</v>
      </c>
      <c r="J1152" t="s">
        <v>1737</v>
      </c>
      <c r="L1152" t="s">
        <v>1738</v>
      </c>
      <c r="M1152" t="s">
        <v>1737</v>
      </c>
      <c r="Q1152">
        <v>52.64203826</v>
      </c>
      <c r="R1152">
        <v>6.7277241200000004</v>
      </c>
      <c r="S1152" t="s">
        <v>27</v>
      </c>
      <c r="W1152">
        <v>29</v>
      </c>
    </row>
    <row r="1153" spans="3:26">
      <c r="C1153" t="s">
        <v>4442</v>
      </c>
      <c r="F1153" t="s">
        <v>4427</v>
      </c>
      <c r="G1153" t="s">
        <v>1740</v>
      </c>
      <c r="H1153" t="s">
        <v>1740</v>
      </c>
      <c r="I1153" t="s">
        <v>30</v>
      </c>
      <c r="J1153" t="s">
        <v>1737</v>
      </c>
      <c r="L1153" t="s">
        <v>1738</v>
      </c>
      <c r="M1153" t="s">
        <v>1737</v>
      </c>
      <c r="Q1153">
        <v>52.642163609999997</v>
      </c>
      <c r="R1153">
        <v>6.7270244100000003</v>
      </c>
      <c r="S1153" t="s">
        <v>27</v>
      </c>
      <c r="W1153">
        <v>36.15</v>
      </c>
    </row>
    <row r="1154" spans="3:26">
      <c r="C1154" t="s">
        <v>4442</v>
      </c>
      <c r="F1154" t="s">
        <v>4427</v>
      </c>
      <c r="G1154" t="s">
        <v>1741</v>
      </c>
      <c r="H1154" t="s">
        <v>1741</v>
      </c>
      <c r="I1154" t="s">
        <v>30</v>
      </c>
      <c r="J1154" t="s">
        <v>1737</v>
      </c>
      <c r="L1154" t="s">
        <v>1738</v>
      </c>
      <c r="M1154" t="s">
        <v>1737</v>
      </c>
      <c r="Q1154">
        <v>52.642036050000002</v>
      </c>
      <c r="R1154">
        <v>6.7290758899999998</v>
      </c>
      <c r="S1154" t="s">
        <v>27</v>
      </c>
      <c r="W1154">
        <v>22.3</v>
      </c>
    </row>
    <row r="1155" spans="3:26">
      <c r="C1155" t="s">
        <v>4442</v>
      </c>
      <c r="F1155" t="s">
        <v>4427</v>
      </c>
      <c r="G1155" t="s">
        <v>1742</v>
      </c>
      <c r="H1155" t="s">
        <v>1742</v>
      </c>
      <c r="I1155" t="s">
        <v>30</v>
      </c>
      <c r="J1155" t="s">
        <v>1737</v>
      </c>
      <c r="L1155" t="s">
        <v>1738</v>
      </c>
      <c r="M1155" t="s">
        <v>1737</v>
      </c>
      <c r="Q1155">
        <v>52.642727030000003</v>
      </c>
      <c r="R1155">
        <v>6.73021242</v>
      </c>
      <c r="S1155" t="s">
        <v>27</v>
      </c>
      <c r="W1155">
        <v>17.5</v>
      </c>
    </row>
    <row r="1156" spans="3:26">
      <c r="C1156" t="s">
        <v>4442</v>
      </c>
      <c r="F1156" t="s">
        <v>4427</v>
      </c>
      <c r="G1156" t="s">
        <v>1743</v>
      </c>
      <c r="H1156" t="s">
        <v>1743</v>
      </c>
      <c r="I1156" t="s">
        <v>30</v>
      </c>
      <c r="J1156" t="s">
        <v>1737</v>
      </c>
      <c r="L1156" t="s">
        <v>1738</v>
      </c>
      <c r="M1156" t="s">
        <v>1737</v>
      </c>
      <c r="Q1156">
        <v>52.64337785</v>
      </c>
      <c r="R1156">
        <v>6.7312601900000004</v>
      </c>
      <c r="S1156" t="s">
        <v>27</v>
      </c>
      <c r="W1156">
        <v>9.8000000000000007</v>
      </c>
    </row>
    <row r="1157" spans="3:26">
      <c r="C1157" t="s">
        <v>4442</v>
      </c>
      <c r="F1157" t="s">
        <v>4427</v>
      </c>
      <c r="G1157" t="s">
        <v>1744</v>
      </c>
      <c r="H1157" t="s">
        <v>1744</v>
      </c>
      <c r="I1157" t="s">
        <v>30</v>
      </c>
      <c r="J1157" t="s">
        <v>1737</v>
      </c>
      <c r="L1157" t="s">
        <v>1738</v>
      </c>
      <c r="M1157" t="s">
        <v>1737</v>
      </c>
      <c r="Q1157">
        <v>52.644224719999997</v>
      </c>
      <c r="R1157">
        <v>6.7278682700000001</v>
      </c>
      <c r="S1157" t="s">
        <v>27</v>
      </c>
      <c r="W1157">
        <v>24.45</v>
      </c>
    </row>
    <row r="1158" spans="3:26">
      <c r="C1158" t="s">
        <v>4442</v>
      </c>
      <c r="F1158" t="s">
        <v>4427</v>
      </c>
      <c r="G1158" t="s">
        <v>1745</v>
      </c>
      <c r="H1158" t="s">
        <v>1745</v>
      </c>
      <c r="I1158" t="s">
        <v>30</v>
      </c>
      <c r="J1158" t="s">
        <v>1737</v>
      </c>
      <c r="L1158" t="s">
        <v>1738</v>
      </c>
      <c r="M1158" t="s">
        <v>1737</v>
      </c>
      <c r="Q1158">
        <v>52.645068569999999</v>
      </c>
      <c r="R1158">
        <v>6.7278511300000003</v>
      </c>
      <c r="S1158" t="s">
        <v>27</v>
      </c>
      <c r="W1158">
        <v>28.65</v>
      </c>
    </row>
    <row r="1159" spans="3:26">
      <c r="C1159" t="s">
        <v>4442</v>
      </c>
      <c r="F1159" t="s">
        <v>4427</v>
      </c>
      <c r="G1159" t="s">
        <v>1746</v>
      </c>
      <c r="H1159" t="s">
        <v>1746</v>
      </c>
      <c r="I1159" t="s">
        <v>30</v>
      </c>
      <c r="J1159" t="s">
        <v>1737</v>
      </c>
      <c r="L1159" t="s">
        <v>1738</v>
      </c>
      <c r="M1159" t="s">
        <v>1737</v>
      </c>
      <c r="Q1159">
        <v>52.645452540000001</v>
      </c>
      <c r="R1159">
        <v>6.7271101199999999</v>
      </c>
      <c r="S1159" t="s">
        <v>27</v>
      </c>
      <c r="W1159">
        <v>12.4</v>
      </c>
    </row>
    <row r="1160" spans="3:26">
      <c r="C1160" t="s">
        <v>4442</v>
      </c>
      <c r="F1160" t="s">
        <v>4427</v>
      </c>
      <c r="G1160" t="s">
        <v>1747</v>
      </c>
      <c r="H1160" t="s">
        <v>1747</v>
      </c>
      <c r="I1160" t="s">
        <v>30</v>
      </c>
      <c r="J1160" t="s">
        <v>1737</v>
      </c>
      <c r="L1160" t="s">
        <v>1738</v>
      </c>
      <c r="M1160" t="s">
        <v>1737</v>
      </c>
      <c r="Q1160">
        <v>52.643126680000002</v>
      </c>
      <c r="R1160">
        <v>6.7252542399999999</v>
      </c>
      <c r="S1160" t="s">
        <v>27</v>
      </c>
      <c r="W1160">
        <v>61</v>
      </c>
    </row>
    <row r="1161" spans="3:26">
      <c r="C1161" t="s">
        <v>4442</v>
      </c>
      <c r="F1161" t="s">
        <v>4427</v>
      </c>
      <c r="G1161" t="s">
        <v>1748</v>
      </c>
      <c r="H1161" t="s">
        <v>1748</v>
      </c>
      <c r="I1161" t="s">
        <v>1230</v>
      </c>
      <c r="J1161" t="s">
        <v>1737</v>
      </c>
      <c r="L1161" t="s">
        <v>1738</v>
      </c>
      <c r="M1161" t="s">
        <v>1737</v>
      </c>
      <c r="Q1161">
        <v>52.64206025</v>
      </c>
      <c r="R1161">
        <v>6.7291370800000001</v>
      </c>
      <c r="S1161" t="s">
        <v>27</v>
      </c>
    </row>
    <row r="1162" spans="3:26">
      <c r="C1162" t="s">
        <v>4442</v>
      </c>
      <c r="F1162" t="s">
        <v>4427</v>
      </c>
      <c r="G1162" t="s">
        <v>1749</v>
      </c>
      <c r="H1162" t="s">
        <v>1749</v>
      </c>
      <c r="I1162" t="s">
        <v>1230</v>
      </c>
      <c r="J1162" t="s">
        <v>1737</v>
      </c>
      <c r="L1162" t="s">
        <v>1738</v>
      </c>
      <c r="M1162" t="s">
        <v>1737</v>
      </c>
      <c r="Q1162">
        <v>52.642015290000003</v>
      </c>
      <c r="R1162">
        <v>6.7290185999999999</v>
      </c>
      <c r="S1162" t="s">
        <v>27</v>
      </c>
    </row>
    <row r="1163" spans="3:26">
      <c r="C1163" t="s">
        <v>4442</v>
      </c>
      <c r="F1163" t="s">
        <v>4427</v>
      </c>
      <c r="G1163" t="s">
        <v>1750</v>
      </c>
      <c r="H1163" t="s">
        <v>1750</v>
      </c>
      <c r="I1163" t="s">
        <v>22</v>
      </c>
      <c r="J1163" t="s">
        <v>1737</v>
      </c>
      <c r="K1163" t="s">
        <v>1737</v>
      </c>
      <c r="L1163" t="s">
        <v>1738</v>
      </c>
      <c r="M1163" t="s">
        <v>1737</v>
      </c>
      <c r="O1163" t="s">
        <v>755</v>
      </c>
      <c r="P1163" t="s">
        <v>1751</v>
      </c>
      <c r="Q1163">
        <v>52.641823719999998</v>
      </c>
      <c r="R1163">
        <v>6.7293209200000002</v>
      </c>
      <c r="S1163" t="s">
        <v>27</v>
      </c>
      <c r="T1163" t="s">
        <v>28</v>
      </c>
      <c r="Z1163">
        <v>369024.34</v>
      </c>
    </row>
    <row r="1164" spans="3:26">
      <c r="C1164" t="s">
        <v>4442</v>
      </c>
      <c r="F1164" t="s">
        <v>4427</v>
      </c>
      <c r="G1164" t="s">
        <v>1752</v>
      </c>
      <c r="H1164" t="s">
        <v>1752</v>
      </c>
      <c r="I1164" t="s">
        <v>68</v>
      </c>
      <c r="J1164" t="s">
        <v>1737</v>
      </c>
      <c r="L1164" t="s">
        <v>1738</v>
      </c>
      <c r="M1164" t="s">
        <v>1737</v>
      </c>
      <c r="Q1164">
        <v>52.640732579999998</v>
      </c>
      <c r="R1164">
        <v>6.7318967599999997</v>
      </c>
      <c r="S1164" t="s">
        <v>27</v>
      </c>
      <c r="W1164">
        <v>364</v>
      </c>
    </row>
    <row r="1165" spans="3:26">
      <c r="C1165" t="s">
        <v>4442</v>
      </c>
      <c r="F1165" t="s">
        <v>4427</v>
      </c>
      <c r="G1165" t="s">
        <v>1753</v>
      </c>
      <c r="H1165" t="s">
        <v>1753</v>
      </c>
      <c r="I1165" t="s">
        <v>68</v>
      </c>
      <c r="J1165" t="s">
        <v>1737</v>
      </c>
      <c r="L1165" t="s">
        <v>1738</v>
      </c>
      <c r="M1165" t="s">
        <v>1737</v>
      </c>
      <c r="Q1165">
        <v>52.640019590000001</v>
      </c>
      <c r="R1165">
        <v>6.7326846700000003</v>
      </c>
      <c r="S1165" t="s">
        <v>27</v>
      </c>
      <c r="W1165">
        <v>126.15</v>
      </c>
    </row>
    <row r="1166" spans="3:26">
      <c r="C1166" t="s">
        <v>4442</v>
      </c>
      <c r="F1166" t="s">
        <v>4427</v>
      </c>
      <c r="G1166" t="s">
        <v>1754</v>
      </c>
      <c r="H1166" t="s">
        <v>1754</v>
      </c>
      <c r="I1166" t="s">
        <v>68</v>
      </c>
      <c r="J1166" t="s">
        <v>1737</v>
      </c>
      <c r="L1166" t="s">
        <v>1738</v>
      </c>
      <c r="M1166" t="s">
        <v>1737</v>
      </c>
      <c r="Q1166">
        <v>52.640701659999998</v>
      </c>
      <c r="R1166">
        <v>6.73117929</v>
      </c>
      <c r="S1166" t="s">
        <v>27</v>
      </c>
      <c r="W1166">
        <v>127.95</v>
      </c>
    </row>
    <row r="1167" spans="3:26">
      <c r="C1167" t="s">
        <v>4442</v>
      </c>
      <c r="F1167" t="s">
        <v>4427</v>
      </c>
      <c r="G1167" t="s">
        <v>1755</v>
      </c>
      <c r="H1167" t="s">
        <v>1755</v>
      </c>
      <c r="I1167" t="s">
        <v>68</v>
      </c>
      <c r="J1167" t="s">
        <v>1737</v>
      </c>
      <c r="L1167" t="s">
        <v>1738</v>
      </c>
      <c r="M1167" t="s">
        <v>1737</v>
      </c>
      <c r="Q1167">
        <v>52.641304230000003</v>
      </c>
      <c r="R1167">
        <v>6.7298492899999998</v>
      </c>
      <c r="S1167" t="s">
        <v>27</v>
      </c>
      <c r="W1167">
        <v>144.4</v>
      </c>
    </row>
    <row r="1168" spans="3:26">
      <c r="C1168" t="s">
        <v>4442</v>
      </c>
      <c r="F1168" t="s">
        <v>4427</v>
      </c>
      <c r="G1168" t="s">
        <v>1756</v>
      </c>
      <c r="H1168" t="s">
        <v>1756</v>
      </c>
      <c r="I1168" t="s">
        <v>68</v>
      </c>
      <c r="J1168" t="s">
        <v>1737</v>
      </c>
      <c r="L1168" t="s">
        <v>1738</v>
      </c>
      <c r="M1168" t="s">
        <v>1737</v>
      </c>
      <c r="Q1168">
        <v>52.640143160000001</v>
      </c>
      <c r="R1168">
        <v>6.7316729200000003</v>
      </c>
      <c r="S1168" t="s">
        <v>27</v>
      </c>
      <c r="W1168">
        <v>59.75</v>
      </c>
    </row>
    <row r="1169" spans="3:26">
      <c r="C1169" t="s">
        <v>4442</v>
      </c>
      <c r="F1169" t="s">
        <v>4427</v>
      </c>
      <c r="G1169" t="s">
        <v>1757</v>
      </c>
      <c r="H1169" t="s">
        <v>1757</v>
      </c>
      <c r="I1169" t="s">
        <v>68</v>
      </c>
      <c r="J1169" t="s">
        <v>1737</v>
      </c>
      <c r="L1169" t="s">
        <v>1738</v>
      </c>
      <c r="M1169" t="s">
        <v>1737</v>
      </c>
      <c r="Q1169">
        <v>52.640829250000003</v>
      </c>
      <c r="R1169">
        <v>6.7301569199999998</v>
      </c>
      <c r="S1169" t="s">
        <v>27</v>
      </c>
      <c r="W1169">
        <v>59.9</v>
      </c>
    </row>
    <row r="1170" spans="3:26">
      <c r="C1170" t="s">
        <v>4442</v>
      </c>
      <c r="F1170" t="s">
        <v>4427</v>
      </c>
      <c r="G1170" t="s">
        <v>1758</v>
      </c>
      <c r="H1170" t="s">
        <v>1758</v>
      </c>
      <c r="I1170" t="s">
        <v>68</v>
      </c>
      <c r="J1170" t="s">
        <v>1737</v>
      </c>
      <c r="L1170" t="s">
        <v>1738</v>
      </c>
      <c r="M1170" t="s">
        <v>1737</v>
      </c>
      <c r="Q1170">
        <v>52.640203579999998</v>
      </c>
      <c r="R1170">
        <v>6.7271130000000001</v>
      </c>
      <c r="S1170" t="s">
        <v>27</v>
      </c>
      <c r="W1170">
        <v>145.25</v>
      </c>
    </row>
    <row r="1171" spans="3:26">
      <c r="C1171" t="s">
        <v>4442</v>
      </c>
      <c r="F1171" t="s">
        <v>4427</v>
      </c>
      <c r="G1171" t="s">
        <v>1759</v>
      </c>
      <c r="H1171" t="s">
        <v>1759</v>
      </c>
      <c r="I1171" t="s">
        <v>68</v>
      </c>
      <c r="J1171" t="s">
        <v>1737</v>
      </c>
      <c r="L1171" t="s">
        <v>1738</v>
      </c>
      <c r="M1171" t="s">
        <v>1737</v>
      </c>
      <c r="Q1171">
        <v>52.64004688</v>
      </c>
      <c r="R1171">
        <v>6.72717733</v>
      </c>
      <c r="S1171" t="s">
        <v>27</v>
      </c>
      <c r="W1171">
        <v>122.15</v>
      </c>
    </row>
    <row r="1172" spans="3:26">
      <c r="C1172" t="s">
        <v>4442</v>
      </c>
      <c r="F1172" t="s">
        <v>4427</v>
      </c>
      <c r="G1172" t="s">
        <v>1760</v>
      </c>
      <c r="H1172" t="s">
        <v>1760</v>
      </c>
      <c r="I1172" t="s">
        <v>68</v>
      </c>
      <c r="J1172" t="s">
        <v>1737</v>
      </c>
      <c r="L1172" t="s">
        <v>1738</v>
      </c>
      <c r="M1172" t="s">
        <v>1737</v>
      </c>
      <c r="Q1172">
        <v>52.641956450000002</v>
      </c>
      <c r="R1172">
        <v>6.7265165900000001</v>
      </c>
      <c r="S1172" t="s">
        <v>27</v>
      </c>
      <c r="W1172">
        <v>55.4</v>
      </c>
    </row>
    <row r="1173" spans="3:26">
      <c r="C1173" t="s">
        <v>4442</v>
      </c>
      <c r="F1173" t="s">
        <v>4427</v>
      </c>
      <c r="G1173" t="s">
        <v>1761</v>
      </c>
      <c r="H1173" t="s">
        <v>1761</v>
      </c>
      <c r="I1173" t="s">
        <v>68</v>
      </c>
      <c r="J1173" t="s">
        <v>1737</v>
      </c>
      <c r="L1173" t="s">
        <v>1738</v>
      </c>
      <c r="M1173" t="s">
        <v>1737</v>
      </c>
      <c r="Q1173">
        <v>52.641865729999999</v>
      </c>
      <c r="R1173">
        <v>6.72845783</v>
      </c>
      <c r="S1173" t="s">
        <v>27</v>
      </c>
      <c r="W1173">
        <v>92.2</v>
      </c>
    </row>
    <row r="1174" spans="3:26">
      <c r="C1174" t="s">
        <v>4442</v>
      </c>
      <c r="F1174" t="s">
        <v>4427</v>
      </c>
      <c r="G1174" t="s">
        <v>1762</v>
      </c>
      <c r="H1174" t="s">
        <v>1762</v>
      </c>
      <c r="I1174" t="s">
        <v>68</v>
      </c>
      <c r="J1174" t="s">
        <v>1737</v>
      </c>
      <c r="L1174" t="s">
        <v>1738</v>
      </c>
      <c r="M1174" t="s">
        <v>1737</v>
      </c>
      <c r="Q1174">
        <v>52.642385390000001</v>
      </c>
      <c r="R1174">
        <v>6.7296621200000004</v>
      </c>
      <c r="S1174" t="s">
        <v>27</v>
      </c>
      <c r="W1174">
        <v>88.9</v>
      </c>
    </row>
    <row r="1175" spans="3:26">
      <c r="C1175" t="s">
        <v>4442</v>
      </c>
      <c r="F1175" t="s">
        <v>4427</v>
      </c>
      <c r="G1175" t="s">
        <v>1763</v>
      </c>
      <c r="H1175" t="s">
        <v>1763</v>
      </c>
      <c r="I1175" t="s">
        <v>68</v>
      </c>
      <c r="J1175" t="s">
        <v>1737</v>
      </c>
      <c r="L1175" t="s">
        <v>1738</v>
      </c>
      <c r="M1175" t="s">
        <v>1737</v>
      </c>
      <c r="Q1175">
        <v>52.643064289999998</v>
      </c>
      <c r="R1175">
        <v>6.7307570999999999</v>
      </c>
      <c r="S1175" t="s">
        <v>27</v>
      </c>
      <c r="W1175">
        <v>87.7</v>
      </c>
    </row>
    <row r="1176" spans="3:26">
      <c r="C1176" t="s">
        <v>4442</v>
      </c>
      <c r="F1176" t="s">
        <v>4427</v>
      </c>
      <c r="G1176" t="s">
        <v>1764</v>
      </c>
      <c r="H1176" t="s">
        <v>1764</v>
      </c>
      <c r="I1176" t="s">
        <v>68</v>
      </c>
      <c r="J1176" t="s">
        <v>1737</v>
      </c>
      <c r="L1176" t="s">
        <v>1738</v>
      </c>
      <c r="M1176" t="s">
        <v>1737</v>
      </c>
      <c r="Q1176">
        <v>52.642929019999997</v>
      </c>
      <c r="R1176">
        <v>6.72795919</v>
      </c>
      <c r="S1176" t="s">
        <v>27</v>
      </c>
      <c r="W1176">
        <v>250.3</v>
      </c>
    </row>
    <row r="1177" spans="3:26">
      <c r="C1177" t="s">
        <v>4442</v>
      </c>
      <c r="F1177" t="s">
        <v>4427</v>
      </c>
      <c r="G1177" t="s">
        <v>1765</v>
      </c>
      <c r="H1177" t="s">
        <v>1765</v>
      </c>
      <c r="I1177" t="s">
        <v>68</v>
      </c>
      <c r="J1177" t="s">
        <v>1737</v>
      </c>
      <c r="L1177" t="s">
        <v>1738</v>
      </c>
      <c r="M1177" t="s">
        <v>1737</v>
      </c>
      <c r="Q1177">
        <v>52.644094129999999</v>
      </c>
      <c r="R1177">
        <v>6.7290275099999999</v>
      </c>
      <c r="S1177" t="s">
        <v>27</v>
      </c>
      <c r="W1177">
        <v>84.6</v>
      </c>
    </row>
    <row r="1178" spans="3:26">
      <c r="C1178" t="s">
        <v>4442</v>
      </c>
      <c r="F1178" t="s">
        <v>4427</v>
      </c>
      <c r="G1178" t="s">
        <v>1766</v>
      </c>
      <c r="H1178" t="s">
        <v>1766</v>
      </c>
      <c r="I1178" t="s">
        <v>68</v>
      </c>
      <c r="J1178" t="s">
        <v>1737</v>
      </c>
      <c r="L1178" t="s">
        <v>1738</v>
      </c>
      <c r="M1178" t="s">
        <v>1737</v>
      </c>
      <c r="Q1178">
        <v>52.643966599999999</v>
      </c>
      <c r="R1178">
        <v>6.7282997199999999</v>
      </c>
      <c r="S1178" t="s">
        <v>27</v>
      </c>
      <c r="W1178">
        <v>58.2</v>
      </c>
    </row>
    <row r="1179" spans="3:26">
      <c r="C1179" t="s">
        <v>4442</v>
      </c>
      <c r="F1179" t="s">
        <v>4427</v>
      </c>
      <c r="G1179" t="s">
        <v>1767</v>
      </c>
      <c r="H1179" t="s">
        <v>1767</v>
      </c>
      <c r="I1179" t="s">
        <v>68</v>
      </c>
      <c r="J1179" t="s">
        <v>1737</v>
      </c>
      <c r="L1179" t="s">
        <v>1738</v>
      </c>
      <c r="M1179" t="s">
        <v>1737</v>
      </c>
      <c r="Q1179">
        <v>52.644412639999999</v>
      </c>
      <c r="R1179">
        <v>6.7275758200000002</v>
      </c>
      <c r="S1179" t="s">
        <v>27</v>
      </c>
      <c r="W1179">
        <v>33.799999999999997</v>
      </c>
    </row>
    <row r="1180" spans="3:26">
      <c r="C1180" t="s">
        <v>4442</v>
      </c>
      <c r="F1180" t="s">
        <v>4427</v>
      </c>
      <c r="G1180" t="s">
        <v>1768</v>
      </c>
      <c r="H1180" t="s">
        <v>1768</v>
      </c>
      <c r="I1180" t="s">
        <v>68</v>
      </c>
      <c r="J1180" t="s">
        <v>1737</v>
      </c>
      <c r="L1180" t="s">
        <v>1738</v>
      </c>
      <c r="M1180" t="s">
        <v>1737</v>
      </c>
      <c r="Q1180">
        <v>52.644857799999997</v>
      </c>
      <c r="R1180">
        <v>6.7281993699999996</v>
      </c>
      <c r="S1180" t="s">
        <v>27</v>
      </c>
      <c r="W1180">
        <v>38.25</v>
      </c>
    </row>
    <row r="1181" spans="3:26">
      <c r="C1181" t="s">
        <v>4442</v>
      </c>
      <c r="F1181" t="s">
        <v>4427</v>
      </c>
      <c r="G1181" t="s">
        <v>1769</v>
      </c>
      <c r="H1181" t="s">
        <v>1769</v>
      </c>
      <c r="I1181" t="s">
        <v>68</v>
      </c>
      <c r="J1181" t="s">
        <v>1737</v>
      </c>
      <c r="L1181" t="s">
        <v>1738</v>
      </c>
      <c r="M1181" t="s">
        <v>1737</v>
      </c>
      <c r="Q1181">
        <v>52.645236490000002</v>
      </c>
      <c r="R1181">
        <v>6.72758609</v>
      </c>
      <c r="S1181" t="s">
        <v>27</v>
      </c>
      <c r="W1181">
        <v>23.5</v>
      </c>
    </row>
    <row r="1182" spans="3:26">
      <c r="C1182" t="s">
        <v>4442</v>
      </c>
      <c r="F1182" t="s">
        <v>4427</v>
      </c>
      <c r="G1182" t="s">
        <v>1770</v>
      </c>
      <c r="H1182" t="s">
        <v>1770</v>
      </c>
      <c r="I1182" t="s">
        <v>68</v>
      </c>
      <c r="J1182" t="s">
        <v>1737</v>
      </c>
      <c r="L1182" t="s">
        <v>1738</v>
      </c>
      <c r="M1182" t="s">
        <v>1737</v>
      </c>
      <c r="Q1182">
        <v>52.644404129999998</v>
      </c>
      <c r="R1182">
        <v>6.7257281600000001</v>
      </c>
      <c r="S1182" t="s">
        <v>27</v>
      </c>
      <c r="W1182">
        <v>306</v>
      </c>
    </row>
    <row r="1183" spans="3:26">
      <c r="C1183" t="s">
        <v>4442</v>
      </c>
      <c r="F1183" t="s">
        <v>4427</v>
      </c>
      <c r="G1183" t="s">
        <v>1771</v>
      </c>
      <c r="H1183" t="s">
        <v>1771</v>
      </c>
      <c r="I1183" t="s">
        <v>68</v>
      </c>
      <c r="J1183" t="s">
        <v>1737</v>
      </c>
      <c r="L1183" t="s">
        <v>1738</v>
      </c>
      <c r="M1183" t="s">
        <v>1737</v>
      </c>
      <c r="Q1183">
        <v>52.642675390000001</v>
      </c>
      <c r="R1183">
        <v>6.7248949600000003</v>
      </c>
      <c r="S1183" t="s">
        <v>27</v>
      </c>
      <c r="W1183">
        <v>53</v>
      </c>
    </row>
    <row r="1184" spans="3:26">
      <c r="G1184" t="s">
        <v>1772</v>
      </c>
      <c r="H1184" t="s">
        <v>1772</v>
      </c>
      <c r="I1184" t="s">
        <v>22</v>
      </c>
      <c r="J1184" t="s">
        <v>1773</v>
      </c>
      <c r="K1184" t="s">
        <v>1773</v>
      </c>
      <c r="L1184" t="s">
        <v>1774</v>
      </c>
      <c r="M1184" t="s">
        <v>1773</v>
      </c>
      <c r="O1184" t="s">
        <v>755</v>
      </c>
      <c r="P1184" t="s">
        <v>1751</v>
      </c>
      <c r="Q1184">
        <v>52.636918389999998</v>
      </c>
      <c r="R1184">
        <v>6.7265079800000001</v>
      </c>
      <c r="S1184" t="s">
        <v>27</v>
      </c>
      <c r="T1184" t="s">
        <v>101</v>
      </c>
      <c r="Z1184">
        <v>174980.57</v>
      </c>
    </row>
    <row r="1185" spans="4:26">
      <c r="G1185" t="s">
        <v>1775</v>
      </c>
      <c r="H1185" t="s">
        <v>1775</v>
      </c>
      <c r="I1185" t="s">
        <v>22</v>
      </c>
      <c r="J1185" t="s">
        <v>1776</v>
      </c>
      <c r="K1185" t="s">
        <v>1776</v>
      </c>
      <c r="L1185" t="s">
        <v>1777</v>
      </c>
      <c r="M1185" t="s">
        <v>1776</v>
      </c>
      <c r="O1185" t="s">
        <v>755</v>
      </c>
      <c r="P1185" t="s">
        <v>1751</v>
      </c>
      <c r="Q1185">
        <v>52.654993339999997</v>
      </c>
      <c r="R1185">
        <v>6.7447805499999998</v>
      </c>
      <c r="S1185" t="s">
        <v>27</v>
      </c>
      <c r="T1185" t="s">
        <v>131</v>
      </c>
      <c r="Z1185">
        <v>6924.15</v>
      </c>
    </row>
    <row r="1186" spans="4:26">
      <c r="G1186" t="s">
        <v>1778</v>
      </c>
      <c r="H1186" t="s">
        <v>1778</v>
      </c>
      <c r="I1186" t="s">
        <v>22</v>
      </c>
      <c r="J1186" t="s">
        <v>1779</v>
      </c>
      <c r="K1186" t="s">
        <v>1779</v>
      </c>
      <c r="L1186" t="s">
        <v>1780</v>
      </c>
      <c r="M1186" t="s">
        <v>1779</v>
      </c>
      <c r="O1186" t="s">
        <v>582</v>
      </c>
      <c r="P1186" t="s">
        <v>1781</v>
      </c>
      <c r="Q1186">
        <v>52.459114190000001</v>
      </c>
      <c r="R1186">
        <v>4.5681476999999999</v>
      </c>
      <c r="S1186" t="s">
        <v>27</v>
      </c>
      <c r="T1186" t="s">
        <v>131</v>
      </c>
      <c r="Z1186">
        <v>1002.29</v>
      </c>
    </row>
    <row r="1187" spans="4:26">
      <c r="G1187" t="s">
        <v>1782</v>
      </c>
      <c r="H1187" t="s">
        <v>1782</v>
      </c>
      <c r="I1187" t="s">
        <v>22</v>
      </c>
      <c r="J1187" t="s">
        <v>1783</v>
      </c>
      <c r="K1187" t="s">
        <v>1783</v>
      </c>
      <c r="L1187" t="s">
        <v>1784</v>
      </c>
      <c r="M1187" t="s">
        <v>1783</v>
      </c>
      <c r="O1187" t="s">
        <v>1785</v>
      </c>
      <c r="P1187" t="s">
        <v>1786</v>
      </c>
      <c r="Q1187">
        <v>52.291861130000001</v>
      </c>
      <c r="R1187">
        <v>4.4705855200000002</v>
      </c>
      <c r="S1187" t="s">
        <v>27</v>
      </c>
      <c r="T1187" t="s">
        <v>101</v>
      </c>
      <c r="Z1187">
        <v>269043.21999999997</v>
      </c>
    </row>
    <row r="1188" spans="4:26">
      <c r="G1188" t="s">
        <v>1787</v>
      </c>
      <c r="H1188" t="s">
        <v>1787</v>
      </c>
      <c r="I1188" t="s">
        <v>167</v>
      </c>
      <c r="J1188" t="s">
        <v>1783</v>
      </c>
      <c r="L1188" t="s">
        <v>1784</v>
      </c>
      <c r="M1188" t="s">
        <v>1783</v>
      </c>
      <c r="Q1188">
        <v>52.292473360000002</v>
      </c>
      <c r="R1188">
        <v>4.4712864100000003</v>
      </c>
      <c r="S1188" t="s">
        <v>27</v>
      </c>
      <c r="Z1188">
        <v>390.1</v>
      </c>
    </row>
    <row r="1189" spans="4:26">
      <c r="D1189" t="s">
        <v>4442</v>
      </c>
      <c r="F1189" t="s">
        <v>4428</v>
      </c>
      <c r="G1189" t="s">
        <v>1788</v>
      </c>
      <c r="H1189" t="s">
        <v>1788</v>
      </c>
      <c r="I1189" t="s">
        <v>22</v>
      </c>
      <c r="J1189" t="s">
        <v>1789</v>
      </c>
      <c r="K1189" t="s">
        <v>1789</v>
      </c>
      <c r="L1189" t="s">
        <v>1790</v>
      </c>
      <c r="M1189" t="s">
        <v>1789</v>
      </c>
      <c r="O1189" t="s">
        <v>582</v>
      </c>
      <c r="P1189" t="s">
        <v>1791</v>
      </c>
      <c r="Q1189">
        <v>52.391371720000002</v>
      </c>
      <c r="R1189">
        <v>4.6782130799999999</v>
      </c>
      <c r="S1189" t="s">
        <v>27</v>
      </c>
      <c r="T1189" t="s">
        <v>139</v>
      </c>
      <c r="Z1189">
        <v>50678.080000000002</v>
      </c>
    </row>
    <row r="1190" spans="4:26">
      <c r="D1190" t="s">
        <v>4442</v>
      </c>
      <c r="F1190" t="s">
        <v>4428</v>
      </c>
      <c r="G1190" t="s">
        <v>1792</v>
      </c>
      <c r="H1190" t="s">
        <v>1792</v>
      </c>
      <c r="I1190" t="s">
        <v>167</v>
      </c>
      <c r="J1190" t="s">
        <v>1789</v>
      </c>
      <c r="L1190" t="s">
        <v>1790</v>
      </c>
      <c r="M1190" t="s">
        <v>1789</v>
      </c>
      <c r="Q1190">
        <v>52.39167896</v>
      </c>
      <c r="R1190">
        <v>4.6774056399999999</v>
      </c>
      <c r="S1190" t="s">
        <v>27</v>
      </c>
      <c r="Z1190">
        <v>13535</v>
      </c>
    </row>
    <row r="1191" spans="4:26">
      <c r="D1191" t="s">
        <v>4442</v>
      </c>
      <c r="F1191" t="s">
        <v>4428</v>
      </c>
      <c r="G1191" t="s">
        <v>1793</v>
      </c>
      <c r="H1191" t="s">
        <v>1793</v>
      </c>
      <c r="I1191" t="s">
        <v>68</v>
      </c>
      <c r="J1191" t="s">
        <v>1789</v>
      </c>
      <c r="L1191" t="s">
        <v>1790</v>
      </c>
      <c r="M1191" t="s">
        <v>1789</v>
      </c>
      <c r="Q1191">
        <v>52.391331430000001</v>
      </c>
      <c r="R1191">
        <v>4.6801420699999996</v>
      </c>
      <c r="S1191" t="s">
        <v>27</v>
      </c>
      <c r="W1191">
        <v>164</v>
      </c>
    </row>
    <row r="1192" spans="4:26">
      <c r="D1192" t="s">
        <v>4442</v>
      </c>
      <c r="F1192" t="s">
        <v>4431</v>
      </c>
      <c r="G1192" t="s">
        <v>1794</v>
      </c>
      <c r="H1192" t="s">
        <v>1794</v>
      </c>
      <c r="I1192" t="s">
        <v>739</v>
      </c>
      <c r="J1192" t="s">
        <v>1795</v>
      </c>
      <c r="Q1192">
        <v>52.463792830000003</v>
      </c>
      <c r="R1192">
        <v>4.5974604499999998</v>
      </c>
      <c r="S1192" t="s">
        <v>27</v>
      </c>
    </row>
    <row r="1193" spans="4:26">
      <c r="D1193" t="s">
        <v>4442</v>
      </c>
      <c r="F1193" t="s">
        <v>4431</v>
      </c>
      <c r="G1193" t="s">
        <v>1796</v>
      </c>
      <c r="H1193" t="s">
        <v>1796</v>
      </c>
      <c r="I1193" t="s">
        <v>341</v>
      </c>
      <c r="J1193" t="s">
        <v>1795</v>
      </c>
      <c r="Q1193">
        <v>52.463740649999998</v>
      </c>
      <c r="R1193">
        <v>4.5974601000000002</v>
      </c>
      <c r="S1193" t="s">
        <v>27</v>
      </c>
    </row>
    <row r="1194" spans="4:26">
      <c r="G1194" t="s">
        <v>1797</v>
      </c>
      <c r="H1194" t="s">
        <v>1797</v>
      </c>
      <c r="I1194" t="s">
        <v>22</v>
      </c>
      <c r="J1194" t="s">
        <v>1795</v>
      </c>
      <c r="K1194" t="s">
        <v>1798</v>
      </c>
      <c r="L1194" t="s">
        <v>1799</v>
      </c>
      <c r="M1194" t="s">
        <v>1798</v>
      </c>
      <c r="O1194" t="s">
        <v>582</v>
      </c>
      <c r="P1194" t="s">
        <v>1781</v>
      </c>
      <c r="Q1194">
        <v>52.46371705</v>
      </c>
      <c r="R1194">
        <v>4.5974499199999999</v>
      </c>
      <c r="S1194" t="s">
        <v>27</v>
      </c>
      <c r="T1194" t="s">
        <v>131</v>
      </c>
      <c r="Z1194">
        <v>1734.21</v>
      </c>
    </row>
    <row r="1195" spans="4:26">
      <c r="G1195" t="s">
        <v>1800</v>
      </c>
      <c r="H1195" t="s">
        <v>1800</v>
      </c>
      <c r="I1195" t="s">
        <v>22</v>
      </c>
      <c r="J1195" t="s">
        <v>1801</v>
      </c>
      <c r="K1195" t="s">
        <v>1801</v>
      </c>
      <c r="L1195" t="s">
        <v>1802</v>
      </c>
      <c r="M1195" t="s">
        <v>1801</v>
      </c>
      <c r="O1195" t="s">
        <v>582</v>
      </c>
      <c r="P1195" t="s">
        <v>1781</v>
      </c>
      <c r="Q1195">
        <v>52.460857750000002</v>
      </c>
      <c r="R1195">
        <v>4.5827355699999996</v>
      </c>
      <c r="S1195" t="s">
        <v>27</v>
      </c>
      <c r="T1195" t="s">
        <v>101</v>
      </c>
      <c r="Z1195">
        <v>69.77</v>
      </c>
    </row>
    <row r="1196" spans="4:26">
      <c r="G1196" t="s">
        <v>1803</v>
      </c>
      <c r="H1196" t="s">
        <v>1803</v>
      </c>
      <c r="I1196" t="s">
        <v>22</v>
      </c>
      <c r="J1196" t="s">
        <v>1804</v>
      </c>
      <c r="K1196" t="s">
        <v>1804</v>
      </c>
      <c r="L1196" t="s">
        <v>1805</v>
      </c>
      <c r="M1196" t="s">
        <v>1804</v>
      </c>
      <c r="O1196" t="s">
        <v>582</v>
      </c>
      <c r="P1196" t="s">
        <v>1781</v>
      </c>
      <c r="Q1196">
        <v>52.463086009999998</v>
      </c>
      <c r="R1196">
        <v>4.5856292099999996</v>
      </c>
      <c r="S1196" t="s">
        <v>27</v>
      </c>
      <c r="T1196" t="s">
        <v>131</v>
      </c>
      <c r="Z1196">
        <v>1208.26</v>
      </c>
    </row>
    <row r="1197" spans="4:26">
      <c r="G1197" t="s">
        <v>1806</v>
      </c>
      <c r="H1197" t="s">
        <v>1806</v>
      </c>
      <c r="I1197" t="s">
        <v>22</v>
      </c>
      <c r="J1197" t="s">
        <v>1807</v>
      </c>
      <c r="K1197" t="s">
        <v>1807</v>
      </c>
      <c r="L1197" t="s">
        <v>1808</v>
      </c>
      <c r="M1197" t="s">
        <v>1807</v>
      </c>
      <c r="O1197" t="s">
        <v>582</v>
      </c>
      <c r="P1197" t="s">
        <v>1809</v>
      </c>
      <c r="Q1197">
        <v>52.385769179999997</v>
      </c>
      <c r="R1197">
        <v>4.6160506300000002</v>
      </c>
      <c r="S1197" t="s">
        <v>27</v>
      </c>
      <c r="T1197" t="s">
        <v>131</v>
      </c>
      <c r="Z1197">
        <v>4594.57</v>
      </c>
    </row>
    <row r="1198" spans="4:26">
      <c r="G1198" t="s">
        <v>1810</v>
      </c>
      <c r="H1198" t="s">
        <v>1810</v>
      </c>
      <c r="I1198" t="s">
        <v>22</v>
      </c>
      <c r="J1198" t="s">
        <v>1811</v>
      </c>
      <c r="K1198" t="s">
        <v>1811</v>
      </c>
      <c r="L1198" t="s">
        <v>1812</v>
      </c>
      <c r="M1198" t="s">
        <v>1811</v>
      </c>
      <c r="O1198" t="s">
        <v>582</v>
      </c>
      <c r="P1198" t="s">
        <v>1809</v>
      </c>
      <c r="Q1198">
        <v>52.383552340000001</v>
      </c>
      <c r="R1198">
        <v>4.6657480099999997</v>
      </c>
      <c r="S1198" t="s">
        <v>27</v>
      </c>
      <c r="T1198" t="s">
        <v>131</v>
      </c>
      <c r="Z1198">
        <v>6947.4</v>
      </c>
    </row>
    <row r="1199" spans="4:26">
      <c r="G1199" t="s">
        <v>1813</v>
      </c>
      <c r="H1199" t="s">
        <v>1813</v>
      </c>
      <c r="I1199" t="s">
        <v>22</v>
      </c>
      <c r="J1199" t="s">
        <v>1814</v>
      </c>
      <c r="K1199" t="s">
        <v>1814</v>
      </c>
      <c r="L1199" t="s">
        <v>1815</v>
      </c>
      <c r="M1199" t="s">
        <v>1814</v>
      </c>
      <c r="O1199" t="s">
        <v>582</v>
      </c>
      <c r="P1199" t="s">
        <v>1816</v>
      </c>
      <c r="Q1199">
        <v>52.398207970000001</v>
      </c>
      <c r="R1199">
        <v>4.8352582799999997</v>
      </c>
      <c r="S1199" t="s">
        <v>27</v>
      </c>
      <c r="T1199" t="s">
        <v>131</v>
      </c>
      <c r="Z1199">
        <v>813.33</v>
      </c>
    </row>
    <row r="1200" spans="4:26">
      <c r="G1200" t="s">
        <v>1817</v>
      </c>
      <c r="H1200" t="s">
        <v>1817</v>
      </c>
      <c r="I1200" t="s">
        <v>22</v>
      </c>
      <c r="J1200" t="s">
        <v>1818</v>
      </c>
      <c r="K1200" t="s">
        <v>1818</v>
      </c>
      <c r="L1200" t="s">
        <v>1819</v>
      </c>
      <c r="M1200" t="s">
        <v>1818</v>
      </c>
      <c r="O1200" t="s">
        <v>582</v>
      </c>
      <c r="P1200" t="s">
        <v>1791</v>
      </c>
      <c r="Q1200">
        <v>52.273683550000001</v>
      </c>
      <c r="R1200">
        <v>4.7272501299999998</v>
      </c>
      <c r="S1200" t="s">
        <v>27</v>
      </c>
      <c r="T1200" t="s">
        <v>139</v>
      </c>
      <c r="Z1200">
        <v>4654.2700000000004</v>
      </c>
    </row>
    <row r="1201" spans="1:26">
      <c r="G1201" t="s">
        <v>1820</v>
      </c>
      <c r="H1201" t="s">
        <v>1820</v>
      </c>
      <c r="I1201" t="s">
        <v>22</v>
      </c>
      <c r="J1201" t="s">
        <v>1821</v>
      </c>
      <c r="K1201" t="s">
        <v>1821</v>
      </c>
      <c r="L1201" t="s">
        <v>1822</v>
      </c>
      <c r="M1201" t="s">
        <v>1821</v>
      </c>
      <c r="O1201" t="s">
        <v>582</v>
      </c>
      <c r="P1201" t="s">
        <v>1791</v>
      </c>
      <c r="Q1201">
        <v>52.331706830000002</v>
      </c>
      <c r="R1201">
        <v>4.7801247199999999</v>
      </c>
      <c r="S1201" t="s">
        <v>27</v>
      </c>
      <c r="T1201" t="s">
        <v>139</v>
      </c>
      <c r="Z1201">
        <v>10395.549999999999</v>
      </c>
    </row>
    <row r="1202" spans="1:26">
      <c r="G1202" t="s">
        <v>1823</v>
      </c>
      <c r="H1202" t="s">
        <v>1823</v>
      </c>
      <c r="I1202" t="s">
        <v>22</v>
      </c>
      <c r="J1202" t="s">
        <v>1824</v>
      </c>
      <c r="K1202" t="s">
        <v>1824</v>
      </c>
      <c r="L1202" t="s">
        <v>1825</v>
      </c>
      <c r="M1202" t="s">
        <v>1824</v>
      </c>
      <c r="O1202" t="s">
        <v>582</v>
      </c>
      <c r="P1202" t="s">
        <v>1791</v>
      </c>
      <c r="Q1202">
        <v>52.311004390000001</v>
      </c>
      <c r="R1202">
        <v>4.7593334900000004</v>
      </c>
      <c r="S1202" t="s">
        <v>27</v>
      </c>
      <c r="T1202" t="s">
        <v>1735</v>
      </c>
      <c r="Z1202">
        <v>9293.68</v>
      </c>
    </row>
    <row r="1203" spans="1:26">
      <c r="G1203" t="s">
        <v>1826</v>
      </c>
      <c r="H1203" t="s">
        <v>1826</v>
      </c>
      <c r="I1203" t="s">
        <v>22</v>
      </c>
      <c r="J1203" t="s">
        <v>1827</v>
      </c>
      <c r="K1203" t="s">
        <v>1827</v>
      </c>
      <c r="L1203" t="s">
        <v>1828</v>
      </c>
      <c r="M1203" t="s">
        <v>1827</v>
      </c>
      <c r="O1203" t="s">
        <v>582</v>
      </c>
      <c r="P1203" t="s">
        <v>1791</v>
      </c>
      <c r="Q1203">
        <v>52.299346589999999</v>
      </c>
      <c r="R1203">
        <v>4.7717567000000001</v>
      </c>
      <c r="S1203" t="s">
        <v>27</v>
      </c>
      <c r="T1203" t="s">
        <v>101</v>
      </c>
      <c r="Z1203">
        <v>914.7</v>
      </c>
    </row>
    <row r="1204" spans="1:26">
      <c r="A1204" t="s">
        <v>4442</v>
      </c>
      <c r="F1204" t="s">
        <v>4428</v>
      </c>
      <c r="G1204" t="s">
        <v>1829</v>
      </c>
      <c r="H1204" t="s">
        <v>1829</v>
      </c>
      <c r="I1204" t="s">
        <v>30</v>
      </c>
      <c r="J1204" t="s">
        <v>1830</v>
      </c>
      <c r="L1204" t="s">
        <v>1831</v>
      </c>
      <c r="M1204" t="s">
        <v>1830</v>
      </c>
      <c r="Q1204">
        <v>52.324621059999998</v>
      </c>
      <c r="R1204">
        <v>4.7601086300000004</v>
      </c>
      <c r="S1204" t="s">
        <v>27</v>
      </c>
      <c r="W1204">
        <v>24.4</v>
      </c>
    </row>
    <row r="1205" spans="1:26">
      <c r="A1205" t="s">
        <v>4442</v>
      </c>
      <c r="F1205" t="s">
        <v>4428</v>
      </c>
      <c r="G1205" t="s">
        <v>1832</v>
      </c>
      <c r="H1205" t="s">
        <v>1832</v>
      </c>
      <c r="I1205" t="s">
        <v>30</v>
      </c>
      <c r="J1205" t="s">
        <v>1830</v>
      </c>
      <c r="L1205" t="s">
        <v>1831</v>
      </c>
      <c r="M1205" t="s">
        <v>1830</v>
      </c>
      <c r="Q1205">
        <v>52.324147480000001</v>
      </c>
      <c r="R1205">
        <v>4.7594265900000003</v>
      </c>
      <c r="S1205" t="s">
        <v>27</v>
      </c>
      <c r="W1205">
        <v>19.8</v>
      </c>
    </row>
    <row r="1206" spans="1:26">
      <c r="A1206" t="s">
        <v>4442</v>
      </c>
      <c r="F1206" t="s">
        <v>4428</v>
      </c>
      <c r="G1206" t="s">
        <v>1833</v>
      </c>
      <c r="H1206" t="s">
        <v>1833</v>
      </c>
      <c r="I1206" t="s">
        <v>30</v>
      </c>
      <c r="J1206" t="s">
        <v>1830</v>
      </c>
      <c r="L1206" t="s">
        <v>1831</v>
      </c>
      <c r="M1206" t="s">
        <v>1830</v>
      </c>
      <c r="Q1206">
        <v>52.323558439999999</v>
      </c>
      <c r="R1206">
        <v>4.7585856700000004</v>
      </c>
      <c r="S1206" t="s">
        <v>27</v>
      </c>
      <c r="W1206">
        <v>47.8</v>
      </c>
    </row>
    <row r="1207" spans="1:26">
      <c r="A1207" t="s">
        <v>4442</v>
      </c>
      <c r="F1207" t="s">
        <v>4428</v>
      </c>
      <c r="G1207" t="s">
        <v>1834</v>
      </c>
      <c r="H1207" t="s">
        <v>1834</v>
      </c>
      <c r="I1207" t="s">
        <v>30</v>
      </c>
      <c r="J1207" t="s">
        <v>1830</v>
      </c>
      <c r="L1207" t="s">
        <v>1831</v>
      </c>
      <c r="M1207" t="s">
        <v>1830</v>
      </c>
      <c r="Q1207">
        <v>52.323269410000002</v>
      </c>
      <c r="R1207">
        <v>4.7581843700000004</v>
      </c>
      <c r="S1207" t="s">
        <v>27</v>
      </c>
      <c r="W1207">
        <v>14.2</v>
      </c>
    </row>
    <row r="1208" spans="1:26">
      <c r="A1208" t="s">
        <v>4442</v>
      </c>
      <c r="F1208" t="s">
        <v>4428</v>
      </c>
      <c r="G1208" t="s">
        <v>1835</v>
      </c>
      <c r="H1208" t="s">
        <v>1835</v>
      </c>
      <c r="I1208" t="s">
        <v>30</v>
      </c>
      <c r="J1208" t="s">
        <v>1830</v>
      </c>
      <c r="L1208" t="s">
        <v>1831</v>
      </c>
      <c r="M1208" t="s">
        <v>1830</v>
      </c>
      <c r="Q1208">
        <v>52.323111040000001</v>
      </c>
      <c r="R1208">
        <v>4.7580471600000003</v>
      </c>
      <c r="S1208" t="s">
        <v>27</v>
      </c>
      <c r="W1208">
        <v>4.9000000000000004</v>
      </c>
    </row>
    <row r="1209" spans="1:26">
      <c r="A1209" t="s">
        <v>4442</v>
      </c>
      <c r="F1209" t="s">
        <v>4428</v>
      </c>
      <c r="G1209" t="s">
        <v>1836</v>
      </c>
      <c r="H1209" t="s">
        <v>1836</v>
      </c>
      <c r="I1209" t="s">
        <v>30</v>
      </c>
      <c r="J1209" t="s">
        <v>1830</v>
      </c>
      <c r="L1209" t="s">
        <v>1831</v>
      </c>
      <c r="M1209" t="s">
        <v>1830</v>
      </c>
      <c r="Q1209">
        <v>52.322970050000002</v>
      </c>
      <c r="R1209">
        <v>4.7578408799999998</v>
      </c>
      <c r="S1209" t="s">
        <v>27</v>
      </c>
      <c r="W1209">
        <v>5.3</v>
      </c>
    </row>
    <row r="1210" spans="1:26">
      <c r="A1210" t="s">
        <v>4442</v>
      </c>
      <c r="F1210" t="s">
        <v>4428</v>
      </c>
      <c r="G1210" t="s">
        <v>1837</v>
      </c>
      <c r="H1210" t="s">
        <v>1837</v>
      </c>
      <c r="I1210" t="s">
        <v>30</v>
      </c>
      <c r="J1210" t="s">
        <v>1830</v>
      </c>
      <c r="L1210" t="s">
        <v>1831</v>
      </c>
      <c r="M1210" t="s">
        <v>1830</v>
      </c>
      <c r="Q1210">
        <v>52.322637399999998</v>
      </c>
      <c r="R1210">
        <v>4.7571295999999998</v>
      </c>
      <c r="S1210" t="s">
        <v>27</v>
      </c>
      <c r="W1210">
        <v>3.8</v>
      </c>
    </row>
    <row r="1211" spans="1:26">
      <c r="A1211" t="s">
        <v>4442</v>
      </c>
      <c r="F1211" t="s">
        <v>4428</v>
      </c>
      <c r="G1211" t="s">
        <v>1838</v>
      </c>
      <c r="H1211" t="s">
        <v>1838</v>
      </c>
      <c r="I1211" t="s">
        <v>30</v>
      </c>
      <c r="J1211" t="s">
        <v>1830</v>
      </c>
      <c r="L1211" t="s">
        <v>1831</v>
      </c>
      <c r="M1211" t="s">
        <v>1830</v>
      </c>
      <c r="Q1211">
        <v>52.322441310000002</v>
      </c>
      <c r="R1211">
        <v>4.75700521</v>
      </c>
      <c r="S1211" t="s">
        <v>27</v>
      </c>
      <c r="W1211">
        <v>33.200000000000003</v>
      </c>
    </row>
    <row r="1212" spans="1:26">
      <c r="A1212" t="s">
        <v>4442</v>
      </c>
      <c r="F1212" t="s">
        <v>4428</v>
      </c>
      <c r="G1212" t="s">
        <v>1839</v>
      </c>
      <c r="H1212" t="s">
        <v>1839</v>
      </c>
      <c r="I1212" t="s">
        <v>30</v>
      </c>
      <c r="J1212" t="s">
        <v>1830</v>
      </c>
      <c r="L1212" t="s">
        <v>1831</v>
      </c>
      <c r="M1212" t="s">
        <v>1830</v>
      </c>
      <c r="Q1212">
        <v>52.321828480000001</v>
      </c>
      <c r="R1212">
        <v>4.7577646600000003</v>
      </c>
      <c r="S1212" t="s">
        <v>27</v>
      </c>
      <c r="W1212">
        <v>13.7</v>
      </c>
    </row>
    <row r="1213" spans="1:26">
      <c r="A1213" t="s">
        <v>4442</v>
      </c>
      <c r="F1213" t="s">
        <v>4428</v>
      </c>
      <c r="G1213" t="s">
        <v>1840</v>
      </c>
      <c r="H1213" t="s">
        <v>1840</v>
      </c>
      <c r="I1213" t="s">
        <v>30</v>
      </c>
      <c r="J1213" t="s">
        <v>1830</v>
      </c>
      <c r="L1213" t="s">
        <v>1831</v>
      </c>
      <c r="M1213" t="s">
        <v>1830</v>
      </c>
      <c r="Q1213">
        <v>52.321626109999997</v>
      </c>
      <c r="R1213">
        <v>4.75818779</v>
      </c>
      <c r="S1213" t="s">
        <v>27</v>
      </c>
      <c r="W1213">
        <v>26.5</v>
      </c>
    </row>
    <row r="1214" spans="1:26">
      <c r="A1214" t="s">
        <v>4442</v>
      </c>
      <c r="F1214" t="s">
        <v>4428</v>
      </c>
      <c r="G1214" t="s">
        <v>1841</v>
      </c>
      <c r="H1214" t="s">
        <v>1841</v>
      </c>
      <c r="I1214" t="s">
        <v>241</v>
      </c>
      <c r="J1214" t="s">
        <v>1842</v>
      </c>
      <c r="L1214" t="s">
        <v>1831</v>
      </c>
      <c r="M1214" t="s">
        <v>1830</v>
      </c>
      <c r="Q1214">
        <v>52.32354849</v>
      </c>
      <c r="R1214">
        <v>4.7586182800000003</v>
      </c>
      <c r="S1214" t="s">
        <v>27</v>
      </c>
    </row>
    <row r="1215" spans="1:26">
      <c r="A1215" t="s">
        <v>4442</v>
      </c>
      <c r="F1215" t="s">
        <v>4428</v>
      </c>
      <c r="G1215" t="s">
        <v>1843</v>
      </c>
      <c r="H1215" t="s">
        <v>1843</v>
      </c>
      <c r="I1215" t="s">
        <v>22</v>
      </c>
      <c r="J1215" t="s">
        <v>1830</v>
      </c>
      <c r="K1215" t="s">
        <v>1830</v>
      </c>
      <c r="L1215" t="s">
        <v>1831</v>
      </c>
      <c r="M1215" t="s">
        <v>1830</v>
      </c>
      <c r="O1215" t="s">
        <v>582</v>
      </c>
      <c r="P1215" t="s">
        <v>1791</v>
      </c>
      <c r="Q1215">
        <v>52.32327196</v>
      </c>
      <c r="R1215">
        <v>4.7594800399999997</v>
      </c>
      <c r="S1215" t="s">
        <v>27</v>
      </c>
      <c r="T1215" t="s">
        <v>131</v>
      </c>
      <c r="Z1215">
        <v>68367.27</v>
      </c>
    </row>
    <row r="1216" spans="1:26">
      <c r="A1216" t="s">
        <v>4442</v>
      </c>
      <c r="F1216" t="s">
        <v>4428</v>
      </c>
      <c r="G1216" t="s">
        <v>1844</v>
      </c>
      <c r="H1216" t="s">
        <v>1844</v>
      </c>
      <c r="I1216" t="s">
        <v>68</v>
      </c>
      <c r="J1216" t="s">
        <v>1830</v>
      </c>
      <c r="L1216" t="s">
        <v>1831</v>
      </c>
      <c r="M1216" t="s">
        <v>1830</v>
      </c>
      <c r="Q1216">
        <v>52.324024059999999</v>
      </c>
      <c r="R1216">
        <v>4.7615181399999997</v>
      </c>
      <c r="S1216" t="s">
        <v>27</v>
      </c>
      <c r="W1216">
        <v>239</v>
      </c>
    </row>
    <row r="1217" spans="1:26">
      <c r="A1217" t="s">
        <v>4442</v>
      </c>
      <c r="F1217" t="s">
        <v>4428</v>
      </c>
      <c r="G1217" t="s">
        <v>1845</v>
      </c>
      <c r="H1217" t="s">
        <v>1845</v>
      </c>
      <c r="I1217" t="s">
        <v>68</v>
      </c>
      <c r="J1217" t="s">
        <v>1830</v>
      </c>
      <c r="L1217" t="s">
        <v>1831</v>
      </c>
      <c r="M1217" t="s">
        <v>1830</v>
      </c>
      <c r="Q1217">
        <v>52.324363900000002</v>
      </c>
      <c r="R1217">
        <v>4.7597588899999996</v>
      </c>
      <c r="S1217" t="s">
        <v>27</v>
      </c>
      <c r="W1217">
        <v>50</v>
      </c>
    </row>
    <row r="1218" spans="1:26">
      <c r="A1218" t="s">
        <v>4442</v>
      </c>
      <c r="F1218" t="s">
        <v>4428</v>
      </c>
      <c r="G1218" t="s">
        <v>1846</v>
      </c>
      <c r="H1218" t="s">
        <v>1846</v>
      </c>
      <c r="I1218" t="s">
        <v>68</v>
      </c>
      <c r="J1218" t="s">
        <v>1830</v>
      </c>
      <c r="L1218" t="s">
        <v>1831</v>
      </c>
      <c r="M1218" t="s">
        <v>1830</v>
      </c>
      <c r="Q1218">
        <v>52.323902599999997</v>
      </c>
      <c r="R1218">
        <v>4.7590666700000002</v>
      </c>
      <c r="S1218" t="s">
        <v>27</v>
      </c>
      <c r="W1218">
        <v>54</v>
      </c>
    </row>
    <row r="1219" spans="1:26">
      <c r="A1219" t="s">
        <v>4442</v>
      </c>
      <c r="F1219" t="s">
        <v>4428</v>
      </c>
      <c r="G1219" t="s">
        <v>1847</v>
      </c>
      <c r="H1219" t="s">
        <v>1847</v>
      </c>
      <c r="I1219" t="s">
        <v>68</v>
      </c>
      <c r="J1219" t="s">
        <v>1830</v>
      </c>
      <c r="L1219" t="s">
        <v>1831</v>
      </c>
      <c r="M1219" t="s">
        <v>1830</v>
      </c>
      <c r="Q1219">
        <v>52.32334762</v>
      </c>
      <c r="R1219">
        <v>4.7583202199999999</v>
      </c>
      <c r="S1219" t="s">
        <v>27</v>
      </c>
      <c r="W1219">
        <v>12</v>
      </c>
    </row>
    <row r="1220" spans="1:26">
      <c r="A1220" t="s">
        <v>4442</v>
      </c>
      <c r="F1220" t="s">
        <v>4428</v>
      </c>
      <c r="G1220" t="s">
        <v>1848</v>
      </c>
      <c r="H1220" t="s">
        <v>1848</v>
      </c>
      <c r="I1220" t="s">
        <v>68</v>
      </c>
      <c r="J1220" t="s">
        <v>1830</v>
      </c>
      <c r="L1220" t="s">
        <v>1831</v>
      </c>
      <c r="M1220" t="s">
        <v>1830</v>
      </c>
      <c r="Q1220">
        <v>52.323171299999998</v>
      </c>
      <c r="R1220">
        <v>4.7580588600000002</v>
      </c>
      <c r="S1220" t="s">
        <v>27</v>
      </c>
      <c r="W1220">
        <v>14</v>
      </c>
    </row>
    <row r="1221" spans="1:26">
      <c r="A1221" t="s">
        <v>4442</v>
      </c>
      <c r="F1221" t="s">
        <v>4428</v>
      </c>
      <c r="G1221" t="s">
        <v>1849</v>
      </c>
      <c r="H1221" t="s">
        <v>1849</v>
      </c>
      <c r="I1221" t="s">
        <v>68</v>
      </c>
      <c r="J1221" t="s">
        <v>1830</v>
      </c>
      <c r="L1221" t="s">
        <v>1831</v>
      </c>
      <c r="M1221" t="s">
        <v>1830</v>
      </c>
      <c r="Q1221">
        <v>52.322776910000002</v>
      </c>
      <c r="R1221">
        <v>4.7574904900000003</v>
      </c>
      <c r="S1221" t="s">
        <v>27</v>
      </c>
      <c r="W1221">
        <v>67</v>
      </c>
    </row>
    <row r="1222" spans="1:26">
      <c r="A1222" t="s">
        <v>4442</v>
      </c>
      <c r="F1222" t="s">
        <v>4428</v>
      </c>
      <c r="G1222" t="s">
        <v>1850</v>
      </c>
      <c r="H1222" t="s">
        <v>1850</v>
      </c>
      <c r="I1222" t="s">
        <v>68</v>
      </c>
      <c r="J1222" t="s">
        <v>1830</v>
      </c>
      <c r="L1222" t="s">
        <v>1831</v>
      </c>
      <c r="M1222" t="s">
        <v>1830</v>
      </c>
      <c r="Q1222">
        <v>52.322099729999998</v>
      </c>
      <c r="R1222">
        <v>4.7572601399999996</v>
      </c>
      <c r="S1222" t="s">
        <v>27</v>
      </c>
      <c r="W1222">
        <v>77</v>
      </c>
    </row>
    <row r="1223" spans="1:26">
      <c r="A1223" t="s">
        <v>4442</v>
      </c>
      <c r="F1223" t="s">
        <v>4428</v>
      </c>
      <c r="G1223" t="s">
        <v>1851</v>
      </c>
      <c r="H1223" t="s">
        <v>1851</v>
      </c>
      <c r="I1223" t="s">
        <v>68</v>
      </c>
      <c r="J1223" t="s">
        <v>1830</v>
      </c>
      <c r="L1223" t="s">
        <v>1831</v>
      </c>
      <c r="M1223" t="s">
        <v>1830</v>
      </c>
      <c r="Q1223">
        <v>52.321742190000002</v>
      </c>
      <c r="R1223">
        <v>4.75792898</v>
      </c>
      <c r="S1223" t="s">
        <v>27</v>
      </c>
      <c r="W1223">
        <v>16</v>
      </c>
    </row>
    <row r="1224" spans="1:26">
      <c r="G1224" t="s">
        <v>1852</v>
      </c>
      <c r="H1224" t="s">
        <v>1852</v>
      </c>
      <c r="I1224" t="s">
        <v>22</v>
      </c>
      <c r="J1224" t="s">
        <v>1853</v>
      </c>
      <c r="K1224" t="s">
        <v>1853</v>
      </c>
      <c r="L1224" t="s">
        <v>1854</v>
      </c>
      <c r="M1224" t="s">
        <v>1853</v>
      </c>
      <c r="O1224" t="s">
        <v>582</v>
      </c>
      <c r="P1224" t="s">
        <v>1791</v>
      </c>
      <c r="Q1224">
        <v>52.31265741</v>
      </c>
      <c r="R1224">
        <v>4.80754269</v>
      </c>
      <c r="S1224" t="s">
        <v>27</v>
      </c>
      <c r="T1224" t="s">
        <v>144</v>
      </c>
      <c r="Z1224">
        <v>1548.85</v>
      </c>
    </row>
    <row r="1225" spans="1:26">
      <c r="G1225" t="s">
        <v>1855</v>
      </c>
      <c r="H1225" t="s">
        <v>1855</v>
      </c>
      <c r="I1225" t="s">
        <v>22</v>
      </c>
      <c r="J1225" t="s">
        <v>1856</v>
      </c>
      <c r="K1225" t="s">
        <v>1856</v>
      </c>
      <c r="L1225" t="s">
        <v>1857</v>
      </c>
      <c r="M1225" t="s">
        <v>1856</v>
      </c>
      <c r="O1225" t="s">
        <v>582</v>
      </c>
      <c r="P1225" t="s">
        <v>1791</v>
      </c>
      <c r="Q1225">
        <v>52.321456619999999</v>
      </c>
      <c r="R1225">
        <v>4.7527516800000003</v>
      </c>
      <c r="S1225" t="s">
        <v>27</v>
      </c>
      <c r="T1225" t="s">
        <v>1858</v>
      </c>
      <c r="Z1225">
        <v>48749.94</v>
      </c>
    </row>
    <row r="1226" spans="1:26">
      <c r="G1226" t="s">
        <v>1859</v>
      </c>
      <c r="H1226" t="s">
        <v>1859</v>
      </c>
      <c r="I1226" t="s">
        <v>22</v>
      </c>
      <c r="J1226" t="s">
        <v>1860</v>
      </c>
      <c r="K1226" t="s">
        <v>1860</v>
      </c>
      <c r="L1226" t="s">
        <v>1861</v>
      </c>
      <c r="M1226" t="s">
        <v>1860</v>
      </c>
      <c r="O1226" t="s">
        <v>582</v>
      </c>
      <c r="P1226" t="s">
        <v>1791</v>
      </c>
      <c r="Q1226">
        <v>52.312974050000001</v>
      </c>
      <c r="R1226">
        <v>4.80715541</v>
      </c>
      <c r="S1226" t="s">
        <v>27</v>
      </c>
      <c r="T1226" t="s">
        <v>131</v>
      </c>
      <c r="Z1226">
        <v>26.52</v>
      </c>
    </row>
    <row r="1227" spans="1:26">
      <c r="G1227" t="s">
        <v>1862</v>
      </c>
      <c r="H1227" t="s">
        <v>1862</v>
      </c>
      <c r="I1227" t="s">
        <v>22</v>
      </c>
      <c r="J1227" t="s">
        <v>1863</v>
      </c>
      <c r="K1227" t="s">
        <v>1863</v>
      </c>
      <c r="L1227" t="s">
        <v>1864</v>
      </c>
      <c r="M1227" t="s">
        <v>1863</v>
      </c>
      <c r="O1227" t="s">
        <v>582</v>
      </c>
      <c r="P1227" t="s">
        <v>1816</v>
      </c>
      <c r="Q1227">
        <v>52.37796677</v>
      </c>
      <c r="R1227">
        <v>4.91579459</v>
      </c>
      <c r="S1227" t="s">
        <v>27</v>
      </c>
      <c r="T1227" t="s">
        <v>135</v>
      </c>
      <c r="Z1227">
        <v>51.41</v>
      </c>
    </row>
    <row r="1228" spans="1:26">
      <c r="G1228" t="s">
        <v>1865</v>
      </c>
      <c r="H1228" t="s">
        <v>1865</v>
      </c>
      <c r="I1228" t="s">
        <v>22</v>
      </c>
      <c r="J1228" t="s">
        <v>1866</v>
      </c>
      <c r="K1228" t="s">
        <v>1866</v>
      </c>
      <c r="L1228" t="s">
        <v>1867</v>
      </c>
      <c r="M1228" t="s">
        <v>1866</v>
      </c>
      <c r="O1228" t="s">
        <v>582</v>
      </c>
      <c r="P1228" t="s">
        <v>1816</v>
      </c>
      <c r="Q1228">
        <v>52.378501010000001</v>
      </c>
      <c r="R1228">
        <v>4.9030495600000004</v>
      </c>
      <c r="S1228" t="s">
        <v>27</v>
      </c>
      <c r="T1228" t="s">
        <v>131</v>
      </c>
      <c r="Z1228">
        <v>1</v>
      </c>
    </row>
    <row r="1229" spans="1:26">
      <c r="G1229" t="s">
        <v>1868</v>
      </c>
      <c r="H1229" t="s">
        <v>1868</v>
      </c>
      <c r="I1229" t="s">
        <v>22</v>
      </c>
      <c r="J1229" t="s">
        <v>1869</v>
      </c>
      <c r="K1229" t="s">
        <v>1869</v>
      </c>
      <c r="L1229" t="s">
        <v>1870</v>
      </c>
      <c r="M1229" t="s">
        <v>1869</v>
      </c>
      <c r="O1229" t="s">
        <v>582</v>
      </c>
      <c r="P1229" t="s">
        <v>1816</v>
      </c>
      <c r="Q1229">
        <v>52.373149380000001</v>
      </c>
      <c r="R1229">
        <v>4.8913417499999996</v>
      </c>
      <c r="S1229" t="s">
        <v>27</v>
      </c>
      <c r="T1229" t="s">
        <v>1735</v>
      </c>
      <c r="Z1229">
        <v>4694.16</v>
      </c>
    </row>
    <row r="1230" spans="1:26">
      <c r="B1230" t="s">
        <v>4442</v>
      </c>
      <c r="F1230" t="s">
        <v>4431</v>
      </c>
      <c r="G1230" t="s">
        <v>1871</v>
      </c>
      <c r="H1230" t="s">
        <v>1871</v>
      </c>
      <c r="I1230" t="s">
        <v>241</v>
      </c>
      <c r="J1230" t="s">
        <v>1872</v>
      </c>
      <c r="K1230" t="s">
        <v>1872</v>
      </c>
      <c r="L1230" t="s">
        <v>1873</v>
      </c>
      <c r="P1230" t="s">
        <v>1816</v>
      </c>
      <c r="Q1230">
        <v>52.375355630000001</v>
      </c>
      <c r="R1230">
        <v>4.9177406699999997</v>
      </c>
      <c r="S1230" t="s">
        <v>27</v>
      </c>
      <c r="T1230" t="s">
        <v>1874</v>
      </c>
      <c r="W1230">
        <v>454</v>
      </c>
    </row>
    <row r="1231" spans="1:26">
      <c r="B1231" t="s">
        <v>4442</v>
      </c>
      <c r="F1231" t="s">
        <v>4431</v>
      </c>
      <c r="G1231" t="s">
        <v>1875</v>
      </c>
      <c r="H1231" t="s">
        <v>1875</v>
      </c>
      <c r="I1231" t="s">
        <v>241</v>
      </c>
      <c r="J1231" t="s">
        <v>1876</v>
      </c>
      <c r="K1231" t="s">
        <v>1872</v>
      </c>
      <c r="L1231" t="s">
        <v>1873</v>
      </c>
      <c r="P1231" t="s">
        <v>1816</v>
      </c>
      <c r="Q1231">
        <v>52.375419639999997</v>
      </c>
      <c r="R1231">
        <v>4.91389414</v>
      </c>
      <c r="S1231" t="s">
        <v>27</v>
      </c>
      <c r="T1231" t="s">
        <v>1874</v>
      </c>
      <c r="V1231">
        <v>1991</v>
      </c>
      <c r="W1231">
        <v>134</v>
      </c>
      <c r="Z1231">
        <v>0</v>
      </c>
    </row>
    <row r="1232" spans="1:26">
      <c r="B1232" t="s">
        <v>4442</v>
      </c>
      <c r="F1232" t="s">
        <v>4431</v>
      </c>
      <c r="G1232" t="s">
        <v>1877</v>
      </c>
      <c r="H1232" t="s">
        <v>1877</v>
      </c>
      <c r="I1232" t="s">
        <v>241</v>
      </c>
      <c r="J1232" t="s">
        <v>1878</v>
      </c>
      <c r="K1232" t="s">
        <v>1872</v>
      </c>
      <c r="L1232" t="s">
        <v>1873</v>
      </c>
      <c r="P1232" t="s">
        <v>1816</v>
      </c>
      <c r="Q1232">
        <v>52.374096469999998</v>
      </c>
      <c r="R1232">
        <v>4.91381055</v>
      </c>
      <c r="S1232" t="s">
        <v>27</v>
      </c>
      <c r="T1232" t="s">
        <v>1874</v>
      </c>
      <c r="W1232">
        <v>210</v>
      </c>
    </row>
    <row r="1233" spans="2:26">
      <c r="B1233" t="s">
        <v>4442</v>
      </c>
      <c r="F1233" t="s">
        <v>4431</v>
      </c>
      <c r="G1233" t="s">
        <v>1879</v>
      </c>
      <c r="H1233" t="s">
        <v>1879</v>
      </c>
      <c r="I1233" t="s">
        <v>241</v>
      </c>
      <c r="J1233" t="s">
        <v>1880</v>
      </c>
      <c r="P1233" t="s">
        <v>1816</v>
      </c>
      <c r="Q1233">
        <v>52.373387340000001</v>
      </c>
      <c r="R1233">
        <v>4.9151334799999997</v>
      </c>
      <c r="S1233" t="s">
        <v>27</v>
      </c>
      <c r="T1233" t="s">
        <v>1874</v>
      </c>
      <c r="W1233">
        <v>105</v>
      </c>
    </row>
    <row r="1234" spans="2:26">
      <c r="B1234" t="s">
        <v>4442</v>
      </c>
      <c r="F1234" t="s">
        <v>4431</v>
      </c>
      <c r="G1234" t="s">
        <v>1881</v>
      </c>
      <c r="H1234" t="s">
        <v>1881</v>
      </c>
      <c r="I1234" t="s">
        <v>241</v>
      </c>
      <c r="J1234" t="s">
        <v>1872</v>
      </c>
      <c r="Q1234">
        <v>52.37260869</v>
      </c>
      <c r="R1234">
        <v>4.9154682699999999</v>
      </c>
      <c r="S1234" t="s">
        <v>27</v>
      </c>
    </row>
    <row r="1235" spans="2:26">
      <c r="B1235" t="s">
        <v>4442</v>
      </c>
      <c r="F1235" t="s">
        <v>4431</v>
      </c>
      <c r="G1235" t="s">
        <v>1882</v>
      </c>
      <c r="H1235" t="s">
        <v>1882</v>
      </c>
      <c r="I1235" t="s">
        <v>241</v>
      </c>
      <c r="J1235" t="s">
        <v>1872</v>
      </c>
      <c r="Q1235">
        <v>52.372142510000003</v>
      </c>
      <c r="R1235">
        <v>4.9152217499999997</v>
      </c>
      <c r="S1235" t="s">
        <v>27</v>
      </c>
    </row>
    <row r="1236" spans="2:26">
      <c r="B1236" t="s">
        <v>4442</v>
      </c>
      <c r="F1236" t="s">
        <v>4431</v>
      </c>
      <c r="G1236" t="s">
        <v>1883</v>
      </c>
      <c r="H1236" t="s">
        <v>1883</v>
      </c>
      <c r="I1236" t="s">
        <v>241</v>
      </c>
      <c r="J1236" t="s">
        <v>1872</v>
      </c>
      <c r="Q1236">
        <v>52.371704600000001</v>
      </c>
      <c r="R1236">
        <v>4.9156063799999998</v>
      </c>
      <c r="S1236" t="s">
        <v>27</v>
      </c>
    </row>
    <row r="1237" spans="2:26">
      <c r="B1237" t="s">
        <v>4442</v>
      </c>
      <c r="F1237" t="s">
        <v>4431</v>
      </c>
      <c r="G1237" t="s">
        <v>1884</v>
      </c>
      <c r="H1237" t="s">
        <v>1884</v>
      </c>
      <c r="I1237" t="s">
        <v>22</v>
      </c>
      <c r="J1237" t="s">
        <v>1872</v>
      </c>
      <c r="K1237" t="s">
        <v>1872</v>
      </c>
      <c r="L1237" t="s">
        <v>1873</v>
      </c>
      <c r="M1237" t="s">
        <v>1872</v>
      </c>
      <c r="O1237" t="s">
        <v>582</v>
      </c>
      <c r="P1237" t="s">
        <v>1816</v>
      </c>
      <c r="Q1237">
        <v>52.373941969999997</v>
      </c>
      <c r="R1237">
        <v>4.91652735</v>
      </c>
      <c r="S1237" t="s">
        <v>27</v>
      </c>
      <c r="T1237" t="s">
        <v>583</v>
      </c>
      <c r="Z1237">
        <v>150915.26</v>
      </c>
    </row>
    <row r="1238" spans="2:26">
      <c r="B1238" t="s">
        <v>4442</v>
      </c>
      <c r="F1238" t="s">
        <v>4431</v>
      </c>
      <c r="G1238" t="s">
        <v>1885</v>
      </c>
      <c r="H1238" t="s">
        <v>1886</v>
      </c>
      <c r="I1238" t="s">
        <v>241</v>
      </c>
      <c r="J1238" t="s">
        <v>1887</v>
      </c>
      <c r="K1238" t="s">
        <v>1872</v>
      </c>
      <c r="L1238" t="s">
        <v>1873</v>
      </c>
      <c r="O1238" t="s">
        <v>542</v>
      </c>
      <c r="P1238" t="s">
        <v>1816</v>
      </c>
      <c r="Q1238">
        <v>52.373360300000002</v>
      </c>
      <c r="R1238">
        <v>4.9162446299999996</v>
      </c>
      <c r="S1238" t="s">
        <v>27</v>
      </c>
      <c r="T1238" t="s">
        <v>1874</v>
      </c>
      <c r="W1238">
        <v>70</v>
      </c>
    </row>
    <row r="1239" spans="2:26">
      <c r="B1239" t="s">
        <v>4442</v>
      </c>
      <c r="F1239" t="s">
        <v>4431</v>
      </c>
      <c r="G1239" t="s">
        <v>1888</v>
      </c>
      <c r="H1239" t="s">
        <v>1889</v>
      </c>
      <c r="I1239" t="s">
        <v>241</v>
      </c>
      <c r="J1239" t="s">
        <v>1872</v>
      </c>
      <c r="Q1239">
        <v>52.372866539999997</v>
      </c>
      <c r="R1239">
        <v>4.9160665799999999</v>
      </c>
      <c r="S1239" t="s">
        <v>27</v>
      </c>
    </row>
    <row r="1240" spans="2:26">
      <c r="B1240" t="s">
        <v>4442</v>
      </c>
      <c r="F1240" t="s">
        <v>4431</v>
      </c>
      <c r="G1240" t="s">
        <v>1890</v>
      </c>
      <c r="H1240" t="s">
        <v>1891</v>
      </c>
      <c r="I1240" t="s">
        <v>241</v>
      </c>
      <c r="J1240" t="s">
        <v>1872</v>
      </c>
      <c r="Q1240">
        <v>52.372559879999997</v>
      </c>
      <c r="R1240">
        <v>4.9151808199999998</v>
      </c>
      <c r="S1240" t="s">
        <v>27</v>
      </c>
    </row>
    <row r="1241" spans="2:26">
      <c r="F1241" t="s">
        <v>4428</v>
      </c>
      <c r="G1241" t="s">
        <v>1892</v>
      </c>
      <c r="H1241" t="s">
        <v>1892</v>
      </c>
      <c r="I1241" t="s">
        <v>22</v>
      </c>
      <c r="J1241" t="s">
        <v>1893</v>
      </c>
      <c r="K1241" t="s">
        <v>1893</v>
      </c>
      <c r="L1241" t="s">
        <v>1894</v>
      </c>
      <c r="M1241" t="s">
        <v>1893</v>
      </c>
      <c r="O1241" t="s">
        <v>1895</v>
      </c>
      <c r="P1241" t="s">
        <v>1896</v>
      </c>
      <c r="Q1241">
        <v>52.361954859999997</v>
      </c>
      <c r="R1241">
        <v>5.4560510500000001</v>
      </c>
      <c r="S1241" t="s">
        <v>27</v>
      </c>
      <c r="T1241" t="s">
        <v>101</v>
      </c>
      <c r="Z1241">
        <v>164088.18</v>
      </c>
    </row>
    <row r="1242" spans="2:26">
      <c r="C1242" t="s">
        <v>4442</v>
      </c>
      <c r="F1242" t="s">
        <v>4428</v>
      </c>
      <c r="G1242" t="s">
        <v>1897</v>
      </c>
      <c r="H1242" t="s">
        <v>1897</v>
      </c>
      <c r="I1242" t="s">
        <v>68</v>
      </c>
      <c r="J1242" t="s">
        <v>1893</v>
      </c>
      <c r="L1242" t="s">
        <v>1894</v>
      </c>
      <c r="M1242" t="s">
        <v>1893</v>
      </c>
      <c r="Q1242">
        <v>52.364276699999998</v>
      </c>
      <c r="R1242">
        <v>5.4536850100000001</v>
      </c>
      <c r="S1242" t="s">
        <v>27</v>
      </c>
      <c r="W1242">
        <v>705</v>
      </c>
    </row>
    <row r="1243" spans="2:26">
      <c r="C1243" t="s">
        <v>4442</v>
      </c>
      <c r="F1243" t="s">
        <v>4428</v>
      </c>
      <c r="G1243" t="s">
        <v>1898</v>
      </c>
      <c r="H1243" t="s">
        <v>1898</v>
      </c>
      <c r="I1243" t="s">
        <v>68</v>
      </c>
      <c r="J1243" t="s">
        <v>1893</v>
      </c>
      <c r="L1243" t="s">
        <v>1894</v>
      </c>
      <c r="M1243" t="s">
        <v>1893</v>
      </c>
      <c r="Q1243">
        <v>52.365148580000003</v>
      </c>
      <c r="R1243">
        <v>5.4561365899999998</v>
      </c>
      <c r="S1243" t="s">
        <v>27</v>
      </c>
      <c r="W1243">
        <v>342</v>
      </c>
    </row>
    <row r="1244" spans="2:26">
      <c r="C1244" t="s">
        <v>4442</v>
      </c>
      <c r="F1244" t="s">
        <v>4428</v>
      </c>
      <c r="G1244" t="s">
        <v>1899</v>
      </c>
      <c r="H1244" t="s">
        <v>1899</v>
      </c>
      <c r="I1244" t="s">
        <v>68</v>
      </c>
      <c r="J1244" t="s">
        <v>1893</v>
      </c>
      <c r="L1244" t="s">
        <v>1894</v>
      </c>
      <c r="M1244" t="s">
        <v>1893</v>
      </c>
      <c r="Q1244">
        <v>52.363626170000003</v>
      </c>
      <c r="R1244">
        <v>5.4543317800000004</v>
      </c>
      <c r="S1244" t="s">
        <v>27</v>
      </c>
      <c r="W1244">
        <v>147</v>
      </c>
    </row>
    <row r="1245" spans="2:26">
      <c r="C1245" t="s">
        <v>4442</v>
      </c>
      <c r="F1245" t="s">
        <v>4428</v>
      </c>
      <c r="G1245" t="s">
        <v>1900</v>
      </c>
      <c r="H1245" t="s">
        <v>1900</v>
      </c>
      <c r="I1245" t="s">
        <v>68</v>
      </c>
      <c r="J1245" t="s">
        <v>1893</v>
      </c>
      <c r="L1245" t="s">
        <v>1894</v>
      </c>
      <c r="M1245" t="s">
        <v>1893</v>
      </c>
      <c r="Q1245">
        <v>52.363579049999998</v>
      </c>
      <c r="R1245">
        <v>5.4540948199999999</v>
      </c>
      <c r="S1245" t="s">
        <v>27</v>
      </c>
      <c r="W1245">
        <v>138</v>
      </c>
    </row>
    <row r="1246" spans="2:26">
      <c r="C1246" t="s">
        <v>4442</v>
      </c>
      <c r="F1246" t="s">
        <v>4428</v>
      </c>
      <c r="G1246" t="s">
        <v>1901</v>
      </c>
      <c r="H1246" t="s">
        <v>1901</v>
      </c>
      <c r="I1246" t="s">
        <v>68</v>
      </c>
      <c r="J1246" t="s">
        <v>1893</v>
      </c>
      <c r="L1246" t="s">
        <v>1894</v>
      </c>
      <c r="M1246" t="s">
        <v>1893</v>
      </c>
      <c r="Q1246">
        <v>52.362922220000002</v>
      </c>
      <c r="R1246">
        <v>5.4560182900000003</v>
      </c>
      <c r="S1246" t="s">
        <v>27</v>
      </c>
      <c r="W1246">
        <v>246</v>
      </c>
    </row>
    <row r="1247" spans="2:26">
      <c r="C1247" t="s">
        <v>4442</v>
      </c>
      <c r="F1247" t="s">
        <v>4428</v>
      </c>
      <c r="G1247" t="s">
        <v>1902</v>
      </c>
      <c r="H1247" t="s">
        <v>1902</v>
      </c>
      <c r="I1247" t="s">
        <v>68</v>
      </c>
      <c r="J1247" t="s">
        <v>1893</v>
      </c>
      <c r="L1247" t="s">
        <v>1894</v>
      </c>
      <c r="M1247" t="s">
        <v>1893</v>
      </c>
      <c r="Q1247">
        <v>52.363251579999996</v>
      </c>
      <c r="R1247">
        <v>5.4575134099999998</v>
      </c>
      <c r="S1247" t="s">
        <v>27</v>
      </c>
      <c r="W1247">
        <v>213</v>
      </c>
    </row>
    <row r="1248" spans="2:26">
      <c r="C1248" t="s">
        <v>4442</v>
      </c>
      <c r="F1248" t="s">
        <v>4428</v>
      </c>
      <c r="G1248" t="s">
        <v>1903</v>
      </c>
      <c r="H1248" t="s">
        <v>1903</v>
      </c>
      <c r="I1248" t="s">
        <v>68</v>
      </c>
      <c r="J1248" t="s">
        <v>1893</v>
      </c>
      <c r="L1248" t="s">
        <v>1894</v>
      </c>
      <c r="M1248" t="s">
        <v>1893</v>
      </c>
      <c r="Q1248">
        <v>52.363912130000003</v>
      </c>
      <c r="R1248">
        <v>5.4592741</v>
      </c>
      <c r="S1248" t="s">
        <v>27</v>
      </c>
      <c r="W1248">
        <v>259</v>
      </c>
    </row>
    <row r="1249" spans="2:26">
      <c r="C1249" t="s">
        <v>4442</v>
      </c>
      <c r="F1249" t="s">
        <v>4428</v>
      </c>
      <c r="G1249" t="s">
        <v>1904</v>
      </c>
      <c r="H1249" t="s">
        <v>1904</v>
      </c>
      <c r="I1249" t="s">
        <v>68</v>
      </c>
      <c r="J1249" t="s">
        <v>1893</v>
      </c>
      <c r="L1249" t="s">
        <v>1894</v>
      </c>
      <c r="M1249" t="s">
        <v>1893</v>
      </c>
      <c r="Q1249">
        <v>52.360624020000003</v>
      </c>
      <c r="R1249">
        <v>5.4557896699999997</v>
      </c>
      <c r="S1249" t="s">
        <v>27</v>
      </c>
      <c r="W1249">
        <v>1595</v>
      </c>
    </row>
    <row r="1250" spans="2:26">
      <c r="C1250" t="s">
        <v>4442</v>
      </c>
      <c r="F1250" t="s">
        <v>4428</v>
      </c>
      <c r="G1250" t="s">
        <v>1905</v>
      </c>
      <c r="H1250" t="s">
        <v>1905</v>
      </c>
      <c r="I1250" t="s">
        <v>68</v>
      </c>
      <c r="J1250" t="s">
        <v>1893</v>
      </c>
      <c r="L1250" t="s">
        <v>1894</v>
      </c>
      <c r="M1250" t="s">
        <v>1893</v>
      </c>
      <c r="Q1250">
        <v>52.362864909999999</v>
      </c>
      <c r="R1250">
        <v>5.4544992900000002</v>
      </c>
      <c r="S1250" t="s">
        <v>27</v>
      </c>
      <c r="W1250">
        <v>51</v>
      </c>
    </row>
    <row r="1251" spans="2:26">
      <c r="G1251" t="s">
        <v>1906</v>
      </c>
      <c r="H1251" t="s">
        <v>1906</v>
      </c>
      <c r="I1251" t="s">
        <v>22</v>
      </c>
      <c r="J1251" t="s">
        <v>1907</v>
      </c>
      <c r="K1251" t="s">
        <v>1907</v>
      </c>
      <c r="L1251" t="s">
        <v>1908</v>
      </c>
      <c r="M1251" t="s">
        <v>1907</v>
      </c>
      <c r="O1251" t="s">
        <v>1895</v>
      </c>
      <c r="P1251" t="s">
        <v>1909</v>
      </c>
      <c r="Q1251">
        <v>52.455855100000001</v>
      </c>
      <c r="R1251">
        <v>5.5247924299999998</v>
      </c>
      <c r="S1251" t="s">
        <v>27</v>
      </c>
      <c r="T1251" t="s">
        <v>131</v>
      </c>
      <c r="Z1251">
        <v>167.76</v>
      </c>
    </row>
    <row r="1252" spans="2:26">
      <c r="G1252" t="s">
        <v>1910</v>
      </c>
      <c r="H1252" t="s">
        <v>1910</v>
      </c>
      <c r="I1252" t="s">
        <v>22</v>
      </c>
      <c r="J1252" t="s">
        <v>1911</v>
      </c>
      <c r="K1252" t="s">
        <v>1911</v>
      </c>
      <c r="L1252" t="s">
        <v>1912</v>
      </c>
      <c r="M1252" t="s">
        <v>1911</v>
      </c>
      <c r="O1252" t="s">
        <v>1913</v>
      </c>
      <c r="P1252" t="s">
        <v>1914</v>
      </c>
      <c r="Q1252">
        <v>52.336262159999997</v>
      </c>
      <c r="R1252">
        <v>5.6740772899999996</v>
      </c>
      <c r="S1252" t="s">
        <v>27</v>
      </c>
      <c r="T1252" t="s">
        <v>28</v>
      </c>
      <c r="Z1252">
        <v>3150097.05</v>
      </c>
    </row>
    <row r="1253" spans="2:26">
      <c r="G1253" t="s">
        <v>1915</v>
      </c>
      <c r="H1253" t="s">
        <v>1915</v>
      </c>
      <c r="I1253" t="s">
        <v>22</v>
      </c>
      <c r="J1253" t="s">
        <v>1916</v>
      </c>
      <c r="K1253" t="s">
        <v>1916</v>
      </c>
      <c r="L1253" t="s">
        <v>1917</v>
      </c>
      <c r="M1253" t="s">
        <v>1916</v>
      </c>
      <c r="O1253" t="s">
        <v>1913</v>
      </c>
      <c r="P1253" t="s">
        <v>1914</v>
      </c>
      <c r="Q1253">
        <v>52.335536679999997</v>
      </c>
      <c r="R1253">
        <v>5.6491182799999997</v>
      </c>
      <c r="S1253" t="s">
        <v>27</v>
      </c>
      <c r="T1253" t="s">
        <v>28</v>
      </c>
      <c r="Z1253">
        <v>143477.75</v>
      </c>
    </row>
    <row r="1254" spans="2:26">
      <c r="G1254" t="s">
        <v>1918</v>
      </c>
      <c r="H1254" t="s">
        <v>1918</v>
      </c>
      <c r="I1254" t="s">
        <v>22</v>
      </c>
      <c r="J1254" t="s">
        <v>1919</v>
      </c>
      <c r="K1254" t="s">
        <v>1919</v>
      </c>
      <c r="L1254" t="s">
        <v>1920</v>
      </c>
      <c r="M1254" t="s">
        <v>1919</v>
      </c>
      <c r="O1254" t="s">
        <v>1913</v>
      </c>
      <c r="P1254" t="s">
        <v>1921</v>
      </c>
      <c r="Q1254">
        <v>52.302234579999997</v>
      </c>
      <c r="R1254">
        <v>5.6532972600000004</v>
      </c>
      <c r="S1254" t="s">
        <v>27</v>
      </c>
      <c r="T1254" t="s">
        <v>131</v>
      </c>
      <c r="Z1254">
        <v>5524.87</v>
      </c>
    </row>
    <row r="1255" spans="2:26">
      <c r="G1255" t="s">
        <v>1922</v>
      </c>
      <c r="H1255" t="s">
        <v>1922</v>
      </c>
      <c r="I1255" t="s">
        <v>22</v>
      </c>
      <c r="J1255" t="s">
        <v>1923</v>
      </c>
      <c r="K1255" t="s">
        <v>1923</v>
      </c>
      <c r="L1255" t="s">
        <v>1924</v>
      </c>
      <c r="M1255" t="s">
        <v>1923</v>
      </c>
      <c r="O1255" t="s">
        <v>1913</v>
      </c>
      <c r="P1255" t="s">
        <v>1921</v>
      </c>
      <c r="Q1255">
        <v>52.298273340000001</v>
      </c>
      <c r="R1255">
        <v>5.65921159</v>
      </c>
      <c r="S1255" t="s">
        <v>27</v>
      </c>
      <c r="T1255" t="s">
        <v>28</v>
      </c>
      <c r="Z1255">
        <v>820886.36</v>
      </c>
    </row>
    <row r="1256" spans="2:26">
      <c r="G1256" t="s">
        <v>1925</v>
      </c>
      <c r="H1256" t="s">
        <v>1925</v>
      </c>
      <c r="I1256" t="s">
        <v>22</v>
      </c>
      <c r="J1256" t="s">
        <v>1926</v>
      </c>
      <c r="K1256" t="s">
        <v>1926</v>
      </c>
      <c r="L1256" t="s">
        <v>1927</v>
      </c>
      <c r="M1256" t="s">
        <v>1926</v>
      </c>
      <c r="O1256" t="s">
        <v>1913</v>
      </c>
      <c r="P1256" t="s">
        <v>1928</v>
      </c>
      <c r="Q1256">
        <v>52.287227690000002</v>
      </c>
      <c r="R1256">
        <v>5.6766534100000001</v>
      </c>
      <c r="S1256" t="s">
        <v>27</v>
      </c>
      <c r="T1256" t="s">
        <v>28</v>
      </c>
      <c r="Z1256">
        <v>4681968.5199999996</v>
      </c>
    </row>
    <row r="1257" spans="2:26">
      <c r="B1257" t="s">
        <v>4442</v>
      </c>
      <c r="F1257" t="s">
        <v>4428</v>
      </c>
      <c r="G1257" s="29" t="s">
        <v>1929</v>
      </c>
      <c r="H1257" t="s">
        <v>1929</v>
      </c>
      <c r="I1257" t="s">
        <v>103</v>
      </c>
      <c r="J1257" t="s">
        <v>1930</v>
      </c>
      <c r="Q1257">
        <v>52.408424439999997</v>
      </c>
      <c r="R1257">
        <v>5.8967050900000002</v>
      </c>
      <c r="S1257" t="s">
        <v>27</v>
      </c>
    </row>
    <row r="1258" spans="2:26">
      <c r="B1258" t="s">
        <v>4442</v>
      </c>
      <c r="F1258" t="s">
        <v>4428</v>
      </c>
      <c r="G1258" t="s">
        <v>1931</v>
      </c>
      <c r="H1258" t="s">
        <v>1931</v>
      </c>
      <c r="I1258" t="s">
        <v>22</v>
      </c>
      <c r="J1258" t="s">
        <v>1930</v>
      </c>
      <c r="K1258" t="s">
        <v>1930</v>
      </c>
      <c r="L1258" t="s">
        <v>1932</v>
      </c>
      <c r="M1258" t="s">
        <v>1930</v>
      </c>
      <c r="O1258" t="s">
        <v>1913</v>
      </c>
      <c r="P1258" t="s">
        <v>1933</v>
      </c>
      <c r="Q1258">
        <v>52.405541210000003</v>
      </c>
      <c r="R1258">
        <v>5.8985387500000002</v>
      </c>
      <c r="S1258" t="s">
        <v>27</v>
      </c>
      <c r="T1258" t="s">
        <v>28</v>
      </c>
      <c r="Z1258">
        <v>701534.14</v>
      </c>
    </row>
    <row r="1259" spans="2:26">
      <c r="B1259" t="s">
        <v>4442</v>
      </c>
      <c r="F1259" t="s">
        <v>4428</v>
      </c>
      <c r="G1259" t="s">
        <v>1934</v>
      </c>
      <c r="H1259" t="s">
        <v>1934</v>
      </c>
      <c r="I1259" t="s">
        <v>167</v>
      </c>
      <c r="J1259" t="s">
        <v>1930</v>
      </c>
      <c r="Q1259">
        <v>52.408371590000002</v>
      </c>
      <c r="R1259">
        <v>5.8966249599999996</v>
      </c>
      <c r="S1259" t="s">
        <v>27</v>
      </c>
    </row>
    <row r="1260" spans="2:26">
      <c r="G1260" t="s">
        <v>1935</v>
      </c>
      <c r="H1260" t="s">
        <v>1935</v>
      </c>
      <c r="I1260" t="s">
        <v>22</v>
      </c>
      <c r="J1260" t="s">
        <v>1936</v>
      </c>
      <c r="K1260" t="s">
        <v>1936</v>
      </c>
      <c r="L1260" t="s">
        <v>1937</v>
      </c>
      <c r="M1260" t="s">
        <v>1936</v>
      </c>
      <c r="O1260" t="s">
        <v>1913</v>
      </c>
      <c r="P1260" t="s">
        <v>1933</v>
      </c>
      <c r="Q1260">
        <v>52.402184859999998</v>
      </c>
      <c r="R1260">
        <v>5.8874034000000002</v>
      </c>
      <c r="S1260" t="s">
        <v>27</v>
      </c>
      <c r="T1260" t="s">
        <v>28</v>
      </c>
      <c r="Z1260">
        <v>532984.56000000006</v>
      </c>
    </row>
    <row r="1261" spans="2:26">
      <c r="G1261" t="s">
        <v>1938</v>
      </c>
      <c r="H1261" t="s">
        <v>1938</v>
      </c>
      <c r="I1261" t="s">
        <v>22</v>
      </c>
      <c r="J1261" t="s">
        <v>1939</v>
      </c>
      <c r="K1261" t="s">
        <v>1939</v>
      </c>
      <c r="L1261" t="s">
        <v>1940</v>
      </c>
      <c r="M1261" t="s">
        <v>1939</v>
      </c>
      <c r="O1261" t="s">
        <v>1913</v>
      </c>
      <c r="P1261" t="s">
        <v>1941</v>
      </c>
      <c r="Q1261">
        <v>52.41486055</v>
      </c>
      <c r="R1261">
        <v>5.9058777300000003</v>
      </c>
      <c r="S1261" t="s">
        <v>27</v>
      </c>
      <c r="T1261" t="s">
        <v>139</v>
      </c>
      <c r="Z1261">
        <v>102923.2</v>
      </c>
    </row>
    <row r="1262" spans="2:26">
      <c r="G1262" t="s">
        <v>1942</v>
      </c>
      <c r="H1262" t="s">
        <v>1942</v>
      </c>
      <c r="I1262" t="s">
        <v>22</v>
      </c>
      <c r="J1262" t="s">
        <v>1943</v>
      </c>
      <c r="K1262" t="s">
        <v>1943</v>
      </c>
      <c r="L1262" t="s">
        <v>1944</v>
      </c>
      <c r="M1262" t="s">
        <v>1943</v>
      </c>
      <c r="O1262" t="s">
        <v>1913</v>
      </c>
      <c r="P1262" t="s">
        <v>1945</v>
      </c>
      <c r="Q1262">
        <v>52.445938089999999</v>
      </c>
      <c r="R1262">
        <v>5.9955649700000002</v>
      </c>
      <c r="S1262" t="s">
        <v>27</v>
      </c>
      <c r="T1262" t="s">
        <v>28</v>
      </c>
      <c r="Z1262">
        <v>809407.83</v>
      </c>
    </row>
    <row r="1263" spans="2:26">
      <c r="G1263" t="s">
        <v>1946</v>
      </c>
      <c r="H1263" t="s">
        <v>1946</v>
      </c>
      <c r="I1263" t="s">
        <v>22</v>
      </c>
      <c r="J1263" t="s">
        <v>1947</v>
      </c>
      <c r="K1263" t="s">
        <v>1947</v>
      </c>
      <c r="L1263" t="s">
        <v>1948</v>
      </c>
      <c r="M1263" t="s">
        <v>1947</v>
      </c>
      <c r="O1263" t="s">
        <v>1913</v>
      </c>
      <c r="P1263" t="s">
        <v>1949</v>
      </c>
      <c r="Q1263">
        <v>52.404094669999999</v>
      </c>
      <c r="R1263">
        <v>5.9265505999999997</v>
      </c>
      <c r="S1263" t="s">
        <v>27</v>
      </c>
      <c r="T1263" t="s">
        <v>28</v>
      </c>
      <c r="Z1263">
        <v>39369598.020000003</v>
      </c>
    </row>
    <row r="1264" spans="2:26">
      <c r="G1264" t="s">
        <v>1950</v>
      </c>
      <c r="H1264" t="s">
        <v>1950</v>
      </c>
      <c r="I1264" t="s">
        <v>22</v>
      </c>
      <c r="J1264" t="s">
        <v>1951</v>
      </c>
      <c r="K1264" t="s">
        <v>1951</v>
      </c>
      <c r="L1264" t="s">
        <v>1952</v>
      </c>
      <c r="M1264" t="s">
        <v>1951</v>
      </c>
      <c r="O1264" t="s">
        <v>1913</v>
      </c>
      <c r="P1264" t="s">
        <v>1953</v>
      </c>
      <c r="Q1264">
        <v>52.392496819999998</v>
      </c>
      <c r="R1264">
        <v>5.9131448500000001</v>
      </c>
      <c r="S1264" t="s">
        <v>27</v>
      </c>
      <c r="T1264" t="s">
        <v>28</v>
      </c>
      <c r="Z1264">
        <v>1528559.99</v>
      </c>
    </row>
    <row r="1265" spans="1:26">
      <c r="G1265" t="s">
        <v>1954</v>
      </c>
      <c r="H1265" t="s">
        <v>1954</v>
      </c>
      <c r="I1265" t="s">
        <v>22</v>
      </c>
      <c r="J1265" t="s">
        <v>1955</v>
      </c>
      <c r="K1265" t="s">
        <v>1955</v>
      </c>
      <c r="L1265" t="s">
        <v>1956</v>
      </c>
      <c r="M1265" t="s">
        <v>1955</v>
      </c>
      <c r="O1265" t="s">
        <v>1913</v>
      </c>
      <c r="P1265" t="s">
        <v>1957</v>
      </c>
      <c r="Q1265">
        <v>52.389352549999998</v>
      </c>
      <c r="R1265">
        <v>5.9493479699999998</v>
      </c>
      <c r="S1265" t="s">
        <v>27</v>
      </c>
      <c r="T1265" t="s">
        <v>28</v>
      </c>
      <c r="Z1265">
        <v>199076.92</v>
      </c>
    </row>
    <row r="1266" spans="1:26">
      <c r="G1266" t="s">
        <v>1958</v>
      </c>
      <c r="H1266" t="s">
        <v>1958</v>
      </c>
      <c r="I1266" t="s">
        <v>22</v>
      </c>
      <c r="J1266" t="s">
        <v>1959</v>
      </c>
      <c r="K1266" t="s">
        <v>1959</v>
      </c>
      <c r="L1266" t="s">
        <v>1960</v>
      </c>
      <c r="M1266" t="s">
        <v>1959</v>
      </c>
      <c r="O1266" t="s">
        <v>1913</v>
      </c>
      <c r="P1266" t="s">
        <v>1961</v>
      </c>
      <c r="Q1266">
        <v>52.37226167</v>
      </c>
      <c r="R1266">
        <v>5.90269011</v>
      </c>
      <c r="S1266" t="s">
        <v>27</v>
      </c>
      <c r="T1266" t="s">
        <v>28</v>
      </c>
      <c r="Z1266">
        <v>2567770.37</v>
      </c>
    </row>
    <row r="1267" spans="1:26">
      <c r="G1267" t="s">
        <v>1962</v>
      </c>
      <c r="H1267" t="s">
        <v>1962</v>
      </c>
      <c r="I1267" t="s">
        <v>22</v>
      </c>
      <c r="J1267" t="s">
        <v>1963</v>
      </c>
      <c r="K1267" t="s">
        <v>1963</v>
      </c>
      <c r="L1267" t="s">
        <v>1964</v>
      </c>
      <c r="M1267" t="s">
        <v>1963</v>
      </c>
      <c r="O1267" t="s">
        <v>1913</v>
      </c>
      <c r="P1267" t="s">
        <v>1965</v>
      </c>
      <c r="Q1267">
        <v>52.43522145</v>
      </c>
      <c r="R1267">
        <v>6.0064083200000002</v>
      </c>
      <c r="S1267" t="s">
        <v>27</v>
      </c>
      <c r="T1267" t="s">
        <v>28</v>
      </c>
      <c r="Z1267">
        <v>2085754.43</v>
      </c>
    </row>
    <row r="1268" spans="1:26">
      <c r="A1268" t="s">
        <v>4442</v>
      </c>
      <c r="F1268" t="s">
        <v>4427</v>
      </c>
      <c r="G1268" t="s">
        <v>1966</v>
      </c>
      <c r="H1268" t="s">
        <v>1966</v>
      </c>
      <c r="I1268" t="s">
        <v>1967</v>
      </c>
      <c r="J1268" t="s">
        <v>1968</v>
      </c>
      <c r="Q1268">
        <v>52.308479320000004</v>
      </c>
      <c r="R1268">
        <v>6.1019073199999996</v>
      </c>
      <c r="S1268" t="s">
        <v>27</v>
      </c>
    </row>
    <row r="1269" spans="1:26">
      <c r="A1269" t="s">
        <v>4442</v>
      </c>
      <c r="F1269" t="s">
        <v>4427</v>
      </c>
      <c r="G1269" t="s">
        <v>1969</v>
      </c>
      <c r="H1269" t="s">
        <v>1969</v>
      </c>
      <c r="I1269" t="s">
        <v>1967</v>
      </c>
      <c r="J1269" t="s">
        <v>1968</v>
      </c>
      <c r="Q1269">
        <v>52.308793739999999</v>
      </c>
      <c r="R1269">
        <v>6.1019457299999997</v>
      </c>
      <c r="S1269" t="s">
        <v>27</v>
      </c>
    </row>
    <row r="1270" spans="1:26">
      <c r="A1270" t="s">
        <v>4442</v>
      </c>
      <c r="F1270" t="s">
        <v>4427</v>
      </c>
      <c r="G1270" t="s">
        <v>1970</v>
      </c>
      <c r="H1270" t="s">
        <v>1970</v>
      </c>
      <c r="I1270" t="s">
        <v>1967</v>
      </c>
      <c r="J1270" t="s">
        <v>1968</v>
      </c>
      <c r="Q1270">
        <v>52.309165790000002</v>
      </c>
      <c r="R1270">
        <v>6.1019969200000004</v>
      </c>
      <c r="S1270" t="s">
        <v>27</v>
      </c>
    </row>
    <row r="1271" spans="1:26">
      <c r="A1271" t="s">
        <v>4442</v>
      </c>
      <c r="F1271" t="s">
        <v>4427</v>
      </c>
      <c r="G1271" t="s">
        <v>1971</v>
      </c>
      <c r="H1271" t="s">
        <v>1971</v>
      </c>
      <c r="I1271" t="s">
        <v>1967</v>
      </c>
      <c r="J1271" t="s">
        <v>1968</v>
      </c>
      <c r="Q1271">
        <v>52.308870939999998</v>
      </c>
      <c r="R1271">
        <v>6.1037820700000003</v>
      </c>
      <c r="S1271" t="s">
        <v>27</v>
      </c>
    </row>
    <row r="1272" spans="1:26">
      <c r="A1272" t="s">
        <v>4442</v>
      </c>
      <c r="F1272" t="s">
        <v>4427</v>
      </c>
      <c r="G1272" t="s">
        <v>1972</v>
      </c>
      <c r="H1272" t="s">
        <v>1972</v>
      </c>
      <c r="I1272" t="s">
        <v>1967</v>
      </c>
      <c r="J1272" t="s">
        <v>1968</v>
      </c>
      <c r="Q1272">
        <v>52.308424729999999</v>
      </c>
      <c r="R1272">
        <v>6.1037227600000001</v>
      </c>
      <c r="S1272" t="s">
        <v>27</v>
      </c>
    </row>
    <row r="1273" spans="1:26">
      <c r="A1273" t="s">
        <v>4442</v>
      </c>
      <c r="F1273" t="s">
        <v>4427</v>
      </c>
      <c r="G1273" t="s">
        <v>1973</v>
      </c>
      <c r="H1273" t="s">
        <v>1973</v>
      </c>
      <c r="I1273" t="s">
        <v>22</v>
      </c>
      <c r="J1273" t="s">
        <v>1968</v>
      </c>
      <c r="K1273" t="s">
        <v>1968</v>
      </c>
      <c r="L1273" t="s">
        <v>1974</v>
      </c>
      <c r="M1273" t="s">
        <v>1968</v>
      </c>
      <c r="O1273" t="s">
        <v>1450</v>
      </c>
      <c r="P1273" t="s">
        <v>1975</v>
      </c>
      <c r="Q1273">
        <v>52.308470880000002</v>
      </c>
      <c r="R1273">
        <v>6.1012598799999997</v>
      </c>
      <c r="S1273" t="s">
        <v>27</v>
      </c>
      <c r="T1273" t="s">
        <v>28</v>
      </c>
      <c r="Z1273">
        <v>189408.37</v>
      </c>
    </row>
    <row r="1274" spans="1:26">
      <c r="F1274" t="s">
        <v>4427</v>
      </c>
      <c r="G1274" t="s">
        <v>1976</v>
      </c>
      <c r="H1274" t="s">
        <v>1976</v>
      </c>
      <c r="I1274" t="s">
        <v>22</v>
      </c>
      <c r="J1274" t="s">
        <v>1977</v>
      </c>
      <c r="K1274" t="s">
        <v>1977</v>
      </c>
      <c r="L1274" t="s">
        <v>1978</v>
      </c>
      <c r="M1274" t="s">
        <v>1977</v>
      </c>
      <c r="O1274" t="s">
        <v>1450</v>
      </c>
      <c r="P1274" t="s">
        <v>1979</v>
      </c>
      <c r="Q1274">
        <v>52.295838969999998</v>
      </c>
      <c r="R1274">
        <v>6.2537795000000003</v>
      </c>
      <c r="S1274" t="s">
        <v>27</v>
      </c>
      <c r="T1274" t="s">
        <v>28</v>
      </c>
      <c r="Z1274">
        <v>212468.64</v>
      </c>
    </row>
    <row r="1275" spans="1:26">
      <c r="A1275" t="s">
        <v>4442</v>
      </c>
      <c r="F1275" t="s">
        <v>4427</v>
      </c>
      <c r="G1275" t="s">
        <v>1980</v>
      </c>
      <c r="H1275" t="s">
        <v>1980</v>
      </c>
      <c r="I1275" t="s">
        <v>68</v>
      </c>
      <c r="J1275" t="s">
        <v>1981</v>
      </c>
      <c r="Q1275">
        <v>52.297329130000001</v>
      </c>
      <c r="R1275">
        <v>6.2534793799999999</v>
      </c>
      <c r="S1275" t="s">
        <v>27</v>
      </c>
      <c r="W1275">
        <v>10</v>
      </c>
    </row>
    <row r="1276" spans="1:26">
      <c r="A1276" t="s">
        <v>4442</v>
      </c>
      <c r="F1276" t="s">
        <v>4427</v>
      </c>
      <c r="G1276" t="s">
        <v>1982</v>
      </c>
      <c r="H1276" t="s">
        <v>1982</v>
      </c>
      <c r="I1276" t="s">
        <v>68</v>
      </c>
      <c r="J1276" t="s">
        <v>1981</v>
      </c>
      <c r="Q1276">
        <v>52.296888639999999</v>
      </c>
      <c r="R1276">
        <v>6.2548739299999996</v>
      </c>
      <c r="S1276" t="s">
        <v>27</v>
      </c>
      <c r="W1276">
        <v>10</v>
      </c>
    </row>
    <row r="1277" spans="1:26">
      <c r="A1277" t="s">
        <v>4442</v>
      </c>
      <c r="F1277" t="s">
        <v>4427</v>
      </c>
      <c r="G1277" t="s">
        <v>1983</v>
      </c>
      <c r="H1277" t="s">
        <v>1983</v>
      </c>
      <c r="I1277" t="s">
        <v>68</v>
      </c>
      <c r="J1277" t="s">
        <v>1981</v>
      </c>
      <c r="Q1277">
        <v>52.296918890000001</v>
      </c>
      <c r="R1277">
        <v>6.2541958800000002</v>
      </c>
      <c r="S1277" t="s">
        <v>27</v>
      </c>
      <c r="W1277">
        <v>10</v>
      </c>
    </row>
    <row r="1278" spans="1:26">
      <c r="A1278" t="s">
        <v>4442</v>
      </c>
      <c r="F1278" t="s">
        <v>4427</v>
      </c>
      <c r="G1278" t="s">
        <v>1984</v>
      </c>
      <c r="H1278" t="s">
        <v>1984</v>
      </c>
      <c r="I1278" t="s">
        <v>68</v>
      </c>
      <c r="J1278" t="s">
        <v>1981</v>
      </c>
      <c r="Q1278">
        <v>52.29703782</v>
      </c>
      <c r="R1278">
        <v>6.2562686100000002</v>
      </c>
      <c r="S1278" t="s">
        <v>27</v>
      </c>
      <c r="W1278">
        <v>10</v>
      </c>
    </row>
    <row r="1279" spans="1:26">
      <c r="A1279" t="s">
        <v>4442</v>
      </c>
      <c r="F1279" t="s">
        <v>4427</v>
      </c>
      <c r="G1279" t="s">
        <v>1985</v>
      </c>
      <c r="H1279" t="s">
        <v>1985</v>
      </c>
      <c r="I1279" t="s">
        <v>68</v>
      </c>
      <c r="J1279" t="s">
        <v>1981</v>
      </c>
      <c r="Q1279">
        <v>52.297163920000003</v>
      </c>
      <c r="R1279">
        <v>6.2545445600000003</v>
      </c>
      <c r="S1279" t="s">
        <v>27</v>
      </c>
      <c r="W1279">
        <v>10</v>
      </c>
    </row>
    <row r="1280" spans="1:26">
      <c r="A1280" t="s">
        <v>4442</v>
      </c>
      <c r="F1280" t="s">
        <v>4427</v>
      </c>
      <c r="G1280" t="s">
        <v>1986</v>
      </c>
      <c r="H1280" t="s">
        <v>1986</v>
      </c>
      <c r="I1280" t="s">
        <v>68</v>
      </c>
      <c r="J1280" t="s">
        <v>1981</v>
      </c>
      <c r="Q1280">
        <v>52.296867679999998</v>
      </c>
      <c r="R1280">
        <v>6.25649561</v>
      </c>
      <c r="S1280" t="s">
        <v>27</v>
      </c>
      <c r="W1280">
        <v>10</v>
      </c>
    </row>
    <row r="1281" spans="1:26">
      <c r="A1281" t="s">
        <v>4442</v>
      </c>
      <c r="F1281" t="s">
        <v>4427</v>
      </c>
      <c r="G1281" t="s">
        <v>1987</v>
      </c>
      <c r="H1281" t="s">
        <v>1987</v>
      </c>
      <c r="I1281" t="s">
        <v>68</v>
      </c>
      <c r="J1281" t="s">
        <v>1981</v>
      </c>
      <c r="Q1281">
        <v>52.295640980000002</v>
      </c>
      <c r="R1281">
        <v>6.2503837200000003</v>
      </c>
      <c r="S1281" t="s">
        <v>27</v>
      </c>
      <c r="W1281">
        <v>10</v>
      </c>
    </row>
    <row r="1282" spans="1:26">
      <c r="A1282" t="s">
        <v>4442</v>
      </c>
      <c r="F1282" t="s">
        <v>4427</v>
      </c>
      <c r="G1282" t="s">
        <v>1988</v>
      </c>
      <c r="H1282" t="s">
        <v>1988</v>
      </c>
      <c r="I1282" t="s">
        <v>68</v>
      </c>
      <c r="J1282" t="s">
        <v>1981</v>
      </c>
      <c r="Q1282">
        <v>52.295419539999997</v>
      </c>
      <c r="R1282">
        <v>6.2517120100000003</v>
      </c>
      <c r="S1282" t="s">
        <v>27</v>
      </c>
      <c r="W1282">
        <v>10</v>
      </c>
    </row>
    <row r="1283" spans="1:26">
      <c r="A1283" t="s">
        <v>4442</v>
      </c>
      <c r="F1283" t="s">
        <v>4427</v>
      </c>
      <c r="G1283" t="s">
        <v>1989</v>
      </c>
      <c r="H1283" t="s">
        <v>1989</v>
      </c>
      <c r="I1283" t="s">
        <v>68</v>
      </c>
      <c r="J1283" t="s">
        <v>1981</v>
      </c>
      <c r="Q1283">
        <v>52.294796419999997</v>
      </c>
      <c r="R1283">
        <v>6.2520171500000004</v>
      </c>
      <c r="S1283" t="s">
        <v>27</v>
      </c>
      <c r="W1283">
        <v>10</v>
      </c>
    </row>
    <row r="1284" spans="1:26">
      <c r="A1284" t="s">
        <v>4442</v>
      </c>
      <c r="F1284" t="s">
        <v>4427</v>
      </c>
      <c r="G1284" t="s">
        <v>1990</v>
      </c>
      <c r="H1284" t="s">
        <v>1990</v>
      </c>
      <c r="I1284" t="s">
        <v>68</v>
      </c>
      <c r="J1284" t="s">
        <v>1981</v>
      </c>
      <c r="Q1284">
        <v>52.295036680000003</v>
      </c>
      <c r="R1284">
        <v>6.2514629900000003</v>
      </c>
      <c r="S1284" t="s">
        <v>27</v>
      </c>
      <c r="W1284">
        <v>10</v>
      </c>
    </row>
    <row r="1285" spans="1:26">
      <c r="A1285" t="s">
        <v>4442</v>
      </c>
      <c r="F1285" t="s">
        <v>4427</v>
      </c>
      <c r="G1285" t="s">
        <v>1991</v>
      </c>
      <c r="H1285" t="s">
        <v>1991</v>
      </c>
      <c r="I1285" t="s">
        <v>68</v>
      </c>
      <c r="J1285" t="s">
        <v>1981</v>
      </c>
      <c r="Q1285">
        <v>52.294384460000003</v>
      </c>
      <c r="R1285">
        <v>6.2529014600000004</v>
      </c>
      <c r="S1285" t="s">
        <v>27</v>
      </c>
      <c r="W1285">
        <v>10</v>
      </c>
    </row>
    <row r="1286" spans="1:26">
      <c r="F1286" t="s">
        <v>4427</v>
      </c>
      <c r="G1286" t="s">
        <v>1992</v>
      </c>
      <c r="H1286" t="s">
        <v>1992</v>
      </c>
      <c r="I1286" t="s">
        <v>22</v>
      </c>
      <c r="J1286" t="s">
        <v>1993</v>
      </c>
      <c r="K1286" t="s">
        <v>1993</v>
      </c>
      <c r="L1286" t="s">
        <v>1994</v>
      </c>
      <c r="M1286" t="s">
        <v>1993</v>
      </c>
      <c r="O1286" t="s">
        <v>1450</v>
      </c>
      <c r="P1286" t="s">
        <v>1979</v>
      </c>
      <c r="Q1286">
        <v>52.25877492</v>
      </c>
      <c r="R1286">
        <v>6.2693344900000003</v>
      </c>
      <c r="S1286" t="s">
        <v>27</v>
      </c>
      <c r="T1286" t="s">
        <v>101</v>
      </c>
      <c r="Z1286">
        <v>579940.52</v>
      </c>
    </row>
    <row r="1287" spans="1:26">
      <c r="D1287" t="s">
        <v>4442</v>
      </c>
      <c r="F1287" t="s">
        <v>4427</v>
      </c>
      <c r="G1287" t="s">
        <v>1995</v>
      </c>
      <c r="H1287" t="s">
        <v>1995</v>
      </c>
      <c r="I1287" t="s">
        <v>30</v>
      </c>
      <c r="J1287" t="s">
        <v>1996</v>
      </c>
      <c r="L1287" t="s">
        <v>1997</v>
      </c>
      <c r="M1287" t="s">
        <v>1996</v>
      </c>
      <c r="Q1287">
        <v>52.372398670000003</v>
      </c>
      <c r="R1287">
        <v>6.6089847600000002</v>
      </c>
      <c r="S1287" t="s">
        <v>27</v>
      </c>
      <c r="V1287">
        <v>1984</v>
      </c>
      <c r="W1287">
        <v>18.2</v>
      </c>
    </row>
    <row r="1288" spans="1:26">
      <c r="D1288" t="s">
        <v>4442</v>
      </c>
      <c r="F1288" t="s">
        <v>4427</v>
      </c>
      <c r="G1288" t="s">
        <v>1998</v>
      </c>
      <c r="H1288" t="s">
        <v>1998</v>
      </c>
      <c r="I1288" t="s">
        <v>30</v>
      </c>
      <c r="J1288" t="s">
        <v>1996</v>
      </c>
      <c r="L1288" t="s">
        <v>1997</v>
      </c>
      <c r="M1288" t="s">
        <v>1996</v>
      </c>
      <c r="Q1288">
        <v>52.37257486</v>
      </c>
      <c r="R1288">
        <v>6.6088731599999999</v>
      </c>
      <c r="S1288" t="s">
        <v>27</v>
      </c>
      <c r="V1288">
        <v>1984</v>
      </c>
      <c r="W1288">
        <v>18.100000000000001</v>
      </c>
    </row>
    <row r="1289" spans="1:26">
      <c r="D1289" t="s">
        <v>4442</v>
      </c>
      <c r="F1289" t="s">
        <v>4427</v>
      </c>
      <c r="G1289" t="s">
        <v>1999</v>
      </c>
      <c r="H1289" t="s">
        <v>1999</v>
      </c>
      <c r="I1289" t="s">
        <v>30</v>
      </c>
      <c r="J1289" t="s">
        <v>1996</v>
      </c>
      <c r="L1289" t="s">
        <v>1997</v>
      </c>
      <c r="M1289" t="s">
        <v>1996</v>
      </c>
      <c r="Q1289">
        <v>52.372923319999998</v>
      </c>
      <c r="R1289">
        <v>6.6093167199999998</v>
      </c>
      <c r="S1289" t="s">
        <v>27</v>
      </c>
      <c r="V1289">
        <v>1984</v>
      </c>
      <c r="W1289">
        <v>22.2</v>
      </c>
    </row>
    <row r="1290" spans="1:26">
      <c r="D1290" t="s">
        <v>4442</v>
      </c>
      <c r="F1290" t="s">
        <v>4427</v>
      </c>
      <c r="G1290" t="s">
        <v>2000</v>
      </c>
      <c r="H1290" t="s">
        <v>2000</v>
      </c>
      <c r="I1290" t="s">
        <v>30</v>
      </c>
      <c r="J1290" t="s">
        <v>1996</v>
      </c>
      <c r="L1290" t="s">
        <v>1997</v>
      </c>
      <c r="M1290" t="s">
        <v>1996</v>
      </c>
      <c r="Q1290">
        <v>52.374447889999999</v>
      </c>
      <c r="R1290">
        <v>6.6102306300000002</v>
      </c>
      <c r="S1290" t="s">
        <v>27</v>
      </c>
      <c r="V1290">
        <v>1984</v>
      </c>
      <c r="W1290">
        <v>112.4</v>
      </c>
    </row>
    <row r="1291" spans="1:26">
      <c r="D1291" t="s">
        <v>4442</v>
      </c>
      <c r="F1291" t="s">
        <v>4427</v>
      </c>
      <c r="G1291" t="s">
        <v>2001</v>
      </c>
      <c r="H1291" t="s">
        <v>2001</v>
      </c>
      <c r="I1291" t="s">
        <v>30</v>
      </c>
      <c r="J1291" t="s">
        <v>1996</v>
      </c>
      <c r="L1291" t="s">
        <v>1997</v>
      </c>
      <c r="M1291" t="s">
        <v>1996</v>
      </c>
      <c r="Q1291">
        <v>52.37521108</v>
      </c>
      <c r="R1291">
        <v>6.6117592900000002</v>
      </c>
      <c r="S1291" t="s">
        <v>27</v>
      </c>
      <c r="V1291">
        <v>1984</v>
      </c>
      <c r="W1291">
        <v>70.599999999999994</v>
      </c>
    </row>
    <row r="1292" spans="1:26">
      <c r="D1292" t="s">
        <v>4442</v>
      </c>
      <c r="F1292" t="s">
        <v>4427</v>
      </c>
      <c r="G1292" t="s">
        <v>2002</v>
      </c>
      <c r="H1292" t="s">
        <v>2002</v>
      </c>
      <c r="I1292" t="s">
        <v>30</v>
      </c>
      <c r="J1292" t="s">
        <v>1996</v>
      </c>
      <c r="L1292" t="s">
        <v>1997</v>
      </c>
      <c r="M1292" t="s">
        <v>1996</v>
      </c>
      <c r="Q1292">
        <v>52.374678510000003</v>
      </c>
      <c r="R1292">
        <v>6.6128812899999998</v>
      </c>
      <c r="S1292" t="s">
        <v>27</v>
      </c>
      <c r="V1292">
        <v>1984</v>
      </c>
      <c r="W1292">
        <v>33.9</v>
      </c>
    </row>
    <row r="1293" spans="1:26">
      <c r="D1293" t="s">
        <v>4442</v>
      </c>
      <c r="F1293" t="s">
        <v>4427</v>
      </c>
      <c r="G1293" t="s">
        <v>2003</v>
      </c>
      <c r="H1293" t="s">
        <v>2003</v>
      </c>
      <c r="I1293" t="s">
        <v>30</v>
      </c>
      <c r="J1293" t="s">
        <v>1996</v>
      </c>
      <c r="L1293" t="s">
        <v>1997</v>
      </c>
      <c r="M1293" t="s">
        <v>1996</v>
      </c>
      <c r="Q1293">
        <v>52.375863649999999</v>
      </c>
      <c r="R1293">
        <v>6.6130979300000003</v>
      </c>
      <c r="S1293" t="s">
        <v>27</v>
      </c>
      <c r="V1293">
        <v>1984</v>
      </c>
      <c r="W1293">
        <v>70.7</v>
      </c>
    </row>
    <row r="1294" spans="1:26">
      <c r="D1294" t="s">
        <v>4442</v>
      </c>
      <c r="F1294" t="s">
        <v>4427</v>
      </c>
      <c r="G1294" t="s">
        <v>2004</v>
      </c>
      <c r="H1294" t="s">
        <v>2004</v>
      </c>
      <c r="I1294" t="s">
        <v>30</v>
      </c>
      <c r="J1294" t="s">
        <v>1996</v>
      </c>
      <c r="L1294" t="s">
        <v>1997</v>
      </c>
      <c r="M1294" t="s">
        <v>1996</v>
      </c>
      <c r="Q1294">
        <v>52.375606490000003</v>
      </c>
      <c r="R1294">
        <v>6.6149837099999997</v>
      </c>
      <c r="S1294" t="s">
        <v>27</v>
      </c>
      <c r="V1294">
        <v>1984</v>
      </c>
      <c r="W1294">
        <v>25.8</v>
      </c>
    </row>
    <row r="1295" spans="1:26">
      <c r="D1295" t="s">
        <v>4442</v>
      </c>
      <c r="F1295" t="s">
        <v>4427</v>
      </c>
      <c r="G1295" t="s">
        <v>2005</v>
      </c>
      <c r="H1295" t="s">
        <v>2005</v>
      </c>
      <c r="I1295" t="s">
        <v>30</v>
      </c>
      <c r="J1295" t="s">
        <v>1996</v>
      </c>
      <c r="L1295" t="s">
        <v>1997</v>
      </c>
      <c r="M1295" t="s">
        <v>1996</v>
      </c>
      <c r="Q1295">
        <v>52.375154479999999</v>
      </c>
      <c r="R1295">
        <v>6.6155687199999997</v>
      </c>
      <c r="S1295" t="s">
        <v>27</v>
      </c>
      <c r="V1295">
        <v>1984</v>
      </c>
      <c r="W1295">
        <v>24.1</v>
      </c>
    </row>
    <row r="1296" spans="1:26">
      <c r="D1296" t="s">
        <v>4442</v>
      </c>
      <c r="F1296" t="s">
        <v>4427</v>
      </c>
      <c r="G1296" t="s">
        <v>2006</v>
      </c>
      <c r="H1296" t="s">
        <v>2006</v>
      </c>
      <c r="I1296" t="s">
        <v>30</v>
      </c>
      <c r="J1296" t="s">
        <v>1996</v>
      </c>
      <c r="L1296" t="s">
        <v>1997</v>
      </c>
      <c r="M1296" t="s">
        <v>1996</v>
      </c>
      <c r="Q1296">
        <v>52.373919379999997</v>
      </c>
      <c r="R1296">
        <v>6.6154494499999998</v>
      </c>
      <c r="S1296" t="s">
        <v>27</v>
      </c>
      <c r="V1296">
        <v>1984</v>
      </c>
      <c r="W1296">
        <v>87.2</v>
      </c>
    </row>
    <row r="1297" spans="4:26">
      <c r="D1297" t="s">
        <v>4442</v>
      </c>
      <c r="F1297" t="s">
        <v>4427</v>
      </c>
      <c r="G1297" t="s">
        <v>2007</v>
      </c>
      <c r="H1297" t="s">
        <v>2007</v>
      </c>
      <c r="I1297" t="s">
        <v>30</v>
      </c>
      <c r="J1297" t="s">
        <v>1996</v>
      </c>
      <c r="L1297" t="s">
        <v>1997</v>
      </c>
      <c r="M1297" t="s">
        <v>1996</v>
      </c>
      <c r="Q1297">
        <v>52.373572420000002</v>
      </c>
      <c r="R1297">
        <v>6.6142402599999999</v>
      </c>
      <c r="S1297" t="s">
        <v>27</v>
      </c>
      <c r="V1297">
        <v>1984</v>
      </c>
      <c r="W1297">
        <v>40.299999999999997</v>
      </c>
    </row>
    <row r="1298" spans="4:26">
      <c r="D1298" t="s">
        <v>4442</v>
      </c>
      <c r="F1298" t="s">
        <v>4427</v>
      </c>
      <c r="G1298" t="s">
        <v>2008</v>
      </c>
      <c r="H1298" t="s">
        <v>2008</v>
      </c>
      <c r="I1298" t="s">
        <v>30</v>
      </c>
      <c r="J1298" t="s">
        <v>1996</v>
      </c>
      <c r="L1298" t="s">
        <v>1997</v>
      </c>
      <c r="M1298" t="s">
        <v>1996</v>
      </c>
      <c r="Q1298">
        <v>52.373371730000002</v>
      </c>
      <c r="R1298">
        <v>6.6147141100000004</v>
      </c>
      <c r="S1298" t="s">
        <v>27</v>
      </c>
      <c r="V1298">
        <v>1984</v>
      </c>
      <c r="W1298">
        <v>32</v>
      </c>
    </row>
    <row r="1299" spans="4:26">
      <c r="D1299" t="s">
        <v>4442</v>
      </c>
      <c r="F1299" t="s">
        <v>4427</v>
      </c>
      <c r="G1299" t="s">
        <v>2009</v>
      </c>
      <c r="H1299" t="s">
        <v>2009</v>
      </c>
      <c r="I1299" t="s">
        <v>30</v>
      </c>
      <c r="J1299" t="s">
        <v>1996</v>
      </c>
      <c r="L1299" t="s">
        <v>1997</v>
      </c>
      <c r="M1299" t="s">
        <v>1996</v>
      </c>
      <c r="Q1299">
        <v>52.372805579999998</v>
      </c>
      <c r="R1299">
        <v>6.6152118199999999</v>
      </c>
      <c r="S1299" t="s">
        <v>27</v>
      </c>
      <c r="V1299">
        <v>1984</v>
      </c>
      <c r="W1299">
        <v>24.5</v>
      </c>
    </row>
    <row r="1300" spans="4:26">
      <c r="D1300" t="s">
        <v>4442</v>
      </c>
      <c r="F1300" t="s">
        <v>4427</v>
      </c>
      <c r="G1300" t="s">
        <v>2010</v>
      </c>
      <c r="H1300" t="s">
        <v>2010</v>
      </c>
      <c r="I1300" t="s">
        <v>30</v>
      </c>
      <c r="J1300" t="s">
        <v>1996</v>
      </c>
      <c r="K1300" t="s">
        <v>2011</v>
      </c>
      <c r="L1300" t="s">
        <v>1997</v>
      </c>
      <c r="M1300" t="s">
        <v>1996</v>
      </c>
      <c r="Q1300">
        <v>52.37247198</v>
      </c>
      <c r="R1300">
        <v>6.6159603300000001</v>
      </c>
      <c r="S1300" t="s">
        <v>27</v>
      </c>
      <c r="V1300">
        <v>1984</v>
      </c>
      <c r="W1300">
        <v>6.4</v>
      </c>
      <c r="Z1300">
        <v>0</v>
      </c>
    </row>
    <row r="1301" spans="4:26">
      <c r="D1301" t="s">
        <v>4442</v>
      </c>
      <c r="F1301" t="s">
        <v>4427</v>
      </c>
      <c r="G1301" t="s">
        <v>2012</v>
      </c>
      <c r="H1301" t="s">
        <v>2012</v>
      </c>
      <c r="I1301" t="s">
        <v>30</v>
      </c>
      <c r="J1301" t="s">
        <v>1996</v>
      </c>
      <c r="L1301" t="s">
        <v>1997</v>
      </c>
      <c r="M1301" t="s">
        <v>1996</v>
      </c>
      <c r="Q1301">
        <v>52.37093454</v>
      </c>
      <c r="R1301">
        <v>6.6138453200000002</v>
      </c>
      <c r="S1301" t="s">
        <v>27</v>
      </c>
      <c r="V1301">
        <v>1984</v>
      </c>
      <c r="W1301">
        <v>24.6</v>
      </c>
    </row>
    <row r="1302" spans="4:26">
      <c r="D1302" t="s">
        <v>4442</v>
      </c>
      <c r="F1302" t="s">
        <v>4427</v>
      </c>
      <c r="G1302" t="s">
        <v>2013</v>
      </c>
      <c r="H1302" t="s">
        <v>2013</v>
      </c>
      <c r="I1302" t="s">
        <v>30</v>
      </c>
      <c r="J1302" t="s">
        <v>1996</v>
      </c>
      <c r="L1302" t="s">
        <v>1997</v>
      </c>
      <c r="M1302" t="s">
        <v>1996</v>
      </c>
      <c r="Q1302">
        <v>52.370551659999997</v>
      </c>
      <c r="R1302">
        <v>6.6130345699999999</v>
      </c>
      <c r="S1302" t="s">
        <v>27</v>
      </c>
      <c r="V1302">
        <v>1984</v>
      </c>
      <c r="W1302">
        <v>34.1</v>
      </c>
    </row>
    <row r="1303" spans="4:26">
      <c r="D1303" t="s">
        <v>4442</v>
      </c>
      <c r="F1303" t="s">
        <v>4427</v>
      </c>
      <c r="G1303" t="s">
        <v>2014</v>
      </c>
      <c r="H1303" t="s">
        <v>2015</v>
      </c>
      <c r="I1303" t="s">
        <v>2016</v>
      </c>
      <c r="J1303" t="s">
        <v>2017</v>
      </c>
      <c r="K1303" t="s">
        <v>2011</v>
      </c>
      <c r="L1303" t="s">
        <v>1997</v>
      </c>
      <c r="M1303" t="s">
        <v>1996</v>
      </c>
      <c r="N1303" t="s">
        <v>2018</v>
      </c>
      <c r="O1303" t="s">
        <v>2019</v>
      </c>
      <c r="P1303" t="s">
        <v>2020</v>
      </c>
      <c r="S1303" t="s">
        <v>27</v>
      </c>
      <c r="T1303" t="s">
        <v>1874</v>
      </c>
      <c r="V1303">
        <v>1984</v>
      </c>
    </row>
    <row r="1304" spans="4:26">
      <c r="D1304" t="s">
        <v>4442</v>
      </c>
      <c r="F1304" t="s">
        <v>4427</v>
      </c>
      <c r="G1304" t="s">
        <v>2021</v>
      </c>
      <c r="H1304" t="s">
        <v>2021</v>
      </c>
      <c r="I1304" t="s">
        <v>1230</v>
      </c>
      <c r="J1304" t="s">
        <v>1996</v>
      </c>
      <c r="L1304" t="s">
        <v>1997</v>
      </c>
      <c r="M1304" t="s">
        <v>1996</v>
      </c>
      <c r="Q1304">
        <v>52.372468959999999</v>
      </c>
      <c r="R1304">
        <v>6.6158954400000001</v>
      </c>
      <c r="S1304" t="s">
        <v>27</v>
      </c>
    </row>
    <row r="1305" spans="4:26">
      <c r="D1305" t="s">
        <v>4442</v>
      </c>
      <c r="F1305" t="s">
        <v>4427</v>
      </c>
      <c r="G1305" t="s">
        <v>2022</v>
      </c>
      <c r="H1305" t="s">
        <v>2022</v>
      </c>
      <c r="I1305" t="s">
        <v>1230</v>
      </c>
      <c r="J1305" t="s">
        <v>1996</v>
      </c>
      <c r="L1305" t="s">
        <v>1997</v>
      </c>
      <c r="M1305" t="s">
        <v>1996</v>
      </c>
      <c r="Q1305">
        <v>52.372433839999999</v>
      </c>
      <c r="R1305">
        <v>6.6159412499999997</v>
      </c>
      <c r="S1305" t="s">
        <v>27</v>
      </c>
    </row>
    <row r="1306" spans="4:26">
      <c r="D1306" t="s">
        <v>4442</v>
      </c>
      <c r="F1306" t="s">
        <v>4427</v>
      </c>
      <c r="G1306" t="s">
        <v>2023</v>
      </c>
      <c r="H1306" t="s">
        <v>2023</v>
      </c>
      <c r="I1306" t="s">
        <v>1230</v>
      </c>
      <c r="J1306" t="s">
        <v>1996</v>
      </c>
      <c r="Q1306">
        <v>52.37083466</v>
      </c>
      <c r="R1306">
        <v>6.6136445699999999</v>
      </c>
      <c r="S1306" t="s">
        <v>27</v>
      </c>
    </row>
    <row r="1307" spans="4:26">
      <c r="D1307" t="s">
        <v>4442</v>
      </c>
      <c r="F1307" t="s">
        <v>4427</v>
      </c>
      <c r="G1307" t="s">
        <v>2024</v>
      </c>
      <c r="H1307" t="s">
        <v>2024</v>
      </c>
      <c r="I1307" t="s">
        <v>22</v>
      </c>
      <c r="J1307" t="s">
        <v>2025</v>
      </c>
      <c r="K1307" t="s">
        <v>2026</v>
      </c>
      <c r="L1307" t="s">
        <v>1997</v>
      </c>
      <c r="M1307" t="s">
        <v>1996</v>
      </c>
      <c r="O1307" t="s">
        <v>1450</v>
      </c>
      <c r="P1307" t="s">
        <v>2020</v>
      </c>
      <c r="Q1307">
        <v>52.372962790000003</v>
      </c>
      <c r="R1307">
        <v>6.6122926800000004</v>
      </c>
      <c r="S1307" t="s">
        <v>27</v>
      </c>
      <c r="T1307" t="s">
        <v>101</v>
      </c>
      <c r="Z1307">
        <v>361668.09</v>
      </c>
    </row>
    <row r="1308" spans="4:26">
      <c r="D1308" t="s">
        <v>4442</v>
      </c>
      <c r="F1308" t="s">
        <v>4427</v>
      </c>
      <c r="G1308" t="s">
        <v>2027</v>
      </c>
      <c r="H1308" t="s">
        <v>2027</v>
      </c>
      <c r="I1308" t="s">
        <v>167</v>
      </c>
      <c r="J1308" t="s">
        <v>1996</v>
      </c>
      <c r="L1308" t="s">
        <v>1997</v>
      </c>
      <c r="M1308" t="s">
        <v>1996</v>
      </c>
      <c r="Q1308">
        <v>52.37215217</v>
      </c>
      <c r="R1308">
        <v>6.6122895799999997</v>
      </c>
      <c r="S1308" t="s">
        <v>27</v>
      </c>
      <c r="Z1308">
        <v>52.5</v>
      </c>
    </row>
    <row r="1309" spans="4:26">
      <c r="D1309" t="s">
        <v>4442</v>
      </c>
      <c r="F1309" t="s">
        <v>4427</v>
      </c>
      <c r="G1309" t="s">
        <v>2028</v>
      </c>
      <c r="H1309" t="s">
        <v>2028</v>
      </c>
      <c r="I1309" t="s">
        <v>68</v>
      </c>
      <c r="J1309" t="s">
        <v>1996</v>
      </c>
      <c r="L1309" t="s">
        <v>1997</v>
      </c>
      <c r="M1309" t="s">
        <v>1996</v>
      </c>
      <c r="Q1309">
        <v>52.372102249999998</v>
      </c>
      <c r="R1309">
        <v>6.6078136900000004</v>
      </c>
      <c r="S1309" t="s">
        <v>27</v>
      </c>
      <c r="W1309">
        <v>257.8</v>
      </c>
    </row>
    <row r="1310" spans="4:26">
      <c r="D1310" t="s">
        <v>4442</v>
      </c>
      <c r="F1310" t="s">
        <v>4427</v>
      </c>
      <c r="G1310" t="s">
        <v>2029</v>
      </c>
      <c r="H1310" t="s">
        <v>2029</v>
      </c>
      <c r="I1310" t="s">
        <v>68</v>
      </c>
      <c r="J1310" t="s">
        <v>1996</v>
      </c>
      <c r="L1310" t="s">
        <v>1997</v>
      </c>
      <c r="M1310" t="s">
        <v>1996</v>
      </c>
      <c r="Q1310">
        <v>52.370609569999999</v>
      </c>
      <c r="R1310">
        <v>6.6088205200000001</v>
      </c>
      <c r="S1310" t="s">
        <v>27</v>
      </c>
      <c r="W1310">
        <v>103.2</v>
      </c>
    </row>
    <row r="1311" spans="4:26">
      <c r="D1311" t="s">
        <v>4442</v>
      </c>
      <c r="F1311" t="s">
        <v>4427</v>
      </c>
      <c r="G1311" t="s">
        <v>2030</v>
      </c>
      <c r="H1311" t="s">
        <v>2030</v>
      </c>
      <c r="I1311" t="s">
        <v>68</v>
      </c>
      <c r="J1311" t="s">
        <v>1996</v>
      </c>
      <c r="L1311" t="s">
        <v>1997</v>
      </c>
      <c r="M1311" t="s">
        <v>1996</v>
      </c>
      <c r="Q1311">
        <v>52.37220671</v>
      </c>
      <c r="R1311">
        <v>6.6079787100000003</v>
      </c>
      <c r="S1311" t="s">
        <v>27</v>
      </c>
      <c r="W1311">
        <v>205.5</v>
      </c>
    </row>
    <row r="1312" spans="4:26">
      <c r="D1312" t="s">
        <v>4442</v>
      </c>
      <c r="F1312" t="s">
        <v>4427</v>
      </c>
      <c r="G1312" t="s">
        <v>2031</v>
      </c>
      <c r="H1312" t="s">
        <v>2031</v>
      </c>
      <c r="I1312" t="s">
        <v>68</v>
      </c>
      <c r="J1312" t="s">
        <v>1996</v>
      </c>
      <c r="L1312" t="s">
        <v>1997</v>
      </c>
      <c r="M1312" t="s">
        <v>1996</v>
      </c>
      <c r="Q1312">
        <v>52.372373340000003</v>
      </c>
      <c r="R1312">
        <v>6.6084461000000001</v>
      </c>
      <c r="S1312" t="s">
        <v>27</v>
      </c>
      <c r="W1312">
        <v>72.7</v>
      </c>
    </row>
    <row r="1313" spans="4:23">
      <c r="D1313" t="s">
        <v>4442</v>
      </c>
      <c r="F1313" t="s">
        <v>4427</v>
      </c>
      <c r="G1313" t="s">
        <v>2032</v>
      </c>
      <c r="H1313" t="s">
        <v>2032</v>
      </c>
      <c r="I1313" t="s">
        <v>68</v>
      </c>
      <c r="J1313" t="s">
        <v>1996</v>
      </c>
      <c r="L1313" t="s">
        <v>1997</v>
      </c>
      <c r="M1313" t="s">
        <v>1996</v>
      </c>
      <c r="Q1313">
        <v>52.372978099999997</v>
      </c>
      <c r="R1313">
        <v>6.6086195300000004</v>
      </c>
      <c r="S1313" t="s">
        <v>27</v>
      </c>
      <c r="W1313">
        <v>79.2</v>
      </c>
    </row>
    <row r="1314" spans="4:23">
      <c r="D1314" t="s">
        <v>4442</v>
      </c>
      <c r="F1314" t="s">
        <v>4427</v>
      </c>
      <c r="G1314" t="s">
        <v>2033</v>
      </c>
      <c r="H1314" t="s">
        <v>2033</v>
      </c>
      <c r="I1314" t="s">
        <v>68</v>
      </c>
      <c r="J1314" t="s">
        <v>1996</v>
      </c>
      <c r="L1314" t="s">
        <v>1997</v>
      </c>
      <c r="M1314" t="s">
        <v>1996</v>
      </c>
      <c r="Q1314">
        <v>52.371955139999997</v>
      </c>
      <c r="R1314">
        <v>6.6092663500000004</v>
      </c>
      <c r="S1314" t="s">
        <v>27</v>
      </c>
      <c r="W1314">
        <v>88.8</v>
      </c>
    </row>
    <row r="1315" spans="4:23">
      <c r="D1315" t="s">
        <v>4442</v>
      </c>
      <c r="F1315" t="s">
        <v>4427</v>
      </c>
      <c r="G1315" t="s">
        <v>2034</v>
      </c>
      <c r="H1315" t="s">
        <v>2034</v>
      </c>
      <c r="I1315" t="s">
        <v>68</v>
      </c>
      <c r="J1315" t="s">
        <v>1996</v>
      </c>
      <c r="L1315" t="s">
        <v>1997</v>
      </c>
      <c r="M1315" t="s">
        <v>1996</v>
      </c>
      <c r="Q1315">
        <v>52.372835899999998</v>
      </c>
      <c r="R1315">
        <v>6.6089533600000001</v>
      </c>
      <c r="S1315" t="s">
        <v>27</v>
      </c>
      <c r="W1315">
        <v>31</v>
      </c>
    </row>
    <row r="1316" spans="4:23">
      <c r="D1316" t="s">
        <v>4442</v>
      </c>
      <c r="F1316" t="s">
        <v>4427</v>
      </c>
      <c r="G1316" t="s">
        <v>2035</v>
      </c>
      <c r="H1316" t="s">
        <v>2035</v>
      </c>
      <c r="I1316" t="s">
        <v>68</v>
      </c>
      <c r="J1316" t="s">
        <v>1996</v>
      </c>
      <c r="L1316" t="s">
        <v>1997</v>
      </c>
      <c r="M1316" t="s">
        <v>1996</v>
      </c>
      <c r="Q1316">
        <v>52.373058620000002</v>
      </c>
      <c r="R1316">
        <v>6.60989249</v>
      </c>
      <c r="S1316" t="s">
        <v>27</v>
      </c>
      <c r="W1316">
        <v>60.2</v>
      </c>
    </row>
    <row r="1317" spans="4:23">
      <c r="D1317" t="s">
        <v>4442</v>
      </c>
      <c r="F1317" t="s">
        <v>4427</v>
      </c>
      <c r="G1317" t="s">
        <v>2036</v>
      </c>
      <c r="H1317" t="s">
        <v>2036</v>
      </c>
      <c r="I1317" t="s">
        <v>68</v>
      </c>
      <c r="J1317" t="s">
        <v>1996</v>
      </c>
      <c r="L1317" t="s">
        <v>1997</v>
      </c>
      <c r="M1317" t="s">
        <v>1996</v>
      </c>
      <c r="Q1317">
        <v>52.37198119</v>
      </c>
      <c r="R1317">
        <v>6.6110935399999997</v>
      </c>
      <c r="S1317" t="s">
        <v>27</v>
      </c>
      <c r="W1317">
        <v>529.70000000000005</v>
      </c>
    </row>
    <row r="1318" spans="4:23">
      <c r="D1318" t="s">
        <v>4442</v>
      </c>
      <c r="F1318" t="s">
        <v>4427</v>
      </c>
      <c r="G1318" t="s">
        <v>2037</v>
      </c>
      <c r="H1318" t="s">
        <v>2037</v>
      </c>
      <c r="I1318" t="s">
        <v>68</v>
      </c>
      <c r="J1318" t="s">
        <v>1996</v>
      </c>
      <c r="L1318" t="s">
        <v>1997</v>
      </c>
      <c r="M1318" t="s">
        <v>1996</v>
      </c>
      <c r="Q1318">
        <v>52.371991250000001</v>
      </c>
      <c r="R1318">
        <v>6.6105654300000003</v>
      </c>
      <c r="S1318" t="s">
        <v>27</v>
      </c>
      <c r="W1318">
        <v>61.1</v>
      </c>
    </row>
    <row r="1319" spans="4:23">
      <c r="D1319" t="s">
        <v>4442</v>
      </c>
      <c r="F1319" t="s">
        <v>4427</v>
      </c>
      <c r="G1319" t="s">
        <v>2038</v>
      </c>
      <c r="H1319" t="s">
        <v>2038</v>
      </c>
      <c r="I1319" t="s">
        <v>68</v>
      </c>
      <c r="J1319" t="s">
        <v>1996</v>
      </c>
      <c r="L1319" t="s">
        <v>1997</v>
      </c>
      <c r="M1319" t="s">
        <v>1996</v>
      </c>
      <c r="Q1319">
        <v>52.370924819999999</v>
      </c>
      <c r="R1319">
        <v>6.6112614599999997</v>
      </c>
      <c r="S1319" t="s">
        <v>27</v>
      </c>
      <c r="W1319">
        <v>58.9</v>
      </c>
    </row>
    <row r="1320" spans="4:23">
      <c r="D1320" t="s">
        <v>4442</v>
      </c>
      <c r="F1320" t="s">
        <v>4427</v>
      </c>
      <c r="G1320" t="s">
        <v>2039</v>
      </c>
      <c r="H1320" t="s">
        <v>2039</v>
      </c>
      <c r="I1320" t="s">
        <v>68</v>
      </c>
      <c r="J1320" t="s">
        <v>1996</v>
      </c>
      <c r="L1320" t="s">
        <v>1997</v>
      </c>
      <c r="M1320" t="s">
        <v>1996</v>
      </c>
      <c r="Q1320">
        <v>52.370753100000002</v>
      </c>
      <c r="R1320">
        <v>6.6134672300000004</v>
      </c>
      <c r="S1320" t="s">
        <v>27</v>
      </c>
      <c r="W1320">
        <v>43</v>
      </c>
    </row>
    <row r="1321" spans="4:23">
      <c r="D1321" t="s">
        <v>4442</v>
      </c>
      <c r="F1321" t="s">
        <v>4427</v>
      </c>
      <c r="G1321" t="s">
        <v>2040</v>
      </c>
      <c r="H1321" t="s">
        <v>2040</v>
      </c>
      <c r="I1321" t="s">
        <v>68</v>
      </c>
      <c r="J1321" t="s">
        <v>1996</v>
      </c>
      <c r="L1321" t="s">
        <v>1997</v>
      </c>
      <c r="M1321" t="s">
        <v>1996</v>
      </c>
      <c r="Q1321">
        <v>52.371979889999999</v>
      </c>
      <c r="R1321">
        <v>6.6135196699999996</v>
      </c>
      <c r="S1321" t="s">
        <v>27</v>
      </c>
      <c r="W1321">
        <v>59.9</v>
      </c>
    </row>
    <row r="1322" spans="4:23">
      <c r="D1322" t="s">
        <v>4442</v>
      </c>
      <c r="F1322" t="s">
        <v>4427</v>
      </c>
      <c r="G1322" t="s">
        <v>2041</v>
      </c>
      <c r="H1322" t="s">
        <v>2041</v>
      </c>
      <c r="I1322" t="s">
        <v>68</v>
      </c>
      <c r="J1322" t="s">
        <v>1996</v>
      </c>
      <c r="L1322" t="s">
        <v>1997</v>
      </c>
      <c r="M1322" t="s">
        <v>1996</v>
      </c>
      <c r="Q1322">
        <v>52.372217849999998</v>
      </c>
      <c r="R1322">
        <v>6.6142195399999997</v>
      </c>
      <c r="S1322" t="s">
        <v>27</v>
      </c>
      <c r="W1322">
        <v>451</v>
      </c>
    </row>
    <row r="1323" spans="4:23">
      <c r="D1323" t="s">
        <v>4442</v>
      </c>
      <c r="F1323" t="s">
        <v>4427</v>
      </c>
      <c r="G1323" t="s">
        <v>2042</v>
      </c>
      <c r="H1323" t="s">
        <v>2042</v>
      </c>
      <c r="I1323" t="s">
        <v>68</v>
      </c>
      <c r="J1323" t="s">
        <v>1996</v>
      </c>
      <c r="L1323" t="s">
        <v>1997</v>
      </c>
      <c r="M1323" t="s">
        <v>1996</v>
      </c>
      <c r="Q1323">
        <v>52.372575480000002</v>
      </c>
      <c r="R1323">
        <v>6.6147396699999996</v>
      </c>
      <c r="S1323" t="s">
        <v>27</v>
      </c>
      <c r="W1323">
        <v>60.2</v>
      </c>
    </row>
    <row r="1324" spans="4:23">
      <c r="D1324" t="s">
        <v>4442</v>
      </c>
      <c r="F1324" t="s">
        <v>4427</v>
      </c>
      <c r="G1324" t="s">
        <v>2043</v>
      </c>
      <c r="H1324" t="s">
        <v>2043</v>
      </c>
      <c r="I1324" t="s">
        <v>68</v>
      </c>
      <c r="J1324" t="s">
        <v>1996</v>
      </c>
      <c r="L1324" t="s">
        <v>1997</v>
      </c>
      <c r="M1324" t="s">
        <v>1996</v>
      </c>
      <c r="Q1324">
        <v>52.374675019999998</v>
      </c>
      <c r="R1324">
        <v>6.6113913399999999</v>
      </c>
      <c r="S1324" t="s">
        <v>27</v>
      </c>
      <c r="W1324">
        <v>194.3</v>
      </c>
    </row>
    <row r="1325" spans="4:23">
      <c r="D1325" t="s">
        <v>4442</v>
      </c>
      <c r="F1325" t="s">
        <v>4427</v>
      </c>
      <c r="G1325" t="s">
        <v>2044</v>
      </c>
      <c r="H1325" t="s">
        <v>2044</v>
      </c>
      <c r="I1325" t="s">
        <v>68</v>
      </c>
      <c r="J1325" t="s">
        <v>1996</v>
      </c>
      <c r="L1325" t="s">
        <v>1997</v>
      </c>
      <c r="M1325" t="s">
        <v>1996</v>
      </c>
      <c r="Q1325">
        <v>52.375309780000002</v>
      </c>
      <c r="R1325">
        <v>6.6127049900000001</v>
      </c>
      <c r="S1325" t="s">
        <v>27</v>
      </c>
      <c r="W1325">
        <v>199.2</v>
      </c>
    </row>
    <row r="1326" spans="4:23">
      <c r="D1326" t="s">
        <v>4442</v>
      </c>
      <c r="F1326" t="s">
        <v>4427</v>
      </c>
      <c r="G1326" t="s">
        <v>2045</v>
      </c>
      <c r="H1326" t="s">
        <v>2045</v>
      </c>
      <c r="I1326" t="s">
        <v>68</v>
      </c>
      <c r="J1326" t="s">
        <v>1996</v>
      </c>
      <c r="L1326" t="s">
        <v>1997</v>
      </c>
      <c r="M1326" t="s">
        <v>1996</v>
      </c>
      <c r="Q1326">
        <v>52.374449079999998</v>
      </c>
      <c r="R1326">
        <v>6.6129267499999997</v>
      </c>
      <c r="S1326" t="s">
        <v>27</v>
      </c>
      <c r="W1326">
        <v>24.3</v>
      </c>
    </row>
    <row r="1327" spans="4:23">
      <c r="D1327" t="s">
        <v>4442</v>
      </c>
      <c r="F1327" t="s">
        <v>4427</v>
      </c>
      <c r="G1327" t="s">
        <v>2046</v>
      </c>
      <c r="H1327" t="s">
        <v>2046</v>
      </c>
      <c r="I1327" t="s">
        <v>68</v>
      </c>
      <c r="J1327" t="s">
        <v>1996</v>
      </c>
      <c r="L1327" t="s">
        <v>1997</v>
      </c>
      <c r="M1327" t="s">
        <v>1996</v>
      </c>
      <c r="Q1327">
        <v>52.373659830000001</v>
      </c>
      <c r="R1327">
        <v>6.6139440199999999</v>
      </c>
      <c r="S1327" t="s">
        <v>27</v>
      </c>
      <c r="W1327">
        <v>109.7</v>
      </c>
    </row>
    <row r="1328" spans="4:23">
      <c r="D1328" t="s">
        <v>4442</v>
      </c>
      <c r="F1328" t="s">
        <v>4427</v>
      </c>
      <c r="G1328" t="s">
        <v>2047</v>
      </c>
      <c r="H1328" t="s">
        <v>2047</v>
      </c>
      <c r="I1328" t="s">
        <v>68</v>
      </c>
      <c r="J1328" t="s">
        <v>1996</v>
      </c>
      <c r="L1328" t="s">
        <v>1997</v>
      </c>
      <c r="M1328" t="s">
        <v>1996</v>
      </c>
      <c r="Q1328">
        <v>52.373552179999997</v>
      </c>
      <c r="R1328">
        <v>6.6146970999999999</v>
      </c>
      <c r="S1328" t="s">
        <v>27</v>
      </c>
      <c r="W1328">
        <v>47.1</v>
      </c>
    </row>
    <row r="1329" spans="4:26">
      <c r="D1329" t="s">
        <v>4442</v>
      </c>
      <c r="F1329" t="s">
        <v>4427</v>
      </c>
      <c r="G1329" t="s">
        <v>2048</v>
      </c>
      <c r="H1329" t="s">
        <v>2048</v>
      </c>
      <c r="I1329" t="s">
        <v>68</v>
      </c>
      <c r="J1329" t="s">
        <v>1996</v>
      </c>
      <c r="L1329" t="s">
        <v>1997</v>
      </c>
      <c r="M1329" t="s">
        <v>1996</v>
      </c>
      <c r="Q1329">
        <v>52.375128400000001</v>
      </c>
      <c r="R1329">
        <v>6.6147600500000001</v>
      </c>
      <c r="S1329" t="s">
        <v>27</v>
      </c>
      <c r="W1329">
        <v>273.7</v>
      </c>
    </row>
    <row r="1330" spans="4:26">
      <c r="D1330" t="s">
        <v>4442</v>
      </c>
      <c r="F1330" t="s">
        <v>4427</v>
      </c>
      <c r="G1330" t="s">
        <v>2049</v>
      </c>
      <c r="H1330" t="s">
        <v>2049</v>
      </c>
      <c r="I1330" t="s">
        <v>68</v>
      </c>
      <c r="J1330" t="s">
        <v>1996</v>
      </c>
      <c r="L1330" t="s">
        <v>1997</v>
      </c>
      <c r="M1330" t="s">
        <v>1996</v>
      </c>
      <c r="Q1330">
        <v>52.375011649999998</v>
      </c>
      <c r="R1330">
        <v>6.6152696600000001</v>
      </c>
      <c r="S1330" t="s">
        <v>27</v>
      </c>
      <c r="W1330">
        <v>28.9</v>
      </c>
    </row>
    <row r="1331" spans="4:26">
      <c r="D1331" t="s">
        <v>4442</v>
      </c>
      <c r="F1331" t="s">
        <v>4427</v>
      </c>
      <c r="G1331" t="s">
        <v>2050</v>
      </c>
      <c r="H1331" t="s">
        <v>2050</v>
      </c>
      <c r="I1331" t="s">
        <v>68</v>
      </c>
      <c r="J1331" t="s">
        <v>1996</v>
      </c>
      <c r="L1331" t="s">
        <v>1997</v>
      </c>
      <c r="M1331" t="s">
        <v>1996</v>
      </c>
      <c r="Q1331">
        <v>52.375459040000003</v>
      </c>
      <c r="R1331">
        <v>6.6146796600000002</v>
      </c>
      <c r="S1331" t="s">
        <v>27</v>
      </c>
      <c r="W1331">
        <v>28.1</v>
      </c>
    </row>
    <row r="1332" spans="4:26">
      <c r="D1332" t="s">
        <v>4442</v>
      </c>
      <c r="F1332" t="s">
        <v>4427</v>
      </c>
      <c r="G1332" t="s">
        <v>2051</v>
      </c>
      <c r="H1332" t="s">
        <v>2051</v>
      </c>
      <c r="I1332" t="s">
        <v>68</v>
      </c>
      <c r="J1332" t="s">
        <v>1996</v>
      </c>
      <c r="L1332" t="s">
        <v>1997</v>
      </c>
      <c r="M1332" t="s">
        <v>1996</v>
      </c>
      <c r="Q1332">
        <v>52.37582793</v>
      </c>
      <c r="R1332">
        <v>6.6154388700000002</v>
      </c>
      <c r="S1332" t="s">
        <v>27</v>
      </c>
      <c r="W1332">
        <v>55.5</v>
      </c>
    </row>
    <row r="1333" spans="4:26">
      <c r="D1333" t="s">
        <v>4442</v>
      </c>
      <c r="F1333" t="s">
        <v>4427</v>
      </c>
      <c r="G1333" t="s">
        <v>2052</v>
      </c>
      <c r="H1333" t="s">
        <v>2052</v>
      </c>
      <c r="I1333" t="s">
        <v>68</v>
      </c>
      <c r="J1333" t="s">
        <v>1996</v>
      </c>
      <c r="L1333" t="s">
        <v>1997</v>
      </c>
      <c r="M1333" t="s">
        <v>1996</v>
      </c>
      <c r="Q1333">
        <v>52.3753697</v>
      </c>
      <c r="R1333">
        <v>6.6160101999999998</v>
      </c>
      <c r="S1333" t="s">
        <v>27</v>
      </c>
      <c r="W1333">
        <v>54.6</v>
      </c>
    </row>
    <row r="1334" spans="4:26">
      <c r="D1334" t="s">
        <v>4442</v>
      </c>
      <c r="F1334" t="s">
        <v>4427</v>
      </c>
      <c r="G1334" t="s">
        <v>2053</v>
      </c>
      <c r="H1334" t="s">
        <v>2053</v>
      </c>
      <c r="I1334" t="s">
        <v>68</v>
      </c>
      <c r="J1334" t="s">
        <v>1996</v>
      </c>
      <c r="L1334" t="s">
        <v>1997</v>
      </c>
      <c r="M1334" t="s">
        <v>1996</v>
      </c>
      <c r="Q1334">
        <v>52.375763200000002</v>
      </c>
      <c r="R1334">
        <v>6.6160232700000003</v>
      </c>
      <c r="S1334" t="s">
        <v>27</v>
      </c>
      <c r="W1334">
        <v>275.39999999999998</v>
      </c>
    </row>
    <row r="1335" spans="4:26">
      <c r="D1335" t="s">
        <v>4442</v>
      </c>
      <c r="F1335" t="s">
        <v>4427</v>
      </c>
      <c r="G1335" t="s">
        <v>2054</v>
      </c>
      <c r="H1335" t="s">
        <v>2054</v>
      </c>
      <c r="I1335" t="s">
        <v>68</v>
      </c>
      <c r="J1335" t="s">
        <v>1996</v>
      </c>
      <c r="L1335" t="s">
        <v>1997</v>
      </c>
      <c r="M1335" t="s">
        <v>1996</v>
      </c>
      <c r="Q1335">
        <v>52.369590799999997</v>
      </c>
      <c r="R1335">
        <v>6.6114542199999997</v>
      </c>
      <c r="S1335" t="s">
        <v>27</v>
      </c>
      <c r="W1335">
        <v>77.3</v>
      </c>
    </row>
    <row r="1336" spans="4:26">
      <c r="D1336" t="s">
        <v>4442</v>
      </c>
      <c r="F1336" t="s">
        <v>4427</v>
      </c>
      <c r="G1336" t="s">
        <v>2055</v>
      </c>
      <c r="H1336" t="s">
        <v>2055</v>
      </c>
      <c r="I1336" t="s">
        <v>68</v>
      </c>
      <c r="J1336" t="s">
        <v>1996</v>
      </c>
      <c r="L1336" t="s">
        <v>1997</v>
      </c>
      <c r="M1336" t="s">
        <v>1996</v>
      </c>
      <c r="Q1336">
        <v>52.372659859999999</v>
      </c>
      <c r="R1336">
        <v>6.61564555</v>
      </c>
      <c r="S1336" t="s">
        <v>27</v>
      </c>
      <c r="W1336">
        <v>173.2</v>
      </c>
    </row>
    <row r="1337" spans="4:26">
      <c r="G1337" t="s">
        <v>2056</v>
      </c>
      <c r="H1337" t="s">
        <v>2056</v>
      </c>
      <c r="I1337" t="s">
        <v>22</v>
      </c>
      <c r="J1337" t="s">
        <v>2057</v>
      </c>
      <c r="K1337" t="s">
        <v>2057</v>
      </c>
      <c r="L1337" t="s">
        <v>2058</v>
      </c>
      <c r="M1337" t="s">
        <v>2057</v>
      </c>
      <c r="O1337" t="s">
        <v>1450</v>
      </c>
      <c r="P1337" t="s">
        <v>2059</v>
      </c>
      <c r="Q1337">
        <v>52.299417079999998</v>
      </c>
      <c r="R1337">
        <v>6.4270842500000001</v>
      </c>
      <c r="S1337" t="s">
        <v>27</v>
      </c>
      <c r="T1337" t="s">
        <v>139</v>
      </c>
      <c r="Z1337">
        <v>103305.21</v>
      </c>
    </row>
    <row r="1338" spans="4:26">
      <c r="G1338" t="s">
        <v>2060</v>
      </c>
      <c r="H1338" t="s">
        <v>2060</v>
      </c>
      <c r="I1338" t="s">
        <v>22</v>
      </c>
      <c r="J1338" t="s">
        <v>2061</v>
      </c>
      <c r="K1338" t="s">
        <v>2061</v>
      </c>
      <c r="L1338" t="s">
        <v>2062</v>
      </c>
      <c r="M1338" t="s">
        <v>2061</v>
      </c>
      <c r="O1338" t="s">
        <v>1450</v>
      </c>
      <c r="P1338" t="s">
        <v>2063</v>
      </c>
      <c r="Q1338">
        <v>52.262761419999997</v>
      </c>
      <c r="R1338">
        <v>6.8934903299999997</v>
      </c>
      <c r="S1338" t="s">
        <v>27</v>
      </c>
      <c r="T1338" t="s">
        <v>131</v>
      </c>
      <c r="Z1338">
        <v>22442.49</v>
      </c>
    </row>
    <row r="1339" spans="4:26">
      <c r="G1339" t="s">
        <v>2064</v>
      </c>
      <c r="H1339" t="s">
        <v>2064</v>
      </c>
      <c r="I1339" t="s">
        <v>22</v>
      </c>
      <c r="J1339" t="s">
        <v>2065</v>
      </c>
      <c r="K1339" t="s">
        <v>2065</v>
      </c>
      <c r="L1339" t="s">
        <v>2066</v>
      </c>
      <c r="M1339" t="s">
        <v>2065</v>
      </c>
      <c r="O1339" t="s">
        <v>1450</v>
      </c>
      <c r="P1339" t="s">
        <v>2063</v>
      </c>
      <c r="Q1339">
        <v>52.280660330000003</v>
      </c>
      <c r="R1339">
        <v>6.8930720299999999</v>
      </c>
      <c r="S1339" t="s">
        <v>27</v>
      </c>
      <c r="T1339" t="s">
        <v>144</v>
      </c>
      <c r="Z1339">
        <v>2531.0300000000002</v>
      </c>
    </row>
    <row r="1340" spans="4:26">
      <c r="G1340" t="s">
        <v>2067</v>
      </c>
      <c r="H1340" t="s">
        <v>2067</v>
      </c>
      <c r="I1340" t="s">
        <v>22</v>
      </c>
      <c r="J1340" t="s">
        <v>2068</v>
      </c>
      <c r="K1340" t="s">
        <v>2068</v>
      </c>
      <c r="L1340" t="s">
        <v>2069</v>
      </c>
      <c r="M1340" t="s">
        <v>2068</v>
      </c>
      <c r="O1340" t="s">
        <v>1450</v>
      </c>
      <c r="P1340" t="s">
        <v>2063</v>
      </c>
      <c r="Q1340">
        <v>52.271472520000003</v>
      </c>
      <c r="R1340">
        <v>6.9009564000000001</v>
      </c>
      <c r="S1340" t="s">
        <v>27</v>
      </c>
      <c r="T1340" t="s">
        <v>144</v>
      </c>
      <c r="Z1340">
        <v>4257.72</v>
      </c>
    </row>
    <row r="1341" spans="4:26">
      <c r="G1341" t="s">
        <v>2070</v>
      </c>
      <c r="H1341" t="s">
        <v>2070</v>
      </c>
      <c r="I1341" t="s">
        <v>22</v>
      </c>
      <c r="J1341" t="s">
        <v>2071</v>
      </c>
      <c r="K1341" t="s">
        <v>2071</v>
      </c>
      <c r="L1341" t="s">
        <v>2072</v>
      </c>
      <c r="M1341" t="s">
        <v>2071</v>
      </c>
      <c r="O1341" t="s">
        <v>1450</v>
      </c>
      <c r="P1341" t="s">
        <v>2063</v>
      </c>
      <c r="Q1341">
        <v>52.264753519999999</v>
      </c>
      <c r="R1341">
        <v>6.8860414700000003</v>
      </c>
      <c r="S1341" t="s">
        <v>27</v>
      </c>
      <c r="T1341" t="s">
        <v>139</v>
      </c>
      <c r="Z1341">
        <v>163457.95000000001</v>
      </c>
    </row>
    <row r="1342" spans="4:26">
      <c r="G1342" t="s">
        <v>2073</v>
      </c>
      <c r="H1342" t="s">
        <v>2073</v>
      </c>
      <c r="I1342" t="s">
        <v>22</v>
      </c>
      <c r="J1342" t="s">
        <v>2074</v>
      </c>
      <c r="K1342" t="s">
        <v>2074</v>
      </c>
      <c r="L1342" t="s">
        <v>2075</v>
      </c>
      <c r="M1342" t="s">
        <v>2074</v>
      </c>
      <c r="Q1342">
        <v>52.3127523</v>
      </c>
      <c r="R1342">
        <v>7.0437035400000001</v>
      </c>
      <c r="S1342" t="s">
        <v>27</v>
      </c>
      <c r="T1342" t="s">
        <v>131</v>
      </c>
      <c r="Z1342">
        <v>75.73</v>
      </c>
    </row>
    <row r="1343" spans="4:26">
      <c r="G1343" t="s">
        <v>2076</v>
      </c>
      <c r="H1343" t="s">
        <v>2076</v>
      </c>
      <c r="I1343" t="s">
        <v>22</v>
      </c>
      <c r="J1343" t="s">
        <v>2077</v>
      </c>
      <c r="K1343" t="s">
        <v>2077</v>
      </c>
      <c r="L1343" t="s">
        <v>2078</v>
      </c>
      <c r="M1343" t="s">
        <v>2077</v>
      </c>
      <c r="O1343" t="s">
        <v>1785</v>
      </c>
      <c r="P1343" t="s">
        <v>2079</v>
      </c>
      <c r="Q1343">
        <v>52.10063263</v>
      </c>
      <c r="R1343">
        <v>4.2650199999999998</v>
      </c>
      <c r="S1343" t="s">
        <v>27</v>
      </c>
      <c r="T1343" t="s">
        <v>2080</v>
      </c>
      <c r="Z1343">
        <v>10561.37</v>
      </c>
    </row>
    <row r="1344" spans="4:26">
      <c r="G1344" t="s">
        <v>2081</v>
      </c>
      <c r="H1344" t="s">
        <v>2081</v>
      </c>
      <c r="I1344" t="s">
        <v>22</v>
      </c>
      <c r="J1344" t="s">
        <v>2082</v>
      </c>
      <c r="K1344" t="s">
        <v>2082</v>
      </c>
      <c r="L1344" t="s">
        <v>2083</v>
      </c>
      <c r="M1344" t="s">
        <v>2082</v>
      </c>
      <c r="O1344" t="s">
        <v>1785</v>
      </c>
      <c r="P1344" t="s">
        <v>2079</v>
      </c>
      <c r="Q1344">
        <v>52.104136750000002</v>
      </c>
      <c r="R1344">
        <v>4.2682784800000002</v>
      </c>
      <c r="S1344" t="s">
        <v>27</v>
      </c>
      <c r="T1344" t="s">
        <v>101</v>
      </c>
      <c r="Z1344">
        <v>46.11</v>
      </c>
    </row>
    <row r="1345" spans="1:26">
      <c r="G1345" t="s">
        <v>2084</v>
      </c>
      <c r="H1345" t="s">
        <v>2084</v>
      </c>
      <c r="I1345" t="s">
        <v>22</v>
      </c>
      <c r="J1345" t="s">
        <v>2085</v>
      </c>
      <c r="K1345" t="s">
        <v>2085</v>
      </c>
      <c r="L1345" t="s">
        <v>2086</v>
      </c>
      <c r="M1345" t="s">
        <v>2085</v>
      </c>
      <c r="O1345" t="s">
        <v>1785</v>
      </c>
      <c r="P1345" t="s">
        <v>2079</v>
      </c>
      <c r="Q1345">
        <v>52.09081819</v>
      </c>
      <c r="R1345">
        <v>4.2853953599999999</v>
      </c>
      <c r="S1345" t="s">
        <v>27</v>
      </c>
      <c r="T1345" t="s">
        <v>131</v>
      </c>
      <c r="Z1345">
        <v>46.27</v>
      </c>
    </row>
    <row r="1346" spans="1:26">
      <c r="G1346" t="s">
        <v>2087</v>
      </c>
      <c r="H1346" t="s">
        <v>2087</v>
      </c>
      <c r="I1346" t="s">
        <v>22</v>
      </c>
      <c r="J1346" t="s">
        <v>2088</v>
      </c>
      <c r="K1346" t="s">
        <v>2088</v>
      </c>
      <c r="L1346" t="s">
        <v>2089</v>
      </c>
      <c r="M1346" t="s">
        <v>2088</v>
      </c>
      <c r="O1346" t="s">
        <v>1785</v>
      </c>
      <c r="P1346" t="s">
        <v>2090</v>
      </c>
      <c r="Q1346">
        <v>52.168428429999999</v>
      </c>
      <c r="R1346">
        <v>4.3841846599999998</v>
      </c>
      <c r="S1346" t="s">
        <v>27</v>
      </c>
      <c r="T1346" t="s">
        <v>139</v>
      </c>
      <c r="Z1346">
        <v>405234.72</v>
      </c>
    </row>
    <row r="1347" spans="1:26">
      <c r="G1347" t="s">
        <v>2091</v>
      </c>
      <c r="H1347" t="s">
        <v>2091</v>
      </c>
      <c r="I1347" t="s">
        <v>22</v>
      </c>
      <c r="J1347" t="s">
        <v>2092</v>
      </c>
      <c r="K1347" t="s">
        <v>2092</v>
      </c>
      <c r="L1347" t="s">
        <v>2093</v>
      </c>
      <c r="M1347" t="s">
        <v>2092</v>
      </c>
      <c r="O1347" t="s">
        <v>1785</v>
      </c>
      <c r="P1347" t="s">
        <v>2090</v>
      </c>
      <c r="Q1347">
        <v>52.151436799999999</v>
      </c>
      <c r="R1347">
        <v>4.4280256500000004</v>
      </c>
      <c r="S1347" t="s">
        <v>27</v>
      </c>
      <c r="T1347" t="s">
        <v>131</v>
      </c>
      <c r="Z1347">
        <v>178220.79999999999</v>
      </c>
    </row>
    <row r="1348" spans="1:26">
      <c r="G1348" t="s">
        <v>2094</v>
      </c>
      <c r="H1348" t="s">
        <v>2094</v>
      </c>
      <c r="I1348" t="s">
        <v>167</v>
      </c>
      <c r="J1348" t="s">
        <v>2092</v>
      </c>
      <c r="Q1348">
        <v>52.14893756</v>
      </c>
      <c r="R1348">
        <v>4.4256693199999999</v>
      </c>
      <c r="S1348" t="s">
        <v>27</v>
      </c>
    </row>
    <row r="1349" spans="1:26">
      <c r="G1349" t="s">
        <v>2095</v>
      </c>
      <c r="H1349" t="s">
        <v>2095</v>
      </c>
      <c r="I1349" t="s">
        <v>167</v>
      </c>
      <c r="J1349" t="s">
        <v>2092</v>
      </c>
      <c r="Q1349">
        <v>52.150212510000003</v>
      </c>
      <c r="R1349">
        <v>4.4261216599999997</v>
      </c>
      <c r="S1349" t="s">
        <v>27</v>
      </c>
    </row>
    <row r="1350" spans="1:26">
      <c r="G1350" t="s">
        <v>2096</v>
      </c>
      <c r="H1350" t="s">
        <v>2096</v>
      </c>
      <c r="I1350" t="s">
        <v>22</v>
      </c>
      <c r="J1350" t="s">
        <v>2097</v>
      </c>
      <c r="K1350" t="s">
        <v>2097</v>
      </c>
      <c r="L1350" t="s">
        <v>2098</v>
      </c>
      <c r="M1350" t="s">
        <v>2097</v>
      </c>
      <c r="O1350" t="s">
        <v>1785</v>
      </c>
      <c r="P1350" t="s">
        <v>2090</v>
      </c>
      <c r="Q1350">
        <v>52.16354201</v>
      </c>
      <c r="R1350">
        <v>4.3557788000000004</v>
      </c>
      <c r="S1350" t="s">
        <v>27</v>
      </c>
      <c r="T1350" t="s">
        <v>583</v>
      </c>
      <c r="Z1350">
        <v>24.86</v>
      </c>
    </row>
    <row r="1351" spans="1:26">
      <c r="G1351" t="s">
        <v>2099</v>
      </c>
      <c r="H1351" t="s">
        <v>2099</v>
      </c>
      <c r="I1351" t="s">
        <v>22</v>
      </c>
      <c r="J1351" t="s">
        <v>2100</v>
      </c>
      <c r="K1351" t="s">
        <v>2100</v>
      </c>
      <c r="L1351" t="s">
        <v>2101</v>
      </c>
      <c r="M1351" t="s">
        <v>2100</v>
      </c>
      <c r="O1351" t="s">
        <v>1785</v>
      </c>
      <c r="P1351" t="s">
        <v>2102</v>
      </c>
      <c r="Q1351">
        <v>52.11142169</v>
      </c>
      <c r="R1351">
        <v>4.3184133500000002</v>
      </c>
      <c r="S1351" t="s">
        <v>27</v>
      </c>
      <c r="T1351" t="s">
        <v>139</v>
      </c>
      <c r="Z1351">
        <v>842101.3</v>
      </c>
    </row>
    <row r="1352" spans="1:26">
      <c r="G1352" t="s">
        <v>2103</v>
      </c>
      <c r="H1352" t="s">
        <v>2103</v>
      </c>
      <c r="I1352" t="s">
        <v>22</v>
      </c>
      <c r="J1352" t="s">
        <v>2104</v>
      </c>
      <c r="K1352" t="s">
        <v>2104</v>
      </c>
      <c r="L1352" t="s">
        <v>2105</v>
      </c>
      <c r="M1352" t="s">
        <v>2104</v>
      </c>
      <c r="O1352" t="s">
        <v>1785</v>
      </c>
      <c r="P1352" t="s">
        <v>2079</v>
      </c>
      <c r="Q1352">
        <v>52.103606829999997</v>
      </c>
      <c r="R1352">
        <v>4.31233662</v>
      </c>
      <c r="S1352" t="s">
        <v>27</v>
      </c>
      <c r="T1352" t="s">
        <v>139</v>
      </c>
      <c r="Z1352">
        <v>157142.07999999999</v>
      </c>
    </row>
    <row r="1353" spans="1:26">
      <c r="G1353" t="s">
        <v>2106</v>
      </c>
      <c r="H1353" t="s">
        <v>2106</v>
      </c>
      <c r="I1353" t="s">
        <v>22</v>
      </c>
      <c r="J1353" t="s">
        <v>2107</v>
      </c>
      <c r="K1353" t="s">
        <v>2107</v>
      </c>
      <c r="L1353" t="s">
        <v>2108</v>
      </c>
      <c r="M1353" t="s">
        <v>2107</v>
      </c>
      <c r="O1353" t="s">
        <v>1785</v>
      </c>
      <c r="P1353" t="s">
        <v>2079</v>
      </c>
      <c r="Q1353">
        <v>52.078656160000001</v>
      </c>
      <c r="R1353">
        <v>4.31640259</v>
      </c>
      <c r="S1353" t="s">
        <v>27</v>
      </c>
      <c r="T1353" t="s">
        <v>2109</v>
      </c>
      <c r="Z1353">
        <v>11099.77</v>
      </c>
    </row>
    <row r="1354" spans="1:26">
      <c r="A1354" t="s">
        <v>4442</v>
      </c>
      <c r="D1354" t="s">
        <v>4442</v>
      </c>
      <c r="F1354" t="s">
        <v>4431</v>
      </c>
      <c r="G1354" t="s">
        <v>2110</v>
      </c>
      <c r="H1354" t="s">
        <v>2110</v>
      </c>
      <c r="I1354" t="s">
        <v>103</v>
      </c>
      <c r="J1354" t="s">
        <v>2111</v>
      </c>
      <c r="K1354" t="s">
        <v>2112</v>
      </c>
      <c r="L1354" t="s">
        <v>2113</v>
      </c>
      <c r="M1354" t="s">
        <v>2114</v>
      </c>
      <c r="O1354" t="s">
        <v>1785</v>
      </c>
      <c r="P1354" t="s">
        <v>2115</v>
      </c>
      <c r="Q1354">
        <v>52.097256340000001</v>
      </c>
      <c r="R1354">
        <v>4.3255281300000004</v>
      </c>
      <c r="S1354" t="s">
        <v>27</v>
      </c>
      <c r="V1354">
        <v>1960</v>
      </c>
      <c r="W1354">
        <v>5.5</v>
      </c>
      <c r="X1354">
        <v>6.2</v>
      </c>
      <c r="Z1354">
        <v>0</v>
      </c>
    </row>
    <row r="1355" spans="1:26">
      <c r="A1355" t="s">
        <v>4442</v>
      </c>
      <c r="D1355" t="s">
        <v>4442</v>
      </c>
      <c r="F1355" t="s">
        <v>4431</v>
      </c>
      <c r="G1355" t="s">
        <v>2116</v>
      </c>
      <c r="H1355" t="s">
        <v>2116</v>
      </c>
      <c r="I1355" t="s">
        <v>22</v>
      </c>
      <c r="J1355" t="s">
        <v>2117</v>
      </c>
      <c r="K1355" t="s">
        <v>2117</v>
      </c>
      <c r="L1355" t="s">
        <v>2113</v>
      </c>
      <c r="M1355" t="s">
        <v>2117</v>
      </c>
      <c r="O1355" t="s">
        <v>1785</v>
      </c>
      <c r="P1355" t="s">
        <v>2118</v>
      </c>
      <c r="Q1355">
        <v>52.097647049999999</v>
      </c>
      <c r="R1355">
        <v>4.3269454700000001</v>
      </c>
      <c r="S1355" t="s">
        <v>27</v>
      </c>
      <c r="T1355" t="s">
        <v>139</v>
      </c>
      <c r="Z1355">
        <v>20738.240000000002</v>
      </c>
    </row>
    <row r="1356" spans="1:26">
      <c r="G1356" t="s">
        <v>2119</v>
      </c>
      <c r="H1356" t="s">
        <v>2119</v>
      </c>
      <c r="I1356" t="s">
        <v>22</v>
      </c>
      <c r="J1356" t="s">
        <v>2120</v>
      </c>
      <c r="K1356" t="s">
        <v>2120</v>
      </c>
      <c r="L1356" t="s">
        <v>2121</v>
      </c>
      <c r="M1356" t="s">
        <v>2120</v>
      </c>
      <c r="O1356" t="s">
        <v>1785</v>
      </c>
      <c r="P1356" t="s">
        <v>2079</v>
      </c>
      <c r="Q1356">
        <v>52.08285635</v>
      </c>
      <c r="R1356">
        <v>4.3025858599999998</v>
      </c>
      <c r="S1356" t="s">
        <v>27</v>
      </c>
      <c r="T1356" t="s">
        <v>131</v>
      </c>
      <c r="Z1356">
        <v>25.93</v>
      </c>
    </row>
    <row r="1357" spans="1:26">
      <c r="G1357" t="s">
        <v>2122</v>
      </c>
      <c r="H1357" t="s">
        <v>2122</v>
      </c>
      <c r="I1357" t="s">
        <v>22</v>
      </c>
      <c r="J1357" t="s">
        <v>2123</v>
      </c>
      <c r="K1357" t="s">
        <v>2123</v>
      </c>
      <c r="L1357" t="s">
        <v>2124</v>
      </c>
      <c r="M1357" t="s">
        <v>2123</v>
      </c>
      <c r="O1357" t="s">
        <v>1785</v>
      </c>
      <c r="P1357" t="s">
        <v>2079</v>
      </c>
      <c r="Q1357">
        <v>52.091899730000002</v>
      </c>
      <c r="R1357">
        <v>4.3432161200000001</v>
      </c>
      <c r="S1357" t="s">
        <v>27</v>
      </c>
      <c r="T1357" t="s">
        <v>131</v>
      </c>
      <c r="Z1357">
        <v>138.99</v>
      </c>
    </row>
    <row r="1358" spans="1:26">
      <c r="G1358" t="s">
        <v>2125</v>
      </c>
      <c r="H1358" t="s">
        <v>2125</v>
      </c>
      <c r="I1358" t="s">
        <v>22</v>
      </c>
      <c r="J1358" t="s">
        <v>2126</v>
      </c>
      <c r="K1358" t="s">
        <v>2126</v>
      </c>
      <c r="L1358" t="s">
        <v>2127</v>
      </c>
      <c r="M1358" t="s">
        <v>2126</v>
      </c>
      <c r="O1358" t="s">
        <v>1785</v>
      </c>
      <c r="P1358" t="s">
        <v>2079</v>
      </c>
      <c r="Q1358">
        <v>52.080152470000002</v>
      </c>
      <c r="R1358">
        <v>4.3058873599999998</v>
      </c>
      <c r="S1358" t="s">
        <v>27</v>
      </c>
      <c r="T1358" t="s">
        <v>2128</v>
      </c>
      <c r="Z1358">
        <v>194.67</v>
      </c>
    </row>
    <row r="1359" spans="1:26">
      <c r="F1359" t="s">
        <v>4431</v>
      </c>
      <c r="G1359" t="s">
        <v>2129</v>
      </c>
      <c r="H1359" t="s">
        <v>2129</v>
      </c>
      <c r="I1359" t="s">
        <v>490</v>
      </c>
      <c r="J1359" t="s">
        <v>2130</v>
      </c>
      <c r="L1359" t="s">
        <v>2131</v>
      </c>
      <c r="M1359" t="s">
        <v>2130</v>
      </c>
      <c r="Q1359">
        <v>52.053885469999997</v>
      </c>
      <c r="R1359">
        <v>4.4187573499999999</v>
      </c>
      <c r="S1359" t="s">
        <v>27</v>
      </c>
    </row>
    <row r="1360" spans="1:26">
      <c r="E1360" s="160" t="s">
        <v>4442</v>
      </c>
      <c r="F1360" t="s">
        <v>4431</v>
      </c>
      <c r="G1360" t="s">
        <v>2132</v>
      </c>
      <c r="H1360" t="s">
        <v>2132</v>
      </c>
      <c r="I1360" t="s">
        <v>490</v>
      </c>
      <c r="J1360" t="s">
        <v>2130</v>
      </c>
      <c r="L1360" t="s">
        <v>2131</v>
      </c>
      <c r="M1360" t="s">
        <v>2130</v>
      </c>
      <c r="Q1360">
        <v>52.053411070000003</v>
      </c>
      <c r="R1360">
        <v>4.4198176599999996</v>
      </c>
      <c r="S1360" t="s">
        <v>27</v>
      </c>
    </row>
    <row r="1361" spans="2:26">
      <c r="E1361" s="160" t="s">
        <v>4442</v>
      </c>
      <c r="F1361" t="s">
        <v>4431</v>
      </c>
      <c r="G1361" t="s">
        <v>2133</v>
      </c>
      <c r="H1361" t="s">
        <v>2133</v>
      </c>
      <c r="I1361" t="s">
        <v>22</v>
      </c>
      <c r="J1361" t="s">
        <v>2134</v>
      </c>
      <c r="K1361" t="s">
        <v>66</v>
      </c>
      <c r="L1361" t="s">
        <v>2131</v>
      </c>
      <c r="M1361" t="s">
        <v>2130</v>
      </c>
      <c r="O1361" t="s">
        <v>1785</v>
      </c>
      <c r="P1361" t="s">
        <v>2135</v>
      </c>
      <c r="Q1361">
        <v>52.053549969999999</v>
      </c>
      <c r="R1361">
        <v>4.4155208100000003</v>
      </c>
      <c r="S1361" t="s">
        <v>27</v>
      </c>
      <c r="T1361" t="s">
        <v>583</v>
      </c>
      <c r="Z1361">
        <v>107053.5</v>
      </c>
    </row>
    <row r="1362" spans="2:26">
      <c r="G1362" t="s">
        <v>2136</v>
      </c>
      <c r="H1362" t="s">
        <v>2136</v>
      </c>
      <c r="I1362" t="s">
        <v>167</v>
      </c>
      <c r="J1362" t="s">
        <v>2130</v>
      </c>
      <c r="L1362" t="s">
        <v>2131</v>
      </c>
      <c r="M1362" t="s">
        <v>2130</v>
      </c>
      <c r="Q1362">
        <v>52.053550000000001</v>
      </c>
      <c r="R1362">
        <v>4.4155173899999998</v>
      </c>
      <c r="S1362" t="s">
        <v>27</v>
      </c>
      <c r="Z1362">
        <v>106835</v>
      </c>
    </row>
    <row r="1363" spans="2:26">
      <c r="G1363" t="s">
        <v>2137</v>
      </c>
      <c r="H1363" t="s">
        <v>2137</v>
      </c>
      <c r="I1363" t="s">
        <v>22</v>
      </c>
      <c r="J1363" t="s">
        <v>2138</v>
      </c>
      <c r="K1363" t="s">
        <v>2138</v>
      </c>
      <c r="L1363" t="s">
        <v>2139</v>
      </c>
      <c r="M1363" t="s">
        <v>2138</v>
      </c>
      <c r="O1363" t="s">
        <v>1785</v>
      </c>
      <c r="P1363" t="s">
        <v>2140</v>
      </c>
      <c r="Q1363">
        <v>52.038205609999999</v>
      </c>
      <c r="R1363">
        <v>4.3349832399999997</v>
      </c>
      <c r="S1363" t="s">
        <v>27</v>
      </c>
      <c r="T1363" t="s">
        <v>2141</v>
      </c>
      <c r="Z1363">
        <v>16958.05</v>
      </c>
    </row>
    <row r="1364" spans="2:26">
      <c r="G1364" t="s">
        <v>2142</v>
      </c>
      <c r="H1364" t="s">
        <v>2142</v>
      </c>
      <c r="I1364" t="s">
        <v>22</v>
      </c>
      <c r="J1364" t="s">
        <v>2143</v>
      </c>
      <c r="K1364" t="s">
        <v>2143</v>
      </c>
      <c r="L1364" t="s">
        <v>2144</v>
      </c>
      <c r="M1364" t="s">
        <v>2143</v>
      </c>
      <c r="O1364" t="s">
        <v>1785</v>
      </c>
      <c r="P1364" t="s">
        <v>2079</v>
      </c>
      <c r="Q1364">
        <v>52.109501719999997</v>
      </c>
      <c r="R1364">
        <v>4.32457797</v>
      </c>
      <c r="S1364" t="s">
        <v>27</v>
      </c>
      <c r="T1364" t="s">
        <v>139</v>
      </c>
      <c r="Z1364">
        <v>29006.86</v>
      </c>
    </row>
    <row r="1365" spans="2:26">
      <c r="G1365" t="s">
        <v>2145</v>
      </c>
      <c r="H1365" t="s">
        <v>2145</v>
      </c>
      <c r="I1365" t="s">
        <v>22</v>
      </c>
      <c r="J1365" t="s">
        <v>2146</v>
      </c>
      <c r="K1365" t="s">
        <v>2146</v>
      </c>
      <c r="L1365" t="s">
        <v>2147</v>
      </c>
      <c r="M1365" t="s">
        <v>2146</v>
      </c>
      <c r="O1365" t="s">
        <v>1785</v>
      </c>
      <c r="P1365" t="s">
        <v>2079</v>
      </c>
      <c r="Q1365">
        <v>52.085516339999998</v>
      </c>
      <c r="R1365">
        <v>4.3149073400000004</v>
      </c>
      <c r="S1365" t="s">
        <v>27</v>
      </c>
      <c r="T1365" t="s">
        <v>2148</v>
      </c>
      <c r="Z1365">
        <v>390.61</v>
      </c>
    </row>
    <row r="1366" spans="2:26">
      <c r="G1366" t="s">
        <v>2149</v>
      </c>
      <c r="H1366" t="s">
        <v>2149</v>
      </c>
      <c r="I1366" t="s">
        <v>22</v>
      </c>
      <c r="J1366" t="s">
        <v>2150</v>
      </c>
      <c r="K1366" t="s">
        <v>2150</v>
      </c>
      <c r="L1366" t="s">
        <v>2151</v>
      </c>
      <c r="M1366" t="s">
        <v>2150</v>
      </c>
      <c r="O1366" t="s">
        <v>1785</v>
      </c>
      <c r="P1366" t="s">
        <v>2079</v>
      </c>
      <c r="Q1366">
        <v>52.083901259999998</v>
      </c>
      <c r="R1366">
        <v>4.32597918</v>
      </c>
      <c r="S1366" t="s">
        <v>27</v>
      </c>
      <c r="T1366" t="s">
        <v>139</v>
      </c>
      <c r="Z1366">
        <v>582.65</v>
      </c>
    </row>
    <row r="1367" spans="2:26">
      <c r="G1367" t="s">
        <v>2152</v>
      </c>
      <c r="H1367" t="s">
        <v>2152</v>
      </c>
      <c r="I1367" t="s">
        <v>22</v>
      </c>
      <c r="J1367" t="s">
        <v>2153</v>
      </c>
      <c r="K1367" t="s">
        <v>2153</v>
      </c>
      <c r="L1367" t="s">
        <v>2154</v>
      </c>
      <c r="M1367" t="s">
        <v>2153</v>
      </c>
      <c r="O1367" t="s">
        <v>1785</v>
      </c>
      <c r="P1367" t="s">
        <v>2079</v>
      </c>
      <c r="Q1367">
        <v>52.113737999999998</v>
      </c>
      <c r="R1367">
        <v>4.2925946399999999</v>
      </c>
      <c r="S1367" t="s">
        <v>27</v>
      </c>
      <c r="T1367" t="s">
        <v>2148</v>
      </c>
      <c r="Z1367">
        <v>484.96</v>
      </c>
    </row>
    <row r="1368" spans="2:26">
      <c r="G1368" t="s">
        <v>2155</v>
      </c>
      <c r="H1368" t="s">
        <v>2155</v>
      </c>
      <c r="I1368" t="s">
        <v>22</v>
      </c>
      <c r="J1368" t="s">
        <v>2156</v>
      </c>
      <c r="K1368" t="s">
        <v>2156</v>
      </c>
      <c r="L1368" t="s">
        <v>2157</v>
      </c>
      <c r="M1368" t="s">
        <v>2156</v>
      </c>
      <c r="O1368" t="s">
        <v>582</v>
      </c>
      <c r="P1368" t="s">
        <v>2158</v>
      </c>
      <c r="Q1368">
        <v>52.190072870000002</v>
      </c>
      <c r="R1368">
        <v>5.1566389700000004</v>
      </c>
      <c r="S1368" t="s">
        <v>27</v>
      </c>
      <c r="T1368" t="s">
        <v>139</v>
      </c>
      <c r="Z1368">
        <v>262698.26</v>
      </c>
    </row>
    <row r="1369" spans="2:26">
      <c r="B1369" t="s">
        <v>4442</v>
      </c>
      <c r="F1369" t="s">
        <v>4428</v>
      </c>
      <c r="G1369" t="s">
        <v>2159</v>
      </c>
      <c r="H1369" t="s">
        <v>2160</v>
      </c>
      <c r="I1369" t="s">
        <v>167</v>
      </c>
      <c r="J1369" t="s">
        <v>2161</v>
      </c>
      <c r="L1369" t="s">
        <v>2160</v>
      </c>
      <c r="M1369" t="s">
        <v>2161</v>
      </c>
      <c r="Q1369">
        <v>52.095508379999998</v>
      </c>
      <c r="R1369">
        <v>5.1485711700000003</v>
      </c>
      <c r="S1369" t="s">
        <v>27</v>
      </c>
      <c r="Z1369">
        <v>14710</v>
      </c>
    </row>
    <row r="1370" spans="2:26">
      <c r="B1370" t="s">
        <v>4442</v>
      </c>
      <c r="F1370" t="s">
        <v>4428</v>
      </c>
      <c r="G1370" t="s">
        <v>2162</v>
      </c>
      <c r="H1370" t="s">
        <v>2162</v>
      </c>
      <c r="I1370" t="s">
        <v>22</v>
      </c>
      <c r="J1370" t="s">
        <v>2161</v>
      </c>
      <c r="K1370" t="s">
        <v>2161</v>
      </c>
      <c r="L1370" t="s">
        <v>2160</v>
      </c>
      <c r="M1370" t="s">
        <v>2161</v>
      </c>
      <c r="O1370" t="s">
        <v>2163</v>
      </c>
      <c r="P1370" t="s">
        <v>2163</v>
      </c>
      <c r="Q1370">
        <v>52.095776270000002</v>
      </c>
      <c r="R1370">
        <v>5.1479201699999999</v>
      </c>
      <c r="S1370" t="s">
        <v>27</v>
      </c>
      <c r="T1370" t="s">
        <v>131</v>
      </c>
      <c r="Z1370">
        <v>50064.09</v>
      </c>
    </row>
    <row r="1371" spans="2:26">
      <c r="G1371" t="s">
        <v>2164</v>
      </c>
      <c r="H1371" t="s">
        <v>2164</v>
      </c>
      <c r="I1371" t="s">
        <v>22</v>
      </c>
      <c r="J1371" t="s">
        <v>2165</v>
      </c>
      <c r="K1371" t="s">
        <v>2165</v>
      </c>
      <c r="L1371" t="s">
        <v>2166</v>
      </c>
      <c r="M1371" t="s">
        <v>2165</v>
      </c>
      <c r="O1371" t="s">
        <v>2163</v>
      </c>
      <c r="P1371" t="s">
        <v>2163</v>
      </c>
      <c r="Q1371">
        <v>52.08145493</v>
      </c>
      <c r="R1371">
        <v>5.1494265199999996</v>
      </c>
      <c r="S1371" t="s">
        <v>27</v>
      </c>
      <c r="T1371" t="s">
        <v>139</v>
      </c>
      <c r="Z1371">
        <v>187229.48</v>
      </c>
    </row>
    <row r="1372" spans="2:26">
      <c r="G1372" t="s">
        <v>2167</v>
      </c>
      <c r="H1372" t="s">
        <v>2167</v>
      </c>
      <c r="I1372" t="s">
        <v>167</v>
      </c>
      <c r="J1372" t="s">
        <v>2165</v>
      </c>
      <c r="L1372" t="s">
        <v>2166</v>
      </c>
      <c r="M1372" t="s">
        <v>2165</v>
      </c>
      <c r="Q1372">
        <v>52.080575260000003</v>
      </c>
      <c r="R1372">
        <v>5.1505478</v>
      </c>
      <c r="S1372" t="s">
        <v>27</v>
      </c>
      <c r="Z1372">
        <v>15821</v>
      </c>
    </row>
    <row r="1373" spans="2:26">
      <c r="G1373" t="s">
        <v>2168</v>
      </c>
      <c r="H1373" t="s">
        <v>2168</v>
      </c>
      <c r="I1373" t="s">
        <v>167</v>
      </c>
      <c r="J1373" t="s">
        <v>2165</v>
      </c>
      <c r="L1373" t="s">
        <v>2166</v>
      </c>
      <c r="M1373" t="s">
        <v>2165</v>
      </c>
      <c r="Q1373">
        <v>52.080963590000003</v>
      </c>
      <c r="R1373">
        <v>5.1503395799999998</v>
      </c>
      <c r="S1373" t="s">
        <v>27</v>
      </c>
      <c r="Z1373">
        <v>692</v>
      </c>
    </row>
    <row r="1374" spans="2:26">
      <c r="G1374" t="s">
        <v>2169</v>
      </c>
      <c r="H1374" t="s">
        <v>2169</v>
      </c>
      <c r="I1374" t="s">
        <v>167</v>
      </c>
      <c r="J1374" t="s">
        <v>2165</v>
      </c>
      <c r="L1374" t="s">
        <v>2166</v>
      </c>
      <c r="M1374" t="s">
        <v>2165</v>
      </c>
      <c r="Q1374">
        <v>52.082579410000001</v>
      </c>
      <c r="R1374">
        <v>5.1535194799999999</v>
      </c>
      <c r="S1374" t="s">
        <v>27</v>
      </c>
      <c r="Z1374">
        <v>2183</v>
      </c>
    </row>
    <row r="1375" spans="2:26">
      <c r="G1375" t="s">
        <v>2170</v>
      </c>
      <c r="H1375" t="s">
        <v>2170</v>
      </c>
      <c r="I1375" t="s">
        <v>22</v>
      </c>
      <c r="J1375" t="s">
        <v>2171</v>
      </c>
      <c r="K1375" t="s">
        <v>2171</v>
      </c>
      <c r="L1375" t="s">
        <v>2172</v>
      </c>
      <c r="M1375" t="s">
        <v>2171</v>
      </c>
      <c r="O1375" t="s">
        <v>2163</v>
      </c>
      <c r="P1375" t="s">
        <v>2163</v>
      </c>
      <c r="Q1375">
        <v>52.087135580000002</v>
      </c>
      <c r="R1375">
        <v>5.1774525699999998</v>
      </c>
      <c r="S1375" t="s">
        <v>27</v>
      </c>
      <c r="T1375" t="s">
        <v>139</v>
      </c>
      <c r="Z1375">
        <v>7174.5</v>
      </c>
    </row>
    <row r="1376" spans="2:26">
      <c r="G1376" t="s">
        <v>2173</v>
      </c>
      <c r="H1376" t="s">
        <v>2173</v>
      </c>
      <c r="I1376" t="s">
        <v>22</v>
      </c>
      <c r="J1376" t="s">
        <v>2174</v>
      </c>
      <c r="K1376" t="s">
        <v>2174</v>
      </c>
      <c r="L1376" t="s">
        <v>2175</v>
      </c>
      <c r="M1376" t="s">
        <v>2174</v>
      </c>
      <c r="O1376" t="s">
        <v>2163</v>
      </c>
      <c r="P1376" t="s">
        <v>2163</v>
      </c>
      <c r="Q1376">
        <v>52.071448359999998</v>
      </c>
      <c r="R1376">
        <v>5.1083824399999997</v>
      </c>
      <c r="S1376" t="s">
        <v>27</v>
      </c>
      <c r="T1376" t="s">
        <v>139</v>
      </c>
      <c r="Z1376">
        <v>4651.5</v>
      </c>
    </row>
    <row r="1377" spans="7:26">
      <c r="G1377" t="s">
        <v>2176</v>
      </c>
      <c r="H1377" t="s">
        <v>2176</v>
      </c>
      <c r="I1377" t="s">
        <v>22</v>
      </c>
      <c r="J1377" t="s">
        <v>2177</v>
      </c>
      <c r="K1377" t="s">
        <v>2177</v>
      </c>
      <c r="L1377" t="s">
        <v>2178</v>
      </c>
      <c r="M1377" t="s">
        <v>2177</v>
      </c>
      <c r="O1377" t="s">
        <v>2163</v>
      </c>
      <c r="P1377" t="s">
        <v>2179</v>
      </c>
      <c r="Q1377">
        <v>52.199713060000001</v>
      </c>
      <c r="R1377">
        <v>5.2742121500000003</v>
      </c>
      <c r="S1377" t="s">
        <v>27</v>
      </c>
      <c r="T1377" t="s">
        <v>131</v>
      </c>
      <c r="Z1377">
        <v>28961.59</v>
      </c>
    </row>
    <row r="1378" spans="7:26">
      <c r="G1378" t="s">
        <v>2180</v>
      </c>
      <c r="H1378" t="s">
        <v>2180</v>
      </c>
      <c r="I1378" t="s">
        <v>22</v>
      </c>
      <c r="J1378" t="s">
        <v>2181</v>
      </c>
      <c r="K1378" t="s">
        <v>2181</v>
      </c>
      <c r="L1378" t="s">
        <v>2182</v>
      </c>
      <c r="M1378" t="s">
        <v>2181</v>
      </c>
      <c r="O1378" t="s">
        <v>582</v>
      </c>
      <c r="P1378" t="s">
        <v>2158</v>
      </c>
      <c r="Q1378">
        <v>52.185986890000002</v>
      </c>
      <c r="R1378">
        <v>5.1797352700000001</v>
      </c>
      <c r="S1378" t="s">
        <v>27</v>
      </c>
      <c r="T1378" t="s">
        <v>139</v>
      </c>
      <c r="Z1378">
        <v>172151.35</v>
      </c>
    </row>
    <row r="1379" spans="7:26">
      <c r="G1379" t="s">
        <v>2183</v>
      </c>
      <c r="H1379" t="s">
        <v>2183</v>
      </c>
      <c r="I1379" t="s">
        <v>22</v>
      </c>
      <c r="J1379" t="s">
        <v>2184</v>
      </c>
      <c r="K1379" t="s">
        <v>2184</v>
      </c>
      <c r="L1379" t="s">
        <v>2185</v>
      </c>
      <c r="M1379" t="s">
        <v>2184</v>
      </c>
      <c r="O1379" t="s">
        <v>2163</v>
      </c>
      <c r="P1379" t="s">
        <v>2179</v>
      </c>
      <c r="Q1379">
        <v>52.179484530000003</v>
      </c>
      <c r="R1379">
        <v>5.2239879199999999</v>
      </c>
      <c r="S1379" t="s">
        <v>27</v>
      </c>
      <c r="T1379" t="s">
        <v>131</v>
      </c>
      <c r="Z1379">
        <v>169.19</v>
      </c>
    </row>
    <row r="1380" spans="7:26">
      <c r="G1380" t="s">
        <v>2186</v>
      </c>
      <c r="H1380" t="s">
        <v>2186</v>
      </c>
      <c r="I1380" t="s">
        <v>22</v>
      </c>
      <c r="J1380" t="s">
        <v>2187</v>
      </c>
      <c r="K1380" t="s">
        <v>2187</v>
      </c>
      <c r="L1380" t="s">
        <v>2188</v>
      </c>
      <c r="M1380" t="s">
        <v>2187</v>
      </c>
      <c r="O1380" t="s">
        <v>2163</v>
      </c>
      <c r="P1380" t="s">
        <v>2189</v>
      </c>
      <c r="Q1380">
        <v>52.259650710000003</v>
      </c>
      <c r="R1380">
        <v>5.2803920199999999</v>
      </c>
      <c r="S1380" t="s">
        <v>27</v>
      </c>
      <c r="T1380" t="s">
        <v>101</v>
      </c>
      <c r="Z1380">
        <v>60953.54</v>
      </c>
    </row>
    <row r="1381" spans="7:26">
      <c r="G1381" t="s">
        <v>2190</v>
      </c>
      <c r="H1381" t="s">
        <v>2190</v>
      </c>
      <c r="I1381" t="s">
        <v>22</v>
      </c>
      <c r="J1381" t="s">
        <v>2191</v>
      </c>
      <c r="K1381" t="s">
        <v>2191</v>
      </c>
      <c r="L1381" t="s">
        <v>2192</v>
      </c>
      <c r="M1381" t="s">
        <v>2191</v>
      </c>
      <c r="O1381" t="s">
        <v>2163</v>
      </c>
      <c r="P1381" t="s">
        <v>2193</v>
      </c>
      <c r="Q1381">
        <v>52.143910480000002</v>
      </c>
      <c r="R1381">
        <v>5.1848966399999998</v>
      </c>
      <c r="S1381" t="s">
        <v>27</v>
      </c>
      <c r="T1381" t="s">
        <v>583</v>
      </c>
      <c r="Z1381">
        <v>199287.28</v>
      </c>
    </row>
    <row r="1382" spans="7:26">
      <c r="G1382" t="s">
        <v>2194</v>
      </c>
      <c r="H1382" t="s">
        <v>2194</v>
      </c>
      <c r="I1382" t="s">
        <v>22</v>
      </c>
      <c r="J1382" t="s">
        <v>2195</v>
      </c>
      <c r="K1382" t="s">
        <v>2195</v>
      </c>
      <c r="L1382" t="s">
        <v>2196</v>
      </c>
      <c r="M1382" t="s">
        <v>2195</v>
      </c>
      <c r="O1382" t="s">
        <v>2163</v>
      </c>
      <c r="P1382" t="s">
        <v>2197</v>
      </c>
      <c r="Q1382">
        <v>52.137244639999999</v>
      </c>
      <c r="R1382">
        <v>5.31498531</v>
      </c>
      <c r="S1382" t="s">
        <v>27</v>
      </c>
      <c r="T1382" t="s">
        <v>28</v>
      </c>
      <c r="Z1382">
        <v>3578472.81</v>
      </c>
    </row>
    <row r="1383" spans="7:26">
      <c r="G1383" t="s">
        <v>2198</v>
      </c>
      <c r="H1383" t="s">
        <v>2198</v>
      </c>
      <c r="I1383" t="s">
        <v>22</v>
      </c>
      <c r="J1383" t="s">
        <v>2199</v>
      </c>
      <c r="K1383" t="s">
        <v>2199</v>
      </c>
      <c r="L1383" t="s">
        <v>2200</v>
      </c>
      <c r="M1383" t="s">
        <v>2199</v>
      </c>
      <c r="O1383" t="s">
        <v>2163</v>
      </c>
      <c r="P1383" t="s">
        <v>2201</v>
      </c>
      <c r="Q1383">
        <v>52.127265299999998</v>
      </c>
      <c r="R1383">
        <v>5.31556373</v>
      </c>
      <c r="S1383" t="s">
        <v>27</v>
      </c>
      <c r="T1383" t="s">
        <v>28</v>
      </c>
      <c r="Z1383">
        <v>189866.46</v>
      </c>
    </row>
    <row r="1384" spans="7:26">
      <c r="G1384" t="s">
        <v>2202</v>
      </c>
      <c r="H1384" t="s">
        <v>2202</v>
      </c>
      <c r="I1384" t="s">
        <v>22</v>
      </c>
      <c r="J1384" t="s">
        <v>2203</v>
      </c>
      <c r="K1384" t="s">
        <v>2203</v>
      </c>
      <c r="L1384" t="s">
        <v>2204</v>
      </c>
      <c r="M1384" t="s">
        <v>2203</v>
      </c>
      <c r="O1384" t="s">
        <v>2163</v>
      </c>
      <c r="P1384" t="s">
        <v>2197</v>
      </c>
      <c r="Q1384">
        <v>52.121076219999999</v>
      </c>
      <c r="R1384">
        <v>5.3184049099999999</v>
      </c>
      <c r="S1384" t="s">
        <v>27</v>
      </c>
      <c r="T1384" t="s">
        <v>28</v>
      </c>
      <c r="Z1384">
        <v>917955.87</v>
      </c>
    </row>
    <row r="1385" spans="7:26">
      <c r="G1385" t="s">
        <v>2205</v>
      </c>
      <c r="H1385" t="s">
        <v>2205</v>
      </c>
      <c r="I1385" t="s">
        <v>22</v>
      </c>
      <c r="J1385" t="s">
        <v>2206</v>
      </c>
      <c r="K1385" t="s">
        <v>2206</v>
      </c>
      <c r="L1385" t="s">
        <v>2207</v>
      </c>
      <c r="M1385" t="s">
        <v>2206</v>
      </c>
      <c r="O1385" t="s">
        <v>2163</v>
      </c>
      <c r="P1385" t="s">
        <v>2208</v>
      </c>
      <c r="Q1385">
        <v>52.108814680000002</v>
      </c>
      <c r="R1385">
        <v>5.3399174499999997</v>
      </c>
      <c r="S1385" t="s">
        <v>27</v>
      </c>
      <c r="T1385" t="s">
        <v>28</v>
      </c>
      <c r="Z1385">
        <v>9146221.7899999991</v>
      </c>
    </row>
    <row r="1386" spans="7:26">
      <c r="G1386" t="s">
        <v>2209</v>
      </c>
      <c r="H1386" t="s">
        <v>2209</v>
      </c>
      <c r="I1386" t="s">
        <v>22</v>
      </c>
      <c r="J1386" t="s">
        <v>2210</v>
      </c>
      <c r="K1386" t="s">
        <v>2210</v>
      </c>
      <c r="L1386" t="s">
        <v>2211</v>
      </c>
      <c r="M1386" t="s">
        <v>2210</v>
      </c>
      <c r="O1386" t="s">
        <v>2163</v>
      </c>
      <c r="P1386" t="s">
        <v>2201</v>
      </c>
      <c r="Q1386">
        <v>52.121834300000003</v>
      </c>
      <c r="R1386">
        <v>5.2853501700000001</v>
      </c>
      <c r="S1386" t="s">
        <v>27</v>
      </c>
      <c r="T1386" t="s">
        <v>131</v>
      </c>
      <c r="Z1386">
        <v>6763.22</v>
      </c>
    </row>
    <row r="1387" spans="7:26">
      <c r="G1387" t="s">
        <v>2212</v>
      </c>
      <c r="H1387" t="s">
        <v>2212</v>
      </c>
      <c r="I1387" t="s">
        <v>22</v>
      </c>
      <c r="J1387" t="s">
        <v>2213</v>
      </c>
      <c r="K1387" t="s">
        <v>2213</v>
      </c>
      <c r="L1387" t="s">
        <v>2214</v>
      </c>
      <c r="M1387" t="s">
        <v>2213</v>
      </c>
      <c r="O1387" t="s">
        <v>2163</v>
      </c>
      <c r="P1387" t="s">
        <v>2201</v>
      </c>
      <c r="Q1387">
        <v>52.122597599999999</v>
      </c>
      <c r="R1387">
        <v>5.3060044700000004</v>
      </c>
      <c r="S1387" t="s">
        <v>27</v>
      </c>
      <c r="T1387" t="s">
        <v>28</v>
      </c>
      <c r="Z1387">
        <v>162277.20000000001</v>
      </c>
    </row>
    <row r="1388" spans="7:26">
      <c r="G1388" t="s">
        <v>2215</v>
      </c>
      <c r="H1388" t="s">
        <v>2215</v>
      </c>
      <c r="I1388" t="s">
        <v>22</v>
      </c>
      <c r="J1388" t="s">
        <v>2216</v>
      </c>
      <c r="K1388" t="s">
        <v>2216</v>
      </c>
      <c r="L1388" t="s">
        <v>2217</v>
      </c>
      <c r="M1388" t="s">
        <v>2216</v>
      </c>
      <c r="O1388" t="s">
        <v>2163</v>
      </c>
      <c r="P1388" t="s">
        <v>2218</v>
      </c>
      <c r="Q1388">
        <v>52.060533200000002</v>
      </c>
      <c r="R1388">
        <v>5.2673854799999997</v>
      </c>
      <c r="S1388" t="s">
        <v>27</v>
      </c>
      <c r="T1388" t="s">
        <v>2219</v>
      </c>
      <c r="Z1388">
        <v>1021.67</v>
      </c>
    </row>
    <row r="1389" spans="7:26">
      <c r="G1389" t="s">
        <v>2220</v>
      </c>
      <c r="H1389" t="s">
        <v>2220</v>
      </c>
      <c r="I1389" t="s">
        <v>22</v>
      </c>
      <c r="J1389" t="s">
        <v>2221</v>
      </c>
      <c r="K1389" t="s">
        <v>2221</v>
      </c>
      <c r="L1389" t="s">
        <v>2222</v>
      </c>
      <c r="M1389" t="s">
        <v>2221</v>
      </c>
      <c r="O1389" t="s">
        <v>2163</v>
      </c>
      <c r="P1389" t="s">
        <v>2223</v>
      </c>
      <c r="Q1389">
        <v>52.116978799999998</v>
      </c>
      <c r="R1389">
        <v>5.2491795200000002</v>
      </c>
      <c r="S1389" t="s">
        <v>27</v>
      </c>
      <c r="T1389" t="s">
        <v>139</v>
      </c>
      <c r="Z1389">
        <v>136404.74</v>
      </c>
    </row>
    <row r="1390" spans="7:26">
      <c r="G1390" t="s">
        <v>2224</v>
      </c>
      <c r="H1390" t="s">
        <v>2224</v>
      </c>
      <c r="I1390" t="s">
        <v>22</v>
      </c>
      <c r="J1390" t="s">
        <v>2225</v>
      </c>
      <c r="K1390" t="s">
        <v>2225</v>
      </c>
      <c r="L1390" t="s">
        <v>2226</v>
      </c>
      <c r="M1390" t="s">
        <v>2225</v>
      </c>
      <c r="O1390" t="s">
        <v>2163</v>
      </c>
      <c r="P1390" t="s">
        <v>2227</v>
      </c>
      <c r="Q1390">
        <v>52.110768309999997</v>
      </c>
      <c r="R1390">
        <v>5.2957605699999997</v>
      </c>
      <c r="S1390" t="s">
        <v>27</v>
      </c>
      <c r="T1390" t="s">
        <v>1858</v>
      </c>
      <c r="Z1390">
        <v>421156.56</v>
      </c>
    </row>
    <row r="1391" spans="7:26">
      <c r="G1391" t="s">
        <v>2228</v>
      </c>
      <c r="H1391" t="s">
        <v>2228</v>
      </c>
      <c r="I1391" t="s">
        <v>22</v>
      </c>
      <c r="J1391" t="s">
        <v>2229</v>
      </c>
      <c r="K1391" t="s">
        <v>2229</v>
      </c>
      <c r="L1391" t="s">
        <v>2230</v>
      </c>
      <c r="M1391" t="s">
        <v>2229</v>
      </c>
      <c r="O1391" t="s">
        <v>2163</v>
      </c>
      <c r="P1391" t="s">
        <v>2201</v>
      </c>
      <c r="Q1391">
        <v>52.116459149999997</v>
      </c>
      <c r="R1391">
        <v>5.28992051</v>
      </c>
      <c r="S1391" t="s">
        <v>27</v>
      </c>
      <c r="T1391" t="s">
        <v>144</v>
      </c>
      <c r="Z1391">
        <v>19616.41</v>
      </c>
    </row>
    <row r="1392" spans="7:26">
      <c r="G1392" t="s">
        <v>2231</v>
      </c>
      <c r="H1392" t="s">
        <v>2231</v>
      </c>
      <c r="I1392" t="s">
        <v>22</v>
      </c>
      <c r="J1392" t="s">
        <v>2232</v>
      </c>
      <c r="K1392" t="s">
        <v>2232</v>
      </c>
      <c r="L1392" t="s">
        <v>2233</v>
      </c>
      <c r="M1392" t="s">
        <v>2232</v>
      </c>
      <c r="O1392" t="s">
        <v>2163</v>
      </c>
      <c r="P1392" t="s">
        <v>2227</v>
      </c>
      <c r="Q1392">
        <v>52.123229440000003</v>
      </c>
      <c r="R1392">
        <v>5.2607245499999999</v>
      </c>
      <c r="S1392" t="s">
        <v>27</v>
      </c>
      <c r="T1392" t="s">
        <v>139</v>
      </c>
      <c r="Z1392">
        <v>763388.84</v>
      </c>
    </row>
    <row r="1393" spans="7:26">
      <c r="G1393" t="s">
        <v>2234</v>
      </c>
      <c r="H1393" t="s">
        <v>2234</v>
      </c>
      <c r="I1393" t="s">
        <v>22</v>
      </c>
      <c r="J1393" t="s">
        <v>2235</v>
      </c>
      <c r="K1393" t="s">
        <v>2235</v>
      </c>
      <c r="L1393" t="s">
        <v>2236</v>
      </c>
      <c r="M1393" t="s">
        <v>2235</v>
      </c>
      <c r="O1393" t="s">
        <v>2163</v>
      </c>
      <c r="P1393" t="s">
        <v>2201</v>
      </c>
      <c r="Q1393">
        <v>52.132845709999998</v>
      </c>
      <c r="R1393">
        <v>5.2753717299999998</v>
      </c>
      <c r="S1393" t="s">
        <v>27</v>
      </c>
      <c r="T1393" t="s">
        <v>139</v>
      </c>
      <c r="Z1393">
        <v>464113.46</v>
      </c>
    </row>
    <row r="1394" spans="7:26">
      <c r="G1394" t="s">
        <v>2237</v>
      </c>
      <c r="H1394" t="s">
        <v>2237</v>
      </c>
      <c r="I1394" t="s">
        <v>22</v>
      </c>
      <c r="J1394" t="s">
        <v>2238</v>
      </c>
      <c r="K1394" t="s">
        <v>2238</v>
      </c>
      <c r="L1394" t="s">
        <v>2239</v>
      </c>
      <c r="M1394" t="s">
        <v>2238</v>
      </c>
      <c r="O1394" t="s">
        <v>2163</v>
      </c>
      <c r="P1394" t="s">
        <v>2201</v>
      </c>
      <c r="Q1394">
        <v>52.135491780000002</v>
      </c>
      <c r="R1394">
        <v>5.2760385200000002</v>
      </c>
      <c r="S1394" t="s">
        <v>27</v>
      </c>
      <c r="T1394" t="s">
        <v>144</v>
      </c>
      <c r="Z1394">
        <v>2515.3200000000002</v>
      </c>
    </row>
    <row r="1395" spans="7:26">
      <c r="G1395" t="s">
        <v>2240</v>
      </c>
      <c r="H1395" t="s">
        <v>2240</v>
      </c>
      <c r="I1395" t="s">
        <v>22</v>
      </c>
      <c r="J1395" t="s">
        <v>2241</v>
      </c>
      <c r="K1395" t="s">
        <v>2241</v>
      </c>
      <c r="L1395" t="s">
        <v>2242</v>
      </c>
      <c r="M1395" t="s">
        <v>2241</v>
      </c>
      <c r="O1395" t="s">
        <v>2163</v>
      </c>
      <c r="P1395" t="s">
        <v>2243</v>
      </c>
      <c r="Q1395">
        <v>52.062663579999999</v>
      </c>
      <c r="R1395">
        <v>5.1961901199999998</v>
      </c>
      <c r="S1395" t="s">
        <v>27</v>
      </c>
      <c r="T1395" t="s">
        <v>139</v>
      </c>
      <c r="Z1395">
        <v>1466.62</v>
      </c>
    </row>
    <row r="1396" spans="7:26">
      <c r="G1396" t="s">
        <v>2244</v>
      </c>
      <c r="H1396" t="s">
        <v>2244</v>
      </c>
      <c r="I1396" t="s">
        <v>22</v>
      </c>
      <c r="J1396" t="s">
        <v>2245</v>
      </c>
      <c r="K1396" t="s">
        <v>2245</v>
      </c>
      <c r="L1396" t="s">
        <v>2246</v>
      </c>
      <c r="M1396" t="s">
        <v>2245</v>
      </c>
      <c r="O1396" t="s">
        <v>2163</v>
      </c>
      <c r="P1396" t="s">
        <v>2197</v>
      </c>
      <c r="Q1396">
        <v>52.124752870000002</v>
      </c>
      <c r="R1396">
        <v>5.3260674400000001</v>
      </c>
      <c r="S1396" t="s">
        <v>27</v>
      </c>
      <c r="T1396" t="s">
        <v>28</v>
      </c>
      <c r="Z1396">
        <v>479658.05</v>
      </c>
    </row>
    <row r="1397" spans="7:26">
      <c r="G1397" t="s">
        <v>2247</v>
      </c>
      <c r="H1397" t="s">
        <v>2247</v>
      </c>
      <c r="I1397" t="s">
        <v>22</v>
      </c>
      <c r="J1397" t="s">
        <v>2248</v>
      </c>
      <c r="K1397" t="s">
        <v>2248</v>
      </c>
      <c r="L1397" t="s">
        <v>2249</v>
      </c>
      <c r="M1397" t="s">
        <v>2248</v>
      </c>
      <c r="O1397" t="s">
        <v>2163</v>
      </c>
      <c r="P1397" t="s">
        <v>2250</v>
      </c>
      <c r="Q1397">
        <v>52.123885450000003</v>
      </c>
      <c r="R1397">
        <v>5.3575634799999996</v>
      </c>
      <c r="S1397" t="s">
        <v>27</v>
      </c>
      <c r="T1397" t="s">
        <v>28</v>
      </c>
      <c r="Z1397">
        <v>196153.55</v>
      </c>
    </row>
    <row r="1398" spans="7:26">
      <c r="G1398" t="s">
        <v>2251</v>
      </c>
      <c r="H1398" t="s">
        <v>2251</v>
      </c>
      <c r="I1398" t="s">
        <v>22</v>
      </c>
      <c r="J1398" t="s">
        <v>2252</v>
      </c>
      <c r="K1398" t="s">
        <v>2252</v>
      </c>
      <c r="L1398" t="s">
        <v>2253</v>
      </c>
      <c r="M1398" t="s">
        <v>2252</v>
      </c>
      <c r="O1398" t="s">
        <v>2163</v>
      </c>
      <c r="P1398" t="s">
        <v>2197</v>
      </c>
      <c r="Q1398">
        <v>52.144690079999997</v>
      </c>
      <c r="R1398">
        <v>5.3283318</v>
      </c>
      <c r="S1398" t="s">
        <v>27</v>
      </c>
      <c r="T1398" t="s">
        <v>139</v>
      </c>
      <c r="Z1398">
        <v>122511.05</v>
      </c>
    </row>
    <row r="1399" spans="7:26">
      <c r="G1399" t="s">
        <v>2254</v>
      </c>
      <c r="H1399" t="s">
        <v>2254</v>
      </c>
      <c r="I1399" t="s">
        <v>22</v>
      </c>
      <c r="J1399" t="s">
        <v>2255</v>
      </c>
      <c r="K1399" t="s">
        <v>2255</v>
      </c>
      <c r="L1399" t="s">
        <v>2256</v>
      </c>
      <c r="M1399" t="s">
        <v>2255</v>
      </c>
      <c r="O1399" t="s">
        <v>2163</v>
      </c>
      <c r="P1399" t="s">
        <v>2257</v>
      </c>
      <c r="Q1399">
        <v>52.144073669999997</v>
      </c>
      <c r="R1399">
        <v>5.3455388299999997</v>
      </c>
      <c r="S1399" t="s">
        <v>27</v>
      </c>
      <c r="T1399" t="s">
        <v>28</v>
      </c>
      <c r="Z1399">
        <v>742762.03</v>
      </c>
    </row>
    <row r="1400" spans="7:26">
      <c r="G1400" t="s">
        <v>2258</v>
      </c>
      <c r="H1400" t="s">
        <v>2258</v>
      </c>
      <c r="I1400" t="s">
        <v>22</v>
      </c>
      <c r="J1400" t="s">
        <v>2259</v>
      </c>
      <c r="K1400" t="s">
        <v>2259</v>
      </c>
      <c r="L1400" t="s">
        <v>2260</v>
      </c>
      <c r="M1400" t="s">
        <v>2259</v>
      </c>
      <c r="O1400" t="s">
        <v>2163</v>
      </c>
      <c r="P1400" t="s">
        <v>2218</v>
      </c>
      <c r="Q1400">
        <v>52.043679019999999</v>
      </c>
      <c r="R1400">
        <v>5.3241451099999999</v>
      </c>
      <c r="S1400" t="s">
        <v>27</v>
      </c>
      <c r="T1400" t="s">
        <v>583</v>
      </c>
      <c r="Z1400">
        <v>482936.26</v>
      </c>
    </row>
    <row r="1401" spans="7:26">
      <c r="G1401" t="s">
        <v>2261</v>
      </c>
      <c r="H1401" t="s">
        <v>2261</v>
      </c>
      <c r="I1401" t="s">
        <v>22</v>
      </c>
      <c r="J1401" t="s">
        <v>2262</v>
      </c>
      <c r="K1401" t="s">
        <v>2262</v>
      </c>
      <c r="L1401" t="s">
        <v>2263</v>
      </c>
      <c r="M1401" t="s">
        <v>2262</v>
      </c>
      <c r="O1401" t="s">
        <v>2163</v>
      </c>
      <c r="P1401" t="s">
        <v>2218</v>
      </c>
      <c r="Q1401">
        <v>52.05148337</v>
      </c>
      <c r="R1401">
        <v>5.3426593899999997</v>
      </c>
      <c r="S1401" t="s">
        <v>27</v>
      </c>
      <c r="T1401" t="s">
        <v>583</v>
      </c>
      <c r="Z1401">
        <v>622567.73</v>
      </c>
    </row>
    <row r="1402" spans="7:26">
      <c r="G1402" t="s">
        <v>2264</v>
      </c>
      <c r="H1402" t="s">
        <v>2264</v>
      </c>
      <c r="I1402" t="s">
        <v>22</v>
      </c>
      <c r="J1402" t="s">
        <v>2265</v>
      </c>
      <c r="K1402" t="s">
        <v>66</v>
      </c>
      <c r="L1402" t="s">
        <v>2266</v>
      </c>
      <c r="M1402" t="s">
        <v>2265</v>
      </c>
      <c r="O1402" t="s">
        <v>2163</v>
      </c>
      <c r="P1402" t="s">
        <v>2218</v>
      </c>
      <c r="Q1402">
        <v>52.057474880000001</v>
      </c>
      <c r="R1402">
        <v>5.3270191899999997</v>
      </c>
      <c r="S1402" t="s">
        <v>27</v>
      </c>
      <c r="T1402" t="s">
        <v>583</v>
      </c>
      <c r="Z1402">
        <v>2054953.27</v>
      </c>
    </row>
    <row r="1403" spans="7:26">
      <c r="G1403" t="s">
        <v>2267</v>
      </c>
      <c r="H1403" t="s">
        <v>2267</v>
      </c>
      <c r="I1403" t="s">
        <v>22</v>
      </c>
      <c r="J1403" t="s">
        <v>2268</v>
      </c>
      <c r="K1403" t="s">
        <v>2268</v>
      </c>
      <c r="L1403" t="s">
        <v>2269</v>
      </c>
      <c r="M1403" t="s">
        <v>2268</v>
      </c>
      <c r="O1403" t="s">
        <v>2163</v>
      </c>
      <c r="P1403" t="s">
        <v>2257</v>
      </c>
      <c r="Q1403">
        <v>52.120411089999998</v>
      </c>
      <c r="R1403">
        <v>5.3274582099999996</v>
      </c>
      <c r="S1403" t="s">
        <v>27</v>
      </c>
      <c r="T1403" t="s">
        <v>131</v>
      </c>
      <c r="Z1403">
        <v>36407.379999999997</v>
      </c>
    </row>
    <row r="1404" spans="7:26">
      <c r="G1404" t="s">
        <v>2270</v>
      </c>
      <c r="H1404" t="s">
        <v>2270</v>
      </c>
      <c r="I1404" t="s">
        <v>22</v>
      </c>
      <c r="J1404" t="s">
        <v>2271</v>
      </c>
      <c r="K1404" t="s">
        <v>2271</v>
      </c>
      <c r="L1404" t="s">
        <v>2272</v>
      </c>
      <c r="M1404" t="s">
        <v>2271</v>
      </c>
      <c r="O1404" t="s">
        <v>2163</v>
      </c>
      <c r="P1404" t="s">
        <v>2273</v>
      </c>
      <c r="Q1404">
        <v>52.12653839</v>
      </c>
      <c r="R1404">
        <v>5.3324748</v>
      </c>
      <c r="S1404" t="s">
        <v>27</v>
      </c>
      <c r="T1404" t="s">
        <v>28</v>
      </c>
      <c r="Z1404">
        <v>1001668.95</v>
      </c>
    </row>
    <row r="1405" spans="7:26">
      <c r="G1405" t="s">
        <v>2274</v>
      </c>
      <c r="H1405" t="s">
        <v>2274</v>
      </c>
      <c r="I1405" t="s">
        <v>22</v>
      </c>
      <c r="J1405" t="s">
        <v>2275</v>
      </c>
      <c r="K1405" t="s">
        <v>2275</v>
      </c>
      <c r="L1405" t="s">
        <v>2276</v>
      </c>
      <c r="M1405" t="s">
        <v>2275</v>
      </c>
      <c r="O1405" t="s">
        <v>1913</v>
      </c>
      <c r="P1405" t="s">
        <v>2277</v>
      </c>
      <c r="Q1405">
        <v>52.235938959999999</v>
      </c>
      <c r="R1405">
        <v>5.745323</v>
      </c>
      <c r="S1405" t="s">
        <v>27</v>
      </c>
      <c r="T1405" t="s">
        <v>28</v>
      </c>
      <c r="Z1405">
        <v>831778.81</v>
      </c>
    </row>
    <row r="1406" spans="7:26">
      <c r="G1406" t="s">
        <v>2278</v>
      </c>
      <c r="H1406" t="s">
        <v>2278</v>
      </c>
      <c r="I1406" t="s">
        <v>22</v>
      </c>
      <c r="J1406" t="s">
        <v>2279</v>
      </c>
      <c r="K1406" t="s">
        <v>2279</v>
      </c>
      <c r="L1406" t="s">
        <v>2280</v>
      </c>
      <c r="M1406" t="s">
        <v>2279</v>
      </c>
      <c r="O1406" t="s">
        <v>1913</v>
      </c>
      <c r="P1406" t="s">
        <v>2277</v>
      </c>
      <c r="Q1406">
        <v>52.22459447</v>
      </c>
      <c r="R1406">
        <v>5.7514181100000004</v>
      </c>
      <c r="S1406" t="s">
        <v>27</v>
      </c>
      <c r="T1406" t="s">
        <v>144</v>
      </c>
      <c r="Z1406">
        <v>317627.84000000003</v>
      </c>
    </row>
    <row r="1407" spans="7:26">
      <c r="G1407" t="s">
        <v>2281</v>
      </c>
      <c r="H1407" t="s">
        <v>2281</v>
      </c>
      <c r="I1407" t="s">
        <v>22</v>
      </c>
      <c r="J1407" t="s">
        <v>2282</v>
      </c>
      <c r="K1407" t="s">
        <v>2282</v>
      </c>
      <c r="L1407" t="s">
        <v>2283</v>
      </c>
      <c r="M1407" t="s">
        <v>2282</v>
      </c>
      <c r="O1407" t="s">
        <v>1913</v>
      </c>
      <c r="P1407" t="s">
        <v>2277</v>
      </c>
      <c r="Q1407">
        <v>52.237629499999997</v>
      </c>
      <c r="R1407">
        <v>5.7339125500000003</v>
      </c>
      <c r="S1407" t="s">
        <v>27</v>
      </c>
      <c r="T1407" t="s">
        <v>28</v>
      </c>
      <c r="Z1407">
        <v>12324.4</v>
      </c>
    </row>
    <row r="1408" spans="7:26">
      <c r="G1408" t="s">
        <v>2284</v>
      </c>
      <c r="H1408" t="s">
        <v>2284</v>
      </c>
      <c r="I1408" t="s">
        <v>22</v>
      </c>
      <c r="J1408" t="s">
        <v>2285</v>
      </c>
      <c r="K1408" t="s">
        <v>2285</v>
      </c>
      <c r="L1408" t="s">
        <v>2286</v>
      </c>
      <c r="M1408" t="s">
        <v>2285</v>
      </c>
      <c r="O1408" t="s">
        <v>1913</v>
      </c>
      <c r="P1408" t="s">
        <v>2277</v>
      </c>
      <c r="Q1408">
        <v>52.239087429999998</v>
      </c>
      <c r="R1408">
        <v>5.7317969800000004</v>
      </c>
      <c r="S1408" t="s">
        <v>27</v>
      </c>
      <c r="T1408" t="s">
        <v>28</v>
      </c>
      <c r="Z1408">
        <v>5175.41</v>
      </c>
    </row>
    <row r="1409" spans="7:26">
      <c r="G1409" t="s">
        <v>2287</v>
      </c>
      <c r="H1409" t="s">
        <v>2287</v>
      </c>
      <c r="I1409" t="s">
        <v>22</v>
      </c>
      <c r="J1409" t="s">
        <v>2288</v>
      </c>
      <c r="K1409" t="s">
        <v>2288</v>
      </c>
      <c r="L1409" t="s">
        <v>2289</v>
      </c>
      <c r="M1409" t="s">
        <v>2288</v>
      </c>
      <c r="O1409" t="s">
        <v>1913</v>
      </c>
      <c r="P1409" t="s">
        <v>2290</v>
      </c>
      <c r="Q1409">
        <v>52.203266939999999</v>
      </c>
      <c r="R1409">
        <v>5.7111036400000001</v>
      </c>
      <c r="S1409" t="s">
        <v>27</v>
      </c>
      <c r="T1409" t="s">
        <v>28</v>
      </c>
      <c r="Z1409">
        <v>1956499.03</v>
      </c>
    </row>
    <row r="1410" spans="7:26">
      <c r="G1410" t="s">
        <v>2291</v>
      </c>
      <c r="H1410" t="s">
        <v>2291</v>
      </c>
      <c r="I1410" t="s">
        <v>22</v>
      </c>
      <c r="J1410" t="s">
        <v>2292</v>
      </c>
      <c r="K1410" t="s">
        <v>2292</v>
      </c>
      <c r="L1410" t="s">
        <v>2293</v>
      </c>
      <c r="M1410" t="s">
        <v>2292</v>
      </c>
      <c r="O1410" t="s">
        <v>1913</v>
      </c>
      <c r="P1410" t="s">
        <v>2294</v>
      </c>
      <c r="Q1410">
        <v>52.202196559999997</v>
      </c>
      <c r="R1410">
        <v>5.7265151100000002</v>
      </c>
      <c r="S1410" t="s">
        <v>27</v>
      </c>
      <c r="T1410" t="s">
        <v>28</v>
      </c>
      <c r="Z1410">
        <v>2728873.68</v>
      </c>
    </row>
    <row r="1411" spans="7:26">
      <c r="G1411" t="s">
        <v>2295</v>
      </c>
      <c r="H1411" t="s">
        <v>2295</v>
      </c>
      <c r="I1411" t="s">
        <v>22</v>
      </c>
      <c r="J1411" t="s">
        <v>2296</v>
      </c>
      <c r="K1411" t="s">
        <v>2296</v>
      </c>
      <c r="L1411" t="s">
        <v>2297</v>
      </c>
      <c r="M1411" t="s">
        <v>2296</v>
      </c>
      <c r="O1411" t="s">
        <v>1913</v>
      </c>
      <c r="P1411" t="s">
        <v>2290</v>
      </c>
      <c r="Q1411">
        <v>52.199304050000002</v>
      </c>
      <c r="R1411">
        <v>5.7034464600000003</v>
      </c>
      <c r="S1411" t="s">
        <v>27</v>
      </c>
      <c r="T1411" t="s">
        <v>131</v>
      </c>
      <c r="Z1411">
        <v>1077.1400000000001</v>
      </c>
    </row>
    <row r="1412" spans="7:26">
      <c r="G1412" t="s">
        <v>2298</v>
      </c>
      <c r="H1412" t="s">
        <v>2298</v>
      </c>
      <c r="I1412" t="s">
        <v>22</v>
      </c>
      <c r="J1412" t="s">
        <v>2299</v>
      </c>
      <c r="K1412" t="s">
        <v>2299</v>
      </c>
      <c r="L1412" t="s">
        <v>2300</v>
      </c>
      <c r="M1412" t="s">
        <v>2299</v>
      </c>
      <c r="O1412" t="s">
        <v>1913</v>
      </c>
      <c r="P1412" t="s">
        <v>2301</v>
      </c>
      <c r="Q1412">
        <v>52.24339269</v>
      </c>
      <c r="R1412">
        <v>5.7391483599999997</v>
      </c>
      <c r="S1412" t="s">
        <v>27</v>
      </c>
      <c r="T1412" t="s">
        <v>28</v>
      </c>
      <c r="Z1412">
        <v>936259.47</v>
      </c>
    </row>
    <row r="1413" spans="7:26">
      <c r="G1413" t="s">
        <v>2302</v>
      </c>
      <c r="H1413" t="s">
        <v>2302</v>
      </c>
      <c r="I1413" t="s">
        <v>22</v>
      </c>
      <c r="J1413" t="s">
        <v>2303</v>
      </c>
      <c r="K1413" t="s">
        <v>2303</v>
      </c>
      <c r="L1413" t="s">
        <v>2304</v>
      </c>
      <c r="M1413" t="s">
        <v>2303</v>
      </c>
      <c r="O1413" t="s">
        <v>1913</v>
      </c>
      <c r="P1413" t="s">
        <v>2305</v>
      </c>
      <c r="Q1413">
        <v>52.14585847</v>
      </c>
      <c r="R1413">
        <v>5.7448222800000002</v>
      </c>
      <c r="S1413" t="s">
        <v>27</v>
      </c>
      <c r="T1413" t="s">
        <v>28</v>
      </c>
      <c r="Z1413">
        <v>169686.14</v>
      </c>
    </row>
    <row r="1414" spans="7:26">
      <c r="G1414" t="s">
        <v>2306</v>
      </c>
      <c r="H1414" t="s">
        <v>2306</v>
      </c>
      <c r="I1414" t="s">
        <v>22</v>
      </c>
      <c r="J1414" t="s">
        <v>2307</v>
      </c>
      <c r="K1414" t="s">
        <v>2307</v>
      </c>
      <c r="L1414" t="s">
        <v>2308</v>
      </c>
      <c r="M1414" t="s">
        <v>2307</v>
      </c>
      <c r="O1414" t="s">
        <v>1913</v>
      </c>
      <c r="P1414" t="s">
        <v>2309</v>
      </c>
      <c r="Q1414">
        <v>52.067111189999999</v>
      </c>
      <c r="R1414">
        <v>5.7000244100000002</v>
      </c>
      <c r="S1414" t="s">
        <v>27</v>
      </c>
      <c r="T1414" t="s">
        <v>28</v>
      </c>
      <c r="Z1414">
        <v>509709.58</v>
      </c>
    </row>
    <row r="1415" spans="7:26">
      <c r="G1415" t="s">
        <v>2310</v>
      </c>
      <c r="H1415" t="s">
        <v>2310</v>
      </c>
      <c r="I1415" t="s">
        <v>22</v>
      </c>
      <c r="J1415" t="s">
        <v>2311</v>
      </c>
      <c r="K1415" t="s">
        <v>2311</v>
      </c>
      <c r="L1415" t="s">
        <v>2312</v>
      </c>
      <c r="M1415" t="s">
        <v>2311</v>
      </c>
      <c r="O1415" t="s">
        <v>1913</v>
      </c>
      <c r="P1415" t="s">
        <v>2309</v>
      </c>
      <c r="Q1415">
        <v>52.055708109999998</v>
      </c>
      <c r="R1415">
        <v>5.7141965199999998</v>
      </c>
      <c r="S1415" t="s">
        <v>27</v>
      </c>
      <c r="T1415" t="s">
        <v>28</v>
      </c>
      <c r="Z1415">
        <v>7234244.6900000004</v>
      </c>
    </row>
    <row r="1416" spans="7:26">
      <c r="G1416" t="s">
        <v>2313</v>
      </c>
      <c r="H1416" t="s">
        <v>2313</v>
      </c>
      <c r="I1416" t="s">
        <v>22</v>
      </c>
      <c r="J1416" t="s">
        <v>2314</v>
      </c>
      <c r="K1416" t="s">
        <v>2314</v>
      </c>
      <c r="L1416" t="s">
        <v>2315</v>
      </c>
      <c r="M1416" t="s">
        <v>2314</v>
      </c>
      <c r="O1416" t="s">
        <v>1913</v>
      </c>
      <c r="P1416" t="s">
        <v>2277</v>
      </c>
      <c r="Q1416">
        <v>52.223520229999998</v>
      </c>
      <c r="R1416">
        <v>5.7646815800000004</v>
      </c>
      <c r="S1416" t="s">
        <v>27</v>
      </c>
      <c r="T1416" t="s">
        <v>28</v>
      </c>
      <c r="Z1416">
        <v>971488.75</v>
      </c>
    </row>
    <row r="1417" spans="7:26">
      <c r="G1417" t="s">
        <v>2316</v>
      </c>
      <c r="H1417" t="s">
        <v>2316</v>
      </c>
      <c r="I1417" t="s">
        <v>22</v>
      </c>
      <c r="J1417" t="s">
        <v>2317</v>
      </c>
      <c r="K1417" t="s">
        <v>2317</v>
      </c>
      <c r="L1417" t="s">
        <v>2318</v>
      </c>
      <c r="M1417" t="s">
        <v>2317</v>
      </c>
      <c r="O1417" t="s">
        <v>1913</v>
      </c>
      <c r="P1417" t="s">
        <v>2319</v>
      </c>
      <c r="Q1417">
        <v>52.140050760000001</v>
      </c>
      <c r="R1417">
        <v>5.8069053000000004</v>
      </c>
      <c r="S1417" t="s">
        <v>27</v>
      </c>
      <c r="T1417" t="s">
        <v>28</v>
      </c>
      <c r="Z1417">
        <v>29547795.48</v>
      </c>
    </row>
    <row r="1418" spans="7:26">
      <c r="G1418" t="s">
        <v>2320</v>
      </c>
      <c r="H1418" t="s">
        <v>2320</v>
      </c>
      <c r="I1418" t="s">
        <v>22</v>
      </c>
      <c r="J1418" t="s">
        <v>2321</v>
      </c>
      <c r="K1418" t="s">
        <v>2321</v>
      </c>
      <c r="L1418" t="s">
        <v>2322</v>
      </c>
      <c r="M1418" t="s">
        <v>2321</v>
      </c>
      <c r="O1418" t="s">
        <v>1913</v>
      </c>
      <c r="P1418" t="s">
        <v>2277</v>
      </c>
      <c r="Q1418">
        <v>52.224773919999997</v>
      </c>
      <c r="R1418">
        <v>5.7715364999999998</v>
      </c>
      <c r="S1418" t="s">
        <v>27</v>
      </c>
      <c r="T1418" t="s">
        <v>144</v>
      </c>
      <c r="Z1418">
        <v>6442.11</v>
      </c>
    </row>
    <row r="1419" spans="7:26">
      <c r="G1419" t="s">
        <v>2323</v>
      </c>
      <c r="H1419" t="s">
        <v>2323</v>
      </c>
      <c r="I1419" t="s">
        <v>22</v>
      </c>
      <c r="J1419" t="s">
        <v>2324</v>
      </c>
      <c r="K1419" t="s">
        <v>2324</v>
      </c>
      <c r="L1419" t="s">
        <v>2325</v>
      </c>
      <c r="M1419" t="s">
        <v>2324</v>
      </c>
      <c r="O1419" t="s">
        <v>1913</v>
      </c>
      <c r="P1419" t="s">
        <v>2277</v>
      </c>
      <c r="Q1419">
        <v>52.236593210000002</v>
      </c>
      <c r="R1419">
        <v>5.9504402399999998</v>
      </c>
      <c r="S1419" t="s">
        <v>27</v>
      </c>
      <c r="T1419" t="s">
        <v>131</v>
      </c>
      <c r="Z1419">
        <v>847.44</v>
      </c>
    </row>
    <row r="1420" spans="7:26">
      <c r="G1420" t="s">
        <v>2326</v>
      </c>
      <c r="H1420" t="s">
        <v>2326</v>
      </c>
      <c r="I1420" t="s">
        <v>22</v>
      </c>
      <c r="J1420" t="s">
        <v>2327</v>
      </c>
      <c r="K1420" t="s">
        <v>2327</v>
      </c>
      <c r="L1420" t="s">
        <v>2328</v>
      </c>
      <c r="M1420" t="s">
        <v>2327</v>
      </c>
      <c r="O1420" t="s">
        <v>1913</v>
      </c>
      <c r="P1420" t="s">
        <v>2277</v>
      </c>
      <c r="Q1420">
        <v>52.230964890000003</v>
      </c>
      <c r="R1420">
        <v>5.9500465699999996</v>
      </c>
      <c r="S1420" t="s">
        <v>27</v>
      </c>
      <c r="T1420" t="s">
        <v>131</v>
      </c>
      <c r="Z1420">
        <v>728</v>
      </c>
    </row>
    <row r="1421" spans="7:26">
      <c r="G1421" t="s">
        <v>2329</v>
      </c>
      <c r="H1421" t="s">
        <v>2329</v>
      </c>
      <c r="I1421" t="s">
        <v>22</v>
      </c>
      <c r="J1421" t="s">
        <v>2330</v>
      </c>
      <c r="K1421" t="s">
        <v>2330</v>
      </c>
      <c r="L1421" t="s">
        <v>2331</v>
      </c>
      <c r="M1421" t="s">
        <v>2330</v>
      </c>
      <c r="O1421" t="s">
        <v>1913</v>
      </c>
      <c r="P1421" t="s">
        <v>2277</v>
      </c>
      <c r="Q1421">
        <v>52.23034723</v>
      </c>
      <c r="R1421">
        <v>5.9497673400000002</v>
      </c>
      <c r="S1421" t="s">
        <v>27</v>
      </c>
      <c r="T1421" t="s">
        <v>131</v>
      </c>
      <c r="Z1421">
        <v>6026.51</v>
      </c>
    </row>
    <row r="1422" spans="7:26">
      <c r="G1422" t="s">
        <v>2332</v>
      </c>
      <c r="H1422" t="s">
        <v>2332</v>
      </c>
      <c r="I1422" t="s">
        <v>22</v>
      </c>
      <c r="J1422" t="s">
        <v>2333</v>
      </c>
      <c r="K1422" t="s">
        <v>2333</v>
      </c>
      <c r="L1422" t="s">
        <v>2334</v>
      </c>
      <c r="M1422" t="s">
        <v>2333</v>
      </c>
      <c r="O1422" t="s">
        <v>1913</v>
      </c>
      <c r="P1422" t="s">
        <v>2277</v>
      </c>
      <c r="Q1422">
        <v>52.200385859999997</v>
      </c>
      <c r="R1422">
        <v>5.92548122</v>
      </c>
      <c r="S1422" t="s">
        <v>27</v>
      </c>
      <c r="T1422" t="s">
        <v>131</v>
      </c>
      <c r="Z1422">
        <v>201722.61</v>
      </c>
    </row>
    <row r="1423" spans="7:26">
      <c r="G1423" t="s">
        <v>2335</v>
      </c>
      <c r="H1423" t="s">
        <v>2335</v>
      </c>
      <c r="I1423" t="s">
        <v>22</v>
      </c>
      <c r="J1423" t="s">
        <v>2336</v>
      </c>
      <c r="K1423" t="s">
        <v>2336</v>
      </c>
      <c r="L1423" t="s">
        <v>2337</v>
      </c>
      <c r="M1423" t="s">
        <v>2336</v>
      </c>
      <c r="O1423" t="s">
        <v>1913</v>
      </c>
      <c r="P1423" t="s">
        <v>2338</v>
      </c>
      <c r="Q1423">
        <v>52.056158779999997</v>
      </c>
      <c r="R1423">
        <v>5.8807121100000002</v>
      </c>
      <c r="S1423" t="s">
        <v>27</v>
      </c>
      <c r="T1423" t="s">
        <v>144</v>
      </c>
      <c r="Z1423">
        <v>5728995.6699999999</v>
      </c>
    </row>
    <row r="1424" spans="7:26">
      <c r="G1424" t="s">
        <v>2339</v>
      </c>
      <c r="H1424" t="s">
        <v>2339</v>
      </c>
      <c r="I1424" t="s">
        <v>22</v>
      </c>
      <c r="J1424" t="s">
        <v>2340</v>
      </c>
      <c r="K1424" t="s">
        <v>2340</v>
      </c>
      <c r="L1424" t="s">
        <v>2341</v>
      </c>
      <c r="M1424" t="s">
        <v>2340</v>
      </c>
      <c r="O1424" t="s">
        <v>1913</v>
      </c>
      <c r="P1424" t="s">
        <v>2309</v>
      </c>
      <c r="Q1424">
        <v>52.131835440000003</v>
      </c>
      <c r="R1424">
        <v>5.8477684700000001</v>
      </c>
      <c r="S1424" t="s">
        <v>27</v>
      </c>
      <c r="T1424" t="s">
        <v>28</v>
      </c>
      <c r="Z1424">
        <v>105234.07</v>
      </c>
    </row>
    <row r="1425" spans="7:26">
      <c r="G1425" t="s">
        <v>2342</v>
      </c>
      <c r="H1425" t="s">
        <v>2342</v>
      </c>
      <c r="I1425" t="s">
        <v>22</v>
      </c>
      <c r="J1425" t="s">
        <v>2343</v>
      </c>
      <c r="K1425" t="s">
        <v>2343</v>
      </c>
      <c r="L1425" t="s">
        <v>2344</v>
      </c>
      <c r="M1425" t="s">
        <v>2343</v>
      </c>
      <c r="O1425" t="s">
        <v>1913</v>
      </c>
      <c r="P1425" t="s">
        <v>2309</v>
      </c>
      <c r="Q1425">
        <v>52.124975409999998</v>
      </c>
      <c r="R1425">
        <v>5.7617666600000002</v>
      </c>
      <c r="S1425" t="s">
        <v>27</v>
      </c>
      <c r="T1425" t="s">
        <v>28</v>
      </c>
      <c r="Z1425">
        <v>419949.88</v>
      </c>
    </row>
    <row r="1426" spans="7:26">
      <c r="G1426" t="s">
        <v>2345</v>
      </c>
      <c r="H1426" t="s">
        <v>2345</v>
      </c>
      <c r="I1426" t="s">
        <v>22</v>
      </c>
      <c r="J1426" t="s">
        <v>2346</v>
      </c>
      <c r="K1426" t="s">
        <v>2346</v>
      </c>
      <c r="L1426" t="s">
        <v>2347</v>
      </c>
      <c r="M1426" t="s">
        <v>2346</v>
      </c>
      <c r="O1426" t="s">
        <v>1913</v>
      </c>
      <c r="P1426" t="s">
        <v>2309</v>
      </c>
      <c r="Q1426">
        <v>52.125892120000003</v>
      </c>
      <c r="R1426">
        <v>5.7564203799999998</v>
      </c>
      <c r="S1426" t="s">
        <v>27</v>
      </c>
      <c r="T1426" t="s">
        <v>28</v>
      </c>
      <c r="Z1426">
        <v>5966.57</v>
      </c>
    </row>
    <row r="1427" spans="7:26">
      <c r="G1427" t="s">
        <v>2348</v>
      </c>
      <c r="H1427" t="s">
        <v>2348</v>
      </c>
      <c r="I1427" t="s">
        <v>22</v>
      </c>
      <c r="J1427" t="s">
        <v>2349</v>
      </c>
      <c r="K1427" t="s">
        <v>2349</v>
      </c>
      <c r="L1427" t="s">
        <v>2350</v>
      </c>
      <c r="M1427" t="s">
        <v>2349</v>
      </c>
      <c r="O1427" t="s">
        <v>1913</v>
      </c>
      <c r="P1427" t="s">
        <v>2277</v>
      </c>
      <c r="Q1427">
        <v>52.141091099999997</v>
      </c>
      <c r="R1427">
        <v>6.0211096900000003</v>
      </c>
      <c r="S1427" t="s">
        <v>27</v>
      </c>
      <c r="T1427" t="s">
        <v>28</v>
      </c>
      <c r="Z1427">
        <v>441383.95</v>
      </c>
    </row>
    <row r="1428" spans="7:26">
      <c r="G1428" t="s">
        <v>2351</v>
      </c>
      <c r="H1428" t="s">
        <v>2351</v>
      </c>
      <c r="I1428" t="s">
        <v>22</v>
      </c>
      <c r="J1428" t="s">
        <v>2352</v>
      </c>
      <c r="K1428" t="s">
        <v>2352</v>
      </c>
      <c r="L1428" t="s">
        <v>2353</v>
      </c>
      <c r="M1428" t="s">
        <v>2352</v>
      </c>
      <c r="O1428" t="s">
        <v>1913</v>
      </c>
      <c r="P1428" t="s">
        <v>2354</v>
      </c>
      <c r="Q1428">
        <v>52.039031600000001</v>
      </c>
      <c r="R1428">
        <v>5.90191847</v>
      </c>
      <c r="S1428" t="s">
        <v>27</v>
      </c>
      <c r="T1428" t="s">
        <v>28</v>
      </c>
      <c r="Z1428">
        <v>216253</v>
      </c>
    </row>
    <row r="1429" spans="7:26">
      <c r="G1429" t="s">
        <v>2355</v>
      </c>
      <c r="H1429" t="s">
        <v>2355</v>
      </c>
      <c r="I1429" t="s">
        <v>22</v>
      </c>
      <c r="J1429" t="s">
        <v>2356</v>
      </c>
      <c r="K1429" t="s">
        <v>2356</v>
      </c>
      <c r="L1429" t="s">
        <v>2357</v>
      </c>
      <c r="M1429" t="s">
        <v>2356</v>
      </c>
      <c r="O1429" t="s">
        <v>1913</v>
      </c>
      <c r="P1429" t="s">
        <v>2354</v>
      </c>
      <c r="Q1429">
        <v>52.04511471</v>
      </c>
      <c r="R1429">
        <v>5.9150371000000002</v>
      </c>
      <c r="S1429" t="s">
        <v>27</v>
      </c>
      <c r="T1429" t="s">
        <v>28</v>
      </c>
      <c r="Z1429">
        <v>2675028.81</v>
      </c>
    </row>
    <row r="1430" spans="7:26">
      <c r="G1430" t="s">
        <v>2358</v>
      </c>
      <c r="H1430" t="s">
        <v>2358</v>
      </c>
      <c r="I1430" t="s">
        <v>22</v>
      </c>
      <c r="J1430" t="s">
        <v>2359</v>
      </c>
      <c r="K1430" t="s">
        <v>2359</v>
      </c>
      <c r="L1430" t="s">
        <v>2360</v>
      </c>
      <c r="M1430" t="s">
        <v>2359</v>
      </c>
      <c r="O1430" t="s">
        <v>1913</v>
      </c>
      <c r="P1430" t="s">
        <v>2361</v>
      </c>
      <c r="Q1430">
        <v>52.184763750000002</v>
      </c>
      <c r="R1430">
        <v>6.2655063499999999</v>
      </c>
      <c r="S1430" t="s">
        <v>27</v>
      </c>
      <c r="T1430" t="s">
        <v>28</v>
      </c>
      <c r="Z1430">
        <v>74882.880000000005</v>
      </c>
    </row>
    <row r="1431" spans="7:26">
      <c r="G1431" t="s">
        <v>2362</v>
      </c>
      <c r="H1431" t="s">
        <v>2362</v>
      </c>
      <c r="I1431" t="s">
        <v>22</v>
      </c>
      <c r="J1431" t="s">
        <v>2363</v>
      </c>
      <c r="K1431" t="s">
        <v>2363</v>
      </c>
      <c r="L1431" t="s">
        <v>2364</v>
      </c>
      <c r="M1431" t="s">
        <v>2363</v>
      </c>
      <c r="O1431" t="s">
        <v>1450</v>
      </c>
      <c r="P1431" t="s">
        <v>2365</v>
      </c>
      <c r="Q1431">
        <v>52.201879689999998</v>
      </c>
      <c r="R1431">
        <v>6.5043959400000002</v>
      </c>
      <c r="S1431" t="s">
        <v>27</v>
      </c>
      <c r="T1431" t="s">
        <v>101</v>
      </c>
      <c r="Z1431">
        <v>115249.42</v>
      </c>
    </row>
    <row r="1432" spans="7:26">
      <c r="G1432" t="s">
        <v>2366</v>
      </c>
      <c r="H1432" t="s">
        <v>2366</v>
      </c>
      <c r="I1432" t="s">
        <v>22</v>
      </c>
      <c r="J1432" t="s">
        <v>2367</v>
      </c>
      <c r="K1432" t="s">
        <v>2367</v>
      </c>
      <c r="L1432" t="s">
        <v>2368</v>
      </c>
      <c r="M1432" t="s">
        <v>2367</v>
      </c>
      <c r="O1432" t="s">
        <v>1450</v>
      </c>
      <c r="P1432" t="s">
        <v>2365</v>
      </c>
      <c r="Q1432">
        <v>52.208170330000002</v>
      </c>
      <c r="R1432">
        <v>6.5167006199999999</v>
      </c>
      <c r="S1432" t="s">
        <v>27</v>
      </c>
      <c r="T1432" t="s">
        <v>101</v>
      </c>
      <c r="Z1432">
        <v>33355.29</v>
      </c>
    </row>
    <row r="1433" spans="7:26">
      <c r="G1433" t="s">
        <v>2369</v>
      </c>
      <c r="H1433" t="s">
        <v>2369</v>
      </c>
      <c r="I1433" t="s">
        <v>22</v>
      </c>
      <c r="J1433" t="s">
        <v>2370</v>
      </c>
      <c r="K1433" t="s">
        <v>2370</v>
      </c>
      <c r="L1433" t="s">
        <v>2371</v>
      </c>
      <c r="M1433" t="s">
        <v>2370</v>
      </c>
      <c r="O1433" t="s">
        <v>1913</v>
      </c>
      <c r="P1433" t="s">
        <v>2372</v>
      </c>
      <c r="Q1433">
        <v>52.13193768</v>
      </c>
      <c r="R1433">
        <v>6.3619580300000003</v>
      </c>
      <c r="S1433" t="s">
        <v>27</v>
      </c>
      <c r="T1433" t="s">
        <v>28</v>
      </c>
      <c r="Z1433">
        <v>247095.39</v>
      </c>
    </row>
    <row r="1434" spans="7:26">
      <c r="G1434" t="s">
        <v>2373</v>
      </c>
      <c r="H1434" t="s">
        <v>2373</v>
      </c>
      <c r="I1434" t="s">
        <v>22</v>
      </c>
      <c r="J1434" t="s">
        <v>2374</v>
      </c>
      <c r="K1434" t="s">
        <v>2374</v>
      </c>
      <c r="L1434" t="s">
        <v>2375</v>
      </c>
      <c r="M1434" t="s">
        <v>2374</v>
      </c>
      <c r="O1434" t="s">
        <v>1450</v>
      </c>
      <c r="P1434" t="s">
        <v>2063</v>
      </c>
      <c r="Q1434">
        <v>52.23832925</v>
      </c>
      <c r="R1434">
        <v>6.8385662199999997</v>
      </c>
      <c r="S1434" t="s">
        <v>27</v>
      </c>
      <c r="T1434" t="s">
        <v>139</v>
      </c>
      <c r="Z1434">
        <v>10558.45</v>
      </c>
    </row>
    <row r="1435" spans="7:26">
      <c r="G1435" t="s">
        <v>2376</v>
      </c>
      <c r="H1435" t="s">
        <v>2376</v>
      </c>
      <c r="I1435" t="s">
        <v>22</v>
      </c>
      <c r="J1435" t="s">
        <v>2377</v>
      </c>
      <c r="K1435" t="s">
        <v>2377</v>
      </c>
      <c r="L1435" t="s">
        <v>2378</v>
      </c>
      <c r="M1435" t="s">
        <v>2377</v>
      </c>
      <c r="O1435" t="s">
        <v>1913</v>
      </c>
      <c r="P1435" t="s">
        <v>2379</v>
      </c>
      <c r="Q1435">
        <v>52.077576559999997</v>
      </c>
      <c r="R1435">
        <v>6.6696249099999996</v>
      </c>
      <c r="S1435" t="s">
        <v>27</v>
      </c>
      <c r="T1435" t="s">
        <v>28</v>
      </c>
      <c r="Z1435">
        <v>173670.95</v>
      </c>
    </row>
    <row r="1436" spans="7:26">
      <c r="G1436" t="s">
        <v>2380</v>
      </c>
      <c r="H1436" t="s">
        <v>2380</v>
      </c>
      <c r="I1436" t="s">
        <v>22</v>
      </c>
      <c r="J1436" t="s">
        <v>2381</v>
      </c>
      <c r="K1436" t="s">
        <v>2381</v>
      </c>
      <c r="L1436" t="s">
        <v>2382</v>
      </c>
      <c r="M1436" t="s">
        <v>2381</v>
      </c>
      <c r="O1436" t="s">
        <v>1913</v>
      </c>
      <c r="P1436" t="s">
        <v>2379</v>
      </c>
      <c r="Q1436">
        <v>52.073658279999997</v>
      </c>
      <c r="R1436">
        <v>6.6840294199999999</v>
      </c>
      <c r="S1436" t="s">
        <v>27</v>
      </c>
      <c r="T1436" t="s">
        <v>28</v>
      </c>
      <c r="Z1436">
        <v>199351.02</v>
      </c>
    </row>
    <row r="1437" spans="7:26">
      <c r="G1437" t="s">
        <v>2383</v>
      </c>
      <c r="H1437" t="s">
        <v>2383</v>
      </c>
      <c r="I1437" t="s">
        <v>22</v>
      </c>
      <c r="J1437" t="s">
        <v>2384</v>
      </c>
      <c r="K1437" t="s">
        <v>2384</v>
      </c>
      <c r="L1437" t="s">
        <v>2385</v>
      </c>
      <c r="M1437" t="s">
        <v>2384</v>
      </c>
      <c r="O1437" t="s">
        <v>1913</v>
      </c>
      <c r="P1437" t="s">
        <v>2379</v>
      </c>
      <c r="Q1437">
        <v>52.080932670000003</v>
      </c>
      <c r="R1437">
        <v>6.6790626599999996</v>
      </c>
      <c r="S1437" t="s">
        <v>27</v>
      </c>
      <c r="T1437" t="s">
        <v>28</v>
      </c>
      <c r="Z1437">
        <v>9660.76</v>
      </c>
    </row>
    <row r="1438" spans="7:26">
      <c r="G1438" t="s">
        <v>2386</v>
      </c>
      <c r="H1438" t="s">
        <v>2386</v>
      </c>
      <c r="I1438" t="s">
        <v>22</v>
      </c>
      <c r="J1438" t="s">
        <v>2387</v>
      </c>
      <c r="K1438" t="s">
        <v>2387</v>
      </c>
      <c r="L1438" t="s">
        <v>2388</v>
      </c>
      <c r="M1438" t="s">
        <v>2387</v>
      </c>
      <c r="O1438" t="s">
        <v>1913</v>
      </c>
      <c r="P1438" t="s">
        <v>2379</v>
      </c>
      <c r="Q1438">
        <v>52.08196599</v>
      </c>
      <c r="R1438">
        <v>6.66616067</v>
      </c>
      <c r="S1438" t="s">
        <v>27</v>
      </c>
      <c r="T1438" t="s">
        <v>28</v>
      </c>
      <c r="Z1438">
        <v>88252.21</v>
      </c>
    </row>
    <row r="1439" spans="7:26">
      <c r="G1439" t="s">
        <v>2389</v>
      </c>
      <c r="H1439" t="s">
        <v>2389</v>
      </c>
      <c r="I1439" t="s">
        <v>22</v>
      </c>
      <c r="J1439" t="s">
        <v>2390</v>
      </c>
      <c r="K1439" t="s">
        <v>2390</v>
      </c>
      <c r="L1439" t="s">
        <v>2391</v>
      </c>
      <c r="M1439" t="s">
        <v>2390</v>
      </c>
      <c r="O1439" t="s">
        <v>1913</v>
      </c>
      <c r="P1439" t="s">
        <v>2379</v>
      </c>
      <c r="Q1439">
        <v>52.07911833</v>
      </c>
      <c r="R1439">
        <v>6.6669521100000004</v>
      </c>
      <c r="S1439" t="s">
        <v>27</v>
      </c>
      <c r="T1439" t="s">
        <v>28</v>
      </c>
      <c r="Z1439">
        <v>36127.839999999997</v>
      </c>
    </row>
    <row r="1440" spans="7:26">
      <c r="G1440" t="s">
        <v>2392</v>
      </c>
      <c r="H1440" t="s">
        <v>2392</v>
      </c>
      <c r="I1440" t="s">
        <v>22</v>
      </c>
      <c r="J1440" t="s">
        <v>2393</v>
      </c>
      <c r="K1440" t="s">
        <v>2393</v>
      </c>
      <c r="L1440" t="s">
        <v>2394</v>
      </c>
      <c r="M1440" t="s">
        <v>2393</v>
      </c>
      <c r="O1440" t="s">
        <v>1785</v>
      </c>
      <c r="P1440" t="s">
        <v>2395</v>
      </c>
      <c r="Q1440">
        <v>51.807404069999997</v>
      </c>
      <c r="R1440">
        <v>3.89325455</v>
      </c>
      <c r="S1440" t="s">
        <v>27</v>
      </c>
      <c r="T1440" t="s">
        <v>101</v>
      </c>
      <c r="Z1440">
        <v>385010.98</v>
      </c>
    </row>
    <row r="1441" spans="1:26">
      <c r="G1441" t="s">
        <v>2396</v>
      </c>
      <c r="H1441" t="s">
        <v>2396</v>
      </c>
      <c r="I1441" t="s">
        <v>22</v>
      </c>
      <c r="J1441" t="s">
        <v>2397</v>
      </c>
      <c r="K1441" t="s">
        <v>2397</v>
      </c>
      <c r="L1441" t="s">
        <v>2398</v>
      </c>
      <c r="M1441" t="s">
        <v>2397</v>
      </c>
      <c r="O1441" t="s">
        <v>1785</v>
      </c>
      <c r="P1441" t="s">
        <v>2399</v>
      </c>
      <c r="Q1441">
        <v>51.941726610000003</v>
      </c>
      <c r="R1441">
        <v>4.1141782200000003</v>
      </c>
      <c r="S1441" t="s">
        <v>27</v>
      </c>
      <c r="T1441" t="s">
        <v>101</v>
      </c>
      <c r="Z1441">
        <v>26.33</v>
      </c>
    </row>
    <row r="1442" spans="1:26">
      <c r="G1442" t="s">
        <v>2400</v>
      </c>
      <c r="H1442" t="s">
        <v>2400</v>
      </c>
      <c r="I1442" t="s">
        <v>22</v>
      </c>
      <c r="J1442" t="s">
        <v>2401</v>
      </c>
      <c r="K1442" t="s">
        <v>2401</v>
      </c>
      <c r="L1442" t="s">
        <v>2402</v>
      </c>
      <c r="M1442" t="s">
        <v>2401</v>
      </c>
      <c r="O1442" t="s">
        <v>1785</v>
      </c>
      <c r="P1442" t="s">
        <v>2399</v>
      </c>
      <c r="Q1442">
        <v>51.975015419999998</v>
      </c>
      <c r="R1442">
        <v>4.1284545000000001</v>
      </c>
      <c r="S1442" t="s">
        <v>27</v>
      </c>
      <c r="T1442" t="s">
        <v>131</v>
      </c>
      <c r="Z1442">
        <v>4232.91</v>
      </c>
    </row>
    <row r="1443" spans="1:26">
      <c r="G1443" t="s">
        <v>2403</v>
      </c>
      <c r="H1443" t="s">
        <v>2403</v>
      </c>
      <c r="I1443" t="s">
        <v>22</v>
      </c>
      <c r="J1443" t="s">
        <v>2404</v>
      </c>
      <c r="K1443" t="s">
        <v>2404</v>
      </c>
      <c r="L1443" t="s">
        <v>2405</v>
      </c>
      <c r="M1443" t="s">
        <v>2404</v>
      </c>
      <c r="O1443" t="s">
        <v>1785</v>
      </c>
      <c r="P1443" t="s">
        <v>2399</v>
      </c>
      <c r="Q1443">
        <v>51.943748380000002</v>
      </c>
      <c r="R1443">
        <v>4.1319841899999998</v>
      </c>
      <c r="S1443" t="s">
        <v>27</v>
      </c>
      <c r="T1443" t="s">
        <v>131</v>
      </c>
      <c r="Z1443">
        <v>5342.79</v>
      </c>
    </row>
    <row r="1444" spans="1:26">
      <c r="D1444" t="s">
        <v>4442</v>
      </c>
      <c r="F1444" t="s">
        <v>4428</v>
      </c>
      <c r="G1444" t="s">
        <v>2406</v>
      </c>
      <c r="H1444" t="s">
        <v>2406</v>
      </c>
      <c r="I1444" t="s">
        <v>103</v>
      </c>
      <c r="J1444" t="s">
        <v>2407</v>
      </c>
      <c r="L1444" t="s">
        <v>2408</v>
      </c>
      <c r="M1444" t="s">
        <v>2407</v>
      </c>
      <c r="Q1444">
        <v>51.955191489999997</v>
      </c>
      <c r="R1444">
        <v>4.2435492400000001</v>
      </c>
      <c r="S1444" t="s">
        <v>27</v>
      </c>
    </row>
    <row r="1445" spans="1:26">
      <c r="D1445" t="s">
        <v>4442</v>
      </c>
      <c r="F1445" t="s">
        <v>4428</v>
      </c>
      <c r="G1445" t="s">
        <v>2409</v>
      </c>
      <c r="H1445" t="s">
        <v>2409</v>
      </c>
      <c r="I1445" t="s">
        <v>30</v>
      </c>
      <c r="J1445" t="s">
        <v>2407</v>
      </c>
      <c r="L1445" t="s">
        <v>2408</v>
      </c>
      <c r="M1445" t="s">
        <v>2407</v>
      </c>
      <c r="Q1445">
        <v>51.954373709999999</v>
      </c>
      <c r="R1445">
        <v>4.2409137299999999</v>
      </c>
      <c r="S1445" t="s">
        <v>27</v>
      </c>
      <c r="W1445">
        <v>10</v>
      </c>
    </row>
    <row r="1446" spans="1:26">
      <c r="D1446" t="s">
        <v>4442</v>
      </c>
      <c r="F1446" t="s">
        <v>4428</v>
      </c>
      <c r="G1446" t="s">
        <v>2410</v>
      </c>
      <c r="H1446" t="s">
        <v>2410</v>
      </c>
      <c r="I1446" t="s">
        <v>30</v>
      </c>
      <c r="J1446" t="s">
        <v>2407</v>
      </c>
      <c r="L1446" t="s">
        <v>2408</v>
      </c>
      <c r="M1446" t="s">
        <v>2407</v>
      </c>
      <c r="Q1446">
        <v>51.95387307</v>
      </c>
      <c r="R1446">
        <v>4.2413251599999997</v>
      </c>
      <c r="S1446" t="s">
        <v>27</v>
      </c>
      <c r="W1446">
        <v>5</v>
      </c>
    </row>
    <row r="1447" spans="1:26">
      <c r="D1447" t="s">
        <v>4442</v>
      </c>
      <c r="F1447" t="s">
        <v>4428</v>
      </c>
      <c r="G1447" t="s">
        <v>2411</v>
      </c>
      <c r="H1447" t="s">
        <v>2411</v>
      </c>
      <c r="I1447" t="s">
        <v>30</v>
      </c>
      <c r="J1447" t="s">
        <v>2407</v>
      </c>
      <c r="L1447" t="s">
        <v>2408</v>
      </c>
      <c r="M1447" t="s">
        <v>2407</v>
      </c>
      <c r="Q1447">
        <v>51.953953689999999</v>
      </c>
      <c r="R1447">
        <v>4.2419449900000004</v>
      </c>
      <c r="S1447" t="s">
        <v>27</v>
      </c>
      <c r="W1447">
        <v>14.5</v>
      </c>
    </row>
    <row r="1448" spans="1:26">
      <c r="D1448" t="s">
        <v>4442</v>
      </c>
      <c r="F1448" t="s">
        <v>4428</v>
      </c>
      <c r="G1448" t="s">
        <v>2412</v>
      </c>
      <c r="H1448" t="s">
        <v>2412</v>
      </c>
      <c r="I1448" t="s">
        <v>30</v>
      </c>
      <c r="J1448" t="s">
        <v>2407</v>
      </c>
      <c r="L1448" t="s">
        <v>2408</v>
      </c>
      <c r="M1448" t="s">
        <v>2407</v>
      </c>
      <c r="Q1448">
        <v>51.954660140000001</v>
      </c>
      <c r="R1448">
        <v>4.2441247400000002</v>
      </c>
      <c r="S1448" t="s">
        <v>27</v>
      </c>
      <c r="W1448">
        <v>12</v>
      </c>
    </row>
    <row r="1449" spans="1:26">
      <c r="D1449" t="s">
        <v>4442</v>
      </c>
      <c r="F1449" t="s">
        <v>4428</v>
      </c>
      <c r="G1449" t="s">
        <v>2413</v>
      </c>
      <c r="H1449" t="s">
        <v>2413</v>
      </c>
      <c r="I1449" t="s">
        <v>30</v>
      </c>
      <c r="J1449" t="s">
        <v>2407</v>
      </c>
      <c r="L1449" t="s">
        <v>2408</v>
      </c>
      <c r="M1449" t="s">
        <v>2407</v>
      </c>
      <c r="Q1449">
        <v>51.954932139999997</v>
      </c>
      <c r="R1449">
        <v>4.2438843999999998</v>
      </c>
      <c r="S1449" t="s">
        <v>27</v>
      </c>
      <c r="W1449">
        <v>5.5</v>
      </c>
    </row>
    <row r="1450" spans="1:26">
      <c r="D1450" t="s">
        <v>4442</v>
      </c>
      <c r="F1450" t="s">
        <v>4428</v>
      </c>
      <c r="G1450" t="s">
        <v>2414</v>
      </c>
      <c r="H1450" t="s">
        <v>2414</v>
      </c>
      <c r="I1450" t="s">
        <v>30</v>
      </c>
      <c r="J1450" t="s">
        <v>2407</v>
      </c>
      <c r="L1450" t="s">
        <v>2408</v>
      </c>
      <c r="M1450" t="s">
        <v>2407</v>
      </c>
      <c r="Q1450">
        <v>51.95462569</v>
      </c>
      <c r="R1450">
        <v>4.2417664000000004</v>
      </c>
      <c r="S1450" t="s">
        <v>27</v>
      </c>
      <c r="W1450">
        <v>17</v>
      </c>
    </row>
    <row r="1451" spans="1:26">
      <c r="D1451" t="s">
        <v>4442</v>
      </c>
      <c r="F1451" t="s">
        <v>4428</v>
      </c>
      <c r="G1451" t="s">
        <v>2415</v>
      </c>
      <c r="H1451" t="s">
        <v>2415</v>
      </c>
      <c r="I1451" t="s">
        <v>30</v>
      </c>
      <c r="J1451" t="s">
        <v>2407</v>
      </c>
      <c r="L1451" t="s">
        <v>2408</v>
      </c>
      <c r="M1451" t="s">
        <v>2407</v>
      </c>
      <c r="Q1451">
        <v>51.95509294</v>
      </c>
      <c r="R1451">
        <v>4.2401751599999997</v>
      </c>
      <c r="S1451" t="s">
        <v>27</v>
      </c>
      <c r="W1451">
        <v>1</v>
      </c>
    </row>
    <row r="1452" spans="1:26">
      <c r="D1452" t="s">
        <v>4442</v>
      </c>
      <c r="F1452" t="s">
        <v>4428</v>
      </c>
      <c r="G1452" t="s">
        <v>2416</v>
      </c>
      <c r="H1452" t="s">
        <v>2416</v>
      </c>
      <c r="I1452" t="s">
        <v>30</v>
      </c>
      <c r="J1452" t="s">
        <v>2407</v>
      </c>
      <c r="L1452" t="s">
        <v>2408</v>
      </c>
      <c r="M1452" t="s">
        <v>2407</v>
      </c>
      <c r="Q1452">
        <v>51.955861339999998</v>
      </c>
      <c r="R1452">
        <v>4.2431013000000002</v>
      </c>
      <c r="S1452" t="s">
        <v>27</v>
      </c>
      <c r="W1452">
        <v>1</v>
      </c>
    </row>
    <row r="1453" spans="1:26">
      <c r="D1453" t="s">
        <v>4442</v>
      </c>
      <c r="F1453" t="s">
        <v>4428</v>
      </c>
      <c r="G1453" t="s">
        <v>2417</v>
      </c>
      <c r="H1453" t="s">
        <v>2417</v>
      </c>
      <c r="I1453" t="s">
        <v>241</v>
      </c>
      <c r="J1453" t="s">
        <v>2407</v>
      </c>
      <c r="L1453" t="s">
        <v>2408</v>
      </c>
      <c r="M1453" t="s">
        <v>2407</v>
      </c>
      <c r="Q1453">
        <v>51.955521750000003</v>
      </c>
      <c r="R1453">
        <v>4.24338807</v>
      </c>
      <c r="S1453" t="s">
        <v>27</v>
      </c>
    </row>
    <row r="1454" spans="1:26">
      <c r="A1454" t="s">
        <v>4442</v>
      </c>
      <c r="D1454" t="s">
        <v>4442</v>
      </c>
      <c r="F1454" t="s">
        <v>4428</v>
      </c>
      <c r="G1454" t="s">
        <v>2418</v>
      </c>
      <c r="H1454" t="s">
        <v>2418</v>
      </c>
      <c r="I1454" t="s">
        <v>490</v>
      </c>
      <c r="J1454" t="s">
        <v>2407</v>
      </c>
      <c r="L1454" t="s">
        <v>2408</v>
      </c>
      <c r="M1454" t="s">
        <v>2407</v>
      </c>
      <c r="Q1454">
        <v>51.954656849999999</v>
      </c>
      <c r="R1454">
        <v>4.2418845200000002</v>
      </c>
      <c r="S1454" t="s">
        <v>27</v>
      </c>
    </row>
    <row r="1455" spans="1:26">
      <c r="D1455" t="s">
        <v>4442</v>
      </c>
      <c r="F1455" t="s">
        <v>4428</v>
      </c>
      <c r="G1455" t="s">
        <v>2419</v>
      </c>
      <c r="H1455" t="s">
        <v>2420</v>
      </c>
      <c r="I1455" t="s">
        <v>22</v>
      </c>
      <c r="J1455" t="s">
        <v>2407</v>
      </c>
      <c r="L1455" t="s">
        <v>2408</v>
      </c>
      <c r="M1455" t="s">
        <v>2407</v>
      </c>
      <c r="Q1455">
        <v>51.954812959999998</v>
      </c>
      <c r="R1455">
        <v>4.2422527499999996</v>
      </c>
      <c r="S1455" t="s">
        <v>27</v>
      </c>
    </row>
    <row r="1456" spans="1:26">
      <c r="D1456" t="s">
        <v>4442</v>
      </c>
      <c r="F1456" t="s">
        <v>4428</v>
      </c>
      <c r="G1456" t="s">
        <v>2420</v>
      </c>
      <c r="H1456" t="s">
        <v>2420</v>
      </c>
      <c r="I1456" t="s">
        <v>22</v>
      </c>
      <c r="J1456" t="s">
        <v>2407</v>
      </c>
      <c r="K1456" t="s">
        <v>2407</v>
      </c>
      <c r="L1456" t="s">
        <v>2408</v>
      </c>
      <c r="M1456" t="s">
        <v>2407</v>
      </c>
      <c r="O1456" t="s">
        <v>1785</v>
      </c>
      <c r="P1456" t="s">
        <v>2421</v>
      </c>
      <c r="Q1456">
        <v>51.95482372</v>
      </c>
      <c r="R1456">
        <v>4.2422503799999998</v>
      </c>
      <c r="S1456" t="s">
        <v>27</v>
      </c>
      <c r="T1456" t="s">
        <v>101</v>
      </c>
      <c r="U1456" s="1">
        <v>0</v>
      </c>
      <c r="V1456">
        <v>2021</v>
      </c>
      <c r="Z1456">
        <v>38058.480000000003</v>
      </c>
    </row>
    <row r="1457" spans="4:26">
      <c r="D1457" t="s">
        <v>4442</v>
      </c>
      <c r="F1457" t="s">
        <v>4428</v>
      </c>
      <c r="G1457" t="s">
        <v>2422</v>
      </c>
      <c r="H1457" t="s">
        <v>2422</v>
      </c>
      <c r="I1457" t="s">
        <v>167</v>
      </c>
      <c r="J1457" t="s">
        <v>2407</v>
      </c>
      <c r="L1457" t="s">
        <v>2408</v>
      </c>
      <c r="M1457" t="s">
        <v>2407</v>
      </c>
      <c r="Q1457">
        <v>51.954775210000001</v>
      </c>
      <c r="R1457">
        <v>4.2419254300000002</v>
      </c>
      <c r="S1457" t="s">
        <v>27</v>
      </c>
    </row>
    <row r="1458" spans="4:26">
      <c r="D1458" t="s">
        <v>4442</v>
      </c>
      <c r="F1458" t="s">
        <v>4428</v>
      </c>
      <c r="G1458" t="s">
        <v>2423</v>
      </c>
      <c r="H1458" t="s">
        <v>2423</v>
      </c>
      <c r="I1458" t="s">
        <v>68</v>
      </c>
      <c r="J1458" t="s">
        <v>2407</v>
      </c>
      <c r="L1458" t="s">
        <v>2408</v>
      </c>
      <c r="M1458" t="s">
        <v>2407</v>
      </c>
      <c r="Q1458">
        <v>51.9544408</v>
      </c>
      <c r="R1458">
        <v>4.2407537599999996</v>
      </c>
      <c r="S1458" t="s">
        <v>27</v>
      </c>
      <c r="W1458">
        <v>174</v>
      </c>
    </row>
    <row r="1459" spans="4:26">
      <c r="D1459" t="s">
        <v>4442</v>
      </c>
      <c r="F1459" t="s">
        <v>4428</v>
      </c>
      <c r="G1459" t="s">
        <v>2424</v>
      </c>
      <c r="H1459" t="s">
        <v>2424</v>
      </c>
      <c r="I1459" t="s">
        <v>68</v>
      </c>
      <c r="J1459" t="s">
        <v>2407</v>
      </c>
      <c r="L1459" t="s">
        <v>2408</v>
      </c>
      <c r="M1459" t="s">
        <v>2407</v>
      </c>
      <c r="Q1459">
        <v>51.954351870000004</v>
      </c>
      <c r="R1459">
        <v>4.2428646199999998</v>
      </c>
      <c r="S1459" t="s">
        <v>27</v>
      </c>
      <c r="W1459">
        <v>231</v>
      </c>
    </row>
    <row r="1460" spans="4:26">
      <c r="D1460" t="s">
        <v>4442</v>
      </c>
      <c r="F1460" t="s">
        <v>4428</v>
      </c>
      <c r="G1460" t="s">
        <v>2425</v>
      </c>
      <c r="H1460" t="s">
        <v>2425</v>
      </c>
      <c r="I1460" t="s">
        <v>68</v>
      </c>
      <c r="J1460" t="s">
        <v>2407</v>
      </c>
      <c r="L1460" t="s">
        <v>2408</v>
      </c>
      <c r="M1460" t="s">
        <v>2407</v>
      </c>
      <c r="Q1460">
        <v>51.954176439999998</v>
      </c>
      <c r="R1460">
        <v>4.2428500400000004</v>
      </c>
      <c r="S1460" t="s">
        <v>27</v>
      </c>
      <c r="W1460">
        <v>227</v>
      </c>
    </row>
    <row r="1461" spans="4:26">
      <c r="D1461" t="s">
        <v>4442</v>
      </c>
      <c r="F1461" t="s">
        <v>4428</v>
      </c>
      <c r="G1461" t="s">
        <v>2426</v>
      </c>
      <c r="H1461" t="s">
        <v>2426</v>
      </c>
      <c r="I1461" t="s">
        <v>68</v>
      </c>
      <c r="J1461" t="s">
        <v>2407</v>
      </c>
      <c r="L1461" t="s">
        <v>2408</v>
      </c>
      <c r="M1461" t="s">
        <v>2407</v>
      </c>
      <c r="Q1461">
        <v>51.955102760000003</v>
      </c>
      <c r="R1461">
        <v>4.2437297799999998</v>
      </c>
      <c r="S1461" t="s">
        <v>27</v>
      </c>
      <c r="W1461">
        <v>39</v>
      </c>
    </row>
    <row r="1462" spans="4:26">
      <c r="D1462" t="s">
        <v>4442</v>
      </c>
      <c r="F1462" t="s">
        <v>4428</v>
      </c>
      <c r="G1462" t="s">
        <v>2427</v>
      </c>
      <c r="H1462" t="s">
        <v>2427</v>
      </c>
      <c r="I1462" t="s">
        <v>68</v>
      </c>
      <c r="J1462" t="s">
        <v>2407</v>
      </c>
      <c r="L1462" t="s">
        <v>2408</v>
      </c>
      <c r="M1462" t="s">
        <v>2407</v>
      </c>
      <c r="Q1462">
        <v>51.955536029999998</v>
      </c>
      <c r="R1462">
        <v>4.2433898900000004</v>
      </c>
      <c r="S1462" t="s">
        <v>27</v>
      </c>
      <c r="W1462">
        <v>76</v>
      </c>
    </row>
    <row r="1463" spans="4:26">
      <c r="D1463" t="s">
        <v>4442</v>
      </c>
      <c r="F1463" t="s">
        <v>4428</v>
      </c>
      <c r="G1463" t="s">
        <v>2428</v>
      </c>
      <c r="H1463" t="s">
        <v>2428</v>
      </c>
      <c r="I1463" t="s">
        <v>68</v>
      </c>
      <c r="J1463" t="s">
        <v>2407</v>
      </c>
      <c r="L1463" t="s">
        <v>2408</v>
      </c>
      <c r="M1463" t="s">
        <v>2407</v>
      </c>
      <c r="Q1463">
        <v>51.954954579999999</v>
      </c>
      <c r="R1463">
        <v>4.2427999400000003</v>
      </c>
      <c r="S1463" t="s">
        <v>27</v>
      </c>
      <c r="W1463">
        <v>114</v>
      </c>
    </row>
    <row r="1464" spans="4:26">
      <c r="D1464" t="s">
        <v>4442</v>
      </c>
      <c r="F1464" t="s">
        <v>4428</v>
      </c>
      <c r="G1464" t="s">
        <v>2429</v>
      </c>
      <c r="H1464" t="s">
        <v>2429</v>
      </c>
      <c r="I1464" t="s">
        <v>68</v>
      </c>
      <c r="J1464" t="s">
        <v>2407</v>
      </c>
      <c r="L1464" t="s">
        <v>2408</v>
      </c>
      <c r="M1464" t="s">
        <v>2407</v>
      </c>
      <c r="Q1464">
        <v>51.95449593</v>
      </c>
      <c r="R1464">
        <v>4.2413157200000002</v>
      </c>
      <c r="S1464" t="s">
        <v>27</v>
      </c>
      <c r="W1464">
        <v>52</v>
      </c>
    </row>
    <row r="1465" spans="4:26">
      <c r="D1465" t="s">
        <v>4442</v>
      </c>
      <c r="F1465" t="s">
        <v>4428</v>
      </c>
      <c r="G1465" t="s">
        <v>2430</v>
      </c>
      <c r="H1465" t="s">
        <v>2431</v>
      </c>
      <c r="I1465" t="s">
        <v>68</v>
      </c>
      <c r="J1465" t="s">
        <v>2407</v>
      </c>
      <c r="Q1465">
        <v>51.954307710000002</v>
      </c>
      <c r="R1465">
        <v>4.2427154900000001</v>
      </c>
      <c r="S1465" t="s">
        <v>27</v>
      </c>
    </row>
    <row r="1466" spans="4:26">
      <c r="G1466" t="s">
        <v>2432</v>
      </c>
      <c r="H1466" t="s">
        <v>2432</v>
      </c>
      <c r="I1466" t="s">
        <v>22</v>
      </c>
      <c r="J1466" t="s">
        <v>2433</v>
      </c>
      <c r="K1466" t="s">
        <v>2433</v>
      </c>
      <c r="L1466" t="s">
        <v>2434</v>
      </c>
      <c r="M1466" t="s">
        <v>2433</v>
      </c>
      <c r="O1466" t="s">
        <v>1785</v>
      </c>
      <c r="P1466" t="s">
        <v>2435</v>
      </c>
      <c r="Q1466">
        <v>52.029825719999998</v>
      </c>
      <c r="R1466">
        <v>4.3658794800000003</v>
      </c>
      <c r="S1466" t="s">
        <v>27</v>
      </c>
      <c r="T1466" t="s">
        <v>139</v>
      </c>
      <c r="Z1466">
        <v>53284.99</v>
      </c>
    </row>
    <row r="1467" spans="4:26">
      <c r="G1467" t="s">
        <v>2436</v>
      </c>
      <c r="H1467" t="s">
        <v>2436</v>
      </c>
      <c r="I1467" t="s">
        <v>22</v>
      </c>
      <c r="J1467" t="s">
        <v>2437</v>
      </c>
      <c r="K1467" t="s">
        <v>2437</v>
      </c>
      <c r="L1467" t="s">
        <v>2438</v>
      </c>
      <c r="M1467" t="s">
        <v>2437</v>
      </c>
      <c r="O1467" t="s">
        <v>1785</v>
      </c>
      <c r="P1467" t="s">
        <v>2399</v>
      </c>
      <c r="Q1467">
        <v>51.948668079999997</v>
      </c>
      <c r="R1467">
        <v>4.4339566599999998</v>
      </c>
      <c r="S1467" t="s">
        <v>27</v>
      </c>
      <c r="T1467" t="s">
        <v>131</v>
      </c>
      <c r="Z1467">
        <v>58.63</v>
      </c>
    </row>
    <row r="1468" spans="4:26">
      <c r="G1468" t="s">
        <v>2439</v>
      </c>
      <c r="H1468" t="s">
        <v>2439</v>
      </c>
      <c r="I1468" t="s">
        <v>22</v>
      </c>
      <c r="J1468" t="s">
        <v>2440</v>
      </c>
      <c r="K1468" t="s">
        <v>2440</v>
      </c>
      <c r="L1468" t="s">
        <v>2441</v>
      </c>
      <c r="M1468" t="s">
        <v>2440</v>
      </c>
      <c r="O1468" t="s">
        <v>1785</v>
      </c>
      <c r="P1468" t="s">
        <v>2442</v>
      </c>
      <c r="Q1468">
        <v>52.028770309999999</v>
      </c>
      <c r="R1468">
        <v>4.5660257900000003</v>
      </c>
      <c r="S1468" t="s">
        <v>27</v>
      </c>
      <c r="T1468" t="s">
        <v>101</v>
      </c>
      <c r="Z1468">
        <v>327.93</v>
      </c>
    </row>
    <row r="1469" spans="4:26">
      <c r="G1469" t="s">
        <v>2443</v>
      </c>
      <c r="H1469" t="s">
        <v>2443</v>
      </c>
      <c r="I1469" t="s">
        <v>22</v>
      </c>
      <c r="J1469" t="s">
        <v>2444</v>
      </c>
      <c r="K1469" t="s">
        <v>2444</v>
      </c>
      <c r="L1469" t="s">
        <v>2445</v>
      </c>
      <c r="M1469" t="s">
        <v>2444</v>
      </c>
      <c r="O1469" t="s">
        <v>1785</v>
      </c>
      <c r="P1469" t="s">
        <v>2399</v>
      </c>
      <c r="Q1469">
        <v>51.950855799999999</v>
      </c>
      <c r="R1469">
        <v>4.4433504299999997</v>
      </c>
      <c r="S1469" t="s">
        <v>27</v>
      </c>
      <c r="T1469" t="s">
        <v>131</v>
      </c>
      <c r="Z1469">
        <v>4204.76</v>
      </c>
    </row>
    <row r="1470" spans="4:26">
      <c r="G1470" t="s">
        <v>2446</v>
      </c>
      <c r="H1470" t="s">
        <v>2446</v>
      </c>
      <c r="I1470" t="s">
        <v>22</v>
      </c>
      <c r="J1470" t="s">
        <v>2447</v>
      </c>
      <c r="K1470" t="s">
        <v>2447</v>
      </c>
      <c r="L1470" t="s">
        <v>2448</v>
      </c>
      <c r="M1470" t="s">
        <v>2447</v>
      </c>
      <c r="O1470" t="s">
        <v>1785</v>
      </c>
      <c r="P1470" t="s">
        <v>2399</v>
      </c>
      <c r="Q1470">
        <v>51.924281430000001</v>
      </c>
      <c r="R1470">
        <v>4.4670049499999998</v>
      </c>
      <c r="S1470" t="s">
        <v>27</v>
      </c>
      <c r="T1470" t="s">
        <v>131</v>
      </c>
      <c r="Z1470">
        <v>0.69</v>
      </c>
    </row>
    <row r="1471" spans="4:26">
      <c r="D1471" t="s">
        <v>4442</v>
      </c>
      <c r="F1471" t="s">
        <v>4428</v>
      </c>
      <c r="G1471" t="s">
        <v>2449</v>
      </c>
      <c r="H1471" t="s">
        <v>2449</v>
      </c>
      <c r="I1471" t="s">
        <v>30</v>
      </c>
      <c r="J1471" t="s">
        <v>2450</v>
      </c>
      <c r="L1471" t="s">
        <v>2451</v>
      </c>
      <c r="M1471" t="s">
        <v>2450</v>
      </c>
      <c r="Q1471">
        <v>51.851482339999997</v>
      </c>
      <c r="R1471">
        <v>4.4087354999999997</v>
      </c>
      <c r="S1471" t="s">
        <v>27</v>
      </c>
      <c r="W1471">
        <v>3</v>
      </c>
    </row>
    <row r="1472" spans="4:26">
      <c r="D1472" t="s">
        <v>4442</v>
      </c>
      <c r="F1472" t="s">
        <v>4428</v>
      </c>
      <c r="G1472" t="s">
        <v>2452</v>
      </c>
      <c r="H1472" t="s">
        <v>2452</v>
      </c>
      <c r="I1472" t="s">
        <v>30</v>
      </c>
      <c r="J1472" t="s">
        <v>2450</v>
      </c>
      <c r="L1472" t="s">
        <v>2451</v>
      </c>
      <c r="M1472" t="s">
        <v>2450</v>
      </c>
      <c r="Q1472">
        <v>51.851537929999999</v>
      </c>
      <c r="R1472">
        <v>4.4087825699999996</v>
      </c>
      <c r="S1472" t="s">
        <v>27</v>
      </c>
      <c r="W1472">
        <v>3</v>
      </c>
    </row>
    <row r="1473" spans="4:23">
      <c r="D1473" t="s">
        <v>4442</v>
      </c>
      <c r="F1473" t="s">
        <v>4428</v>
      </c>
      <c r="G1473" t="s">
        <v>2453</v>
      </c>
      <c r="H1473" t="s">
        <v>2453</v>
      </c>
      <c r="I1473" t="s">
        <v>30</v>
      </c>
      <c r="J1473" t="s">
        <v>2450</v>
      </c>
      <c r="L1473" t="s">
        <v>2451</v>
      </c>
      <c r="M1473" t="s">
        <v>2450</v>
      </c>
      <c r="Q1473">
        <v>51.85196406</v>
      </c>
      <c r="R1473">
        <v>4.4088319</v>
      </c>
      <c r="S1473" t="s">
        <v>27</v>
      </c>
      <c r="W1473">
        <v>6</v>
      </c>
    </row>
    <row r="1474" spans="4:23">
      <c r="D1474" t="s">
        <v>4442</v>
      </c>
      <c r="F1474" t="s">
        <v>4428</v>
      </c>
      <c r="G1474" t="s">
        <v>2454</v>
      </c>
      <c r="H1474" t="s">
        <v>2454</v>
      </c>
      <c r="I1474" t="s">
        <v>30</v>
      </c>
      <c r="J1474" t="s">
        <v>2450</v>
      </c>
      <c r="L1474" t="s">
        <v>2451</v>
      </c>
      <c r="M1474" t="s">
        <v>2450</v>
      </c>
      <c r="Q1474">
        <v>51.852247409999997</v>
      </c>
      <c r="R1474">
        <v>4.40913384</v>
      </c>
      <c r="S1474" t="s">
        <v>27</v>
      </c>
      <c r="W1474">
        <v>7</v>
      </c>
    </row>
    <row r="1475" spans="4:23">
      <c r="D1475" t="s">
        <v>4442</v>
      </c>
      <c r="F1475" t="s">
        <v>4428</v>
      </c>
      <c r="G1475" t="s">
        <v>2455</v>
      </c>
      <c r="H1475" t="s">
        <v>2455</v>
      </c>
      <c r="I1475" t="s">
        <v>30</v>
      </c>
      <c r="J1475" t="s">
        <v>2450</v>
      </c>
      <c r="L1475" t="s">
        <v>2451</v>
      </c>
      <c r="M1475" t="s">
        <v>2450</v>
      </c>
      <c r="Q1475">
        <v>51.852507789999997</v>
      </c>
      <c r="R1475">
        <v>4.4083769999999998</v>
      </c>
      <c r="S1475" t="s">
        <v>27</v>
      </c>
      <c r="W1475">
        <v>7</v>
      </c>
    </row>
    <row r="1476" spans="4:23">
      <c r="D1476" t="s">
        <v>4442</v>
      </c>
      <c r="F1476" t="s">
        <v>4428</v>
      </c>
      <c r="G1476" t="s">
        <v>2456</v>
      </c>
      <c r="H1476" t="s">
        <v>2456</v>
      </c>
      <c r="I1476" t="s">
        <v>30</v>
      </c>
      <c r="J1476" t="s">
        <v>2450</v>
      </c>
      <c r="L1476" t="s">
        <v>2451</v>
      </c>
      <c r="M1476" t="s">
        <v>2450</v>
      </c>
      <c r="Q1476">
        <v>51.852574189999999</v>
      </c>
      <c r="R1476">
        <v>4.4084838399999997</v>
      </c>
      <c r="S1476" t="s">
        <v>27</v>
      </c>
      <c r="W1476">
        <v>6</v>
      </c>
    </row>
    <row r="1477" spans="4:23">
      <c r="D1477" t="s">
        <v>4442</v>
      </c>
      <c r="F1477" t="s">
        <v>4428</v>
      </c>
      <c r="G1477" t="s">
        <v>2457</v>
      </c>
      <c r="H1477" t="s">
        <v>2457</v>
      </c>
      <c r="I1477" t="s">
        <v>30</v>
      </c>
      <c r="J1477" t="s">
        <v>2450</v>
      </c>
      <c r="L1477" t="s">
        <v>2451</v>
      </c>
      <c r="M1477" t="s">
        <v>2450</v>
      </c>
      <c r="Q1477">
        <v>51.853171580000001</v>
      </c>
      <c r="R1477">
        <v>4.4088073799999998</v>
      </c>
      <c r="S1477" t="s">
        <v>27</v>
      </c>
      <c r="W1477">
        <v>8</v>
      </c>
    </row>
    <row r="1478" spans="4:23">
      <c r="D1478" t="s">
        <v>4442</v>
      </c>
      <c r="F1478" t="s">
        <v>4428</v>
      </c>
      <c r="G1478" t="s">
        <v>2458</v>
      </c>
      <c r="H1478" t="s">
        <v>2458</v>
      </c>
      <c r="I1478" t="s">
        <v>30</v>
      </c>
      <c r="J1478" t="s">
        <v>2450</v>
      </c>
      <c r="L1478" t="s">
        <v>2451</v>
      </c>
      <c r="M1478" t="s">
        <v>2450</v>
      </c>
      <c r="Q1478">
        <v>51.85333533</v>
      </c>
      <c r="R1478">
        <v>4.4096804399999998</v>
      </c>
      <c r="S1478" t="s">
        <v>27</v>
      </c>
      <c r="W1478">
        <v>10</v>
      </c>
    </row>
    <row r="1479" spans="4:23">
      <c r="D1479" t="s">
        <v>4442</v>
      </c>
      <c r="F1479" t="s">
        <v>4428</v>
      </c>
      <c r="G1479" t="s">
        <v>2459</v>
      </c>
      <c r="H1479" t="s">
        <v>2459</v>
      </c>
      <c r="I1479" t="s">
        <v>30</v>
      </c>
      <c r="J1479" t="s">
        <v>2450</v>
      </c>
      <c r="L1479" t="s">
        <v>2451</v>
      </c>
      <c r="M1479" t="s">
        <v>2450</v>
      </c>
      <c r="Q1479">
        <v>51.85315903</v>
      </c>
      <c r="R1479">
        <v>4.4100512099999998</v>
      </c>
      <c r="S1479" t="s">
        <v>27</v>
      </c>
      <c r="W1479">
        <v>7</v>
      </c>
    </row>
    <row r="1480" spans="4:23">
      <c r="D1480" t="s">
        <v>4442</v>
      </c>
      <c r="F1480" t="s">
        <v>4428</v>
      </c>
      <c r="G1480" t="s">
        <v>2460</v>
      </c>
      <c r="H1480" t="s">
        <v>2460</v>
      </c>
      <c r="I1480" t="s">
        <v>30</v>
      </c>
      <c r="J1480" t="s">
        <v>2450</v>
      </c>
      <c r="L1480" t="s">
        <v>2451</v>
      </c>
      <c r="M1480" t="s">
        <v>2450</v>
      </c>
      <c r="Q1480">
        <v>51.853589499999998</v>
      </c>
      <c r="R1480">
        <v>4.4100957100000002</v>
      </c>
      <c r="S1480" t="s">
        <v>27</v>
      </c>
      <c r="W1480">
        <v>3</v>
      </c>
    </row>
    <row r="1481" spans="4:23">
      <c r="D1481" t="s">
        <v>4442</v>
      </c>
      <c r="F1481" t="s">
        <v>4428</v>
      </c>
      <c r="G1481" t="s">
        <v>2461</v>
      </c>
      <c r="H1481" t="s">
        <v>2461</v>
      </c>
      <c r="I1481" t="s">
        <v>30</v>
      </c>
      <c r="J1481" t="s">
        <v>2450</v>
      </c>
      <c r="L1481" t="s">
        <v>2451</v>
      </c>
      <c r="M1481" t="s">
        <v>2450</v>
      </c>
      <c r="Q1481">
        <v>51.853656010000002</v>
      </c>
      <c r="R1481">
        <v>4.4099471599999998</v>
      </c>
      <c r="S1481" t="s">
        <v>27</v>
      </c>
      <c r="W1481">
        <v>10</v>
      </c>
    </row>
    <row r="1482" spans="4:23">
      <c r="D1482" t="s">
        <v>4442</v>
      </c>
      <c r="F1482" t="s">
        <v>4428</v>
      </c>
      <c r="G1482" t="s">
        <v>2462</v>
      </c>
      <c r="H1482" t="s">
        <v>2462</v>
      </c>
      <c r="I1482" t="s">
        <v>30</v>
      </c>
      <c r="J1482" t="s">
        <v>2450</v>
      </c>
      <c r="L1482" t="s">
        <v>2451</v>
      </c>
      <c r="M1482" t="s">
        <v>2450</v>
      </c>
      <c r="Q1482">
        <v>51.854182059999999</v>
      </c>
      <c r="R1482">
        <v>4.4094702799999999</v>
      </c>
      <c r="S1482" t="s">
        <v>27</v>
      </c>
      <c r="W1482">
        <v>7</v>
      </c>
    </row>
    <row r="1483" spans="4:23">
      <c r="D1483" t="s">
        <v>4442</v>
      </c>
      <c r="F1483" t="s">
        <v>4428</v>
      </c>
      <c r="G1483" t="s">
        <v>2463</v>
      </c>
      <c r="H1483" t="s">
        <v>2463</v>
      </c>
      <c r="I1483" t="s">
        <v>30</v>
      </c>
      <c r="J1483" t="s">
        <v>2450</v>
      </c>
      <c r="L1483" t="s">
        <v>2451</v>
      </c>
      <c r="M1483" t="s">
        <v>2450</v>
      </c>
      <c r="Q1483">
        <v>51.854402569999998</v>
      </c>
      <c r="R1483">
        <v>4.4105313600000002</v>
      </c>
      <c r="S1483" t="s">
        <v>27</v>
      </c>
      <c r="W1483">
        <v>3</v>
      </c>
    </row>
    <row r="1484" spans="4:23">
      <c r="D1484" t="s">
        <v>4442</v>
      </c>
      <c r="F1484" t="s">
        <v>4428</v>
      </c>
      <c r="G1484" t="s">
        <v>2464</v>
      </c>
      <c r="H1484" t="s">
        <v>2464</v>
      </c>
      <c r="I1484" t="s">
        <v>30</v>
      </c>
      <c r="J1484" t="s">
        <v>2450</v>
      </c>
      <c r="L1484" t="s">
        <v>2451</v>
      </c>
      <c r="M1484" t="s">
        <v>2450</v>
      </c>
      <c r="Q1484">
        <v>51.854561429999997</v>
      </c>
      <c r="R1484">
        <v>4.4100351800000004</v>
      </c>
      <c r="S1484" t="s">
        <v>27</v>
      </c>
      <c r="W1484">
        <v>3</v>
      </c>
    </row>
    <row r="1485" spans="4:23">
      <c r="D1485" t="s">
        <v>4442</v>
      </c>
      <c r="F1485" t="s">
        <v>4428</v>
      </c>
      <c r="G1485" t="s">
        <v>2465</v>
      </c>
      <c r="H1485" t="s">
        <v>2465</v>
      </c>
      <c r="I1485" t="s">
        <v>30</v>
      </c>
      <c r="J1485" t="s">
        <v>2450</v>
      </c>
      <c r="L1485" t="s">
        <v>2451</v>
      </c>
      <c r="M1485" t="s">
        <v>2450</v>
      </c>
      <c r="Q1485">
        <v>51.855083049999998</v>
      </c>
      <c r="R1485">
        <v>4.4084171699999999</v>
      </c>
      <c r="S1485" t="s">
        <v>27</v>
      </c>
      <c r="W1485">
        <v>3</v>
      </c>
    </row>
    <row r="1486" spans="4:23">
      <c r="D1486" t="s">
        <v>4442</v>
      </c>
      <c r="F1486" t="s">
        <v>4428</v>
      </c>
      <c r="G1486" t="s">
        <v>2466</v>
      </c>
      <c r="H1486" t="s">
        <v>2466</v>
      </c>
      <c r="I1486" t="s">
        <v>30</v>
      </c>
      <c r="J1486" t="s">
        <v>2450</v>
      </c>
      <c r="L1486" t="s">
        <v>2451</v>
      </c>
      <c r="M1486" t="s">
        <v>2450</v>
      </c>
      <c r="Q1486">
        <v>51.854270790000001</v>
      </c>
      <c r="R1486">
        <v>4.4092563199999999</v>
      </c>
      <c r="S1486" t="s">
        <v>27</v>
      </c>
      <c r="W1486">
        <v>7</v>
      </c>
    </row>
    <row r="1487" spans="4:23">
      <c r="D1487" t="s">
        <v>4442</v>
      </c>
      <c r="F1487" t="s">
        <v>4428</v>
      </c>
      <c r="G1487" t="s">
        <v>2467</v>
      </c>
      <c r="H1487" t="s">
        <v>2467</v>
      </c>
      <c r="I1487" t="s">
        <v>30</v>
      </c>
      <c r="J1487" t="s">
        <v>2450</v>
      </c>
      <c r="L1487" t="s">
        <v>2451</v>
      </c>
      <c r="M1487" t="s">
        <v>2450</v>
      </c>
      <c r="Q1487">
        <v>51.854348199999997</v>
      </c>
      <c r="R1487">
        <v>4.4082019399999997</v>
      </c>
      <c r="S1487" t="s">
        <v>27</v>
      </c>
      <c r="W1487">
        <v>12</v>
      </c>
    </row>
    <row r="1488" spans="4:23">
      <c r="D1488" t="s">
        <v>4442</v>
      </c>
      <c r="F1488" t="s">
        <v>4428</v>
      </c>
      <c r="G1488" t="s">
        <v>2468</v>
      </c>
      <c r="H1488" t="s">
        <v>2468</v>
      </c>
      <c r="I1488" t="s">
        <v>30</v>
      </c>
      <c r="J1488" t="s">
        <v>2450</v>
      </c>
      <c r="L1488" t="s">
        <v>2451</v>
      </c>
      <c r="M1488" t="s">
        <v>2450</v>
      </c>
      <c r="Q1488">
        <v>51.854863799999997</v>
      </c>
      <c r="R1488">
        <v>4.4074843899999996</v>
      </c>
      <c r="S1488" t="s">
        <v>27</v>
      </c>
      <c r="W1488">
        <v>10</v>
      </c>
    </row>
    <row r="1489" spans="4:23">
      <c r="D1489" t="s">
        <v>4442</v>
      </c>
      <c r="F1489" t="s">
        <v>4428</v>
      </c>
      <c r="G1489" t="s">
        <v>2469</v>
      </c>
      <c r="H1489" t="s">
        <v>2469</v>
      </c>
      <c r="I1489" t="s">
        <v>30</v>
      </c>
      <c r="J1489" t="s">
        <v>2450</v>
      </c>
      <c r="L1489" t="s">
        <v>2451</v>
      </c>
      <c r="M1489" t="s">
        <v>2450</v>
      </c>
      <c r="Q1489">
        <v>51.85469655</v>
      </c>
      <c r="R1489">
        <v>4.4072913800000002</v>
      </c>
      <c r="S1489" t="s">
        <v>27</v>
      </c>
      <c r="W1489">
        <v>9</v>
      </c>
    </row>
    <row r="1490" spans="4:23">
      <c r="D1490" t="s">
        <v>4442</v>
      </c>
      <c r="F1490" t="s">
        <v>4428</v>
      </c>
      <c r="G1490" t="s">
        <v>2470</v>
      </c>
      <c r="H1490" t="s">
        <v>2470</v>
      </c>
      <c r="I1490" t="s">
        <v>30</v>
      </c>
      <c r="J1490" t="s">
        <v>2450</v>
      </c>
      <c r="L1490" t="s">
        <v>2451</v>
      </c>
      <c r="M1490" t="s">
        <v>2450</v>
      </c>
      <c r="Q1490">
        <v>51.854402929999999</v>
      </c>
      <c r="R1490">
        <v>4.4079305800000004</v>
      </c>
      <c r="S1490" t="s">
        <v>27</v>
      </c>
      <c r="W1490">
        <v>10</v>
      </c>
    </row>
    <row r="1491" spans="4:23">
      <c r="D1491" t="s">
        <v>4442</v>
      </c>
      <c r="F1491" t="s">
        <v>4428</v>
      </c>
      <c r="G1491" t="s">
        <v>2471</v>
      </c>
      <c r="H1491" t="s">
        <v>2471</v>
      </c>
      <c r="I1491" t="s">
        <v>30</v>
      </c>
      <c r="J1491" t="s">
        <v>2450</v>
      </c>
      <c r="L1491" t="s">
        <v>2451</v>
      </c>
      <c r="M1491" t="s">
        <v>2450</v>
      </c>
      <c r="Q1491">
        <v>51.854350060000002</v>
      </c>
      <c r="R1491">
        <v>4.40766657</v>
      </c>
      <c r="S1491" t="s">
        <v>27</v>
      </c>
      <c r="W1491">
        <v>7</v>
      </c>
    </row>
    <row r="1492" spans="4:23">
      <c r="D1492" t="s">
        <v>4442</v>
      </c>
      <c r="F1492" t="s">
        <v>4428</v>
      </c>
      <c r="G1492" t="s">
        <v>2472</v>
      </c>
      <c r="H1492" t="s">
        <v>2472</v>
      </c>
      <c r="I1492" t="s">
        <v>30</v>
      </c>
      <c r="J1492" t="s">
        <v>2450</v>
      </c>
      <c r="L1492" t="s">
        <v>2451</v>
      </c>
      <c r="M1492" t="s">
        <v>2450</v>
      </c>
      <c r="Q1492">
        <v>51.854259040000002</v>
      </c>
      <c r="R1492">
        <v>4.4075370600000001</v>
      </c>
      <c r="S1492" t="s">
        <v>27</v>
      </c>
      <c r="W1492">
        <v>4</v>
      </c>
    </row>
    <row r="1493" spans="4:23">
      <c r="D1493" t="s">
        <v>4442</v>
      </c>
      <c r="F1493" t="s">
        <v>4428</v>
      </c>
      <c r="G1493" t="s">
        <v>2473</v>
      </c>
      <c r="H1493" t="s">
        <v>2473</v>
      </c>
      <c r="I1493" t="s">
        <v>30</v>
      </c>
      <c r="J1493" t="s">
        <v>2450</v>
      </c>
      <c r="L1493" t="s">
        <v>2451</v>
      </c>
      <c r="M1493" t="s">
        <v>2450</v>
      </c>
      <c r="Q1493">
        <v>51.854210039999998</v>
      </c>
      <c r="R1493">
        <v>4.4074462199999997</v>
      </c>
      <c r="S1493" t="s">
        <v>27</v>
      </c>
      <c r="W1493">
        <v>4</v>
      </c>
    </row>
    <row r="1494" spans="4:23">
      <c r="D1494" t="s">
        <v>4442</v>
      </c>
      <c r="F1494" t="s">
        <v>4428</v>
      </c>
      <c r="G1494" t="s">
        <v>2474</v>
      </c>
      <c r="H1494" t="s">
        <v>2474</v>
      </c>
      <c r="I1494" t="s">
        <v>30</v>
      </c>
      <c r="J1494" t="s">
        <v>2450</v>
      </c>
      <c r="L1494" t="s">
        <v>2451</v>
      </c>
      <c r="M1494" t="s">
        <v>2450</v>
      </c>
      <c r="Q1494">
        <v>51.854075100000003</v>
      </c>
      <c r="R1494">
        <v>4.4074726100000001</v>
      </c>
      <c r="S1494" t="s">
        <v>27</v>
      </c>
      <c r="W1494">
        <v>5</v>
      </c>
    </row>
    <row r="1495" spans="4:23">
      <c r="D1495" t="s">
        <v>4442</v>
      </c>
      <c r="F1495" t="s">
        <v>4428</v>
      </c>
      <c r="G1495" t="s">
        <v>2475</v>
      </c>
      <c r="H1495" t="s">
        <v>2475</v>
      </c>
      <c r="I1495" t="s">
        <v>30</v>
      </c>
      <c r="J1495" t="s">
        <v>2450</v>
      </c>
      <c r="L1495" t="s">
        <v>2451</v>
      </c>
      <c r="M1495" t="s">
        <v>2450</v>
      </c>
      <c r="Q1495">
        <v>51.854047379999997</v>
      </c>
      <c r="R1495">
        <v>4.40759335</v>
      </c>
      <c r="S1495" t="s">
        <v>27</v>
      </c>
      <c r="W1495">
        <v>3</v>
      </c>
    </row>
    <row r="1496" spans="4:23">
      <c r="D1496" t="s">
        <v>4442</v>
      </c>
      <c r="F1496" t="s">
        <v>4428</v>
      </c>
      <c r="G1496" t="s">
        <v>2476</v>
      </c>
      <c r="H1496" t="s">
        <v>2476</v>
      </c>
      <c r="I1496" t="s">
        <v>30</v>
      </c>
      <c r="J1496" t="s">
        <v>2450</v>
      </c>
      <c r="L1496" t="s">
        <v>2451</v>
      </c>
      <c r="M1496" t="s">
        <v>2450</v>
      </c>
      <c r="Q1496">
        <v>51.853957379999997</v>
      </c>
      <c r="R1496">
        <v>4.4077429600000002</v>
      </c>
      <c r="S1496" t="s">
        <v>27</v>
      </c>
      <c r="W1496">
        <v>11</v>
      </c>
    </row>
    <row r="1497" spans="4:23">
      <c r="D1497" t="s">
        <v>4442</v>
      </c>
      <c r="F1497" t="s">
        <v>4428</v>
      </c>
      <c r="G1497" t="s">
        <v>2477</v>
      </c>
      <c r="H1497" t="s">
        <v>2477</v>
      </c>
      <c r="I1497" t="s">
        <v>30</v>
      </c>
      <c r="J1497" t="s">
        <v>2450</v>
      </c>
      <c r="L1497" t="s">
        <v>2451</v>
      </c>
      <c r="M1497" t="s">
        <v>2450</v>
      </c>
      <c r="Q1497">
        <v>51.853907730000003</v>
      </c>
      <c r="R1497">
        <v>4.4079396300000004</v>
      </c>
      <c r="S1497" t="s">
        <v>27</v>
      </c>
      <c r="W1497">
        <v>6</v>
      </c>
    </row>
    <row r="1498" spans="4:23">
      <c r="D1498" t="s">
        <v>4442</v>
      </c>
      <c r="F1498" t="s">
        <v>4428</v>
      </c>
      <c r="G1498" t="s">
        <v>2478</v>
      </c>
      <c r="H1498" t="s">
        <v>2478</v>
      </c>
      <c r="I1498" t="s">
        <v>30</v>
      </c>
      <c r="J1498" t="s">
        <v>2450</v>
      </c>
      <c r="L1498" t="s">
        <v>2451</v>
      </c>
      <c r="M1498" t="s">
        <v>2450</v>
      </c>
      <c r="Q1498">
        <v>51.853663079999997</v>
      </c>
      <c r="R1498">
        <v>4.40825288</v>
      </c>
      <c r="S1498" t="s">
        <v>27</v>
      </c>
      <c r="W1498">
        <v>6</v>
      </c>
    </row>
    <row r="1499" spans="4:23">
      <c r="D1499" t="s">
        <v>4442</v>
      </c>
      <c r="F1499" t="s">
        <v>4428</v>
      </c>
      <c r="G1499" t="s">
        <v>2479</v>
      </c>
      <c r="H1499" t="s">
        <v>2479</v>
      </c>
      <c r="I1499" t="s">
        <v>30</v>
      </c>
      <c r="J1499" t="s">
        <v>2450</v>
      </c>
      <c r="L1499" t="s">
        <v>2451</v>
      </c>
      <c r="M1499" t="s">
        <v>2450</v>
      </c>
      <c r="Q1499">
        <v>51.853546360000003</v>
      </c>
      <c r="R1499">
        <v>4.4084021299999998</v>
      </c>
      <c r="S1499" t="s">
        <v>27</v>
      </c>
      <c r="W1499">
        <v>3</v>
      </c>
    </row>
    <row r="1500" spans="4:23">
      <c r="D1500" t="s">
        <v>4442</v>
      </c>
      <c r="F1500" t="s">
        <v>4428</v>
      </c>
      <c r="G1500" t="s">
        <v>2480</v>
      </c>
      <c r="H1500" t="s">
        <v>2480</v>
      </c>
      <c r="I1500" t="s">
        <v>30</v>
      </c>
      <c r="J1500" t="s">
        <v>2450</v>
      </c>
      <c r="L1500" t="s">
        <v>2451</v>
      </c>
      <c r="M1500" t="s">
        <v>2450</v>
      </c>
      <c r="Q1500">
        <v>51.853515090000002</v>
      </c>
      <c r="R1500">
        <v>4.4087722300000003</v>
      </c>
      <c r="S1500" t="s">
        <v>27</v>
      </c>
      <c r="W1500">
        <v>3</v>
      </c>
    </row>
    <row r="1501" spans="4:23">
      <c r="D1501" t="s">
        <v>4442</v>
      </c>
      <c r="F1501" t="s">
        <v>4428</v>
      </c>
      <c r="G1501" t="s">
        <v>2481</v>
      </c>
      <c r="H1501" t="s">
        <v>2481</v>
      </c>
      <c r="I1501" t="s">
        <v>30</v>
      </c>
      <c r="J1501" t="s">
        <v>2450</v>
      </c>
      <c r="L1501" t="s">
        <v>2451</v>
      </c>
      <c r="M1501" t="s">
        <v>2450</v>
      </c>
      <c r="Q1501">
        <v>51.853609970000001</v>
      </c>
      <c r="R1501">
        <v>4.4093983100000003</v>
      </c>
      <c r="S1501" t="s">
        <v>27</v>
      </c>
      <c r="W1501">
        <v>4</v>
      </c>
    </row>
    <row r="1502" spans="4:23">
      <c r="D1502" t="s">
        <v>4442</v>
      </c>
      <c r="F1502" t="s">
        <v>4428</v>
      </c>
      <c r="G1502" t="s">
        <v>2482</v>
      </c>
      <c r="H1502" t="s">
        <v>2482</v>
      </c>
      <c r="I1502" t="s">
        <v>30</v>
      </c>
      <c r="J1502" t="s">
        <v>2450</v>
      </c>
      <c r="L1502" t="s">
        <v>2451</v>
      </c>
      <c r="M1502" t="s">
        <v>2450</v>
      </c>
      <c r="Q1502">
        <v>51.853851800000001</v>
      </c>
      <c r="R1502">
        <v>4.4073511500000002</v>
      </c>
      <c r="S1502" t="s">
        <v>27</v>
      </c>
      <c r="W1502">
        <v>10</v>
      </c>
    </row>
    <row r="1503" spans="4:23">
      <c r="D1503" t="s">
        <v>4442</v>
      </c>
      <c r="F1503" t="s">
        <v>4428</v>
      </c>
      <c r="G1503" t="s">
        <v>2483</v>
      </c>
      <c r="H1503" t="s">
        <v>2483</v>
      </c>
      <c r="I1503" t="s">
        <v>30</v>
      </c>
      <c r="J1503" t="s">
        <v>2450</v>
      </c>
      <c r="L1503" t="s">
        <v>2451</v>
      </c>
      <c r="M1503" t="s">
        <v>2450</v>
      </c>
      <c r="Q1503">
        <v>51.853601910000002</v>
      </c>
      <c r="R1503">
        <v>4.4071350699999998</v>
      </c>
      <c r="S1503" t="s">
        <v>27</v>
      </c>
      <c r="W1503">
        <v>10</v>
      </c>
    </row>
    <row r="1504" spans="4:23">
      <c r="D1504" t="s">
        <v>4442</v>
      </c>
      <c r="F1504" t="s">
        <v>4428</v>
      </c>
      <c r="G1504" t="s">
        <v>2484</v>
      </c>
      <c r="H1504" t="s">
        <v>2484</v>
      </c>
      <c r="I1504" t="s">
        <v>30</v>
      </c>
      <c r="J1504" t="s">
        <v>2450</v>
      </c>
      <c r="L1504" t="s">
        <v>2451</v>
      </c>
      <c r="M1504" t="s">
        <v>2450</v>
      </c>
      <c r="Q1504">
        <v>51.852281810000001</v>
      </c>
      <c r="R1504">
        <v>4.4065354799999996</v>
      </c>
      <c r="S1504" t="s">
        <v>27</v>
      </c>
      <c r="W1504">
        <v>14</v>
      </c>
    </row>
    <row r="1505" spans="4:26">
      <c r="D1505" t="s">
        <v>4442</v>
      </c>
      <c r="F1505" t="s">
        <v>4428</v>
      </c>
      <c r="G1505" t="s">
        <v>2485</v>
      </c>
      <c r="H1505" t="s">
        <v>2485</v>
      </c>
      <c r="I1505" t="s">
        <v>30</v>
      </c>
      <c r="J1505" t="s">
        <v>2450</v>
      </c>
      <c r="L1505" t="s">
        <v>2451</v>
      </c>
      <c r="M1505" t="s">
        <v>2450</v>
      </c>
      <c r="Q1505">
        <v>51.852369109999998</v>
      </c>
      <c r="R1505">
        <v>4.4071668099999997</v>
      </c>
      <c r="S1505" t="s">
        <v>27</v>
      </c>
      <c r="W1505">
        <v>4</v>
      </c>
    </row>
    <row r="1506" spans="4:26">
      <c r="D1506" t="s">
        <v>4442</v>
      </c>
      <c r="F1506" t="s">
        <v>4428</v>
      </c>
      <c r="G1506" t="s">
        <v>2486</v>
      </c>
      <c r="H1506" t="s">
        <v>2486</v>
      </c>
      <c r="I1506" t="s">
        <v>30</v>
      </c>
      <c r="J1506" t="s">
        <v>2450</v>
      </c>
      <c r="L1506" t="s">
        <v>2451</v>
      </c>
      <c r="M1506" t="s">
        <v>2450</v>
      </c>
      <c r="Q1506">
        <v>51.85191777</v>
      </c>
      <c r="R1506">
        <v>4.40760124</v>
      </c>
      <c r="S1506" t="s">
        <v>27</v>
      </c>
      <c r="W1506">
        <v>5</v>
      </c>
    </row>
    <row r="1507" spans="4:26">
      <c r="D1507" t="s">
        <v>4442</v>
      </c>
      <c r="F1507" t="s">
        <v>4428</v>
      </c>
      <c r="G1507" t="s">
        <v>2487</v>
      </c>
      <c r="H1507" t="s">
        <v>2487</v>
      </c>
      <c r="I1507" t="s">
        <v>30</v>
      </c>
      <c r="J1507" t="s">
        <v>2450</v>
      </c>
      <c r="L1507" t="s">
        <v>2451</v>
      </c>
      <c r="M1507" t="s">
        <v>2450</v>
      </c>
      <c r="Q1507">
        <v>51.851770670000001</v>
      </c>
      <c r="R1507">
        <v>4.4079324199999999</v>
      </c>
      <c r="S1507" t="s">
        <v>27</v>
      </c>
      <c r="W1507">
        <v>10</v>
      </c>
    </row>
    <row r="1508" spans="4:26">
      <c r="D1508" t="s">
        <v>4442</v>
      </c>
      <c r="F1508" t="s">
        <v>4428</v>
      </c>
      <c r="G1508" t="s">
        <v>2488</v>
      </c>
      <c r="H1508" t="s">
        <v>2488</v>
      </c>
      <c r="I1508" t="s">
        <v>30</v>
      </c>
      <c r="J1508" t="s">
        <v>2450</v>
      </c>
      <c r="Q1508">
        <v>51.852138779999997</v>
      </c>
      <c r="R1508">
        <v>4.4092760499999999</v>
      </c>
      <c r="S1508" t="s">
        <v>27</v>
      </c>
    </row>
    <row r="1509" spans="4:26">
      <c r="D1509" t="s">
        <v>4442</v>
      </c>
      <c r="F1509" t="s">
        <v>4428</v>
      </c>
      <c r="G1509" t="s">
        <v>2489</v>
      </c>
      <c r="H1509" t="s">
        <v>2489</v>
      </c>
      <c r="I1509" t="s">
        <v>30</v>
      </c>
      <c r="J1509" t="s">
        <v>2450</v>
      </c>
      <c r="Q1509">
        <v>51.855391840000003</v>
      </c>
      <c r="R1509">
        <v>4.4073497399999999</v>
      </c>
      <c r="S1509" t="s">
        <v>27</v>
      </c>
    </row>
    <row r="1510" spans="4:26">
      <c r="D1510" t="s">
        <v>4442</v>
      </c>
      <c r="F1510" t="s">
        <v>4428</v>
      </c>
      <c r="G1510" t="s">
        <v>2490</v>
      </c>
      <c r="H1510" t="s">
        <v>2490</v>
      </c>
      <c r="I1510" t="s">
        <v>30</v>
      </c>
      <c r="J1510" t="s">
        <v>2450</v>
      </c>
      <c r="Q1510">
        <v>51.854819200000001</v>
      </c>
      <c r="R1510">
        <v>4.4092494799999997</v>
      </c>
      <c r="S1510" t="s">
        <v>27</v>
      </c>
    </row>
    <row r="1511" spans="4:26">
      <c r="D1511" t="s">
        <v>4442</v>
      </c>
      <c r="F1511" t="s">
        <v>4428</v>
      </c>
      <c r="G1511" t="s">
        <v>2491</v>
      </c>
      <c r="H1511" t="s">
        <v>2491</v>
      </c>
      <c r="I1511" t="s">
        <v>30</v>
      </c>
      <c r="J1511" t="s">
        <v>2450</v>
      </c>
      <c r="Q1511">
        <v>51.851642839999997</v>
      </c>
      <c r="R1511">
        <v>4.4085366199999996</v>
      </c>
      <c r="S1511" t="s">
        <v>27</v>
      </c>
    </row>
    <row r="1512" spans="4:26">
      <c r="D1512" t="s">
        <v>4442</v>
      </c>
      <c r="F1512" t="s">
        <v>4428</v>
      </c>
      <c r="G1512" t="s">
        <v>2492</v>
      </c>
      <c r="H1512" t="s">
        <v>2492</v>
      </c>
      <c r="I1512" t="s">
        <v>30</v>
      </c>
      <c r="J1512" t="s">
        <v>2450</v>
      </c>
      <c r="Q1512">
        <v>51.852259250000003</v>
      </c>
      <c r="R1512">
        <v>4.4093068899999999</v>
      </c>
      <c r="S1512" t="s">
        <v>27</v>
      </c>
    </row>
    <row r="1513" spans="4:26">
      <c r="D1513" t="s">
        <v>4442</v>
      </c>
      <c r="F1513" t="s">
        <v>4428</v>
      </c>
      <c r="G1513" t="s">
        <v>2493</v>
      </c>
      <c r="H1513" t="s">
        <v>2493</v>
      </c>
      <c r="I1513" t="s">
        <v>30</v>
      </c>
      <c r="J1513" t="s">
        <v>2450</v>
      </c>
      <c r="Q1513">
        <v>51.85349385</v>
      </c>
      <c r="R1513">
        <v>4.4092778099999999</v>
      </c>
      <c r="S1513" t="s">
        <v>27</v>
      </c>
    </row>
    <row r="1514" spans="4:26">
      <c r="D1514" t="s">
        <v>4442</v>
      </c>
      <c r="F1514" t="s">
        <v>4428</v>
      </c>
      <c r="G1514" t="s">
        <v>2494</v>
      </c>
      <c r="H1514" t="s">
        <v>2494</v>
      </c>
      <c r="I1514" t="s">
        <v>30</v>
      </c>
      <c r="J1514" t="s">
        <v>2450</v>
      </c>
      <c r="Q1514">
        <v>51.853731529999997</v>
      </c>
      <c r="R1514">
        <v>4.4095211399999998</v>
      </c>
      <c r="S1514" t="s">
        <v>27</v>
      </c>
    </row>
    <row r="1515" spans="4:26">
      <c r="D1515" t="s">
        <v>4442</v>
      </c>
      <c r="F1515" t="s">
        <v>4428</v>
      </c>
      <c r="G1515" t="s">
        <v>2495</v>
      </c>
      <c r="H1515" t="s">
        <v>2495</v>
      </c>
      <c r="I1515" t="s">
        <v>30</v>
      </c>
      <c r="J1515" t="s">
        <v>2450</v>
      </c>
      <c r="Q1515">
        <v>51.854264819999997</v>
      </c>
      <c r="R1515">
        <v>4.4084210199999996</v>
      </c>
      <c r="S1515" t="s">
        <v>27</v>
      </c>
    </row>
    <row r="1516" spans="4:26">
      <c r="D1516" t="s">
        <v>4442</v>
      </c>
      <c r="F1516" t="s">
        <v>4428</v>
      </c>
      <c r="G1516" t="s">
        <v>2496</v>
      </c>
      <c r="H1516" t="s">
        <v>2496</v>
      </c>
      <c r="I1516" t="s">
        <v>30</v>
      </c>
      <c r="J1516" t="s">
        <v>2450</v>
      </c>
      <c r="Q1516">
        <v>51.854367740000001</v>
      </c>
      <c r="R1516">
        <v>4.4075819200000002</v>
      </c>
      <c r="S1516" t="s">
        <v>27</v>
      </c>
    </row>
    <row r="1517" spans="4:26">
      <c r="E1517" s="160" t="s">
        <v>4442</v>
      </c>
      <c r="F1517" t="s">
        <v>4428</v>
      </c>
      <c r="G1517" t="s">
        <v>2497</v>
      </c>
      <c r="H1517" t="s">
        <v>2497</v>
      </c>
      <c r="I1517" t="s">
        <v>2498</v>
      </c>
      <c r="J1517" t="s">
        <v>2450</v>
      </c>
      <c r="Q1517">
        <v>51.852174830000003</v>
      </c>
      <c r="R1517">
        <v>4.4091766100000003</v>
      </c>
      <c r="S1517" t="s">
        <v>27</v>
      </c>
    </row>
    <row r="1518" spans="4:26">
      <c r="E1518" s="160" t="s">
        <v>4442</v>
      </c>
      <c r="F1518" t="s">
        <v>4428</v>
      </c>
      <c r="G1518" t="s">
        <v>2499</v>
      </c>
      <c r="H1518" t="s">
        <v>2499</v>
      </c>
      <c r="I1518" t="s">
        <v>22</v>
      </c>
      <c r="J1518" t="s">
        <v>2450</v>
      </c>
      <c r="K1518" t="s">
        <v>2450</v>
      </c>
      <c r="L1518" t="s">
        <v>2451</v>
      </c>
      <c r="M1518" t="s">
        <v>2450</v>
      </c>
      <c r="O1518" t="s">
        <v>1785</v>
      </c>
      <c r="P1518" t="s">
        <v>2500</v>
      </c>
      <c r="Q1518">
        <v>51.853455799999999</v>
      </c>
      <c r="R1518">
        <v>4.4081006900000004</v>
      </c>
      <c r="S1518" t="s">
        <v>27</v>
      </c>
      <c r="T1518" t="s">
        <v>101</v>
      </c>
      <c r="Z1518">
        <v>111402.96</v>
      </c>
    </row>
    <row r="1519" spans="4:26">
      <c r="E1519" s="160" t="s">
        <v>4442</v>
      </c>
      <c r="F1519" t="s">
        <v>4428</v>
      </c>
      <c r="G1519" t="s">
        <v>2501</v>
      </c>
      <c r="H1519" t="s">
        <v>2501</v>
      </c>
      <c r="I1519" t="s">
        <v>68</v>
      </c>
      <c r="J1519" t="s">
        <v>2450</v>
      </c>
      <c r="L1519" t="s">
        <v>2451</v>
      </c>
      <c r="M1519" t="s">
        <v>2450</v>
      </c>
      <c r="Q1519">
        <v>51.851506739999998</v>
      </c>
      <c r="R1519">
        <v>4.4087564099999996</v>
      </c>
      <c r="S1519" t="s">
        <v>27</v>
      </c>
      <c r="W1519">
        <v>5</v>
      </c>
    </row>
    <row r="1520" spans="4:26">
      <c r="E1520" s="160" t="s">
        <v>4442</v>
      </c>
      <c r="F1520" t="s">
        <v>4428</v>
      </c>
      <c r="G1520" t="s">
        <v>2502</v>
      </c>
      <c r="H1520" t="s">
        <v>2502</v>
      </c>
      <c r="I1520" t="s">
        <v>68</v>
      </c>
      <c r="J1520" t="s">
        <v>2450</v>
      </c>
      <c r="L1520" t="s">
        <v>2451</v>
      </c>
      <c r="M1520" t="s">
        <v>2450</v>
      </c>
      <c r="Q1520">
        <v>51.853743739999999</v>
      </c>
      <c r="R1520">
        <v>4.4097729000000001</v>
      </c>
      <c r="S1520" t="s">
        <v>27</v>
      </c>
      <c r="W1520">
        <v>650</v>
      </c>
    </row>
    <row r="1521" spans="5:23">
      <c r="E1521" s="160" t="s">
        <v>4442</v>
      </c>
      <c r="F1521" t="s">
        <v>4428</v>
      </c>
      <c r="G1521" t="s">
        <v>2503</v>
      </c>
      <c r="H1521" t="s">
        <v>2503</v>
      </c>
      <c r="I1521" t="s">
        <v>68</v>
      </c>
      <c r="J1521" t="s">
        <v>2450</v>
      </c>
      <c r="L1521" t="s">
        <v>2451</v>
      </c>
      <c r="M1521" t="s">
        <v>2450</v>
      </c>
      <c r="Q1521">
        <v>51.851729290000002</v>
      </c>
      <c r="R1521">
        <v>4.4086176999999998</v>
      </c>
      <c r="S1521" t="s">
        <v>27</v>
      </c>
      <c r="W1521">
        <v>15</v>
      </c>
    </row>
    <row r="1522" spans="5:23">
      <c r="E1522" s="160" t="s">
        <v>4442</v>
      </c>
      <c r="F1522" t="s">
        <v>4428</v>
      </c>
      <c r="G1522" t="s">
        <v>2504</v>
      </c>
      <c r="H1522" t="s">
        <v>2504</v>
      </c>
      <c r="I1522" t="s">
        <v>68</v>
      </c>
      <c r="J1522" t="s">
        <v>2450</v>
      </c>
      <c r="L1522" t="s">
        <v>2451</v>
      </c>
      <c r="M1522" t="s">
        <v>2450</v>
      </c>
      <c r="Q1522">
        <v>51.851890390000001</v>
      </c>
      <c r="R1522">
        <v>4.4087664999999996</v>
      </c>
      <c r="S1522" t="s">
        <v>27</v>
      </c>
      <c r="W1522">
        <v>15</v>
      </c>
    </row>
    <row r="1523" spans="5:23">
      <c r="E1523" s="160" t="s">
        <v>4442</v>
      </c>
      <c r="F1523" t="s">
        <v>4428</v>
      </c>
      <c r="G1523" t="s">
        <v>2505</v>
      </c>
      <c r="H1523" t="s">
        <v>2505</v>
      </c>
      <c r="I1523" t="s">
        <v>68</v>
      </c>
      <c r="J1523" t="s">
        <v>2450</v>
      </c>
      <c r="L1523" t="s">
        <v>2451</v>
      </c>
      <c r="M1523" t="s">
        <v>2450</v>
      </c>
      <c r="Q1523">
        <v>51.852129840000003</v>
      </c>
      <c r="R1523">
        <v>4.4090340599999998</v>
      </c>
      <c r="S1523" t="s">
        <v>27</v>
      </c>
      <c r="W1523">
        <v>46</v>
      </c>
    </row>
    <row r="1524" spans="5:23">
      <c r="E1524" s="160" t="s">
        <v>4442</v>
      </c>
      <c r="F1524" t="s">
        <v>4428</v>
      </c>
      <c r="G1524" t="s">
        <v>2506</v>
      </c>
      <c r="H1524" t="s">
        <v>2506</v>
      </c>
      <c r="I1524" t="s">
        <v>68</v>
      </c>
      <c r="J1524" t="s">
        <v>2450</v>
      </c>
      <c r="L1524" t="s">
        <v>2451</v>
      </c>
      <c r="M1524" t="s">
        <v>2450</v>
      </c>
      <c r="Q1524">
        <v>51.852379329999998</v>
      </c>
      <c r="R1524">
        <v>4.4087815299999997</v>
      </c>
      <c r="S1524" t="s">
        <v>27</v>
      </c>
      <c r="W1524">
        <v>58</v>
      </c>
    </row>
    <row r="1525" spans="5:23">
      <c r="E1525" s="160" t="s">
        <v>4442</v>
      </c>
      <c r="F1525" t="s">
        <v>4428</v>
      </c>
      <c r="G1525" t="s">
        <v>2507</v>
      </c>
      <c r="H1525" t="s">
        <v>2507</v>
      </c>
      <c r="I1525" t="s">
        <v>68</v>
      </c>
      <c r="J1525" t="s">
        <v>2450</v>
      </c>
      <c r="L1525" t="s">
        <v>2451</v>
      </c>
      <c r="M1525" t="s">
        <v>2450</v>
      </c>
      <c r="Q1525">
        <v>51.85274038</v>
      </c>
      <c r="R1525">
        <v>4.4079505599999997</v>
      </c>
      <c r="S1525" t="s">
        <v>27</v>
      </c>
      <c r="W1525">
        <v>88</v>
      </c>
    </row>
    <row r="1526" spans="5:23">
      <c r="E1526" s="160" t="s">
        <v>4442</v>
      </c>
      <c r="F1526" t="s">
        <v>4428</v>
      </c>
      <c r="G1526" t="s">
        <v>2508</v>
      </c>
      <c r="H1526" t="s">
        <v>2508</v>
      </c>
      <c r="I1526" t="s">
        <v>68</v>
      </c>
      <c r="J1526" t="s">
        <v>2450</v>
      </c>
      <c r="L1526" t="s">
        <v>2451</v>
      </c>
      <c r="M1526" t="s">
        <v>2450</v>
      </c>
      <c r="Q1526">
        <v>51.85269658</v>
      </c>
      <c r="R1526">
        <v>4.40959214</v>
      </c>
      <c r="S1526" t="s">
        <v>27</v>
      </c>
      <c r="W1526">
        <v>209</v>
      </c>
    </row>
    <row r="1527" spans="5:23">
      <c r="E1527" s="160" t="s">
        <v>4442</v>
      </c>
      <c r="F1527" t="s">
        <v>4428</v>
      </c>
      <c r="G1527" t="s">
        <v>2509</v>
      </c>
      <c r="H1527" t="s">
        <v>2509</v>
      </c>
      <c r="I1527" t="s">
        <v>68</v>
      </c>
      <c r="J1527" t="s">
        <v>2450</v>
      </c>
      <c r="L1527" t="s">
        <v>2451</v>
      </c>
      <c r="M1527" t="s">
        <v>2450</v>
      </c>
      <c r="Q1527">
        <v>51.852907109999997</v>
      </c>
      <c r="R1527">
        <v>4.4084739400000004</v>
      </c>
      <c r="S1527" t="s">
        <v>27</v>
      </c>
      <c r="W1527">
        <v>82</v>
      </c>
    </row>
    <row r="1528" spans="5:23">
      <c r="E1528" s="160" t="s">
        <v>4442</v>
      </c>
      <c r="F1528" t="s">
        <v>4428</v>
      </c>
      <c r="G1528" t="s">
        <v>2510</v>
      </c>
      <c r="H1528" t="s">
        <v>2510</v>
      </c>
      <c r="I1528" t="s">
        <v>68</v>
      </c>
      <c r="J1528" t="s">
        <v>2450</v>
      </c>
      <c r="L1528" t="s">
        <v>2451</v>
      </c>
      <c r="M1528" t="s">
        <v>2450</v>
      </c>
      <c r="Q1528">
        <v>51.853350659999997</v>
      </c>
      <c r="R1528">
        <v>4.4092010500000001</v>
      </c>
      <c r="S1528" t="s">
        <v>27</v>
      </c>
      <c r="W1528">
        <v>66</v>
      </c>
    </row>
    <row r="1529" spans="5:23">
      <c r="E1529" s="160" t="s">
        <v>4442</v>
      </c>
      <c r="F1529" t="s">
        <v>4428</v>
      </c>
      <c r="G1529" t="s">
        <v>2511</v>
      </c>
      <c r="H1529" t="s">
        <v>2511</v>
      </c>
      <c r="I1529" t="s">
        <v>68</v>
      </c>
      <c r="J1529" t="s">
        <v>2450</v>
      </c>
      <c r="L1529" t="s">
        <v>2451</v>
      </c>
      <c r="M1529" t="s">
        <v>2450</v>
      </c>
      <c r="Q1529">
        <v>51.853248090000001</v>
      </c>
      <c r="R1529">
        <v>4.4099232700000002</v>
      </c>
      <c r="S1529" t="s">
        <v>27</v>
      </c>
      <c r="W1529">
        <v>37</v>
      </c>
    </row>
    <row r="1530" spans="5:23">
      <c r="E1530" s="160" t="s">
        <v>4442</v>
      </c>
      <c r="F1530" t="s">
        <v>4428</v>
      </c>
      <c r="G1530" t="s">
        <v>2512</v>
      </c>
      <c r="H1530" t="s">
        <v>2512</v>
      </c>
      <c r="I1530" t="s">
        <v>68</v>
      </c>
      <c r="J1530" t="s">
        <v>2450</v>
      </c>
      <c r="L1530" t="s">
        <v>2451</v>
      </c>
      <c r="M1530" t="s">
        <v>2450</v>
      </c>
      <c r="Q1530">
        <v>51.85349867</v>
      </c>
      <c r="R1530">
        <v>4.4102022200000004</v>
      </c>
      <c r="S1530" t="s">
        <v>27</v>
      </c>
      <c r="W1530">
        <v>29</v>
      </c>
    </row>
    <row r="1531" spans="5:23">
      <c r="E1531" s="160" t="s">
        <v>4442</v>
      </c>
      <c r="F1531" t="s">
        <v>4428</v>
      </c>
      <c r="G1531" t="s">
        <v>2513</v>
      </c>
      <c r="H1531" t="s">
        <v>2513</v>
      </c>
      <c r="I1531" t="s">
        <v>68</v>
      </c>
      <c r="J1531" t="s">
        <v>2450</v>
      </c>
      <c r="L1531" t="s">
        <v>2451</v>
      </c>
      <c r="M1531" t="s">
        <v>2450</v>
      </c>
      <c r="Q1531">
        <v>51.85361589</v>
      </c>
      <c r="R1531">
        <v>4.4100403799999999</v>
      </c>
      <c r="S1531" t="s">
        <v>27</v>
      </c>
      <c r="W1531">
        <v>8</v>
      </c>
    </row>
    <row r="1532" spans="5:23">
      <c r="E1532" s="160" t="s">
        <v>4442</v>
      </c>
      <c r="F1532" t="s">
        <v>4428</v>
      </c>
      <c r="G1532" t="s">
        <v>2514</v>
      </c>
      <c r="H1532" t="s">
        <v>2514</v>
      </c>
      <c r="I1532" t="s">
        <v>68</v>
      </c>
      <c r="J1532" t="s">
        <v>2450</v>
      </c>
      <c r="L1532" t="s">
        <v>2451</v>
      </c>
      <c r="M1532" t="s">
        <v>2450</v>
      </c>
      <c r="Q1532">
        <v>51.85387205</v>
      </c>
      <c r="R1532">
        <v>4.40946456</v>
      </c>
      <c r="S1532" t="s">
        <v>27</v>
      </c>
      <c r="W1532">
        <v>89</v>
      </c>
    </row>
    <row r="1533" spans="5:23">
      <c r="E1533" s="160" t="s">
        <v>4442</v>
      </c>
      <c r="F1533" t="s">
        <v>4428</v>
      </c>
      <c r="G1533" t="s">
        <v>2515</v>
      </c>
      <c r="H1533" t="s">
        <v>2515</v>
      </c>
      <c r="I1533" t="s">
        <v>68</v>
      </c>
      <c r="J1533" t="s">
        <v>2450</v>
      </c>
      <c r="L1533" t="s">
        <v>2451</v>
      </c>
      <c r="M1533" t="s">
        <v>2450</v>
      </c>
      <c r="Q1533">
        <v>51.854304990000003</v>
      </c>
      <c r="R1533">
        <v>4.4102236100000001</v>
      </c>
      <c r="S1533" t="s">
        <v>27</v>
      </c>
      <c r="W1533">
        <v>146</v>
      </c>
    </row>
    <row r="1534" spans="5:23">
      <c r="E1534" s="160" t="s">
        <v>4442</v>
      </c>
      <c r="F1534" t="s">
        <v>4428</v>
      </c>
      <c r="G1534" t="s">
        <v>2516</v>
      </c>
      <c r="H1534" t="s">
        <v>2516</v>
      </c>
      <c r="I1534" t="s">
        <v>68</v>
      </c>
      <c r="J1534" t="s">
        <v>2450</v>
      </c>
      <c r="L1534" t="s">
        <v>2451</v>
      </c>
      <c r="M1534" t="s">
        <v>2450</v>
      </c>
      <c r="Q1534">
        <v>51.854160159999999</v>
      </c>
      <c r="R1534">
        <v>4.4088446299999999</v>
      </c>
      <c r="S1534" t="s">
        <v>27</v>
      </c>
      <c r="W1534">
        <v>106</v>
      </c>
    </row>
    <row r="1535" spans="5:23">
      <c r="E1535" s="160" t="s">
        <v>4442</v>
      </c>
      <c r="F1535" t="s">
        <v>4428</v>
      </c>
      <c r="G1535" t="s">
        <v>2517</v>
      </c>
      <c r="H1535" t="s">
        <v>2517</v>
      </c>
      <c r="I1535" t="s">
        <v>68</v>
      </c>
      <c r="J1535" t="s">
        <v>2450</v>
      </c>
      <c r="L1535" t="s">
        <v>2451</v>
      </c>
      <c r="M1535" t="s">
        <v>2450</v>
      </c>
      <c r="Q1535">
        <v>51.854835710000003</v>
      </c>
      <c r="R1535">
        <v>4.4085364199999999</v>
      </c>
      <c r="S1535" t="s">
        <v>27</v>
      </c>
      <c r="W1535">
        <v>225</v>
      </c>
    </row>
    <row r="1536" spans="5:23">
      <c r="E1536" s="160" t="s">
        <v>4442</v>
      </c>
      <c r="F1536" t="s">
        <v>4428</v>
      </c>
      <c r="G1536" t="s">
        <v>2518</v>
      </c>
      <c r="H1536" t="s">
        <v>2518</v>
      </c>
      <c r="I1536" t="s">
        <v>68</v>
      </c>
      <c r="J1536" t="s">
        <v>2450</v>
      </c>
      <c r="L1536" t="s">
        <v>2451</v>
      </c>
      <c r="M1536" t="s">
        <v>2450</v>
      </c>
      <c r="Q1536">
        <v>51.854566800000001</v>
      </c>
      <c r="R1536">
        <v>4.4077448700000001</v>
      </c>
      <c r="S1536" t="s">
        <v>27</v>
      </c>
      <c r="W1536">
        <v>74</v>
      </c>
    </row>
    <row r="1537" spans="5:23">
      <c r="E1537" s="160" t="s">
        <v>4442</v>
      </c>
      <c r="F1537" t="s">
        <v>4428</v>
      </c>
      <c r="G1537" t="s">
        <v>2519</v>
      </c>
      <c r="H1537" t="s">
        <v>2519</v>
      </c>
      <c r="I1537" t="s">
        <v>68</v>
      </c>
      <c r="J1537" t="s">
        <v>2450</v>
      </c>
      <c r="L1537" t="s">
        <v>2451</v>
      </c>
      <c r="M1537" t="s">
        <v>2450</v>
      </c>
      <c r="Q1537">
        <v>51.854458860000001</v>
      </c>
      <c r="R1537">
        <v>4.4074757399999998</v>
      </c>
      <c r="S1537" t="s">
        <v>27</v>
      </c>
      <c r="W1537">
        <v>62</v>
      </c>
    </row>
    <row r="1538" spans="5:23">
      <c r="E1538" s="160" t="s">
        <v>4442</v>
      </c>
      <c r="F1538" t="s">
        <v>4428</v>
      </c>
      <c r="G1538" t="s">
        <v>2520</v>
      </c>
      <c r="H1538" t="s">
        <v>2520</v>
      </c>
      <c r="I1538" t="s">
        <v>68</v>
      </c>
      <c r="J1538" t="s">
        <v>2450</v>
      </c>
      <c r="L1538" t="s">
        <v>2451</v>
      </c>
      <c r="M1538" t="s">
        <v>2450</v>
      </c>
      <c r="Q1538">
        <v>51.854101360000001</v>
      </c>
      <c r="R1538">
        <v>4.40654565</v>
      </c>
      <c r="S1538" t="s">
        <v>27</v>
      </c>
      <c r="W1538">
        <v>285</v>
      </c>
    </row>
    <row r="1539" spans="5:23">
      <c r="E1539" s="160" t="s">
        <v>4442</v>
      </c>
      <c r="F1539" t="s">
        <v>4428</v>
      </c>
      <c r="G1539" t="s">
        <v>2521</v>
      </c>
      <c r="H1539" t="s">
        <v>2521</v>
      </c>
      <c r="I1539" t="s">
        <v>68</v>
      </c>
      <c r="J1539" t="s">
        <v>2450</v>
      </c>
      <c r="L1539" t="s">
        <v>2451</v>
      </c>
      <c r="M1539" t="s">
        <v>2450</v>
      </c>
      <c r="Q1539">
        <v>51.854374780000001</v>
      </c>
      <c r="R1539">
        <v>4.4077818200000003</v>
      </c>
      <c r="S1539" t="s">
        <v>27</v>
      </c>
      <c r="W1539">
        <v>13</v>
      </c>
    </row>
    <row r="1540" spans="5:23">
      <c r="E1540" s="160" t="s">
        <v>4442</v>
      </c>
      <c r="F1540" t="s">
        <v>4428</v>
      </c>
      <c r="G1540" t="s">
        <v>2522</v>
      </c>
      <c r="H1540" t="s">
        <v>2522</v>
      </c>
      <c r="I1540" t="s">
        <v>68</v>
      </c>
      <c r="J1540" t="s">
        <v>2450</v>
      </c>
      <c r="L1540" t="s">
        <v>2451</v>
      </c>
      <c r="M1540" t="s">
        <v>2450</v>
      </c>
      <c r="Q1540">
        <v>51.854314010000003</v>
      </c>
      <c r="R1540">
        <v>4.4075635100000001</v>
      </c>
      <c r="S1540" t="s">
        <v>27</v>
      </c>
      <c r="W1540">
        <v>13</v>
      </c>
    </row>
    <row r="1541" spans="5:23">
      <c r="E1541" s="160" t="s">
        <v>4442</v>
      </c>
      <c r="F1541" t="s">
        <v>4428</v>
      </c>
      <c r="G1541" t="s">
        <v>2523</v>
      </c>
      <c r="H1541" t="s">
        <v>2523</v>
      </c>
      <c r="I1541" t="s">
        <v>68</v>
      </c>
      <c r="J1541" t="s">
        <v>2450</v>
      </c>
      <c r="L1541" t="s">
        <v>2451</v>
      </c>
      <c r="M1541" t="s">
        <v>2450</v>
      </c>
      <c r="Q1541">
        <v>51.854151459999997</v>
      </c>
      <c r="R1541">
        <v>4.4075702799999998</v>
      </c>
      <c r="S1541" t="s">
        <v>27</v>
      </c>
      <c r="W1541">
        <v>23</v>
      </c>
    </row>
    <row r="1542" spans="5:23">
      <c r="E1542" s="160" t="s">
        <v>4442</v>
      </c>
      <c r="F1542" t="s">
        <v>4428</v>
      </c>
      <c r="G1542" t="s">
        <v>2524</v>
      </c>
      <c r="H1542" t="s">
        <v>2524</v>
      </c>
      <c r="I1542" t="s">
        <v>68</v>
      </c>
      <c r="J1542" t="s">
        <v>2450</v>
      </c>
      <c r="L1542" t="s">
        <v>2451</v>
      </c>
      <c r="M1542" t="s">
        <v>2450</v>
      </c>
      <c r="Q1542">
        <v>51.854146909999997</v>
      </c>
      <c r="R1542">
        <v>4.4074633900000002</v>
      </c>
      <c r="S1542" t="s">
        <v>27</v>
      </c>
      <c r="W1542">
        <v>13</v>
      </c>
    </row>
    <row r="1543" spans="5:23">
      <c r="E1543" s="160" t="s">
        <v>4442</v>
      </c>
      <c r="F1543" t="s">
        <v>4428</v>
      </c>
      <c r="G1543" t="s">
        <v>2525</v>
      </c>
      <c r="H1543" t="s">
        <v>2525</v>
      </c>
      <c r="I1543" t="s">
        <v>68</v>
      </c>
      <c r="J1543" t="s">
        <v>2450</v>
      </c>
      <c r="L1543" t="s">
        <v>2451</v>
      </c>
      <c r="M1543" t="s">
        <v>2450</v>
      </c>
      <c r="Q1543">
        <v>51.85400422</v>
      </c>
      <c r="R1543">
        <v>4.4076184999999999</v>
      </c>
      <c r="S1543" t="s">
        <v>27</v>
      </c>
      <c r="W1543">
        <v>13</v>
      </c>
    </row>
    <row r="1544" spans="5:23">
      <c r="E1544" s="160" t="s">
        <v>4442</v>
      </c>
      <c r="F1544" t="s">
        <v>4428</v>
      </c>
      <c r="G1544" t="s">
        <v>2526</v>
      </c>
      <c r="H1544" t="s">
        <v>2526</v>
      </c>
      <c r="I1544" t="s">
        <v>68</v>
      </c>
      <c r="J1544" t="s">
        <v>2450</v>
      </c>
      <c r="L1544" t="s">
        <v>2451</v>
      </c>
      <c r="M1544" t="s">
        <v>2450</v>
      </c>
      <c r="Q1544">
        <v>51.853929700000002</v>
      </c>
      <c r="R1544">
        <v>4.4078608499999996</v>
      </c>
      <c r="S1544" t="s">
        <v>27</v>
      </c>
      <c r="W1544">
        <v>9</v>
      </c>
    </row>
    <row r="1545" spans="5:23">
      <c r="E1545" s="160" t="s">
        <v>4442</v>
      </c>
      <c r="F1545" t="s">
        <v>4428</v>
      </c>
      <c r="G1545" t="s">
        <v>2527</v>
      </c>
      <c r="H1545" t="s">
        <v>2527</v>
      </c>
      <c r="I1545" t="s">
        <v>68</v>
      </c>
      <c r="J1545" t="s">
        <v>2450</v>
      </c>
      <c r="L1545" t="s">
        <v>2451</v>
      </c>
      <c r="M1545" t="s">
        <v>2450</v>
      </c>
      <c r="Q1545">
        <v>51.853791479999998</v>
      </c>
      <c r="R1545">
        <v>4.4081049200000004</v>
      </c>
      <c r="S1545" t="s">
        <v>27</v>
      </c>
      <c r="W1545">
        <v>32</v>
      </c>
    </row>
    <row r="1546" spans="5:23">
      <c r="E1546" s="160" t="s">
        <v>4442</v>
      </c>
      <c r="F1546" t="s">
        <v>4428</v>
      </c>
      <c r="G1546" t="s">
        <v>2528</v>
      </c>
      <c r="H1546" t="s">
        <v>2528</v>
      </c>
      <c r="I1546" t="s">
        <v>68</v>
      </c>
      <c r="J1546" t="s">
        <v>2450</v>
      </c>
      <c r="L1546" t="s">
        <v>2451</v>
      </c>
      <c r="M1546" t="s">
        <v>2450</v>
      </c>
      <c r="Q1546">
        <v>51.85359819</v>
      </c>
      <c r="R1546">
        <v>4.4083353900000004</v>
      </c>
      <c r="S1546" t="s">
        <v>27</v>
      </c>
      <c r="W1546">
        <v>14</v>
      </c>
    </row>
    <row r="1547" spans="5:23">
      <c r="E1547" s="160" t="s">
        <v>4442</v>
      </c>
      <c r="F1547" t="s">
        <v>4428</v>
      </c>
      <c r="G1547" t="s">
        <v>2529</v>
      </c>
      <c r="H1547" t="s">
        <v>2529</v>
      </c>
      <c r="I1547" t="s">
        <v>68</v>
      </c>
      <c r="J1547" t="s">
        <v>2450</v>
      </c>
      <c r="L1547" t="s">
        <v>2451</v>
      </c>
      <c r="M1547" t="s">
        <v>2450</v>
      </c>
      <c r="Q1547">
        <v>51.853505749999997</v>
      </c>
      <c r="R1547">
        <v>4.4085601900000002</v>
      </c>
      <c r="S1547" t="s">
        <v>27</v>
      </c>
      <c r="W1547">
        <v>27</v>
      </c>
    </row>
    <row r="1548" spans="5:23">
      <c r="E1548" s="160" t="s">
        <v>4442</v>
      </c>
      <c r="F1548" t="s">
        <v>4428</v>
      </c>
      <c r="G1548" t="s">
        <v>2530</v>
      </c>
      <c r="H1548" t="s">
        <v>2530</v>
      </c>
      <c r="I1548" t="s">
        <v>68</v>
      </c>
      <c r="J1548" t="s">
        <v>2450</v>
      </c>
      <c r="L1548" t="s">
        <v>2451</v>
      </c>
      <c r="M1548" t="s">
        <v>2450</v>
      </c>
      <c r="Q1548">
        <v>51.853540600000002</v>
      </c>
      <c r="R1548">
        <v>4.4091093399999997</v>
      </c>
      <c r="S1548" t="s">
        <v>27</v>
      </c>
      <c r="W1548">
        <v>44</v>
      </c>
    </row>
    <row r="1549" spans="5:23">
      <c r="E1549" s="160" t="s">
        <v>4442</v>
      </c>
      <c r="F1549" t="s">
        <v>4428</v>
      </c>
      <c r="G1549" t="s">
        <v>2531</v>
      </c>
      <c r="H1549" t="s">
        <v>2531</v>
      </c>
      <c r="I1549" t="s">
        <v>68</v>
      </c>
      <c r="J1549" t="s">
        <v>2450</v>
      </c>
      <c r="L1549" t="s">
        <v>2451</v>
      </c>
      <c r="M1549" t="s">
        <v>2450</v>
      </c>
      <c r="Q1549">
        <v>51.853659659999998</v>
      </c>
      <c r="R1549">
        <v>4.4094519099999996</v>
      </c>
      <c r="S1549" t="s">
        <v>27</v>
      </c>
      <c r="W1549">
        <v>11</v>
      </c>
    </row>
    <row r="1550" spans="5:23">
      <c r="E1550" s="160" t="s">
        <v>4442</v>
      </c>
      <c r="F1550" t="s">
        <v>4428</v>
      </c>
      <c r="G1550" t="s">
        <v>2532</v>
      </c>
      <c r="H1550" t="s">
        <v>2532</v>
      </c>
      <c r="I1550" t="s">
        <v>68</v>
      </c>
      <c r="J1550" t="s">
        <v>2450</v>
      </c>
      <c r="L1550" t="s">
        <v>2451</v>
      </c>
      <c r="M1550" t="s">
        <v>2450</v>
      </c>
      <c r="Q1550">
        <v>51.85396858</v>
      </c>
      <c r="R1550">
        <v>4.4074275099999998</v>
      </c>
      <c r="S1550" t="s">
        <v>27</v>
      </c>
      <c r="W1550">
        <v>22</v>
      </c>
    </row>
    <row r="1551" spans="5:23">
      <c r="E1551" s="160" t="s">
        <v>4442</v>
      </c>
      <c r="F1551" t="s">
        <v>4428</v>
      </c>
      <c r="G1551" t="s">
        <v>2533</v>
      </c>
      <c r="H1551" t="s">
        <v>2533</v>
      </c>
      <c r="I1551" t="s">
        <v>68</v>
      </c>
      <c r="J1551" t="s">
        <v>2450</v>
      </c>
      <c r="L1551" t="s">
        <v>2451</v>
      </c>
      <c r="M1551" t="s">
        <v>2450</v>
      </c>
      <c r="Q1551">
        <v>51.85372735</v>
      </c>
      <c r="R1551">
        <v>4.4072448700000004</v>
      </c>
      <c r="S1551" t="s">
        <v>27</v>
      </c>
      <c r="W1551">
        <v>23</v>
      </c>
    </row>
    <row r="1552" spans="5:23">
      <c r="E1552" s="160" t="s">
        <v>4442</v>
      </c>
      <c r="F1552" t="s">
        <v>4428</v>
      </c>
      <c r="G1552" t="s">
        <v>2534</v>
      </c>
      <c r="H1552" t="s">
        <v>2534</v>
      </c>
      <c r="I1552" t="s">
        <v>68</v>
      </c>
      <c r="J1552" t="s">
        <v>2450</v>
      </c>
      <c r="L1552" t="s">
        <v>2451</v>
      </c>
      <c r="M1552" t="s">
        <v>2450</v>
      </c>
      <c r="Q1552">
        <v>51.852455370000001</v>
      </c>
      <c r="R1552">
        <v>4.4060051700000002</v>
      </c>
      <c r="S1552" t="s">
        <v>27</v>
      </c>
      <c r="W1552">
        <v>71</v>
      </c>
    </row>
    <row r="1553" spans="1:26">
      <c r="E1553" s="160" t="s">
        <v>4442</v>
      </c>
      <c r="F1553" t="s">
        <v>4428</v>
      </c>
      <c r="G1553" t="s">
        <v>2535</v>
      </c>
      <c r="H1553" t="s">
        <v>2535</v>
      </c>
      <c r="I1553" t="s">
        <v>68</v>
      </c>
      <c r="J1553" t="s">
        <v>2450</v>
      </c>
      <c r="L1553" t="s">
        <v>2451</v>
      </c>
      <c r="M1553" t="s">
        <v>2450</v>
      </c>
      <c r="Q1553">
        <v>51.85239413</v>
      </c>
      <c r="R1553">
        <v>4.4068526800000001</v>
      </c>
      <c r="S1553" t="s">
        <v>27</v>
      </c>
      <c r="W1553">
        <v>47</v>
      </c>
    </row>
    <row r="1554" spans="1:26">
      <c r="E1554" s="160" t="s">
        <v>4442</v>
      </c>
      <c r="F1554" t="s">
        <v>4428</v>
      </c>
      <c r="G1554" t="s">
        <v>2536</v>
      </c>
      <c r="H1554" t="s">
        <v>2536</v>
      </c>
      <c r="I1554" t="s">
        <v>68</v>
      </c>
      <c r="J1554" t="s">
        <v>2450</v>
      </c>
      <c r="L1554" t="s">
        <v>2451</v>
      </c>
      <c r="M1554" t="s">
        <v>2450</v>
      </c>
      <c r="Q1554">
        <v>51.852169170000003</v>
      </c>
      <c r="R1554">
        <v>4.4075422800000004</v>
      </c>
      <c r="S1554" t="s">
        <v>27</v>
      </c>
      <c r="W1554">
        <v>72</v>
      </c>
    </row>
    <row r="1555" spans="1:26">
      <c r="E1555" s="160" t="s">
        <v>4442</v>
      </c>
      <c r="F1555" t="s">
        <v>4428</v>
      </c>
      <c r="G1555" t="s">
        <v>2537</v>
      </c>
      <c r="H1555" t="s">
        <v>2537</v>
      </c>
      <c r="I1555" t="s">
        <v>68</v>
      </c>
      <c r="J1555" t="s">
        <v>2450</v>
      </c>
      <c r="L1555" t="s">
        <v>2451</v>
      </c>
      <c r="M1555" t="s">
        <v>2450</v>
      </c>
      <c r="Q1555">
        <v>51.85184168</v>
      </c>
      <c r="R1555">
        <v>4.4077293500000003</v>
      </c>
      <c r="S1555" t="s">
        <v>27</v>
      </c>
      <c r="W1555">
        <v>24</v>
      </c>
    </row>
    <row r="1556" spans="1:26">
      <c r="E1556" s="160" t="s">
        <v>4442</v>
      </c>
      <c r="F1556" t="s">
        <v>4428</v>
      </c>
      <c r="G1556" t="s">
        <v>2538</v>
      </c>
      <c r="H1556" t="s">
        <v>2538</v>
      </c>
      <c r="I1556" t="s">
        <v>68</v>
      </c>
      <c r="J1556" t="s">
        <v>2450</v>
      </c>
      <c r="L1556" t="s">
        <v>2451</v>
      </c>
      <c r="M1556" t="s">
        <v>2450</v>
      </c>
      <c r="Q1556">
        <v>51.851709800000002</v>
      </c>
      <c r="R1556">
        <v>4.4081244399999999</v>
      </c>
      <c r="S1556" t="s">
        <v>27</v>
      </c>
      <c r="W1556">
        <v>22</v>
      </c>
    </row>
    <row r="1557" spans="1:26">
      <c r="E1557" s="160" t="s">
        <v>4442</v>
      </c>
      <c r="F1557" t="s">
        <v>4428</v>
      </c>
      <c r="G1557" t="s">
        <v>2539</v>
      </c>
      <c r="H1557" t="s">
        <v>2539</v>
      </c>
      <c r="I1557" t="s">
        <v>68</v>
      </c>
      <c r="J1557" t="s">
        <v>2450</v>
      </c>
      <c r="L1557" t="s">
        <v>2451</v>
      </c>
      <c r="M1557" t="s">
        <v>2450</v>
      </c>
      <c r="Q1557">
        <v>51.8516136</v>
      </c>
      <c r="R1557">
        <v>4.4084287499999997</v>
      </c>
      <c r="S1557" t="s">
        <v>27</v>
      </c>
      <c r="W1557">
        <v>14</v>
      </c>
    </row>
    <row r="1558" spans="1:26">
      <c r="E1558" s="160" t="s">
        <v>4442</v>
      </c>
      <c r="F1558" t="s">
        <v>4428</v>
      </c>
      <c r="G1558" t="s">
        <v>2540</v>
      </c>
      <c r="H1558" t="s">
        <v>2540</v>
      </c>
      <c r="I1558" t="s">
        <v>68</v>
      </c>
      <c r="J1558" t="s">
        <v>2450</v>
      </c>
      <c r="L1558" t="s">
        <v>2451</v>
      </c>
      <c r="M1558" t="s">
        <v>2450</v>
      </c>
      <c r="Q1558">
        <v>51.853064320000001</v>
      </c>
      <c r="R1558">
        <v>4.4051867700000003</v>
      </c>
      <c r="S1558" t="s">
        <v>27</v>
      </c>
      <c r="W1558">
        <v>43</v>
      </c>
    </row>
    <row r="1559" spans="1:26">
      <c r="G1559" t="s">
        <v>2541</v>
      </c>
      <c r="H1559" t="s">
        <v>2541</v>
      </c>
      <c r="I1559" t="s">
        <v>22</v>
      </c>
      <c r="J1559" t="s">
        <v>2542</v>
      </c>
      <c r="K1559" t="s">
        <v>2542</v>
      </c>
      <c r="L1559" t="s">
        <v>2543</v>
      </c>
      <c r="M1559" t="s">
        <v>2542</v>
      </c>
      <c r="O1559" t="s">
        <v>1785</v>
      </c>
      <c r="P1559" t="s">
        <v>2399</v>
      </c>
      <c r="Q1559">
        <v>51.877190319999997</v>
      </c>
      <c r="R1559">
        <v>4.3578031599999996</v>
      </c>
      <c r="S1559" t="s">
        <v>27</v>
      </c>
      <c r="T1559" t="s">
        <v>101</v>
      </c>
      <c r="Z1559">
        <v>255.28</v>
      </c>
    </row>
    <row r="1560" spans="1:26">
      <c r="G1560" t="s">
        <v>2544</v>
      </c>
      <c r="H1560" t="s">
        <v>2544</v>
      </c>
      <c r="I1560" t="s">
        <v>22</v>
      </c>
      <c r="J1560" t="s">
        <v>2545</v>
      </c>
      <c r="K1560" t="s">
        <v>2545</v>
      </c>
      <c r="L1560" t="s">
        <v>2546</v>
      </c>
      <c r="M1560" t="s">
        <v>2545</v>
      </c>
      <c r="O1560" t="s">
        <v>1785</v>
      </c>
      <c r="P1560" t="s">
        <v>2399</v>
      </c>
      <c r="Q1560">
        <v>51.874772059999998</v>
      </c>
      <c r="R1560">
        <v>4.5392692500000003</v>
      </c>
      <c r="S1560" t="s">
        <v>27</v>
      </c>
      <c r="T1560" t="s">
        <v>583</v>
      </c>
      <c r="Z1560">
        <v>2210.8000000000002</v>
      </c>
    </row>
    <row r="1561" spans="1:26">
      <c r="A1561" t="s">
        <v>4442</v>
      </c>
      <c r="F1561" t="s">
        <v>4428</v>
      </c>
      <c r="G1561" t="s">
        <v>2547</v>
      </c>
      <c r="H1561" t="s">
        <v>2547</v>
      </c>
      <c r="I1561" t="s">
        <v>30</v>
      </c>
      <c r="J1561" t="s">
        <v>2548</v>
      </c>
      <c r="L1561" t="s">
        <v>2549</v>
      </c>
      <c r="M1561" t="s">
        <v>2548</v>
      </c>
      <c r="Q1561">
        <v>51.908815670000003</v>
      </c>
      <c r="R1561">
        <v>4.5300402000000002</v>
      </c>
      <c r="S1561" t="s">
        <v>27</v>
      </c>
      <c r="W1561">
        <v>10</v>
      </c>
    </row>
    <row r="1562" spans="1:26">
      <c r="A1562" t="s">
        <v>4442</v>
      </c>
      <c r="F1562" t="s">
        <v>4428</v>
      </c>
      <c r="G1562" t="s">
        <v>2550</v>
      </c>
      <c r="H1562" t="s">
        <v>2550</v>
      </c>
      <c r="I1562" t="s">
        <v>30</v>
      </c>
      <c r="J1562" t="s">
        <v>2548</v>
      </c>
      <c r="L1562" t="s">
        <v>2549</v>
      </c>
      <c r="M1562" t="s">
        <v>2548</v>
      </c>
      <c r="Q1562">
        <v>51.908349000000001</v>
      </c>
      <c r="R1562">
        <v>4.5296605799999998</v>
      </c>
      <c r="S1562" t="s">
        <v>27</v>
      </c>
      <c r="W1562">
        <v>14</v>
      </c>
    </row>
    <row r="1563" spans="1:26">
      <c r="A1563" t="s">
        <v>4442</v>
      </c>
      <c r="F1563" t="s">
        <v>4428</v>
      </c>
      <c r="G1563" t="s">
        <v>2551</v>
      </c>
      <c r="H1563" t="s">
        <v>2551</v>
      </c>
      <c r="I1563" t="s">
        <v>30</v>
      </c>
      <c r="J1563" t="s">
        <v>2548</v>
      </c>
      <c r="L1563" t="s">
        <v>2549</v>
      </c>
      <c r="M1563" t="s">
        <v>2548</v>
      </c>
      <c r="Q1563">
        <v>51.908135000000001</v>
      </c>
      <c r="R1563">
        <v>4.5297387699999998</v>
      </c>
      <c r="S1563" t="s">
        <v>27</v>
      </c>
      <c r="W1563">
        <v>46</v>
      </c>
    </row>
    <row r="1564" spans="1:26">
      <c r="A1564" t="s">
        <v>4442</v>
      </c>
      <c r="F1564" t="s">
        <v>4428</v>
      </c>
      <c r="G1564" t="s">
        <v>2552</v>
      </c>
      <c r="H1564" t="s">
        <v>2552</v>
      </c>
      <c r="I1564" t="s">
        <v>22</v>
      </c>
      <c r="J1564" t="s">
        <v>2553</v>
      </c>
      <c r="K1564" t="s">
        <v>66</v>
      </c>
      <c r="L1564" t="s">
        <v>2549</v>
      </c>
      <c r="M1564" t="s">
        <v>2548</v>
      </c>
      <c r="O1564" t="s">
        <v>1785</v>
      </c>
      <c r="P1564" t="s">
        <v>2399</v>
      </c>
      <c r="Q1564">
        <v>51.90813361</v>
      </c>
      <c r="R1564">
        <v>4.5289327400000001</v>
      </c>
      <c r="S1564" t="s">
        <v>27</v>
      </c>
      <c r="T1564" t="s">
        <v>583</v>
      </c>
      <c r="Z1564">
        <v>96172.99</v>
      </c>
    </row>
    <row r="1565" spans="1:26">
      <c r="A1565" t="s">
        <v>4442</v>
      </c>
      <c r="F1565" t="s">
        <v>4428</v>
      </c>
      <c r="G1565" t="s">
        <v>2554</v>
      </c>
      <c r="H1565" t="s">
        <v>2554</v>
      </c>
      <c r="I1565" t="s">
        <v>68</v>
      </c>
      <c r="J1565" t="s">
        <v>2548</v>
      </c>
      <c r="L1565" t="s">
        <v>2549</v>
      </c>
      <c r="M1565" t="s">
        <v>2548</v>
      </c>
      <c r="Q1565">
        <v>51.908550550000001</v>
      </c>
      <c r="R1565">
        <v>4.52989921</v>
      </c>
      <c r="S1565" t="s">
        <v>27</v>
      </c>
      <c r="W1565">
        <v>52</v>
      </c>
    </row>
    <row r="1566" spans="1:26">
      <c r="A1566" t="s">
        <v>4442</v>
      </c>
      <c r="F1566" t="s">
        <v>4428</v>
      </c>
      <c r="G1566" t="s">
        <v>2555</v>
      </c>
      <c r="H1566" t="s">
        <v>2555</v>
      </c>
      <c r="I1566" t="s">
        <v>68</v>
      </c>
      <c r="J1566" t="s">
        <v>2548</v>
      </c>
      <c r="L1566" t="s">
        <v>2549</v>
      </c>
      <c r="M1566" t="s">
        <v>2548</v>
      </c>
      <c r="Q1566">
        <v>51.907740070000003</v>
      </c>
      <c r="R1566">
        <v>4.52945318</v>
      </c>
      <c r="S1566" t="s">
        <v>27</v>
      </c>
      <c r="W1566">
        <v>52</v>
      </c>
    </row>
    <row r="1567" spans="1:26">
      <c r="A1567" t="s">
        <v>4442</v>
      </c>
      <c r="F1567" t="s">
        <v>4428</v>
      </c>
      <c r="G1567" t="s">
        <v>2556</v>
      </c>
      <c r="H1567" t="s">
        <v>2556</v>
      </c>
      <c r="I1567" t="s">
        <v>68</v>
      </c>
      <c r="J1567" t="s">
        <v>2548</v>
      </c>
      <c r="L1567" t="s">
        <v>2549</v>
      </c>
      <c r="M1567" t="s">
        <v>2548</v>
      </c>
      <c r="Q1567">
        <v>51.907212780000002</v>
      </c>
      <c r="R1567">
        <v>4.5291761099999999</v>
      </c>
      <c r="S1567" t="s">
        <v>27</v>
      </c>
      <c r="W1567">
        <v>68</v>
      </c>
    </row>
    <row r="1568" spans="1:26">
      <c r="E1568" s="160" t="s">
        <v>4442</v>
      </c>
      <c r="F1568" t="s">
        <v>4428</v>
      </c>
      <c r="G1568" t="s">
        <v>2557</v>
      </c>
      <c r="H1568" t="s">
        <v>2557</v>
      </c>
      <c r="I1568" t="s">
        <v>30</v>
      </c>
      <c r="J1568" t="s">
        <v>2558</v>
      </c>
      <c r="Q1568">
        <v>51.993966610000001</v>
      </c>
      <c r="R1568">
        <v>4.9677837599999997</v>
      </c>
      <c r="S1568" t="s">
        <v>27</v>
      </c>
    </row>
    <row r="1569" spans="5:26">
      <c r="E1569" s="160" t="s">
        <v>4442</v>
      </c>
      <c r="F1569" t="s">
        <v>4428</v>
      </c>
      <c r="G1569" t="s">
        <v>2559</v>
      </c>
      <c r="H1569" t="s">
        <v>2559</v>
      </c>
      <c r="I1569" t="s">
        <v>30</v>
      </c>
      <c r="J1569" t="s">
        <v>2558</v>
      </c>
      <c r="Q1569">
        <v>51.993490209999997</v>
      </c>
      <c r="R1569">
        <v>4.9680737300000004</v>
      </c>
      <c r="S1569" t="s">
        <v>27</v>
      </c>
    </row>
    <row r="1570" spans="5:26">
      <c r="E1570" s="160" t="s">
        <v>4442</v>
      </c>
      <c r="F1570" t="s">
        <v>4428</v>
      </c>
      <c r="G1570" t="s">
        <v>2560</v>
      </c>
      <c r="H1570" t="s">
        <v>2560</v>
      </c>
      <c r="I1570" t="s">
        <v>30</v>
      </c>
      <c r="J1570" t="s">
        <v>2558</v>
      </c>
      <c r="Q1570">
        <v>51.994070379999997</v>
      </c>
      <c r="R1570">
        <v>4.9669766500000003</v>
      </c>
      <c r="S1570" t="s">
        <v>27</v>
      </c>
    </row>
    <row r="1571" spans="5:26">
      <c r="E1571" s="160" t="s">
        <v>4442</v>
      </c>
      <c r="F1571" t="s">
        <v>4428</v>
      </c>
      <c r="G1571" t="s">
        <v>2561</v>
      </c>
      <c r="H1571" t="s">
        <v>2561</v>
      </c>
      <c r="I1571" t="s">
        <v>30</v>
      </c>
      <c r="J1571" t="s">
        <v>2558</v>
      </c>
      <c r="Q1571">
        <v>51.99382147</v>
      </c>
      <c r="R1571">
        <v>4.96712401</v>
      </c>
      <c r="S1571" t="s">
        <v>27</v>
      </c>
    </row>
    <row r="1572" spans="5:26">
      <c r="E1572" s="160" t="s">
        <v>4442</v>
      </c>
      <c r="F1572" t="s">
        <v>4428</v>
      </c>
      <c r="G1572" t="s">
        <v>2562</v>
      </c>
      <c r="H1572" t="s">
        <v>2562</v>
      </c>
      <c r="I1572" t="s">
        <v>30</v>
      </c>
      <c r="J1572" t="s">
        <v>2558</v>
      </c>
      <c r="Q1572">
        <v>51.993517199999999</v>
      </c>
      <c r="R1572">
        <v>4.9658525100000004</v>
      </c>
      <c r="S1572" t="s">
        <v>27</v>
      </c>
    </row>
    <row r="1573" spans="5:26">
      <c r="E1573" s="160" t="s">
        <v>4442</v>
      </c>
      <c r="F1573" t="s">
        <v>4428</v>
      </c>
      <c r="G1573" t="s">
        <v>2563</v>
      </c>
      <c r="H1573" t="s">
        <v>2563</v>
      </c>
      <c r="I1573" t="s">
        <v>30</v>
      </c>
      <c r="J1573" t="s">
        <v>2558</v>
      </c>
      <c r="Q1573">
        <v>51.991830350000001</v>
      </c>
      <c r="R1573">
        <v>4.9683641500000002</v>
      </c>
      <c r="S1573" t="s">
        <v>27</v>
      </c>
    </row>
    <row r="1574" spans="5:26">
      <c r="E1574" s="160" t="s">
        <v>4442</v>
      </c>
      <c r="F1574" t="s">
        <v>4428</v>
      </c>
      <c r="G1574" t="s">
        <v>2564</v>
      </c>
      <c r="H1574" t="s">
        <v>2564</v>
      </c>
      <c r="I1574" t="s">
        <v>30</v>
      </c>
      <c r="J1574" t="s">
        <v>2558</v>
      </c>
      <c r="Q1574">
        <v>51.989719630000003</v>
      </c>
      <c r="R1574">
        <v>4.96966938</v>
      </c>
      <c r="S1574" t="s">
        <v>27</v>
      </c>
    </row>
    <row r="1575" spans="5:26">
      <c r="E1575" s="160" t="s">
        <v>4442</v>
      </c>
      <c r="F1575" t="s">
        <v>4428</v>
      </c>
      <c r="G1575" t="s">
        <v>2565</v>
      </c>
      <c r="H1575" t="s">
        <v>2565</v>
      </c>
      <c r="I1575" t="s">
        <v>30</v>
      </c>
      <c r="J1575" t="s">
        <v>2558</v>
      </c>
      <c r="Q1575">
        <v>51.991526780000001</v>
      </c>
      <c r="R1575">
        <v>4.9670861899999998</v>
      </c>
      <c r="S1575" t="s">
        <v>27</v>
      </c>
    </row>
    <row r="1576" spans="5:26">
      <c r="E1576" s="160" t="s">
        <v>4442</v>
      </c>
      <c r="F1576" t="s">
        <v>4428</v>
      </c>
      <c r="G1576" t="s">
        <v>2566</v>
      </c>
      <c r="H1576" t="s">
        <v>2566</v>
      </c>
      <c r="I1576" t="s">
        <v>30</v>
      </c>
      <c r="J1576" t="s">
        <v>2558</v>
      </c>
      <c r="Q1576">
        <v>51.98944814</v>
      </c>
      <c r="R1576">
        <v>4.9683816399999996</v>
      </c>
      <c r="S1576" t="s">
        <v>27</v>
      </c>
    </row>
    <row r="1577" spans="5:26">
      <c r="E1577" s="160" t="s">
        <v>4442</v>
      </c>
      <c r="F1577" t="s">
        <v>4428</v>
      </c>
      <c r="G1577" t="s">
        <v>2567</v>
      </c>
      <c r="H1577" t="s">
        <v>2567</v>
      </c>
      <c r="I1577" t="s">
        <v>22</v>
      </c>
      <c r="J1577" t="s">
        <v>2558</v>
      </c>
      <c r="K1577" t="s">
        <v>2558</v>
      </c>
      <c r="L1577" t="s">
        <v>2568</v>
      </c>
      <c r="M1577" t="s">
        <v>2558</v>
      </c>
      <c r="O1577" t="s">
        <v>2163</v>
      </c>
      <c r="P1577" t="s">
        <v>2569</v>
      </c>
      <c r="Q1577">
        <v>51.991669690000002</v>
      </c>
      <c r="R1577">
        <v>4.9677042599999996</v>
      </c>
      <c r="S1577" t="s">
        <v>27</v>
      </c>
      <c r="T1577" t="s">
        <v>139</v>
      </c>
      <c r="Z1577">
        <v>165411.92000000001</v>
      </c>
    </row>
    <row r="1578" spans="5:26">
      <c r="E1578" s="160" t="s">
        <v>4442</v>
      </c>
      <c r="F1578" t="s">
        <v>4428</v>
      </c>
      <c r="G1578" t="s">
        <v>2570</v>
      </c>
      <c r="H1578" t="s">
        <v>2570</v>
      </c>
      <c r="I1578" t="s">
        <v>68</v>
      </c>
      <c r="J1578" t="s">
        <v>2558</v>
      </c>
      <c r="Q1578">
        <v>51.99443136</v>
      </c>
      <c r="R1578">
        <v>4.9678601799999997</v>
      </c>
      <c r="S1578" t="s">
        <v>27</v>
      </c>
    </row>
    <row r="1579" spans="5:26">
      <c r="E1579" s="160" t="s">
        <v>4442</v>
      </c>
      <c r="F1579" t="s">
        <v>4428</v>
      </c>
      <c r="G1579" t="s">
        <v>2571</v>
      </c>
      <c r="H1579" t="s">
        <v>2571</v>
      </c>
      <c r="I1579" t="s">
        <v>68</v>
      </c>
      <c r="J1579" t="s">
        <v>2558</v>
      </c>
      <c r="Q1579">
        <v>51.994042350000001</v>
      </c>
      <c r="R1579">
        <v>4.9658388799999997</v>
      </c>
      <c r="S1579" t="s">
        <v>27</v>
      </c>
    </row>
    <row r="1580" spans="5:26">
      <c r="E1580" s="160" t="s">
        <v>4442</v>
      </c>
      <c r="F1580" t="s">
        <v>4428</v>
      </c>
      <c r="G1580" t="s">
        <v>2572</v>
      </c>
      <c r="H1580" t="s">
        <v>2572</v>
      </c>
      <c r="I1580" t="s">
        <v>68</v>
      </c>
      <c r="J1580" t="s">
        <v>2558</v>
      </c>
      <c r="Q1580">
        <v>51.994214120000002</v>
      </c>
      <c r="R1580">
        <v>4.9676210000000003</v>
      </c>
      <c r="S1580" t="s">
        <v>27</v>
      </c>
    </row>
    <row r="1581" spans="5:26">
      <c r="E1581" s="160" t="s">
        <v>4442</v>
      </c>
      <c r="F1581" t="s">
        <v>4428</v>
      </c>
      <c r="G1581" t="s">
        <v>2573</v>
      </c>
      <c r="H1581" t="s">
        <v>2573</v>
      </c>
      <c r="I1581" t="s">
        <v>68</v>
      </c>
      <c r="J1581" t="s">
        <v>2558</v>
      </c>
      <c r="Q1581">
        <v>51.993705810000002</v>
      </c>
      <c r="R1581">
        <v>4.96794139</v>
      </c>
      <c r="S1581" t="s">
        <v>27</v>
      </c>
    </row>
    <row r="1582" spans="5:26">
      <c r="E1582" s="160" t="s">
        <v>4442</v>
      </c>
      <c r="F1582" t="s">
        <v>4428</v>
      </c>
      <c r="G1582" t="s">
        <v>2574</v>
      </c>
      <c r="H1582" t="s">
        <v>2574</v>
      </c>
      <c r="I1582" t="s">
        <v>68</v>
      </c>
      <c r="J1582" t="s">
        <v>2558</v>
      </c>
      <c r="Q1582">
        <v>51.993286470000001</v>
      </c>
      <c r="R1582">
        <v>4.9682762199999999</v>
      </c>
      <c r="S1582" t="s">
        <v>27</v>
      </c>
    </row>
    <row r="1583" spans="5:26">
      <c r="E1583" s="160" t="s">
        <v>4442</v>
      </c>
      <c r="F1583" t="s">
        <v>4428</v>
      </c>
      <c r="G1583" t="s">
        <v>2575</v>
      </c>
      <c r="H1583" t="s">
        <v>2575</v>
      </c>
      <c r="I1583" t="s">
        <v>68</v>
      </c>
      <c r="J1583" t="s">
        <v>2558</v>
      </c>
      <c r="Q1583">
        <v>51.992506830000004</v>
      </c>
      <c r="R1583">
        <v>4.9687532599999997</v>
      </c>
      <c r="S1583" t="s">
        <v>27</v>
      </c>
    </row>
    <row r="1584" spans="5:26">
      <c r="E1584" s="160" t="s">
        <v>4442</v>
      </c>
      <c r="F1584" t="s">
        <v>4428</v>
      </c>
      <c r="G1584" t="s">
        <v>2576</v>
      </c>
      <c r="H1584" t="s">
        <v>2576</v>
      </c>
      <c r="I1584" t="s">
        <v>68</v>
      </c>
      <c r="J1584" t="s">
        <v>2558</v>
      </c>
      <c r="Q1584">
        <v>51.991616360000002</v>
      </c>
      <c r="R1584">
        <v>4.9693252000000001</v>
      </c>
      <c r="S1584" t="s">
        <v>27</v>
      </c>
    </row>
    <row r="1585" spans="5:19">
      <c r="E1585" s="160" t="s">
        <v>4442</v>
      </c>
      <c r="F1585" t="s">
        <v>4428</v>
      </c>
      <c r="G1585" t="s">
        <v>2577</v>
      </c>
      <c r="H1585" t="s">
        <v>2577</v>
      </c>
      <c r="I1585" t="s">
        <v>68</v>
      </c>
      <c r="J1585" t="s">
        <v>2558</v>
      </c>
      <c r="Q1585">
        <v>51.990913040000002</v>
      </c>
      <c r="R1585">
        <v>4.9696850599999998</v>
      </c>
      <c r="S1585" t="s">
        <v>27</v>
      </c>
    </row>
    <row r="1586" spans="5:19">
      <c r="E1586" s="160" t="s">
        <v>4442</v>
      </c>
      <c r="F1586" t="s">
        <v>4428</v>
      </c>
      <c r="G1586" t="s">
        <v>2578</v>
      </c>
      <c r="H1586" t="s">
        <v>2578</v>
      </c>
      <c r="I1586" t="s">
        <v>68</v>
      </c>
      <c r="J1586" t="s">
        <v>2558</v>
      </c>
      <c r="Q1586">
        <v>51.990598460000001</v>
      </c>
      <c r="R1586">
        <v>4.9698546700000001</v>
      </c>
      <c r="S1586" t="s">
        <v>27</v>
      </c>
    </row>
    <row r="1587" spans="5:19">
      <c r="E1587" s="160" t="s">
        <v>4442</v>
      </c>
      <c r="F1587" t="s">
        <v>4428</v>
      </c>
      <c r="G1587" t="s">
        <v>2579</v>
      </c>
      <c r="H1587" t="s">
        <v>2579</v>
      </c>
      <c r="I1587" t="s">
        <v>68</v>
      </c>
      <c r="J1587" t="s">
        <v>2558</v>
      </c>
      <c r="Q1587">
        <v>51.990095879999998</v>
      </c>
      <c r="R1587">
        <v>4.9703309999999998</v>
      </c>
      <c r="S1587" t="s">
        <v>27</v>
      </c>
    </row>
    <row r="1588" spans="5:19">
      <c r="E1588" s="160" t="s">
        <v>4442</v>
      </c>
      <c r="F1588" t="s">
        <v>4428</v>
      </c>
      <c r="G1588" t="s">
        <v>2580</v>
      </c>
      <c r="H1588" t="s">
        <v>2580</v>
      </c>
      <c r="I1588" t="s">
        <v>68</v>
      </c>
      <c r="J1588" t="s">
        <v>2558</v>
      </c>
      <c r="Q1588">
        <v>51.994181400000002</v>
      </c>
      <c r="R1588">
        <v>4.9669074000000002</v>
      </c>
      <c r="S1588" t="s">
        <v>27</v>
      </c>
    </row>
    <row r="1589" spans="5:19">
      <c r="E1589" s="160" t="s">
        <v>4442</v>
      </c>
      <c r="F1589" t="s">
        <v>4428</v>
      </c>
      <c r="G1589" t="s">
        <v>2581</v>
      </c>
      <c r="H1589" t="s">
        <v>2581</v>
      </c>
      <c r="I1589" t="s">
        <v>68</v>
      </c>
      <c r="J1589" t="s">
        <v>2558</v>
      </c>
      <c r="Q1589">
        <v>51.994003020000001</v>
      </c>
      <c r="R1589">
        <v>4.9663000999999998</v>
      </c>
      <c r="S1589" t="s">
        <v>27</v>
      </c>
    </row>
    <row r="1590" spans="5:19">
      <c r="E1590" s="160" t="s">
        <v>4442</v>
      </c>
      <c r="F1590" t="s">
        <v>4428</v>
      </c>
      <c r="G1590" t="s">
        <v>2582</v>
      </c>
      <c r="H1590" t="s">
        <v>2582</v>
      </c>
      <c r="I1590" t="s">
        <v>68</v>
      </c>
      <c r="J1590" t="s">
        <v>2558</v>
      </c>
      <c r="Q1590">
        <v>51.993773070000003</v>
      </c>
      <c r="R1590">
        <v>4.9656779000000002</v>
      </c>
      <c r="S1590" t="s">
        <v>27</v>
      </c>
    </row>
    <row r="1591" spans="5:19">
      <c r="E1591" s="160" t="s">
        <v>4442</v>
      </c>
      <c r="F1591" t="s">
        <v>4428</v>
      </c>
      <c r="G1591" t="s">
        <v>2583</v>
      </c>
      <c r="H1591" t="s">
        <v>2583</v>
      </c>
      <c r="I1591" t="s">
        <v>68</v>
      </c>
      <c r="J1591" t="s">
        <v>2558</v>
      </c>
      <c r="Q1591">
        <v>51.993948709999998</v>
      </c>
      <c r="R1591">
        <v>4.9670429</v>
      </c>
      <c r="S1591" t="s">
        <v>27</v>
      </c>
    </row>
    <row r="1592" spans="5:19">
      <c r="E1592" s="160" t="s">
        <v>4442</v>
      </c>
      <c r="F1592" t="s">
        <v>4428</v>
      </c>
      <c r="G1592" t="s">
        <v>2584</v>
      </c>
      <c r="H1592" t="s">
        <v>2584</v>
      </c>
      <c r="I1592" t="s">
        <v>68</v>
      </c>
      <c r="J1592" t="s">
        <v>2558</v>
      </c>
      <c r="Q1592">
        <v>51.992821980000002</v>
      </c>
      <c r="R1592">
        <v>4.96774483</v>
      </c>
      <c r="S1592" t="s">
        <v>27</v>
      </c>
    </row>
    <row r="1593" spans="5:19">
      <c r="E1593" s="160" t="s">
        <v>4442</v>
      </c>
      <c r="F1593" t="s">
        <v>4428</v>
      </c>
      <c r="G1593" t="s">
        <v>2585</v>
      </c>
      <c r="H1593" t="s">
        <v>2585</v>
      </c>
      <c r="I1593" t="s">
        <v>68</v>
      </c>
      <c r="J1593" t="s">
        <v>2558</v>
      </c>
      <c r="Q1593">
        <v>51.990783999999998</v>
      </c>
      <c r="R1593">
        <v>4.9690207600000003</v>
      </c>
      <c r="S1593" t="s">
        <v>27</v>
      </c>
    </row>
    <row r="1594" spans="5:19">
      <c r="E1594" s="160" t="s">
        <v>4442</v>
      </c>
      <c r="F1594" t="s">
        <v>4428</v>
      </c>
      <c r="G1594" t="s">
        <v>2586</v>
      </c>
      <c r="H1594" t="s">
        <v>2586</v>
      </c>
      <c r="I1594" t="s">
        <v>68</v>
      </c>
      <c r="J1594" t="s">
        <v>2558</v>
      </c>
      <c r="Q1594">
        <v>51.993265289999997</v>
      </c>
      <c r="R1594">
        <v>4.9667656500000001</v>
      </c>
      <c r="S1594" t="s">
        <v>27</v>
      </c>
    </row>
    <row r="1595" spans="5:19">
      <c r="E1595" s="160" t="s">
        <v>4442</v>
      </c>
      <c r="F1595" t="s">
        <v>4428</v>
      </c>
      <c r="G1595" t="s">
        <v>2587</v>
      </c>
      <c r="H1595" t="s">
        <v>2587</v>
      </c>
      <c r="I1595" t="s">
        <v>68</v>
      </c>
      <c r="J1595" t="s">
        <v>2558</v>
      </c>
      <c r="Q1595">
        <v>51.992134409999998</v>
      </c>
      <c r="R1595">
        <v>4.9674732500000003</v>
      </c>
      <c r="S1595" t="s">
        <v>27</v>
      </c>
    </row>
    <row r="1596" spans="5:19">
      <c r="E1596" s="160" t="s">
        <v>4442</v>
      </c>
      <c r="F1596" t="s">
        <v>4428</v>
      </c>
      <c r="G1596" t="s">
        <v>2588</v>
      </c>
      <c r="H1596" t="s">
        <v>2588</v>
      </c>
      <c r="I1596" t="s">
        <v>68</v>
      </c>
      <c r="J1596" t="s">
        <v>2558</v>
      </c>
      <c r="Q1596">
        <v>51.991547920000002</v>
      </c>
      <c r="R1596">
        <v>4.9678369299999998</v>
      </c>
      <c r="S1596" t="s">
        <v>27</v>
      </c>
    </row>
    <row r="1597" spans="5:19">
      <c r="E1597" s="160" t="s">
        <v>4442</v>
      </c>
      <c r="F1597" t="s">
        <v>4428</v>
      </c>
      <c r="G1597" t="s">
        <v>2589</v>
      </c>
      <c r="H1597" t="s">
        <v>2589</v>
      </c>
      <c r="I1597" t="s">
        <v>68</v>
      </c>
      <c r="J1597" t="s">
        <v>2558</v>
      </c>
      <c r="Q1597">
        <v>51.990560440000003</v>
      </c>
      <c r="R1597">
        <v>4.9684567399999997</v>
      </c>
      <c r="S1597" t="s">
        <v>27</v>
      </c>
    </row>
    <row r="1598" spans="5:19">
      <c r="E1598" s="160" t="s">
        <v>4442</v>
      </c>
      <c r="F1598" t="s">
        <v>4428</v>
      </c>
      <c r="G1598" t="s">
        <v>2590</v>
      </c>
      <c r="H1598" t="s">
        <v>2590</v>
      </c>
      <c r="I1598" t="s">
        <v>68</v>
      </c>
      <c r="J1598" t="s">
        <v>2558</v>
      </c>
      <c r="Q1598">
        <v>51.990512770000002</v>
      </c>
      <c r="R1598">
        <v>4.9688352199999999</v>
      </c>
      <c r="S1598" t="s">
        <v>27</v>
      </c>
    </row>
    <row r="1599" spans="5:19">
      <c r="E1599" s="160" t="s">
        <v>4442</v>
      </c>
      <c r="F1599" t="s">
        <v>4428</v>
      </c>
      <c r="G1599" t="s">
        <v>2591</v>
      </c>
      <c r="H1599" t="s">
        <v>2591</v>
      </c>
      <c r="I1599" t="s">
        <v>68</v>
      </c>
      <c r="J1599" t="s">
        <v>2558</v>
      </c>
      <c r="Q1599">
        <v>51.98986472</v>
      </c>
      <c r="R1599">
        <v>4.9699218600000004</v>
      </c>
      <c r="S1599" t="s">
        <v>27</v>
      </c>
    </row>
    <row r="1600" spans="5:19">
      <c r="E1600" s="160" t="s">
        <v>4442</v>
      </c>
      <c r="F1600" t="s">
        <v>4428</v>
      </c>
      <c r="G1600" t="s">
        <v>2592</v>
      </c>
      <c r="H1600" t="s">
        <v>2592</v>
      </c>
      <c r="I1600" t="s">
        <v>68</v>
      </c>
      <c r="J1600" t="s">
        <v>2558</v>
      </c>
      <c r="Q1600">
        <v>51.989727449999997</v>
      </c>
      <c r="R1600">
        <v>4.9693706799999999</v>
      </c>
      <c r="S1600" t="s">
        <v>27</v>
      </c>
    </row>
    <row r="1601" spans="5:19">
      <c r="E1601" s="160" t="s">
        <v>4442</v>
      </c>
      <c r="F1601" t="s">
        <v>4428</v>
      </c>
      <c r="G1601" t="s">
        <v>2593</v>
      </c>
      <c r="H1601" t="s">
        <v>2593</v>
      </c>
      <c r="I1601" t="s">
        <v>68</v>
      </c>
      <c r="J1601" t="s">
        <v>2558</v>
      </c>
      <c r="Q1601">
        <v>51.992516739999999</v>
      </c>
      <c r="R1601">
        <v>4.9664689299999996</v>
      </c>
      <c r="S1601" t="s">
        <v>27</v>
      </c>
    </row>
    <row r="1602" spans="5:19">
      <c r="E1602" s="160" t="s">
        <v>4442</v>
      </c>
      <c r="F1602" t="s">
        <v>4428</v>
      </c>
      <c r="G1602" t="s">
        <v>2594</v>
      </c>
      <c r="H1602" t="s">
        <v>2594</v>
      </c>
      <c r="I1602" t="s">
        <v>68</v>
      </c>
      <c r="J1602" t="s">
        <v>2558</v>
      </c>
      <c r="Q1602">
        <v>51.990487469999998</v>
      </c>
      <c r="R1602">
        <v>4.9677336900000002</v>
      </c>
      <c r="S1602" t="s">
        <v>27</v>
      </c>
    </row>
    <row r="1603" spans="5:19">
      <c r="E1603" s="160" t="s">
        <v>4442</v>
      </c>
      <c r="F1603" t="s">
        <v>4428</v>
      </c>
      <c r="G1603" t="s">
        <v>2595</v>
      </c>
      <c r="H1603" t="s">
        <v>2595</v>
      </c>
      <c r="I1603" t="s">
        <v>68</v>
      </c>
      <c r="J1603" t="s">
        <v>2558</v>
      </c>
      <c r="Q1603">
        <v>51.990050279999998</v>
      </c>
      <c r="R1603">
        <v>4.9682665899999998</v>
      </c>
      <c r="S1603" t="s">
        <v>27</v>
      </c>
    </row>
    <row r="1604" spans="5:19">
      <c r="E1604" s="160" t="s">
        <v>4442</v>
      </c>
      <c r="F1604" t="s">
        <v>4428</v>
      </c>
      <c r="G1604" t="s">
        <v>2596</v>
      </c>
      <c r="H1604" t="s">
        <v>2596</v>
      </c>
      <c r="I1604" t="s">
        <v>68</v>
      </c>
      <c r="J1604" t="s">
        <v>2558</v>
      </c>
      <c r="Q1604">
        <v>51.989962560000002</v>
      </c>
      <c r="R1604">
        <v>4.9674913299999996</v>
      </c>
      <c r="S1604" t="s">
        <v>27</v>
      </c>
    </row>
    <row r="1605" spans="5:19">
      <c r="E1605" s="160" t="s">
        <v>4442</v>
      </c>
      <c r="F1605" t="s">
        <v>4428</v>
      </c>
      <c r="G1605" t="s">
        <v>2597</v>
      </c>
      <c r="H1605" t="s">
        <v>2597</v>
      </c>
      <c r="I1605" t="s">
        <v>68</v>
      </c>
      <c r="J1605" t="s">
        <v>2558</v>
      </c>
      <c r="Q1605">
        <v>51.991996659999998</v>
      </c>
      <c r="R1605">
        <v>4.9652786600000001</v>
      </c>
      <c r="S1605" t="s">
        <v>27</v>
      </c>
    </row>
    <row r="1606" spans="5:19">
      <c r="E1606" s="160" t="s">
        <v>4442</v>
      </c>
      <c r="F1606" t="s">
        <v>4428</v>
      </c>
      <c r="G1606" t="s">
        <v>2598</v>
      </c>
      <c r="H1606" t="s">
        <v>2598</v>
      </c>
      <c r="I1606" t="s">
        <v>68</v>
      </c>
      <c r="J1606" t="s">
        <v>2558</v>
      </c>
      <c r="Q1606">
        <v>51.992760250000003</v>
      </c>
      <c r="R1606">
        <v>4.9651425500000004</v>
      </c>
      <c r="S1606" t="s">
        <v>27</v>
      </c>
    </row>
    <row r="1607" spans="5:19">
      <c r="E1607" s="160" t="s">
        <v>4442</v>
      </c>
      <c r="F1607" t="s">
        <v>4428</v>
      </c>
      <c r="G1607" t="s">
        <v>2599</v>
      </c>
      <c r="H1607" t="s">
        <v>2599</v>
      </c>
      <c r="I1607" t="s">
        <v>68</v>
      </c>
      <c r="J1607" t="s">
        <v>2558</v>
      </c>
      <c r="Q1607">
        <v>51.990205070000002</v>
      </c>
      <c r="R1607">
        <v>4.9669064900000004</v>
      </c>
      <c r="S1607" t="s">
        <v>27</v>
      </c>
    </row>
    <row r="1608" spans="5:19">
      <c r="E1608" s="160" t="s">
        <v>4442</v>
      </c>
      <c r="F1608" t="s">
        <v>4428</v>
      </c>
      <c r="G1608" t="s">
        <v>2600</v>
      </c>
      <c r="H1608" t="s">
        <v>2600</v>
      </c>
      <c r="I1608" t="s">
        <v>68</v>
      </c>
      <c r="J1608" t="s">
        <v>2558</v>
      </c>
      <c r="Q1608">
        <v>51.989594490000002</v>
      </c>
      <c r="R1608">
        <v>4.9670378800000003</v>
      </c>
      <c r="S1608" t="s">
        <v>27</v>
      </c>
    </row>
    <row r="1609" spans="5:19">
      <c r="E1609" s="160" t="s">
        <v>4442</v>
      </c>
      <c r="F1609" t="s">
        <v>4428</v>
      </c>
      <c r="G1609" t="s">
        <v>2601</v>
      </c>
      <c r="H1609" t="s">
        <v>2601</v>
      </c>
      <c r="I1609" t="s">
        <v>68</v>
      </c>
      <c r="J1609" t="s">
        <v>2558</v>
      </c>
      <c r="Q1609">
        <v>51.989547909999999</v>
      </c>
      <c r="R1609">
        <v>4.9668070200000001</v>
      </c>
      <c r="S1609" t="s">
        <v>27</v>
      </c>
    </row>
    <row r="1610" spans="5:19">
      <c r="E1610" s="160" t="s">
        <v>4442</v>
      </c>
      <c r="F1610" t="s">
        <v>4428</v>
      </c>
      <c r="G1610" t="s">
        <v>2602</v>
      </c>
      <c r="H1610" t="s">
        <v>2602</v>
      </c>
      <c r="I1610" t="s">
        <v>68</v>
      </c>
      <c r="J1610" t="s">
        <v>2558</v>
      </c>
      <c r="Q1610">
        <v>51.989799410000003</v>
      </c>
      <c r="R1610">
        <v>4.9703553300000003</v>
      </c>
      <c r="S1610" t="s">
        <v>27</v>
      </c>
    </row>
    <row r="1611" spans="5:19">
      <c r="E1611" s="160" t="s">
        <v>4442</v>
      </c>
      <c r="F1611" t="s">
        <v>4428</v>
      </c>
      <c r="G1611" t="s">
        <v>2603</v>
      </c>
      <c r="H1611" t="s">
        <v>2603</v>
      </c>
      <c r="I1611" t="s">
        <v>68</v>
      </c>
      <c r="J1611" t="s">
        <v>2558</v>
      </c>
      <c r="Q1611">
        <v>51.989572410000001</v>
      </c>
      <c r="R1611">
        <v>4.9692830099999998</v>
      </c>
      <c r="S1611" t="s">
        <v>27</v>
      </c>
    </row>
    <row r="1612" spans="5:19">
      <c r="E1612" s="160" t="s">
        <v>4442</v>
      </c>
      <c r="F1612" t="s">
        <v>4428</v>
      </c>
      <c r="G1612" t="s">
        <v>2604</v>
      </c>
      <c r="H1612" t="s">
        <v>2604</v>
      </c>
      <c r="I1612" t="s">
        <v>68</v>
      </c>
      <c r="J1612" t="s">
        <v>2558</v>
      </c>
      <c r="Q1612">
        <v>51.989641519999999</v>
      </c>
      <c r="R1612">
        <v>4.9704604799999998</v>
      </c>
      <c r="S1612" t="s">
        <v>27</v>
      </c>
    </row>
    <row r="1613" spans="5:19">
      <c r="E1613" s="160" t="s">
        <v>4442</v>
      </c>
      <c r="F1613" t="s">
        <v>4428</v>
      </c>
      <c r="G1613" t="s">
        <v>2605</v>
      </c>
      <c r="H1613" t="s">
        <v>2605</v>
      </c>
      <c r="I1613" t="s">
        <v>68</v>
      </c>
      <c r="J1613" t="s">
        <v>2558</v>
      </c>
      <c r="Q1613">
        <v>51.989499410000001</v>
      </c>
      <c r="R1613">
        <v>4.9697911299999999</v>
      </c>
      <c r="S1613" t="s">
        <v>27</v>
      </c>
    </row>
    <row r="1614" spans="5:19">
      <c r="E1614" s="160" t="s">
        <v>4442</v>
      </c>
      <c r="F1614" t="s">
        <v>4428</v>
      </c>
      <c r="G1614" t="s">
        <v>2606</v>
      </c>
      <c r="H1614" t="s">
        <v>2606</v>
      </c>
      <c r="I1614" t="s">
        <v>68</v>
      </c>
      <c r="J1614" t="s">
        <v>2558</v>
      </c>
      <c r="Q1614">
        <v>51.989377750000003</v>
      </c>
      <c r="R1614">
        <v>4.96918755</v>
      </c>
      <c r="S1614" t="s">
        <v>27</v>
      </c>
    </row>
    <row r="1615" spans="5:19">
      <c r="E1615" s="160" t="s">
        <v>4442</v>
      </c>
      <c r="F1615" t="s">
        <v>4428</v>
      </c>
      <c r="G1615" t="s">
        <v>2607</v>
      </c>
      <c r="H1615" t="s">
        <v>2607</v>
      </c>
      <c r="I1615" t="s">
        <v>68</v>
      </c>
      <c r="J1615" t="s">
        <v>2558</v>
      </c>
      <c r="Q1615">
        <v>51.989236720000001</v>
      </c>
      <c r="R1615">
        <v>4.9685098600000002</v>
      </c>
      <c r="S1615" t="s">
        <v>27</v>
      </c>
    </row>
    <row r="1616" spans="5:19">
      <c r="E1616" s="160" t="s">
        <v>4442</v>
      </c>
      <c r="F1616" t="s">
        <v>4428</v>
      </c>
      <c r="G1616" t="s">
        <v>2608</v>
      </c>
      <c r="H1616" t="s">
        <v>2608</v>
      </c>
      <c r="I1616" t="s">
        <v>68</v>
      </c>
      <c r="J1616" t="s">
        <v>2558</v>
      </c>
      <c r="Q1616">
        <v>51.989129210000002</v>
      </c>
      <c r="R1616">
        <v>4.96791464</v>
      </c>
      <c r="S1616" t="s">
        <v>27</v>
      </c>
    </row>
    <row r="1617" spans="1:26">
      <c r="A1617" t="s">
        <v>4442</v>
      </c>
      <c r="F1617" t="s">
        <v>4428</v>
      </c>
      <c r="G1617" t="s">
        <v>2609</v>
      </c>
      <c r="H1617" t="s">
        <v>2609</v>
      </c>
      <c r="I1617" t="s">
        <v>30</v>
      </c>
      <c r="J1617" t="s">
        <v>2610</v>
      </c>
      <c r="Q1617">
        <v>51.99090975</v>
      </c>
      <c r="R1617">
        <v>5.0539595000000004</v>
      </c>
      <c r="S1617" t="s">
        <v>27</v>
      </c>
      <c r="W1617">
        <v>8</v>
      </c>
    </row>
    <row r="1618" spans="1:26">
      <c r="A1618" t="s">
        <v>4442</v>
      </c>
      <c r="F1618" t="s">
        <v>4428</v>
      </c>
      <c r="G1618" t="s">
        <v>2611</v>
      </c>
      <c r="H1618" t="s">
        <v>2611</v>
      </c>
      <c r="I1618" t="s">
        <v>30</v>
      </c>
      <c r="J1618" t="s">
        <v>2610</v>
      </c>
      <c r="Q1618">
        <v>51.990815069999996</v>
      </c>
      <c r="R1618">
        <v>5.0544291599999998</v>
      </c>
      <c r="S1618" t="s">
        <v>27</v>
      </c>
      <c r="W1618">
        <v>10</v>
      </c>
    </row>
    <row r="1619" spans="1:26">
      <c r="A1619" t="s">
        <v>4442</v>
      </c>
      <c r="F1619" t="s">
        <v>4428</v>
      </c>
      <c r="G1619" t="s">
        <v>2612</v>
      </c>
      <c r="H1619" t="s">
        <v>2612</v>
      </c>
      <c r="I1619" t="s">
        <v>30</v>
      </c>
      <c r="J1619" t="s">
        <v>2610</v>
      </c>
      <c r="Q1619">
        <v>51.990680609999998</v>
      </c>
      <c r="R1619">
        <v>5.05457658</v>
      </c>
      <c r="S1619" t="s">
        <v>27</v>
      </c>
      <c r="W1619">
        <v>7</v>
      </c>
    </row>
    <row r="1620" spans="1:26">
      <c r="A1620" t="s">
        <v>4442</v>
      </c>
      <c r="F1620" t="s">
        <v>4428</v>
      </c>
      <c r="G1620" t="s">
        <v>2613</v>
      </c>
      <c r="H1620" t="s">
        <v>2613</v>
      </c>
      <c r="I1620" t="s">
        <v>30</v>
      </c>
      <c r="J1620" t="s">
        <v>2610</v>
      </c>
      <c r="Q1620">
        <v>51.990535440000002</v>
      </c>
      <c r="R1620">
        <v>5.0552196199999999</v>
      </c>
      <c r="S1620" t="s">
        <v>27</v>
      </c>
      <c r="W1620">
        <v>22</v>
      </c>
    </row>
    <row r="1621" spans="1:26">
      <c r="A1621" t="s">
        <v>4442</v>
      </c>
      <c r="F1621" t="s">
        <v>4428</v>
      </c>
      <c r="G1621" t="s">
        <v>2614</v>
      </c>
      <c r="H1621" t="s">
        <v>2614</v>
      </c>
      <c r="I1621" t="s">
        <v>30</v>
      </c>
      <c r="J1621" t="s">
        <v>2610</v>
      </c>
      <c r="Q1621">
        <v>51.990550259999999</v>
      </c>
      <c r="R1621">
        <v>5.0559392799999996</v>
      </c>
      <c r="S1621" t="s">
        <v>27</v>
      </c>
      <c r="W1621">
        <v>31</v>
      </c>
    </row>
    <row r="1622" spans="1:26">
      <c r="A1622" t="s">
        <v>4442</v>
      </c>
      <c r="F1622" t="s">
        <v>4428</v>
      </c>
      <c r="G1622" t="s">
        <v>2615</v>
      </c>
      <c r="H1622" t="s">
        <v>2615</v>
      </c>
      <c r="I1622" t="s">
        <v>30</v>
      </c>
      <c r="J1622" t="s">
        <v>2610</v>
      </c>
      <c r="Q1622">
        <v>51.990663869999999</v>
      </c>
      <c r="R1622">
        <v>5.0561903900000003</v>
      </c>
      <c r="S1622" t="s">
        <v>27</v>
      </c>
      <c r="W1622">
        <v>7</v>
      </c>
    </row>
    <row r="1623" spans="1:26">
      <c r="A1623" t="s">
        <v>4442</v>
      </c>
      <c r="F1623" t="s">
        <v>4428</v>
      </c>
      <c r="G1623" t="s">
        <v>2616</v>
      </c>
      <c r="H1623" t="s">
        <v>2616</v>
      </c>
      <c r="I1623" t="s">
        <v>30</v>
      </c>
      <c r="J1623" t="s">
        <v>2610</v>
      </c>
      <c r="Q1623">
        <v>51.991442679999999</v>
      </c>
      <c r="R1623">
        <v>5.0571032899999997</v>
      </c>
      <c r="S1623" t="s">
        <v>27</v>
      </c>
      <c r="W1623">
        <v>7</v>
      </c>
    </row>
    <row r="1624" spans="1:26">
      <c r="A1624" t="s">
        <v>4442</v>
      </c>
      <c r="F1624" t="s">
        <v>4428</v>
      </c>
      <c r="G1624" t="s">
        <v>2617</v>
      </c>
      <c r="H1624" t="s">
        <v>2617</v>
      </c>
      <c r="I1624" t="s">
        <v>30</v>
      </c>
      <c r="J1624" t="s">
        <v>2610</v>
      </c>
      <c r="Q1624">
        <v>51.991777990000003</v>
      </c>
      <c r="R1624">
        <v>5.0575064999999997</v>
      </c>
      <c r="S1624" t="s">
        <v>27</v>
      </c>
      <c r="W1624">
        <v>34</v>
      </c>
    </row>
    <row r="1625" spans="1:26">
      <c r="B1625" t="s">
        <v>4442</v>
      </c>
      <c r="F1625" t="s">
        <v>4428</v>
      </c>
      <c r="G1625" s="29" t="s">
        <v>2618</v>
      </c>
      <c r="H1625" t="s">
        <v>2618</v>
      </c>
      <c r="I1625" t="s">
        <v>308</v>
      </c>
      <c r="J1625" t="s">
        <v>2619</v>
      </c>
      <c r="Q1625">
        <v>51.991228839999998</v>
      </c>
      <c r="R1625">
        <v>5.0533854199999997</v>
      </c>
      <c r="S1625" t="s">
        <v>27</v>
      </c>
      <c r="T1625" t="s">
        <v>27</v>
      </c>
    </row>
    <row r="1626" spans="1:26">
      <c r="A1626" t="s">
        <v>4442</v>
      </c>
      <c r="F1626" t="s">
        <v>4428</v>
      </c>
      <c r="G1626" t="s">
        <v>2620</v>
      </c>
      <c r="H1626" t="s">
        <v>2620</v>
      </c>
      <c r="I1626" t="s">
        <v>1230</v>
      </c>
      <c r="J1626" t="s">
        <v>2610</v>
      </c>
      <c r="Q1626">
        <v>51.991174409999999</v>
      </c>
      <c r="R1626">
        <v>5.0535118199999998</v>
      </c>
      <c r="S1626" t="s">
        <v>27</v>
      </c>
    </row>
    <row r="1627" spans="1:26">
      <c r="A1627" t="s">
        <v>4442</v>
      </c>
      <c r="F1627" t="s">
        <v>4428</v>
      </c>
      <c r="G1627" t="s">
        <v>2621</v>
      </c>
      <c r="H1627" t="s">
        <v>2621</v>
      </c>
      <c r="I1627" t="s">
        <v>1230</v>
      </c>
      <c r="J1627" t="s">
        <v>2610</v>
      </c>
      <c r="Q1627">
        <v>51.991129430000001</v>
      </c>
      <c r="R1627">
        <v>5.0536047799999997</v>
      </c>
      <c r="S1627" t="s">
        <v>27</v>
      </c>
    </row>
    <row r="1628" spans="1:26">
      <c r="A1628" t="s">
        <v>4442</v>
      </c>
      <c r="F1628" t="s">
        <v>4428</v>
      </c>
      <c r="G1628" t="s">
        <v>2622</v>
      </c>
      <c r="H1628" t="s">
        <v>2622</v>
      </c>
      <c r="I1628" t="s">
        <v>1230</v>
      </c>
      <c r="J1628" t="s">
        <v>2610</v>
      </c>
      <c r="Q1628">
        <v>51.990472969999999</v>
      </c>
      <c r="R1628">
        <v>5.0556500700000004</v>
      </c>
      <c r="S1628" t="s">
        <v>27</v>
      </c>
    </row>
    <row r="1629" spans="1:26">
      <c r="A1629" t="s">
        <v>4442</v>
      </c>
      <c r="F1629" t="s">
        <v>4428</v>
      </c>
      <c r="G1629" t="s">
        <v>2623</v>
      </c>
      <c r="H1629" t="s">
        <v>2623</v>
      </c>
      <c r="I1629" t="s">
        <v>22</v>
      </c>
      <c r="J1629" t="s">
        <v>2624</v>
      </c>
      <c r="K1629" t="s">
        <v>2610</v>
      </c>
      <c r="L1629" t="s">
        <v>2625</v>
      </c>
      <c r="M1629" t="s">
        <v>2610</v>
      </c>
      <c r="O1629" t="s">
        <v>2163</v>
      </c>
      <c r="P1629" t="s">
        <v>2569</v>
      </c>
      <c r="Q1629">
        <v>51.991134500000001</v>
      </c>
      <c r="R1629">
        <v>5.0561220000000002</v>
      </c>
      <c r="S1629" t="s">
        <v>27</v>
      </c>
      <c r="T1629" t="s">
        <v>101</v>
      </c>
      <c r="V1629">
        <v>1975</v>
      </c>
      <c r="Z1629">
        <v>86411.64</v>
      </c>
    </row>
    <row r="1630" spans="1:26">
      <c r="A1630" t="s">
        <v>4442</v>
      </c>
      <c r="F1630" t="s">
        <v>4428</v>
      </c>
      <c r="G1630" t="s">
        <v>2626</v>
      </c>
      <c r="H1630" t="s">
        <v>2626</v>
      </c>
      <c r="I1630" t="s">
        <v>68</v>
      </c>
      <c r="J1630" t="s">
        <v>2610</v>
      </c>
      <c r="K1630" t="s">
        <v>2610</v>
      </c>
      <c r="L1630" t="s">
        <v>2625</v>
      </c>
      <c r="Q1630">
        <v>51.99064018</v>
      </c>
      <c r="R1630">
        <v>5.0533243600000004</v>
      </c>
      <c r="S1630" t="s">
        <v>27</v>
      </c>
      <c r="W1630">
        <v>335</v>
      </c>
    </row>
    <row r="1631" spans="1:26">
      <c r="A1631" t="s">
        <v>4442</v>
      </c>
      <c r="F1631" t="s">
        <v>4428</v>
      </c>
      <c r="G1631" t="s">
        <v>2627</v>
      </c>
      <c r="H1631" t="s">
        <v>2627</v>
      </c>
      <c r="I1631" t="s">
        <v>68</v>
      </c>
      <c r="J1631" t="s">
        <v>2610</v>
      </c>
      <c r="Q1631">
        <v>51.990788129999999</v>
      </c>
      <c r="R1631">
        <v>5.0541421700000004</v>
      </c>
      <c r="S1631" t="s">
        <v>27</v>
      </c>
      <c r="W1631">
        <v>7</v>
      </c>
    </row>
    <row r="1632" spans="1:26">
      <c r="A1632" t="s">
        <v>4442</v>
      </c>
      <c r="F1632" t="s">
        <v>4428</v>
      </c>
      <c r="G1632" t="s">
        <v>2628</v>
      </c>
      <c r="H1632" t="s">
        <v>2628</v>
      </c>
      <c r="I1632" t="s">
        <v>68</v>
      </c>
      <c r="J1632" t="s">
        <v>2610</v>
      </c>
      <c r="Q1632">
        <v>51.990988639999998</v>
      </c>
      <c r="R1632">
        <v>5.0539060999999998</v>
      </c>
      <c r="S1632" t="s">
        <v>27</v>
      </c>
      <c r="W1632">
        <v>115</v>
      </c>
    </row>
    <row r="1633" spans="1:26">
      <c r="A1633" t="s">
        <v>4442</v>
      </c>
      <c r="F1633" t="s">
        <v>4428</v>
      </c>
      <c r="G1633" t="s">
        <v>2629</v>
      </c>
      <c r="H1633" t="s">
        <v>2629</v>
      </c>
      <c r="I1633" t="s">
        <v>68</v>
      </c>
      <c r="J1633" t="s">
        <v>2610</v>
      </c>
      <c r="Q1633">
        <v>51.990777819999998</v>
      </c>
      <c r="R1633">
        <v>5.0545441499999999</v>
      </c>
      <c r="S1633" t="s">
        <v>27</v>
      </c>
      <c r="W1633">
        <v>12</v>
      </c>
    </row>
    <row r="1634" spans="1:26">
      <c r="A1634" t="s">
        <v>4442</v>
      </c>
      <c r="F1634" t="s">
        <v>4428</v>
      </c>
      <c r="G1634" t="s">
        <v>2630</v>
      </c>
      <c r="H1634" t="s">
        <v>2630</v>
      </c>
      <c r="I1634" t="s">
        <v>68</v>
      </c>
      <c r="J1634" t="s">
        <v>2610</v>
      </c>
      <c r="Q1634">
        <v>51.990619889999998</v>
      </c>
      <c r="R1634">
        <v>5.0548545000000003</v>
      </c>
      <c r="S1634" t="s">
        <v>27</v>
      </c>
      <c r="W1634">
        <v>41</v>
      </c>
    </row>
    <row r="1635" spans="1:26">
      <c r="A1635" t="s">
        <v>4442</v>
      </c>
      <c r="F1635" t="s">
        <v>4428</v>
      </c>
      <c r="G1635" t="s">
        <v>2631</v>
      </c>
      <c r="H1635" t="s">
        <v>2631</v>
      </c>
      <c r="I1635" t="s">
        <v>68</v>
      </c>
      <c r="J1635" t="s">
        <v>2610</v>
      </c>
      <c r="Q1635">
        <v>51.99140104</v>
      </c>
      <c r="R1635">
        <v>5.0542606599999997</v>
      </c>
      <c r="S1635" t="s">
        <v>27</v>
      </c>
      <c r="W1635">
        <v>315</v>
      </c>
    </row>
    <row r="1636" spans="1:26">
      <c r="A1636" t="s">
        <v>4442</v>
      </c>
      <c r="F1636" t="s">
        <v>4428</v>
      </c>
      <c r="G1636" t="s">
        <v>2632</v>
      </c>
      <c r="H1636" t="s">
        <v>2632</v>
      </c>
      <c r="I1636" t="s">
        <v>68</v>
      </c>
      <c r="J1636" t="s">
        <v>2610</v>
      </c>
      <c r="Q1636">
        <v>51.991078889999997</v>
      </c>
      <c r="R1636">
        <v>5.0547132299999999</v>
      </c>
      <c r="S1636" t="s">
        <v>27</v>
      </c>
      <c r="W1636">
        <v>15</v>
      </c>
    </row>
    <row r="1637" spans="1:26">
      <c r="A1637" t="s">
        <v>4442</v>
      </c>
      <c r="F1637" t="s">
        <v>4428</v>
      </c>
      <c r="G1637" t="s">
        <v>2633</v>
      </c>
      <c r="H1637" t="s">
        <v>2633</v>
      </c>
      <c r="I1637" t="s">
        <v>68</v>
      </c>
      <c r="J1637" t="s">
        <v>2610</v>
      </c>
      <c r="Q1637">
        <v>51.990463730000002</v>
      </c>
      <c r="R1637">
        <v>5.0555333999999998</v>
      </c>
      <c r="S1637" t="s">
        <v>27</v>
      </c>
      <c r="W1637">
        <v>30</v>
      </c>
    </row>
    <row r="1638" spans="1:26">
      <c r="A1638" t="s">
        <v>4442</v>
      </c>
      <c r="F1638" t="s">
        <v>4428</v>
      </c>
      <c r="G1638" t="s">
        <v>2634</v>
      </c>
      <c r="H1638" t="s">
        <v>2634</v>
      </c>
      <c r="I1638" t="s">
        <v>68</v>
      </c>
      <c r="J1638" t="s">
        <v>2610</v>
      </c>
      <c r="Q1638">
        <v>51.990624529999998</v>
      </c>
      <c r="R1638">
        <v>5.0561516600000003</v>
      </c>
      <c r="S1638" t="s">
        <v>27</v>
      </c>
      <c r="W1638">
        <v>7</v>
      </c>
    </row>
    <row r="1639" spans="1:26">
      <c r="A1639" t="s">
        <v>4442</v>
      </c>
      <c r="F1639" t="s">
        <v>4428</v>
      </c>
      <c r="G1639" t="s">
        <v>2635</v>
      </c>
      <c r="H1639" t="s">
        <v>2635</v>
      </c>
      <c r="I1639" t="s">
        <v>68</v>
      </c>
      <c r="J1639" t="s">
        <v>2610</v>
      </c>
      <c r="Q1639">
        <v>51.990817509999999</v>
      </c>
      <c r="R1639">
        <v>5.05583765</v>
      </c>
      <c r="S1639" t="s">
        <v>27</v>
      </c>
      <c r="W1639">
        <v>71</v>
      </c>
    </row>
    <row r="1640" spans="1:26">
      <c r="A1640" t="s">
        <v>4442</v>
      </c>
      <c r="F1640" t="s">
        <v>4428</v>
      </c>
      <c r="G1640" t="s">
        <v>2636</v>
      </c>
      <c r="H1640" t="s">
        <v>2636</v>
      </c>
      <c r="I1640" t="s">
        <v>68</v>
      </c>
      <c r="J1640" t="s">
        <v>2610</v>
      </c>
      <c r="Q1640">
        <v>51.99084379</v>
      </c>
      <c r="R1640">
        <v>5.0560335700000003</v>
      </c>
      <c r="S1640" t="s">
        <v>27</v>
      </c>
      <c r="W1640">
        <v>95</v>
      </c>
    </row>
    <row r="1641" spans="1:26">
      <c r="A1641" t="s">
        <v>4442</v>
      </c>
      <c r="F1641" t="s">
        <v>4428</v>
      </c>
      <c r="G1641" t="s">
        <v>2637</v>
      </c>
      <c r="H1641" t="s">
        <v>2637</v>
      </c>
      <c r="I1641" t="s">
        <v>68</v>
      </c>
      <c r="J1641" t="s">
        <v>2610</v>
      </c>
      <c r="Q1641">
        <v>51.991478630000003</v>
      </c>
      <c r="R1641">
        <v>5.0563078099999998</v>
      </c>
      <c r="S1641" t="s">
        <v>27</v>
      </c>
      <c r="W1641">
        <v>210</v>
      </c>
    </row>
    <row r="1642" spans="1:26">
      <c r="A1642" t="s">
        <v>4442</v>
      </c>
      <c r="F1642" t="s">
        <v>4428</v>
      </c>
      <c r="G1642" t="s">
        <v>2638</v>
      </c>
      <c r="H1642" t="s">
        <v>2638</v>
      </c>
      <c r="I1642" t="s">
        <v>68</v>
      </c>
      <c r="J1642" t="s">
        <v>2610</v>
      </c>
      <c r="Q1642">
        <v>51.992239679999997</v>
      </c>
      <c r="R1642">
        <v>5.0576870700000001</v>
      </c>
      <c r="S1642" t="s">
        <v>27</v>
      </c>
      <c r="W1642">
        <v>110</v>
      </c>
    </row>
    <row r="1643" spans="1:26">
      <c r="A1643" t="s">
        <v>4442</v>
      </c>
      <c r="F1643" t="s">
        <v>4428</v>
      </c>
      <c r="G1643" t="s">
        <v>2639</v>
      </c>
      <c r="H1643" t="s">
        <v>2639</v>
      </c>
      <c r="I1643" t="s">
        <v>68</v>
      </c>
      <c r="J1643" t="s">
        <v>2610</v>
      </c>
      <c r="Q1643">
        <v>51.991547910000001</v>
      </c>
      <c r="R1643">
        <v>5.0572190399999997</v>
      </c>
      <c r="S1643" t="s">
        <v>27</v>
      </c>
      <c r="W1643">
        <v>135</v>
      </c>
    </row>
    <row r="1644" spans="1:26">
      <c r="A1644" t="s">
        <v>4442</v>
      </c>
      <c r="F1644" t="s">
        <v>4428</v>
      </c>
      <c r="G1644" t="s">
        <v>2640</v>
      </c>
      <c r="H1644" t="s">
        <v>2640</v>
      </c>
      <c r="I1644" t="s">
        <v>68</v>
      </c>
      <c r="J1644" t="s">
        <v>2610</v>
      </c>
      <c r="Q1644">
        <v>51.991997429999998</v>
      </c>
      <c r="R1644">
        <v>5.0566761800000002</v>
      </c>
      <c r="S1644" t="s">
        <v>27</v>
      </c>
      <c r="W1644">
        <v>165</v>
      </c>
    </row>
    <row r="1645" spans="1:26">
      <c r="A1645" t="s">
        <v>4442</v>
      </c>
      <c r="F1645" t="s">
        <v>4428</v>
      </c>
      <c r="G1645" t="s">
        <v>2641</v>
      </c>
      <c r="H1645" t="s">
        <v>2641</v>
      </c>
      <c r="I1645" t="s">
        <v>68</v>
      </c>
      <c r="J1645" t="s">
        <v>2610</v>
      </c>
      <c r="Q1645">
        <v>51.992504099999998</v>
      </c>
      <c r="R1645">
        <v>5.0578010600000001</v>
      </c>
      <c r="S1645" t="s">
        <v>27</v>
      </c>
      <c r="W1645">
        <v>78</v>
      </c>
    </row>
    <row r="1646" spans="1:26">
      <c r="G1646" t="s">
        <v>2642</v>
      </c>
      <c r="H1646" t="s">
        <v>2642</v>
      </c>
      <c r="I1646" t="s">
        <v>22</v>
      </c>
      <c r="J1646" t="s">
        <v>2643</v>
      </c>
      <c r="K1646" t="s">
        <v>2643</v>
      </c>
      <c r="L1646" t="s">
        <v>2644</v>
      </c>
      <c r="M1646" t="s">
        <v>2643</v>
      </c>
      <c r="O1646" t="s">
        <v>1913</v>
      </c>
      <c r="P1646" t="s">
        <v>2645</v>
      </c>
      <c r="Q1646">
        <v>51.83778238</v>
      </c>
      <c r="R1646">
        <v>5.1276018700000003</v>
      </c>
      <c r="S1646" t="s">
        <v>27</v>
      </c>
      <c r="T1646" t="s">
        <v>144</v>
      </c>
      <c r="Z1646">
        <v>7021.07</v>
      </c>
    </row>
    <row r="1647" spans="1:26">
      <c r="C1647" t="s">
        <v>4442</v>
      </c>
      <c r="G1647" t="s">
        <v>2646</v>
      </c>
      <c r="H1647" t="s">
        <v>2646</v>
      </c>
      <c r="I1647" t="s">
        <v>2647</v>
      </c>
      <c r="J1647" t="s">
        <v>2648</v>
      </c>
      <c r="L1647" t="s">
        <v>2649</v>
      </c>
      <c r="M1647" t="s">
        <v>2648</v>
      </c>
      <c r="Q1647">
        <v>52.03511906</v>
      </c>
      <c r="R1647">
        <v>5.3311733200000004</v>
      </c>
      <c r="S1647" t="s">
        <v>27</v>
      </c>
    </row>
    <row r="1648" spans="1:26">
      <c r="C1648" t="s">
        <v>4442</v>
      </c>
      <c r="G1648" t="s">
        <v>2650</v>
      </c>
      <c r="H1648" t="s">
        <v>2650</v>
      </c>
      <c r="I1648" t="s">
        <v>68</v>
      </c>
      <c r="J1648" t="s">
        <v>2648</v>
      </c>
      <c r="K1648" t="s">
        <v>2651</v>
      </c>
      <c r="L1648" t="s">
        <v>2649</v>
      </c>
      <c r="M1648" t="s">
        <v>2648</v>
      </c>
      <c r="O1648" t="s">
        <v>2163</v>
      </c>
      <c r="Q1648">
        <v>52.035028760000003</v>
      </c>
      <c r="R1648">
        <v>5.3301238499999997</v>
      </c>
      <c r="S1648" t="s">
        <v>27</v>
      </c>
      <c r="T1648" t="s">
        <v>1874</v>
      </c>
    </row>
    <row r="1649" spans="3:26">
      <c r="C1649" t="s">
        <v>4442</v>
      </c>
      <c r="G1649" t="s">
        <v>2652</v>
      </c>
      <c r="H1649" t="s">
        <v>2652</v>
      </c>
      <c r="I1649" t="s">
        <v>68</v>
      </c>
      <c r="J1649" t="s">
        <v>2648</v>
      </c>
      <c r="K1649" t="s">
        <v>2651</v>
      </c>
      <c r="L1649" t="s">
        <v>2649</v>
      </c>
      <c r="M1649" t="s">
        <v>2648</v>
      </c>
      <c r="O1649" t="s">
        <v>2163</v>
      </c>
      <c r="Q1649">
        <v>52.034346560000003</v>
      </c>
      <c r="R1649">
        <v>5.3291986500000004</v>
      </c>
      <c r="S1649" t="s">
        <v>27</v>
      </c>
      <c r="T1649" t="s">
        <v>1874</v>
      </c>
    </row>
    <row r="1650" spans="3:26">
      <c r="C1650" t="s">
        <v>4442</v>
      </c>
      <c r="G1650" t="s">
        <v>2653</v>
      </c>
      <c r="H1650" t="s">
        <v>2653</v>
      </c>
      <c r="I1650" t="s">
        <v>68</v>
      </c>
      <c r="J1650" t="s">
        <v>2648</v>
      </c>
      <c r="K1650" t="s">
        <v>2651</v>
      </c>
      <c r="L1650" t="s">
        <v>2649</v>
      </c>
      <c r="M1650" t="s">
        <v>2648</v>
      </c>
      <c r="O1650" t="s">
        <v>2163</v>
      </c>
      <c r="Q1650">
        <v>52.032883900000002</v>
      </c>
      <c r="R1650">
        <v>5.3283190999999999</v>
      </c>
      <c r="S1650" t="s">
        <v>27</v>
      </c>
      <c r="T1650" t="s">
        <v>1874</v>
      </c>
    </row>
    <row r="1651" spans="3:26">
      <c r="C1651" t="s">
        <v>4442</v>
      </c>
      <c r="G1651" t="s">
        <v>2654</v>
      </c>
      <c r="H1651" t="s">
        <v>2654</v>
      </c>
      <c r="I1651" t="s">
        <v>68</v>
      </c>
      <c r="J1651" t="s">
        <v>2648</v>
      </c>
      <c r="K1651" t="s">
        <v>2651</v>
      </c>
      <c r="L1651" t="s">
        <v>2649</v>
      </c>
      <c r="M1651" t="s">
        <v>2648</v>
      </c>
      <c r="O1651" t="s">
        <v>2163</v>
      </c>
      <c r="Q1651">
        <v>52.031551180000001</v>
      </c>
      <c r="R1651">
        <v>5.3284255900000002</v>
      </c>
      <c r="S1651" t="s">
        <v>27</v>
      </c>
      <c r="T1651" t="s">
        <v>1874</v>
      </c>
    </row>
    <row r="1652" spans="3:26">
      <c r="C1652" t="s">
        <v>4442</v>
      </c>
      <c r="G1652" t="s">
        <v>2655</v>
      </c>
      <c r="H1652" t="s">
        <v>2655</v>
      </c>
      <c r="I1652" t="s">
        <v>68</v>
      </c>
      <c r="J1652" t="s">
        <v>2648</v>
      </c>
      <c r="K1652" t="s">
        <v>2651</v>
      </c>
      <c r="L1652" t="s">
        <v>2649</v>
      </c>
      <c r="M1652" t="s">
        <v>2648</v>
      </c>
      <c r="O1652" t="s">
        <v>2163</v>
      </c>
      <c r="Q1652">
        <v>52.031086539999997</v>
      </c>
      <c r="R1652">
        <v>5.3275424600000001</v>
      </c>
      <c r="S1652" t="s">
        <v>27</v>
      </c>
      <c r="T1652" t="s">
        <v>1874</v>
      </c>
    </row>
    <row r="1653" spans="3:26">
      <c r="C1653" t="s">
        <v>4442</v>
      </c>
      <c r="F1653" t="s">
        <v>4428</v>
      </c>
      <c r="G1653" t="s">
        <v>2656</v>
      </c>
      <c r="H1653" t="s">
        <v>2656</v>
      </c>
      <c r="I1653" t="s">
        <v>103</v>
      </c>
      <c r="J1653" t="s">
        <v>2648</v>
      </c>
      <c r="K1653" t="s">
        <v>2651</v>
      </c>
      <c r="L1653" t="s">
        <v>2649</v>
      </c>
      <c r="M1653" t="s">
        <v>2648</v>
      </c>
      <c r="O1653" t="s">
        <v>2163</v>
      </c>
      <c r="Q1653">
        <v>52.034483190000003</v>
      </c>
      <c r="R1653">
        <v>5.3296699500000004</v>
      </c>
      <c r="S1653" t="s">
        <v>27</v>
      </c>
      <c r="T1653" t="s">
        <v>1874</v>
      </c>
    </row>
    <row r="1654" spans="3:26">
      <c r="C1654" t="s">
        <v>4442</v>
      </c>
      <c r="F1654" t="s">
        <v>4428</v>
      </c>
      <c r="G1654" t="s">
        <v>2657</v>
      </c>
      <c r="H1654" t="s">
        <v>2657</v>
      </c>
      <c r="I1654" t="s">
        <v>103</v>
      </c>
      <c r="J1654" t="s">
        <v>2648</v>
      </c>
      <c r="K1654" t="s">
        <v>2651</v>
      </c>
      <c r="L1654" t="s">
        <v>2649</v>
      </c>
      <c r="M1654" t="s">
        <v>2648</v>
      </c>
      <c r="O1654" t="s">
        <v>2163</v>
      </c>
      <c r="Q1654">
        <v>52.034130580000003</v>
      </c>
      <c r="R1654">
        <v>5.3290355500000004</v>
      </c>
      <c r="S1654" t="s">
        <v>27</v>
      </c>
      <c r="T1654" t="s">
        <v>1874</v>
      </c>
    </row>
    <row r="1655" spans="3:26">
      <c r="C1655" t="s">
        <v>4442</v>
      </c>
      <c r="F1655" t="s">
        <v>4428</v>
      </c>
      <c r="G1655" t="s">
        <v>2658</v>
      </c>
      <c r="H1655" t="s">
        <v>2658</v>
      </c>
      <c r="I1655" t="s">
        <v>103</v>
      </c>
      <c r="J1655" t="s">
        <v>2648</v>
      </c>
      <c r="K1655" t="s">
        <v>2651</v>
      </c>
      <c r="L1655" t="s">
        <v>2649</v>
      </c>
      <c r="M1655" t="s">
        <v>2648</v>
      </c>
      <c r="O1655" t="s">
        <v>2163</v>
      </c>
      <c r="Q1655">
        <v>52.032176399999997</v>
      </c>
      <c r="R1655">
        <v>5.3288001400000002</v>
      </c>
      <c r="S1655" t="s">
        <v>27</v>
      </c>
      <c r="T1655" t="s">
        <v>1874</v>
      </c>
      <c r="U1655" s="1">
        <v>25000</v>
      </c>
      <c r="V1655">
        <v>2013</v>
      </c>
      <c r="W1655">
        <v>10</v>
      </c>
      <c r="X1655">
        <v>1</v>
      </c>
      <c r="Y1655">
        <v>0</v>
      </c>
      <c r="Z1655">
        <v>10</v>
      </c>
    </row>
    <row r="1656" spans="3:26">
      <c r="C1656" t="s">
        <v>4442</v>
      </c>
      <c r="F1656" t="s">
        <v>4428</v>
      </c>
      <c r="G1656" t="s">
        <v>2659</v>
      </c>
      <c r="H1656" t="s">
        <v>2659</v>
      </c>
      <c r="I1656" t="s">
        <v>103</v>
      </c>
      <c r="J1656" t="s">
        <v>2648</v>
      </c>
      <c r="K1656" t="s">
        <v>2651</v>
      </c>
      <c r="L1656" t="s">
        <v>2649</v>
      </c>
      <c r="M1656" t="s">
        <v>2648</v>
      </c>
      <c r="O1656" t="s">
        <v>2163</v>
      </c>
      <c r="P1656" t="s">
        <v>2660</v>
      </c>
      <c r="Q1656">
        <v>52.031177249999999</v>
      </c>
      <c r="R1656">
        <v>5.3277452399999996</v>
      </c>
      <c r="S1656" t="s">
        <v>27</v>
      </c>
      <c r="T1656" t="s">
        <v>1874</v>
      </c>
      <c r="U1656" s="1">
        <v>25000</v>
      </c>
      <c r="V1656">
        <v>2013</v>
      </c>
      <c r="W1656">
        <v>10</v>
      </c>
      <c r="X1656">
        <v>1</v>
      </c>
      <c r="Y1656">
        <v>0</v>
      </c>
      <c r="Z1656">
        <v>10</v>
      </c>
    </row>
    <row r="1657" spans="3:26">
      <c r="C1657" t="s">
        <v>4442</v>
      </c>
      <c r="F1657" t="s">
        <v>4428</v>
      </c>
      <c r="G1657" t="s">
        <v>2661</v>
      </c>
      <c r="H1657" t="s">
        <v>2661</v>
      </c>
      <c r="I1657" t="s">
        <v>308</v>
      </c>
      <c r="J1657" t="s">
        <v>2648</v>
      </c>
      <c r="K1657" t="s">
        <v>2651</v>
      </c>
      <c r="L1657" t="s">
        <v>2649</v>
      </c>
      <c r="M1657" t="s">
        <v>2648</v>
      </c>
      <c r="O1657" t="s">
        <v>2163</v>
      </c>
      <c r="Q1657">
        <v>52.031218420000002</v>
      </c>
      <c r="R1657">
        <v>5.3283669500000004</v>
      </c>
      <c r="S1657" t="s">
        <v>27</v>
      </c>
      <c r="T1657" t="s">
        <v>1874</v>
      </c>
    </row>
    <row r="1658" spans="3:26">
      <c r="C1658" t="s">
        <v>4442</v>
      </c>
      <c r="F1658" t="s">
        <v>4428</v>
      </c>
      <c r="G1658" t="s">
        <v>2662</v>
      </c>
      <c r="H1658" t="s">
        <v>2662</v>
      </c>
      <c r="I1658" t="s">
        <v>241</v>
      </c>
      <c r="J1658" t="s">
        <v>2648</v>
      </c>
      <c r="L1658" t="s">
        <v>2649</v>
      </c>
      <c r="M1658" t="s">
        <v>2648</v>
      </c>
      <c r="Q1658">
        <v>52.034999790000001</v>
      </c>
      <c r="R1658">
        <v>5.33016296</v>
      </c>
      <c r="S1658" t="s">
        <v>27</v>
      </c>
      <c r="W1658">
        <v>307</v>
      </c>
    </row>
    <row r="1659" spans="3:26">
      <c r="C1659" t="s">
        <v>4442</v>
      </c>
      <c r="F1659" t="s">
        <v>4428</v>
      </c>
      <c r="G1659" t="s">
        <v>2663</v>
      </c>
      <c r="H1659" t="s">
        <v>2663</v>
      </c>
      <c r="I1659" t="s">
        <v>241</v>
      </c>
      <c r="J1659" t="s">
        <v>2648</v>
      </c>
      <c r="K1659" t="s">
        <v>2651</v>
      </c>
      <c r="L1659" t="s">
        <v>2649</v>
      </c>
      <c r="M1659" t="s">
        <v>2648</v>
      </c>
      <c r="O1659" t="s">
        <v>2163</v>
      </c>
      <c r="Q1659">
        <v>52.034374069999998</v>
      </c>
      <c r="R1659">
        <v>5.3291482300000004</v>
      </c>
      <c r="S1659" t="s">
        <v>27</v>
      </c>
      <c r="T1659" t="s">
        <v>1874</v>
      </c>
      <c r="W1659">
        <v>81</v>
      </c>
    </row>
    <row r="1660" spans="3:26">
      <c r="C1660" t="s">
        <v>4442</v>
      </c>
      <c r="F1660" t="s">
        <v>4428</v>
      </c>
      <c r="G1660" t="s">
        <v>2664</v>
      </c>
      <c r="H1660" t="s">
        <v>2664</v>
      </c>
      <c r="I1660" t="s">
        <v>241</v>
      </c>
      <c r="J1660" t="s">
        <v>2648</v>
      </c>
      <c r="K1660" t="s">
        <v>2651</v>
      </c>
      <c r="L1660" t="s">
        <v>2649</v>
      </c>
      <c r="M1660" t="s">
        <v>2648</v>
      </c>
      <c r="O1660" t="s">
        <v>2163</v>
      </c>
      <c r="Q1660">
        <v>52.034310920000003</v>
      </c>
      <c r="R1660">
        <v>5.3293202800000001</v>
      </c>
      <c r="S1660" t="s">
        <v>27</v>
      </c>
      <c r="T1660" t="s">
        <v>1874</v>
      </c>
      <c r="W1660">
        <v>62</v>
      </c>
    </row>
    <row r="1661" spans="3:26">
      <c r="C1661" t="s">
        <v>4442</v>
      </c>
      <c r="F1661" t="s">
        <v>4428</v>
      </c>
      <c r="G1661" t="s">
        <v>2665</v>
      </c>
      <c r="H1661" t="s">
        <v>2665</v>
      </c>
      <c r="I1661" t="s">
        <v>241</v>
      </c>
      <c r="J1661" t="s">
        <v>2648</v>
      </c>
      <c r="K1661" t="s">
        <v>2651</v>
      </c>
      <c r="L1661" t="s">
        <v>2649</v>
      </c>
      <c r="M1661" t="s">
        <v>2648</v>
      </c>
      <c r="O1661" t="s">
        <v>2163</v>
      </c>
      <c r="Q1661">
        <v>52.033201699999999</v>
      </c>
      <c r="R1661">
        <v>5.3287619499999996</v>
      </c>
      <c r="S1661" t="s">
        <v>27</v>
      </c>
      <c r="T1661" t="s">
        <v>1874</v>
      </c>
      <c r="W1661">
        <v>255</v>
      </c>
    </row>
    <row r="1662" spans="3:26">
      <c r="C1662" t="s">
        <v>4442</v>
      </c>
      <c r="F1662" t="s">
        <v>4428</v>
      </c>
      <c r="G1662" t="s">
        <v>2666</v>
      </c>
      <c r="H1662" t="s">
        <v>2666</v>
      </c>
      <c r="I1662" t="s">
        <v>241</v>
      </c>
      <c r="J1662" t="s">
        <v>2648</v>
      </c>
      <c r="K1662" t="s">
        <v>2651</v>
      </c>
      <c r="L1662" t="s">
        <v>2649</v>
      </c>
      <c r="M1662" t="s">
        <v>2648</v>
      </c>
      <c r="O1662" t="s">
        <v>2163</v>
      </c>
      <c r="Q1662">
        <v>52.033186809999997</v>
      </c>
      <c r="R1662">
        <v>5.32845469</v>
      </c>
      <c r="S1662" t="s">
        <v>27</v>
      </c>
      <c r="T1662" t="s">
        <v>1874</v>
      </c>
      <c r="W1662">
        <v>268</v>
      </c>
    </row>
    <row r="1663" spans="3:26">
      <c r="C1663" t="s">
        <v>4442</v>
      </c>
      <c r="F1663" t="s">
        <v>4428</v>
      </c>
      <c r="G1663" t="s">
        <v>2667</v>
      </c>
      <c r="H1663" t="s">
        <v>2667</v>
      </c>
      <c r="I1663" t="s">
        <v>241</v>
      </c>
      <c r="J1663" t="s">
        <v>2648</v>
      </c>
      <c r="K1663" t="s">
        <v>2651</v>
      </c>
      <c r="L1663" t="s">
        <v>2649</v>
      </c>
      <c r="M1663" t="s">
        <v>2648</v>
      </c>
      <c r="O1663" t="s">
        <v>2163</v>
      </c>
      <c r="Q1663">
        <v>52.032883900000002</v>
      </c>
      <c r="R1663">
        <v>5.3283190999999999</v>
      </c>
      <c r="S1663" t="s">
        <v>27</v>
      </c>
      <c r="T1663" t="s">
        <v>1874</v>
      </c>
      <c r="W1663">
        <v>50</v>
      </c>
    </row>
    <row r="1664" spans="3:26">
      <c r="C1664" t="s">
        <v>4442</v>
      </c>
      <c r="F1664" t="s">
        <v>4428</v>
      </c>
      <c r="G1664" t="s">
        <v>2668</v>
      </c>
      <c r="H1664" t="s">
        <v>2668</v>
      </c>
      <c r="I1664" t="s">
        <v>241</v>
      </c>
      <c r="J1664" t="s">
        <v>2648</v>
      </c>
      <c r="K1664" t="s">
        <v>2651</v>
      </c>
      <c r="L1664" t="s">
        <v>2649</v>
      </c>
      <c r="M1664" t="s">
        <v>2648</v>
      </c>
      <c r="O1664" t="s">
        <v>2163</v>
      </c>
      <c r="Q1664">
        <v>52.031617199999999</v>
      </c>
      <c r="R1664">
        <v>5.3283676299999998</v>
      </c>
      <c r="S1664" t="s">
        <v>27</v>
      </c>
      <c r="T1664" t="s">
        <v>1874</v>
      </c>
      <c r="W1664">
        <v>153</v>
      </c>
    </row>
    <row r="1665" spans="3:26">
      <c r="C1665" t="s">
        <v>4442</v>
      </c>
      <c r="F1665" t="s">
        <v>4428</v>
      </c>
      <c r="G1665" t="s">
        <v>2669</v>
      </c>
      <c r="H1665" t="s">
        <v>2669</v>
      </c>
      <c r="I1665" t="s">
        <v>241</v>
      </c>
      <c r="J1665" t="s">
        <v>2648</v>
      </c>
      <c r="K1665" t="s">
        <v>2651</v>
      </c>
      <c r="L1665" t="s">
        <v>2649</v>
      </c>
      <c r="M1665" t="s">
        <v>2648</v>
      </c>
      <c r="O1665" t="s">
        <v>2163</v>
      </c>
      <c r="Q1665">
        <v>52.031695679999999</v>
      </c>
      <c r="R1665">
        <v>5.3286769400000003</v>
      </c>
      <c r="S1665" t="s">
        <v>27</v>
      </c>
      <c r="T1665" t="s">
        <v>1874</v>
      </c>
      <c r="W1665">
        <v>117</v>
      </c>
    </row>
    <row r="1666" spans="3:26">
      <c r="C1666" t="s">
        <v>4442</v>
      </c>
      <c r="F1666" t="s">
        <v>4428</v>
      </c>
      <c r="G1666" t="s">
        <v>2670</v>
      </c>
      <c r="H1666" t="s">
        <v>2670</v>
      </c>
      <c r="I1666" t="s">
        <v>241</v>
      </c>
      <c r="J1666" t="s">
        <v>2648</v>
      </c>
      <c r="K1666" t="s">
        <v>2651</v>
      </c>
      <c r="L1666" t="s">
        <v>2649</v>
      </c>
      <c r="M1666" t="s">
        <v>2648</v>
      </c>
      <c r="O1666" t="s">
        <v>2163</v>
      </c>
      <c r="Q1666">
        <v>52.03117821</v>
      </c>
      <c r="R1666">
        <v>5.3280637999999998</v>
      </c>
      <c r="S1666" t="s">
        <v>27</v>
      </c>
      <c r="T1666" t="s">
        <v>1874</v>
      </c>
      <c r="W1666">
        <v>39</v>
      </c>
    </row>
    <row r="1667" spans="3:26">
      <c r="C1667" t="s">
        <v>4442</v>
      </c>
      <c r="F1667" t="s">
        <v>4428</v>
      </c>
      <c r="G1667" t="s">
        <v>2671</v>
      </c>
      <c r="H1667" t="s">
        <v>2671</v>
      </c>
      <c r="I1667" t="s">
        <v>241</v>
      </c>
      <c r="J1667" t="s">
        <v>2648</v>
      </c>
      <c r="K1667" t="s">
        <v>2651</v>
      </c>
      <c r="L1667" t="s">
        <v>2649</v>
      </c>
      <c r="M1667" t="s">
        <v>2648</v>
      </c>
      <c r="O1667" t="s">
        <v>2163</v>
      </c>
      <c r="Q1667">
        <v>52.031046140000001</v>
      </c>
      <c r="R1667">
        <v>5.3275651399999999</v>
      </c>
      <c r="S1667" t="s">
        <v>27</v>
      </c>
      <c r="T1667" t="s">
        <v>1874</v>
      </c>
      <c r="W1667">
        <v>46</v>
      </c>
    </row>
    <row r="1668" spans="3:26">
      <c r="C1668" t="s">
        <v>4442</v>
      </c>
      <c r="F1668" t="s">
        <v>4428</v>
      </c>
      <c r="G1668" t="s">
        <v>2672</v>
      </c>
      <c r="H1668" t="s">
        <v>2672</v>
      </c>
      <c r="I1668" t="s">
        <v>241</v>
      </c>
      <c r="J1668" t="s">
        <v>2648</v>
      </c>
      <c r="K1668" t="s">
        <v>2651</v>
      </c>
      <c r="L1668" t="s">
        <v>2649</v>
      </c>
      <c r="M1668" t="s">
        <v>2648</v>
      </c>
      <c r="O1668" t="s">
        <v>2163</v>
      </c>
      <c r="Q1668">
        <v>52.031117559999998</v>
      </c>
      <c r="R1668">
        <v>5.3274470599999999</v>
      </c>
      <c r="S1668" t="s">
        <v>27</v>
      </c>
      <c r="T1668" t="s">
        <v>1874</v>
      </c>
      <c r="W1668">
        <v>41</v>
      </c>
    </row>
    <row r="1669" spans="3:26">
      <c r="C1669" t="s">
        <v>4442</v>
      </c>
      <c r="F1669" t="s">
        <v>4428</v>
      </c>
      <c r="G1669" t="s">
        <v>2673</v>
      </c>
      <c r="H1669" t="s">
        <v>2673</v>
      </c>
      <c r="I1669" t="s">
        <v>1230</v>
      </c>
      <c r="J1669" t="s">
        <v>2648</v>
      </c>
      <c r="K1669" t="s">
        <v>2651</v>
      </c>
      <c r="L1669" t="s">
        <v>2649</v>
      </c>
      <c r="M1669" t="s">
        <v>2648</v>
      </c>
      <c r="O1669" t="s">
        <v>2163</v>
      </c>
      <c r="Q1669">
        <v>52.030997390000003</v>
      </c>
      <c r="R1669">
        <v>5.3272430899999996</v>
      </c>
      <c r="S1669" t="s">
        <v>27</v>
      </c>
      <c r="T1669" t="s">
        <v>2674</v>
      </c>
    </row>
    <row r="1670" spans="3:26">
      <c r="C1670" t="s">
        <v>4442</v>
      </c>
      <c r="F1670" t="s">
        <v>4428</v>
      </c>
      <c r="G1670" t="s">
        <v>2675</v>
      </c>
      <c r="H1670" t="s">
        <v>2675</v>
      </c>
      <c r="I1670" t="s">
        <v>22</v>
      </c>
      <c r="J1670" t="s">
        <v>2648</v>
      </c>
      <c r="K1670" t="s">
        <v>2648</v>
      </c>
      <c r="L1670" t="s">
        <v>2649</v>
      </c>
      <c r="M1670" t="s">
        <v>2648</v>
      </c>
      <c r="O1670" t="s">
        <v>2163</v>
      </c>
      <c r="P1670" t="s">
        <v>2218</v>
      </c>
      <c r="Q1670">
        <v>52.033236430000002</v>
      </c>
      <c r="R1670">
        <v>5.33179538</v>
      </c>
      <c r="S1670" t="s">
        <v>27</v>
      </c>
      <c r="T1670" t="s">
        <v>139</v>
      </c>
      <c r="Z1670">
        <v>318676.81</v>
      </c>
    </row>
    <row r="1671" spans="3:26">
      <c r="C1671" t="s">
        <v>4442</v>
      </c>
      <c r="F1671" t="s">
        <v>4428</v>
      </c>
      <c r="G1671" t="s">
        <v>2676</v>
      </c>
      <c r="H1671" t="s">
        <v>2676</v>
      </c>
      <c r="I1671" t="s">
        <v>167</v>
      </c>
      <c r="J1671" t="s">
        <v>2648</v>
      </c>
      <c r="K1671" t="s">
        <v>2651</v>
      </c>
      <c r="L1671" t="s">
        <v>2649</v>
      </c>
      <c r="M1671" t="s">
        <v>2648</v>
      </c>
      <c r="O1671" t="s">
        <v>2163</v>
      </c>
      <c r="Q1671">
        <v>52.035028760000003</v>
      </c>
      <c r="R1671">
        <v>5.3301238499999997</v>
      </c>
      <c r="S1671" t="s">
        <v>27</v>
      </c>
      <c r="T1671" t="s">
        <v>1874</v>
      </c>
      <c r="Z1671">
        <v>2615</v>
      </c>
    </row>
    <row r="1672" spans="3:26">
      <c r="C1672" t="s">
        <v>4442</v>
      </c>
      <c r="F1672" t="s">
        <v>4428</v>
      </c>
      <c r="G1672" t="s">
        <v>2677</v>
      </c>
      <c r="H1672" t="s">
        <v>2677</v>
      </c>
      <c r="I1672" t="s">
        <v>167</v>
      </c>
      <c r="J1672" t="s">
        <v>2648</v>
      </c>
      <c r="K1672" t="s">
        <v>2651</v>
      </c>
      <c r="L1672" t="s">
        <v>2649</v>
      </c>
      <c r="M1672" t="s">
        <v>2648</v>
      </c>
      <c r="O1672" t="s">
        <v>2163</v>
      </c>
      <c r="Q1672">
        <v>52.034346560000003</v>
      </c>
      <c r="R1672">
        <v>5.3291986500000004</v>
      </c>
      <c r="S1672" t="s">
        <v>27</v>
      </c>
      <c r="T1672" t="s">
        <v>1874</v>
      </c>
      <c r="Z1672">
        <v>821</v>
      </c>
    </row>
    <row r="1673" spans="3:26">
      <c r="C1673" t="s">
        <v>4442</v>
      </c>
      <c r="F1673" t="s">
        <v>4428</v>
      </c>
      <c r="G1673" t="s">
        <v>2678</v>
      </c>
      <c r="H1673" t="s">
        <v>2678</v>
      </c>
      <c r="I1673" t="s">
        <v>167</v>
      </c>
      <c r="J1673" t="s">
        <v>2648</v>
      </c>
      <c r="K1673" t="s">
        <v>2651</v>
      </c>
      <c r="L1673" t="s">
        <v>2649</v>
      </c>
      <c r="M1673" t="s">
        <v>2648</v>
      </c>
      <c r="O1673" t="s">
        <v>2163</v>
      </c>
      <c r="Q1673">
        <v>52.032883900000002</v>
      </c>
      <c r="R1673">
        <v>5.3283190999999999</v>
      </c>
      <c r="S1673" t="s">
        <v>27</v>
      </c>
      <c r="T1673" t="s">
        <v>1874</v>
      </c>
      <c r="Z1673">
        <v>4687</v>
      </c>
    </row>
    <row r="1674" spans="3:26">
      <c r="C1674" t="s">
        <v>4442</v>
      </c>
      <c r="F1674" t="s">
        <v>4428</v>
      </c>
      <c r="G1674" t="s">
        <v>2679</v>
      </c>
      <c r="H1674" t="s">
        <v>2679</v>
      </c>
      <c r="I1674" t="s">
        <v>167</v>
      </c>
      <c r="J1674" t="s">
        <v>2648</v>
      </c>
      <c r="K1674" t="s">
        <v>2651</v>
      </c>
      <c r="L1674" t="s">
        <v>2649</v>
      </c>
      <c r="M1674" t="s">
        <v>2648</v>
      </c>
      <c r="O1674" t="s">
        <v>2163</v>
      </c>
      <c r="Q1674">
        <v>52.031551180000001</v>
      </c>
      <c r="R1674">
        <v>5.3284255900000002</v>
      </c>
      <c r="S1674" t="s">
        <v>27</v>
      </c>
      <c r="T1674" t="s">
        <v>1874</v>
      </c>
      <c r="Z1674">
        <v>1793</v>
      </c>
    </row>
    <row r="1675" spans="3:26">
      <c r="C1675" t="s">
        <v>4442</v>
      </c>
      <c r="F1675" t="s">
        <v>4428</v>
      </c>
      <c r="G1675" t="s">
        <v>2680</v>
      </c>
      <c r="H1675" t="s">
        <v>2680</v>
      </c>
      <c r="I1675" t="s">
        <v>167</v>
      </c>
      <c r="J1675" t="s">
        <v>2648</v>
      </c>
      <c r="K1675" t="s">
        <v>2651</v>
      </c>
      <c r="L1675" t="s">
        <v>2649</v>
      </c>
      <c r="M1675" t="s">
        <v>2648</v>
      </c>
      <c r="O1675" t="s">
        <v>2163</v>
      </c>
      <c r="Q1675">
        <v>52.031086539999997</v>
      </c>
      <c r="R1675">
        <v>5.3275424600000001</v>
      </c>
      <c r="S1675" t="s">
        <v>27</v>
      </c>
      <c r="T1675" t="s">
        <v>1874</v>
      </c>
      <c r="Z1675">
        <v>423</v>
      </c>
    </row>
    <row r="1676" spans="3:26">
      <c r="G1676" t="s">
        <v>2681</v>
      </c>
      <c r="H1676" t="s">
        <v>2681</v>
      </c>
      <c r="I1676" t="s">
        <v>22</v>
      </c>
      <c r="J1676" t="s">
        <v>2682</v>
      </c>
      <c r="K1676" t="s">
        <v>2682</v>
      </c>
      <c r="L1676" t="s">
        <v>2683</v>
      </c>
      <c r="M1676" t="s">
        <v>2682</v>
      </c>
      <c r="O1676" t="s">
        <v>2163</v>
      </c>
      <c r="P1676" t="s">
        <v>2684</v>
      </c>
      <c r="Q1676">
        <v>51.983954830000002</v>
      </c>
      <c r="R1676">
        <v>5.5136704500000002</v>
      </c>
      <c r="S1676" t="s">
        <v>27</v>
      </c>
      <c r="T1676" t="s">
        <v>139</v>
      </c>
      <c r="Z1676">
        <v>2140.0300000000002</v>
      </c>
    </row>
    <row r="1677" spans="3:26">
      <c r="G1677" t="s">
        <v>2685</v>
      </c>
      <c r="H1677" t="s">
        <v>2685</v>
      </c>
      <c r="I1677" t="s">
        <v>22</v>
      </c>
      <c r="J1677" t="s">
        <v>2686</v>
      </c>
      <c r="K1677" t="s">
        <v>2686</v>
      </c>
      <c r="L1677" t="s">
        <v>2687</v>
      </c>
      <c r="M1677" t="s">
        <v>2686</v>
      </c>
      <c r="O1677" t="s">
        <v>2163</v>
      </c>
      <c r="P1677" t="s">
        <v>2684</v>
      </c>
      <c r="Q1677">
        <v>51.95542382</v>
      </c>
      <c r="R1677">
        <v>5.6005394400000004</v>
      </c>
      <c r="S1677" t="s">
        <v>27</v>
      </c>
      <c r="T1677" t="s">
        <v>139</v>
      </c>
      <c r="Z1677">
        <v>18508.41</v>
      </c>
    </row>
    <row r="1678" spans="3:26">
      <c r="G1678" t="s">
        <v>2688</v>
      </c>
      <c r="H1678" t="s">
        <v>2688</v>
      </c>
      <c r="I1678" t="s">
        <v>22</v>
      </c>
      <c r="J1678" t="s">
        <v>2689</v>
      </c>
      <c r="K1678" t="s">
        <v>2689</v>
      </c>
      <c r="L1678" t="s">
        <v>2690</v>
      </c>
      <c r="M1678" t="s">
        <v>2689</v>
      </c>
      <c r="O1678" t="s">
        <v>1913</v>
      </c>
      <c r="P1678" t="s">
        <v>2309</v>
      </c>
      <c r="Q1678">
        <v>52.031440689999997</v>
      </c>
      <c r="R1678">
        <v>5.7239663700000003</v>
      </c>
      <c r="S1678" t="s">
        <v>27</v>
      </c>
      <c r="T1678" t="s">
        <v>28</v>
      </c>
      <c r="Z1678">
        <v>3283502.58</v>
      </c>
    </row>
    <row r="1679" spans="3:26">
      <c r="G1679" t="s">
        <v>2691</v>
      </c>
      <c r="H1679" t="s">
        <v>2691</v>
      </c>
      <c r="I1679" t="s">
        <v>22</v>
      </c>
      <c r="J1679" t="s">
        <v>2692</v>
      </c>
      <c r="K1679" t="s">
        <v>2692</v>
      </c>
      <c r="L1679" t="s">
        <v>2693</v>
      </c>
      <c r="M1679" t="s">
        <v>2692</v>
      </c>
      <c r="O1679" t="s">
        <v>1913</v>
      </c>
      <c r="P1679" t="s">
        <v>2354</v>
      </c>
      <c r="Q1679">
        <v>52.026105940000001</v>
      </c>
      <c r="R1679">
        <v>5.89471056</v>
      </c>
      <c r="S1679" t="s">
        <v>27</v>
      </c>
      <c r="T1679" t="s">
        <v>28</v>
      </c>
      <c r="Z1679">
        <v>367810.88</v>
      </c>
    </row>
    <row r="1680" spans="3:26">
      <c r="G1680" t="s">
        <v>2694</v>
      </c>
      <c r="H1680" t="s">
        <v>2694</v>
      </c>
      <c r="I1680" t="s">
        <v>22</v>
      </c>
      <c r="J1680" t="s">
        <v>2695</v>
      </c>
      <c r="K1680" t="s">
        <v>2695</v>
      </c>
      <c r="L1680" t="s">
        <v>2696</v>
      </c>
      <c r="M1680" t="s">
        <v>2695</v>
      </c>
      <c r="O1680" t="s">
        <v>1913</v>
      </c>
      <c r="P1680" t="s">
        <v>2697</v>
      </c>
      <c r="Q1680">
        <v>51.99359406</v>
      </c>
      <c r="R1680">
        <v>5.8483128200000003</v>
      </c>
      <c r="S1680" t="s">
        <v>27</v>
      </c>
      <c r="T1680" t="s">
        <v>139</v>
      </c>
      <c r="Z1680">
        <v>17088.509999999998</v>
      </c>
    </row>
    <row r="1681" spans="4:26">
      <c r="G1681" t="s">
        <v>2698</v>
      </c>
      <c r="H1681" t="s">
        <v>2698</v>
      </c>
      <c r="I1681" t="s">
        <v>22</v>
      </c>
      <c r="J1681" t="s">
        <v>2699</v>
      </c>
      <c r="K1681" t="s">
        <v>2699</v>
      </c>
      <c r="L1681" t="s">
        <v>2700</v>
      </c>
      <c r="M1681" t="s">
        <v>2699</v>
      </c>
      <c r="O1681" t="s">
        <v>1913</v>
      </c>
      <c r="P1681" t="s">
        <v>2354</v>
      </c>
      <c r="Q1681">
        <v>52.032110670000002</v>
      </c>
      <c r="R1681">
        <v>5.8943255700000003</v>
      </c>
      <c r="S1681" t="s">
        <v>27</v>
      </c>
      <c r="T1681" t="s">
        <v>28</v>
      </c>
      <c r="Z1681">
        <v>467625.98</v>
      </c>
    </row>
    <row r="1682" spans="4:26">
      <c r="G1682" t="s">
        <v>2701</v>
      </c>
      <c r="H1682" t="s">
        <v>2701</v>
      </c>
      <c r="I1682" t="s">
        <v>22</v>
      </c>
      <c r="J1682" t="s">
        <v>2702</v>
      </c>
      <c r="K1682" t="s">
        <v>2702</v>
      </c>
      <c r="L1682" t="s">
        <v>2703</v>
      </c>
      <c r="M1682" t="s">
        <v>2702</v>
      </c>
      <c r="O1682" t="s">
        <v>1913</v>
      </c>
      <c r="P1682" t="s">
        <v>2354</v>
      </c>
      <c r="Q1682">
        <v>52.022507760000003</v>
      </c>
      <c r="R1682">
        <v>5.9019945800000002</v>
      </c>
      <c r="S1682" t="s">
        <v>27</v>
      </c>
      <c r="T1682" t="s">
        <v>28</v>
      </c>
      <c r="Z1682">
        <v>587704.66</v>
      </c>
    </row>
    <row r="1683" spans="4:26">
      <c r="D1683" t="s">
        <v>4442</v>
      </c>
      <c r="F1683" t="s">
        <v>4428</v>
      </c>
      <c r="G1683" t="s">
        <v>2704</v>
      </c>
      <c r="H1683" t="s">
        <v>2704</v>
      </c>
      <c r="I1683" t="s">
        <v>103</v>
      </c>
      <c r="J1683" t="s">
        <v>2705</v>
      </c>
      <c r="Q1683">
        <v>51.993779680000003</v>
      </c>
      <c r="R1683">
        <v>5.9507326699999998</v>
      </c>
      <c r="S1683" t="s">
        <v>27</v>
      </c>
    </row>
    <row r="1684" spans="4:26">
      <c r="D1684" t="s">
        <v>4442</v>
      </c>
      <c r="F1684" t="s">
        <v>4428</v>
      </c>
      <c r="G1684" t="s">
        <v>2706</v>
      </c>
      <c r="H1684" t="s">
        <v>2706</v>
      </c>
      <c r="I1684" t="s">
        <v>103</v>
      </c>
      <c r="J1684" t="s">
        <v>2705</v>
      </c>
      <c r="Q1684">
        <v>51.994515929999999</v>
      </c>
      <c r="R1684">
        <v>5.9509901300000001</v>
      </c>
      <c r="S1684" t="s">
        <v>27</v>
      </c>
    </row>
    <row r="1685" spans="4:26">
      <c r="D1685" t="s">
        <v>4442</v>
      </c>
      <c r="F1685" t="s">
        <v>4428</v>
      </c>
      <c r="G1685" t="s">
        <v>2707</v>
      </c>
      <c r="H1685" t="s">
        <v>2707</v>
      </c>
      <c r="I1685" t="s">
        <v>30</v>
      </c>
      <c r="J1685" t="s">
        <v>2705</v>
      </c>
      <c r="Q1685">
        <v>51.995400320000002</v>
      </c>
      <c r="R1685">
        <v>5.9511889399999998</v>
      </c>
      <c r="S1685" t="s">
        <v>27</v>
      </c>
    </row>
    <row r="1686" spans="4:26">
      <c r="D1686" t="s">
        <v>4442</v>
      </c>
      <c r="F1686" t="s">
        <v>4428</v>
      </c>
      <c r="G1686" t="s">
        <v>2708</v>
      </c>
      <c r="H1686" t="s">
        <v>2708</v>
      </c>
      <c r="I1686" t="s">
        <v>30</v>
      </c>
      <c r="J1686" t="s">
        <v>2705</v>
      </c>
      <c r="Q1686">
        <v>51.99539824</v>
      </c>
      <c r="R1686">
        <v>5.9510028000000004</v>
      </c>
      <c r="S1686" t="s">
        <v>27</v>
      </c>
    </row>
    <row r="1687" spans="4:26">
      <c r="D1687" t="s">
        <v>4442</v>
      </c>
      <c r="F1687" t="s">
        <v>4428</v>
      </c>
      <c r="G1687" t="s">
        <v>2709</v>
      </c>
      <c r="H1687" t="s">
        <v>2709</v>
      </c>
      <c r="I1687" t="s">
        <v>30</v>
      </c>
      <c r="J1687" t="s">
        <v>2705</v>
      </c>
      <c r="Q1687">
        <v>51.995359460000003</v>
      </c>
      <c r="R1687">
        <v>5.9511607399999997</v>
      </c>
      <c r="S1687" t="s">
        <v>27</v>
      </c>
    </row>
    <row r="1688" spans="4:26">
      <c r="D1688" t="s">
        <v>4442</v>
      </c>
      <c r="F1688" t="s">
        <v>4428</v>
      </c>
      <c r="G1688" t="s">
        <v>2710</v>
      </c>
      <c r="H1688" t="s">
        <v>2710</v>
      </c>
      <c r="I1688" t="s">
        <v>30</v>
      </c>
      <c r="J1688" t="s">
        <v>2705</v>
      </c>
      <c r="Q1688">
        <v>51.994710859999998</v>
      </c>
      <c r="R1688">
        <v>5.9512384699999998</v>
      </c>
      <c r="S1688" t="s">
        <v>27</v>
      </c>
    </row>
    <row r="1689" spans="4:26">
      <c r="D1689" t="s">
        <v>4442</v>
      </c>
      <c r="F1689" t="s">
        <v>4428</v>
      </c>
      <c r="G1689" t="s">
        <v>2711</v>
      </c>
      <c r="H1689" t="s">
        <v>2711</v>
      </c>
      <c r="I1689" t="s">
        <v>30</v>
      </c>
      <c r="J1689" t="s">
        <v>2705</v>
      </c>
      <c r="Q1689">
        <v>51.994004820000001</v>
      </c>
      <c r="R1689">
        <v>5.9507968599999996</v>
      </c>
      <c r="S1689" t="s">
        <v>27</v>
      </c>
    </row>
    <row r="1690" spans="4:26">
      <c r="D1690" t="s">
        <v>4442</v>
      </c>
      <c r="F1690" t="s">
        <v>4428</v>
      </c>
      <c r="G1690" t="s">
        <v>2712</v>
      </c>
      <c r="H1690" t="s">
        <v>2712</v>
      </c>
      <c r="I1690" t="s">
        <v>30</v>
      </c>
      <c r="J1690" t="s">
        <v>2705</v>
      </c>
      <c r="Q1690">
        <v>51.993898719999997</v>
      </c>
      <c r="R1690">
        <v>5.95134834</v>
      </c>
      <c r="S1690" t="s">
        <v>27</v>
      </c>
    </row>
    <row r="1691" spans="4:26">
      <c r="D1691" t="s">
        <v>4442</v>
      </c>
      <c r="F1691" t="s">
        <v>4428</v>
      </c>
      <c r="G1691" t="s">
        <v>2713</v>
      </c>
      <c r="H1691" t="s">
        <v>2713</v>
      </c>
      <c r="I1691" t="s">
        <v>1230</v>
      </c>
      <c r="J1691" t="s">
        <v>2705</v>
      </c>
      <c r="Q1691">
        <v>51.995409070000001</v>
      </c>
      <c r="R1691">
        <v>5.9512155199999999</v>
      </c>
      <c r="S1691" t="s">
        <v>27</v>
      </c>
    </row>
    <row r="1692" spans="4:26">
      <c r="D1692" t="s">
        <v>4442</v>
      </c>
      <c r="F1692" t="s">
        <v>4428</v>
      </c>
      <c r="G1692" t="s">
        <v>2714</v>
      </c>
      <c r="H1692" t="s">
        <v>2714</v>
      </c>
      <c r="I1692" t="s">
        <v>1230</v>
      </c>
      <c r="J1692" t="s">
        <v>2705</v>
      </c>
      <c r="Q1692">
        <v>51.995483049999997</v>
      </c>
      <c r="R1692">
        <v>5.9511006200000001</v>
      </c>
      <c r="S1692" t="s">
        <v>27</v>
      </c>
    </row>
    <row r="1693" spans="4:26">
      <c r="D1693" t="s">
        <v>4442</v>
      </c>
      <c r="F1693" t="s">
        <v>4428</v>
      </c>
      <c r="G1693" t="s">
        <v>2715</v>
      </c>
      <c r="H1693" t="s">
        <v>2715</v>
      </c>
      <c r="I1693" t="s">
        <v>1230</v>
      </c>
      <c r="J1693" t="s">
        <v>2705</v>
      </c>
      <c r="Q1693">
        <v>51.995407829999998</v>
      </c>
      <c r="R1693">
        <v>5.9509827499999997</v>
      </c>
      <c r="S1693" t="s">
        <v>27</v>
      </c>
    </row>
    <row r="1694" spans="4:26">
      <c r="D1694" t="s">
        <v>4442</v>
      </c>
      <c r="F1694" t="s">
        <v>4428</v>
      </c>
      <c r="G1694" t="s">
        <v>2716</v>
      </c>
      <c r="H1694" t="s">
        <v>2716</v>
      </c>
      <c r="I1694" t="s">
        <v>1230</v>
      </c>
      <c r="J1694" t="s">
        <v>2705</v>
      </c>
      <c r="Q1694">
        <v>51.99534543</v>
      </c>
      <c r="R1694">
        <v>5.9511641500000003</v>
      </c>
      <c r="S1694" t="s">
        <v>27</v>
      </c>
    </row>
    <row r="1695" spans="4:26">
      <c r="D1695" t="s">
        <v>4442</v>
      </c>
      <c r="F1695" t="s">
        <v>4428</v>
      </c>
      <c r="G1695" t="s">
        <v>2717</v>
      </c>
      <c r="H1695" t="s">
        <v>2717</v>
      </c>
      <c r="I1695" t="s">
        <v>1230</v>
      </c>
      <c r="J1695" t="s">
        <v>2705</v>
      </c>
      <c r="Q1695">
        <v>51.994690689999999</v>
      </c>
      <c r="R1695">
        <v>5.95123464</v>
      </c>
      <c r="S1695" t="s">
        <v>27</v>
      </c>
    </row>
    <row r="1696" spans="4:26">
      <c r="D1696" t="s">
        <v>4442</v>
      </c>
      <c r="F1696" t="s">
        <v>4428</v>
      </c>
      <c r="G1696" t="s">
        <v>2718</v>
      </c>
      <c r="H1696" t="s">
        <v>2718</v>
      </c>
      <c r="I1696" t="s">
        <v>1230</v>
      </c>
      <c r="J1696" t="s">
        <v>2705</v>
      </c>
      <c r="Q1696">
        <v>51.994731459999997</v>
      </c>
      <c r="R1696">
        <v>5.9512367499999996</v>
      </c>
      <c r="S1696" t="s">
        <v>27</v>
      </c>
    </row>
    <row r="1697" spans="4:26">
      <c r="D1697" t="s">
        <v>4442</v>
      </c>
      <c r="F1697" t="s">
        <v>4428</v>
      </c>
      <c r="G1697" t="s">
        <v>2719</v>
      </c>
      <c r="H1697" t="s">
        <v>2719</v>
      </c>
      <c r="I1697" t="s">
        <v>1230</v>
      </c>
      <c r="J1697" t="s">
        <v>2705</v>
      </c>
      <c r="Q1697">
        <v>51.994039090000001</v>
      </c>
      <c r="R1697">
        <v>5.9508023200000002</v>
      </c>
      <c r="S1697" t="s">
        <v>27</v>
      </c>
    </row>
    <row r="1698" spans="4:26">
      <c r="D1698" t="s">
        <v>4442</v>
      </c>
      <c r="F1698" t="s">
        <v>4428</v>
      </c>
      <c r="G1698" t="s">
        <v>2720</v>
      </c>
      <c r="H1698" t="s">
        <v>2720</v>
      </c>
      <c r="I1698" t="s">
        <v>1230</v>
      </c>
      <c r="J1698" t="s">
        <v>2705</v>
      </c>
      <c r="Q1698">
        <v>51.993971379999998</v>
      </c>
      <c r="R1698">
        <v>5.9507815099999997</v>
      </c>
      <c r="S1698" t="s">
        <v>27</v>
      </c>
    </row>
    <row r="1699" spans="4:26">
      <c r="D1699" t="s">
        <v>4442</v>
      </c>
      <c r="F1699" t="s">
        <v>4428</v>
      </c>
      <c r="G1699" t="s">
        <v>2721</v>
      </c>
      <c r="H1699" t="s">
        <v>2721</v>
      </c>
      <c r="I1699" t="s">
        <v>1230</v>
      </c>
      <c r="J1699" t="s">
        <v>2705</v>
      </c>
      <c r="Q1699">
        <v>51.993929399999999</v>
      </c>
      <c r="R1699">
        <v>5.9513274999999997</v>
      </c>
      <c r="S1699" t="s">
        <v>27</v>
      </c>
    </row>
    <row r="1700" spans="4:26">
      <c r="D1700" t="s">
        <v>4442</v>
      </c>
      <c r="F1700" t="s">
        <v>4428</v>
      </c>
      <c r="G1700" t="s">
        <v>2722</v>
      </c>
      <c r="H1700" t="s">
        <v>2722</v>
      </c>
      <c r="I1700" t="s">
        <v>22</v>
      </c>
      <c r="J1700" t="s">
        <v>2723</v>
      </c>
      <c r="K1700" t="s">
        <v>2723</v>
      </c>
      <c r="L1700" t="s">
        <v>2724</v>
      </c>
      <c r="M1700" t="s">
        <v>2723</v>
      </c>
      <c r="O1700" t="s">
        <v>1913</v>
      </c>
      <c r="P1700" t="s">
        <v>2354</v>
      </c>
      <c r="Q1700">
        <v>51.995216880000001</v>
      </c>
      <c r="R1700">
        <v>5.9503702000000001</v>
      </c>
      <c r="S1700" t="s">
        <v>27</v>
      </c>
      <c r="T1700" t="s">
        <v>139</v>
      </c>
      <c r="Z1700">
        <v>80934.63</v>
      </c>
    </row>
    <row r="1701" spans="4:26">
      <c r="D1701" t="s">
        <v>4442</v>
      </c>
      <c r="F1701" t="s">
        <v>4428</v>
      </c>
      <c r="G1701" t="s">
        <v>2725</v>
      </c>
      <c r="H1701" t="s">
        <v>2725</v>
      </c>
      <c r="I1701" t="s">
        <v>167</v>
      </c>
      <c r="J1701" t="s">
        <v>2705</v>
      </c>
      <c r="Q1701">
        <v>51.99385719</v>
      </c>
      <c r="R1701">
        <v>5.9509061799999996</v>
      </c>
      <c r="S1701" t="s">
        <v>27</v>
      </c>
      <c r="Z1701">
        <v>450</v>
      </c>
    </row>
    <row r="1702" spans="4:26">
      <c r="D1702" t="s">
        <v>4442</v>
      </c>
      <c r="F1702" t="s">
        <v>4428</v>
      </c>
      <c r="G1702" t="s">
        <v>2726</v>
      </c>
      <c r="H1702" t="s">
        <v>2726</v>
      </c>
      <c r="I1702" t="s">
        <v>167</v>
      </c>
      <c r="J1702" t="s">
        <v>2705</v>
      </c>
      <c r="Q1702">
        <v>51.994319879999999</v>
      </c>
      <c r="R1702">
        <v>5.9510309399999999</v>
      </c>
      <c r="S1702" t="s">
        <v>27</v>
      </c>
      <c r="Z1702">
        <v>1276</v>
      </c>
    </row>
    <row r="1703" spans="4:26">
      <c r="D1703" t="s">
        <v>4442</v>
      </c>
      <c r="F1703" t="s">
        <v>4428</v>
      </c>
      <c r="G1703" t="s">
        <v>2727</v>
      </c>
      <c r="H1703" t="s">
        <v>2727</v>
      </c>
      <c r="I1703" t="s">
        <v>167</v>
      </c>
      <c r="J1703" t="s">
        <v>2705</v>
      </c>
      <c r="Q1703">
        <v>51.995036769999999</v>
      </c>
      <c r="R1703">
        <v>5.9511934499999999</v>
      </c>
      <c r="S1703" t="s">
        <v>27</v>
      </c>
      <c r="Z1703">
        <v>480</v>
      </c>
    </row>
    <row r="1704" spans="4:26">
      <c r="D1704" t="s">
        <v>4442</v>
      </c>
      <c r="F1704" t="s">
        <v>4428</v>
      </c>
      <c r="G1704" t="s">
        <v>2728</v>
      </c>
      <c r="H1704" t="s">
        <v>2728</v>
      </c>
      <c r="I1704" t="s">
        <v>167</v>
      </c>
      <c r="J1704" t="s">
        <v>2705</v>
      </c>
      <c r="Q1704">
        <v>51.995594990000001</v>
      </c>
      <c r="R1704">
        <v>5.9511599799999999</v>
      </c>
      <c r="S1704" t="s">
        <v>27</v>
      </c>
      <c r="Z1704">
        <v>700</v>
      </c>
    </row>
    <row r="1705" spans="4:26">
      <c r="D1705" t="s">
        <v>4442</v>
      </c>
      <c r="F1705" t="s">
        <v>4428</v>
      </c>
      <c r="G1705" t="s">
        <v>2729</v>
      </c>
      <c r="H1705" t="s">
        <v>2729</v>
      </c>
      <c r="I1705" t="s">
        <v>167</v>
      </c>
      <c r="J1705" t="s">
        <v>2705</v>
      </c>
      <c r="Q1705">
        <v>51.995307070000003</v>
      </c>
      <c r="R1705">
        <v>5.9505482000000001</v>
      </c>
      <c r="S1705" t="s">
        <v>27</v>
      </c>
      <c r="Z1705">
        <v>94</v>
      </c>
    </row>
    <row r="1706" spans="4:26">
      <c r="D1706" t="s">
        <v>4442</v>
      </c>
      <c r="F1706" t="s">
        <v>4428</v>
      </c>
      <c r="G1706" t="s">
        <v>2730</v>
      </c>
      <c r="H1706" t="s">
        <v>2730</v>
      </c>
      <c r="I1706" t="s">
        <v>167</v>
      </c>
      <c r="J1706" t="s">
        <v>2705</v>
      </c>
      <c r="Q1706">
        <v>51.995255299999997</v>
      </c>
      <c r="R1706">
        <v>5.9496814200000001</v>
      </c>
      <c r="S1706" t="s">
        <v>27</v>
      </c>
      <c r="Z1706">
        <v>103</v>
      </c>
    </row>
    <row r="1707" spans="4:26">
      <c r="G1707" t="s">
        <v>2731</v>
      </c>
      <c r="H1707" t="s">
        <v>2731</v>
      </c>
      <c r="I1707" t="s">
        <v>22</v>
      </c>
      <c r="J1707" t="s">
        <v>2732</v>
      </c>
      <c r="K1707" t="s">
        <v>2732</v>
      </c>
      <c r="L1707" t="s">
        <v>2733</v>
      </c>
      <c r="M1707" t="s">
        <v>2732</v>
      </c>
      <c r="O1707" t="s">
        <v>1913</v>
      </c>
      <c r="P1707" t="s">
        <v>2354</v>
      </c>
      <c r="Q1707">
        <v>52.030087469999998</v>
      </c>
      <c r="R1707">
        <v>5.9033788200000004</v>
      </c>
      <c r="S1707" t="s">
        <v>27</v>
      </c>
      <c r="T1707" t="s">
        <v>28</v>
      </c>
      <c r="Z1707">
        <v>562331.99</v>
      </c>
    </row>
    <row r="1708" spans="4:26">
      <c r="G1708" t="s">
        <v>2734</v>
      </c>
      <c r="H1708" t="s">
        <v>2734</v>
      </c>
      <c r="I1708" t="s">
        <v>22</v>
      </c>
      <c r="J1708" t="s">
        <v>2735</v>
      </c>
      <c r="K1708" t="s">
        <v>2735</v>
      </c>
      <c r="L1708" t="s">
        <v>2736</v>
      </c>
      <c r="M1708" t="s">
        <v>2735</v>
      </c>
      <c r="O1708" t="s">
        <v>1913</v>
      </c>
      <c r="P1708" t="s">
        <v>2737</v>
      </c>
      <c r="Q1708">
        <v>51.821942559999997</v>
      </c>
      <c r="R1708">
        <v>5.8299407299999997</v>
      </c>
      <c r="S1708" t="s">
        <v>27</v>
      </c>
      <c r="T1708" t="s">
        <v>139</v>
      </c>
      <c r="Z1708">
        <v>25152.39</v>
      </c>
    </row>
    <row r="1709" spans="4:26">
      <c r="G1709" t="s">
        <v>2738</v>
      </c>
      <c r="H1709" t="s">
        <v>2738</v>
      </c>
      <c r="I1709" t="s">
        <v>22</v>
      </c>
      <c r="J1709" t="s">
        <v>2739</v>
      </c>
      <c r="K1709" t="s">
        <v>2739</v>
      </c>
      <c r="L1709" t="s">
        <v>2740</v>
      </c>
      <c r="M1709" t="s">
        <v>2739</v>
      </c>
      <c r="O1709" t="s">
        <v>1913</v>
      </c>
      <c r="P1709" t="s">
        <v>2741</v>
      </c>
      <c r="Q1709">
        <v>51.942249969999999</v>
      </c>
      <c r="R1709">
        <v>6.0740302599999998</v>
      </c>
      <c r="S1709" t="s">
        <v>27</v>
      </c>
      <c r="T1709" t="s">
        <v>131</v>
      </c>
      <c r="Z1709">
        <v>5478.09</v>
      </c>
    </row>
    <row r="1710" spans="4:26">
      <c r="D1710" t="s">
        <v>4442</v>
      </c>
      <c r="F1710" t="s">
        <v>4431</v>
      </c>
      <c r="G1710" t="s">
        <v>2742</v>
      </c>
      <c r="H1710" t="s">
        <v>2742</v>
      </c>
      <c r="I1710" t="s">
        <v>341</v>
      </c>
      <c r="J1710" t="s">
        <v>2743</v>
      </c>
      <c r="K1710" t="s">
        <v>2744</v>
      </c>
      <c r="L1710" t="s">
        <v>2745</v>
      </c>
      <c r="M1710" t="s">
        <v>2743</v>
      </c>
      <c r="N1710" t="s">
        <v>2746</v>
      </c>
      <c r="O1710" t="s">
        <v>1785</v>
      </c>
      <c r="P1710" t="s">
        <v>2395</v>
      </c>
      <c r="Q1710">
        <v>51.758862399999998</v>
      </c>
      <c r="R1710">
        <v>4.2142418700000004</v>
      </c>
      <c r="S1710" t="s">
        <v>27</v>
      </c>
      <c r="T1710" t="s">
        <v>1874</v>
      </c>
      <c r="V1710">
        <v>1979</v>
      </c>
      <c r="W1710">
        <v>70</v>
      </c>
      <c r="X1710">
        <v>15</v>
      </c>
      <c r="Z1710">
        <v>100</v>
      </c>
    </row>
    <row r="1711" spans="4:26">
      <c r="D1711" t="s">
        <v>4442</v>
      </c>
      <c r="F1711" t="s">
        <v>4431</v>
      </c>
      <c r="G1711" t="s">
        <v>2747</v>
      </c>
      <c r="H1711" t="s">
        <v>2747</v>
      </c>
      <c r="I1711" t="s">
        <v>22</v>
      </c>
      <c r="J1711" t="s">
        <v>2748</v>
      </c>
      <c r="K1711" t="s">
        <v>2748</v>
      </c>
      <c r="L1711" t="s">
        <v>2745</v>
      </c>
      <c r="M1711" t="s">
        <v>2748</v>
      </c>
      <c r="O1711" t="s">
        <v>1785</v>
      </c>
      <c r="P1711" t="s">
        <v>2395</v>
      </c>
      <c r="Q1711">
        <v>51.759075809999999</v>
      </c>
      <c r="R1711">
        <v>4.2249937299999996</v>
      </c>
      <c r="S1711" t="s">
        <v>27</v>
      </c>
      <c r="T1711" t="s">
        <v>583</v>
      </c>
      <c r="Z1711">
        <v>2034328.9</v>
      </c>
    </row>
    <row r="1712" spans="4:26">
      <c r="G1712" t="s">
        <v>2749</v>
      </c>
      <c r="H1712" t="s">
        <v>2749</v>
      </c>
      <c r="I1712" t="s">
        <v>22</v>
      </c>
      <c r="J1712" t="s">
        <v>2750</v>
      </c>
      <c r="K1712" t="s">
        <v>2750</v>
      </c>
      <c r="L1712" t="s">
        <v>2751</v>
      </c>
      <c r="M1712" t="s">
        <v>2750</v>
      </c>
      <c r="O1712" t="s">
        <v>2752</v>
      </c>
      <c r="P1712" t="s">
        <v>2753</v>
      </c>
      <c r="Q1712">
        <v>51.674874340000002</v>
      </c>
      <c r="R1712">
        <v>4.6068684900000001</v>
      </c>
      <c r="S1712" t="s">
        <v>27</v>
      </c>
      <c r="T1712" t="s">
        <v>135</v>
      </c>
      <c r="Z1712">
        <v>2721.26</v>
      </c>
    </row>
    <row r="1713" spans="5:27">
      <c r="G1713" t="s">
        <v>2754</v>
      </c>
      <c r="H1713" t="s">
        <v>2754</v>
      </c>
      <c r="I1713" t="s">
        <v>22</v>
      </c>
      <c r="J1713" t="s">
        <v>2755</v>
      </c>
      <c r="K1713" t="s">
        <v>2755</v>
      </c>
      <c r="L1713" t="s">
        <v>2756</v>
      </c>
      <c r="M1713" t="s">
        <v>2755</v>
      </c>
      <c r="O1713" t="s">
        <v>2752</v>
      </c>
      <c r="P1713" t="s">
        <v>2757</v>
      </c>
      <c r="Q1713">
        <v>51.607185289999997</v>
      </c>
      <c r="R1713">
        <v>4.7226650899999996</v>
      </c>
      <c r="S1713" t="s">
        <v>27</v>
      </c>
      <c r="T1713" t="s">
        <v>144</v>
      </c>
      <c r="Z1713">
        <v>17107.27</v>
      </c>
    </row>
    <row r="1714" spans="5:27">
      <c r="G1714" t="s">
        <v>2758</v>
      </c>
      <c r="H1714" t="s">
        <v>2758</v>
      </c>
      <c r="I1714" t="s">
        <v>22</v>
      </c>
      <c r="J1714" t="s">
        <v>2759</v>
      </c>
      <c r="K1714" t="s">
        <v>2759</v>
      </c>
      <c r="L1714" t="s">
        <v>2760</v>
      </c>
      <c r="M1714" t="s">
        <v>2759</v>
      </c>
      <c r="O1714" t="s">
        <v>2752</v>
      </c>
      <c r="P1714" t="s">
        <v>2757</v>
      </c>
      <c r="Q1714">
        <v>51.606436430000002</v>
      </c>
      <c r="R1714">
        <v>4.7231498099999998</v>
      </c>
      <c r="S1714" t="s">
        <v>27</v>
      </c>
      <c r="T1714" t="s">
        <v>144</v>
      </c>
      <c r="Z1714">
        <v>1</v>
      </c>
    </row>
    <row r="1715" spans="5:27">
      <c r="E1715" s="160" t="s">
        <v>4442</v>
      </c>
      <c r="F1715" t="s">
        <v>4433</v>
      </c>
      <c r="G1715" t="s">
        <v>2761</v>
      </c>
      <c r="H1715" t="s">
        <v>2761</v>
      </c>
      <c r="I1715" t="s">
        <v>2762</v>
      </c>
      <c r="J1715" t="s">
        <v>2763</v>
      </c>
      <c r="K1715" t="s">
        <v>2764</v>
      </c>
      <c r="L1715" t="s">
        <v>2765</v>
      </c>
      <c r="M1715" t="s">
        <v>2757</v>
      </c>
      <c r="Q1715">
        <v>51.592875710000001</v>
      </c>
      <c r="R1715">
        <v>4.7752847200000001</v>
      </c>
      <c r="S1715" t="s">
        <v>27</v>
      </c>
      <c r="W1715">
        <v>480</v>
      </c>
      <c r="Z1715">
        <v>0</v>
      </c>
    </row>
    <row r="1716" spans="5:27">
      <c r="E1716" s="160" t="s">
        <v>4442</v>
      </c>
      <c r="F1716" t="s">
        <v>4433</v>
      </c>
      <c r="G1716" t="s">
        <v>2766</v>
      </c>
      <c r="H1716" t="s">
        <v>2766</v>
      </c>
      <c r="I1716" t="s">
        <v>2762</v>
      </c>
      <c r="J1716" t="s">
        <v>2763</v>
      </c>
      <c r="Q1716">
        <v>51.591343600000002</v>
      </c>
      <c r="R1716">
        <v>4.7724314799999998</v>
      </c>
      <c r="S1716" t="s">
        <v>27</v>
      </c>
      <c r="W1716">
        <v>130</v>
      </c>
    </row>
    <row r="1717" spans="5:27">
      <c r="E1717" s="160" t="s">
        <v>4442</v>
      </c>
      <c r="F1717" t="s">
        <v>4433</v>
      </c>
      <c r="G1717" t="s">
        <v>2767</v>
      </c>
      <c r="H1717" t="s">
        <v>2767</v>
      </c>
      <c r="I1717" t="s">
        <v>2762</v>
      </c>
      <c r="J1717" t="s">
        <v>2763</v>
      </c>
      <c r="Q1717">
        <v>51.590963119999998</v>
      </c>
      <c r="R1717">
        <v>4.7739035799999998</v>
      </c>
      <c r="S1717" t="s">
        <v>27</v>
      </c>
      <c r="W1717">
        <v>34</v>
      </c>
    </row>
    <row r="1718" spans="5:27">
      <c r="E1718" s="160" t="s">
        <v>4442</v>
      </c>
      <c r="F1718" t="s">
        <v>4433</v>
      </c>
      <c r="G1718" t="s">
        <v>2768</v>
      </c>
      <c r="H1718" t="s">
        <v>2768</v>
      </c>
      <c r="I1718" t="s">
        <v>2762</v>
      </c>
      <c r="J1718" t="s">
        <v>2763</v>
      </c>
      <c r="Q1718">
        <v>51.590900380000001</v>
      </c>
      <c r="R1718">
        <v>4.7738325799999997</v>
      </c>
      <c r="S1718" t="s">
        <v>27</v>
      </c>
      <c r="W1718">
        <v>38</v>
      </c>
    </row>
    <row r="1719" spans="5:27">
      <c r="E1719" s="160" t="s">
        <v>4442</v>
      </c>
      <c r="F1719" t="s">
        <v>4433</v>
      </c>
      <c r="G1719" t="s">
        <v>2769</v>
      </c>
      <c r="H1719" t="s">
        <v>2769</v>
      </c>
      <c r="I1719" t="s">
        <v>2762</v>
      </c>
      <c r="J1719" t="s">
        <v>2763</v>
      </c>
      <c r="Q1719">
        <v>51.590800180000002</v>
      </c>
      <c r="R1719">
        <v>4.7745448100000001</v>
      </c>
      <c r="S1719" t="s">
        <v>27</v>
      </c>
      <c r="W1719">
        <v>54</v>
      </c>
    </row>
    <row r="1720" spans="5:27">
      <c r="E1720" s="160" t="s">
        <v>4442</v>
      </c>
      <c r="F1720" t="s">
        <v>4433</v>
      </c>
      <c r="G1720" t="s">
        <v>2770</v>
      </c>
      <c r="H1720" t="s">
        <v>2770</v>
      </c>
      <c r="I1720" t="s">
        <v>2762</v>
      </c>
      <c r="J1720" t="s">
        <v>2763</v>
      </c>
      <c r="Q1720">
        <v>51.590703920000003</v>
      </c>
      <c r="R1720">
        <v>4.7746007199999996</v>
      </c>
      <c r="S1720" t="s">
        <v>27</v>
      </c>
      <c r="W1720">
        <v>65</v>
      </c>
    </row>
    <row r="1721" spans="5:27">
      <c r="E1721" s="160" t="s">
        <v>4442</v>
      </c>
      <c r="F1721" t="s">
        <v>4431</v>
      </c>
      <c r="G1721" t="s">
        <v>2771</v>
      </c>
      <c r="H1721" t="s">
        <v>2771</v>
      </c>
      <c r="I1721" t="s">
        <v>103</v>
      </c>
      <c r="J1721" t="s">
        <v>2763</v>
      </c>
      <c r="K1721" t="s">
        <v>2772</v>
      </c>
      <c r="L1721" t="s">
        <v>2765</v>
      </c>
      <c r="M1721" t="s">
        <v>2763</v>
      </c>
      <c r="O1721" t="s">
        <v>2752</v>
      </c>
      <c r="P1721" t="s">
        <v>2757</v>
      </c>
      <c r="Q1721">
        <v>51.590781100000001</v>
      </c>
      <c r="R1721">
        <v>4.7761887200000004</v>
      </c>
      <c r="S1721" t="s">
        <v>27</v>
      </c>
      <c r="T1721" t="s">
        <v>27</v>
      </c>
      <c r="U1721" s="1">
        <v>200000</v>
      </c>
      <c r="V1721">
        <v>1949</v>
      </c>
      <c r="W1721">
        <v>28.5</v>
      </c>
      <c r="X1721">
        <v>4.5</v>
      </c>
      <c r="Z1721">
        <v>128.25</v>
      </c>
    </row>
    <row r="1722" spans="5:27">
      <c r="E1722" s="160" t="s">
        <v>4442</v>
      </c>
      <c r="F1722" t="s">
        <v>4431</v>
      </c>
      <c r="G1722" t="s">
        <v>2773</v>
      </c>
      <c r="H1722" t="s">
        <v>2773</v>
      </c>
      <c r="I1722" t="s">
        <v>103</v>
      </c>
      <c r="J1722" t="s">
        <v>2763</v>
      </c>
      <c r="K1722" t="s">
        <v>2764</v>
      </c>
      <c r="L1722" t="s">
        <v>2765</v>
      </c>
      <c r="M1722" t="s">
        <v>2763</v>
      </c>
      <c r="P1722" t="s">
        <v>2757</v>
      </c>
      <c r="Q1722">
        <v>51.59086662</v>
      </c>
      <c r="R1722">
        <v>4.7741743300000001</v>
      </c>
      <c r="S1722" t="s">
        <v>27</v>
      </c>
      <c r="T1722" t="s">
        <v>27</v>
      </c>
      <c r="U1722" s="1">
        <v>200000</v>
      </c>
      <c r="V1722">
        <v>1948</v>
      </c>
      <c r="W1722">
        <v>16</v>
      </c>
      <c r="X1722">
        <v>6.5</v>
      </c>
      <c r="Z1722">
        <v>104</v>
      </c>
      <c r="AA1722">
        <v>0</v>
      </c>
    </row>
    <row r="1723" spans="5:27">
      <c r="E1723" s="160" t="s">
        <v>4442</v>
      </c>
      <c r="F1723" t="s">
        <v>4431</v>
      </c>
      <c r="G1723" t="s">
        <v>2774</v>
      </c>
      <c r="H1723" t="s">
        <v>2774</v>
      </c>
      <c r="I1723" t="s">
        <v>103</v>
      </c>
      <c r="J1723" t="s">
        <v>2763</v>
      </c>
      <c r="K1723" t="s">
        <v>2764</v>
      </c>
      <c r="L1723" t="s">
        <v>2765</v>
      </c>
      <c r="M1723" t="s">
        <v>2763</v>
      </c>
      <c r="P1723" t="s">
        <v>2757</v>
      </c>
      <c r="Q1723">
        <v>51.592945190000002</v>
      </c>
      <c r="R1723">
        <v>4.7740660999999998</v>
      </c>
      <c r="S1723" t="s">
        <v>27</v>
      </c>
      <c r="T1723" t="s">
        <v>27</v>
      </c>
      <c r="U1723" s="1">
        <v>25000</v>
      </c>
      <c r="V1723">
        <v>2000</v>
      </c>
      <c r="W1723">
        <v>5.5</v>
      </c>
      <c r="X1723">
        <v>1</v>
      </c>
      <c r="Z1723">
        <v>5.5</v>
      </c>
    </row>
    <row r="1724" spans="5:27">
      <c r="E1724" s="160" t="s">
        <v>4442</v>
      </c>
      <c r="F1724" t="s">
        <v>4431</v>
      </c>
      <c r="G1724" t="s">
        <v>2775</v>
      </c>
      <c r="H1724" t="s">
        <v>2775</v>
      </c>
      <c r="I1724" t="s">
        <v>103</v>
      </c>
      <c r="J1724" t="s">
        <v>2763</v>
      </c>
      <c r="K1724" t="s">
        <v>2764</v>
      </c>
      <c r="L1724" t="s">
        <v>2765</v>
      </c>
      <c r="M1724" t="s">
        <v>2763</v>
      </c>
      <c r="P1724" t="s">
        <v>2757</v>
      </c>
      <c r="Q1724">
        <v>51.592945720000003</v>
      </c>
      <c r="R1724">
        <v>4.7749284400000001</v>
      </c>
      <c r="S1724" t="s">
        <v>27</v>
      </c>
      <c r="T1724" t="s">
        <v>27</v>
      </c>
      <c r="U1724" s="1">
        <v>200000</v>
      </c>
      <c r="V1724">
        <v>2000</v>
      </c>
      <c r="W1724">
        <v>3</v>
      </c>
      <c r="X1724">
        <v>1</v>
      </c>
      <c r="Z1724">
        <v>3</v>
      </c>
    </row>
    <row r="1725" spans="5:27">
      <c r="E1725" s="160" t="s">
        <v>4442</v>
      </c>
      <c r="G1725" t="s">
        <v>2776</v>
      </c>
      <c r="H1725" t="s">
        <v>2776</v>
      </c>
      <c r="I1725" t="s">
        <v>2016</v>
      </c>
      <c r="J1725" t="s">
        <v>2777</v>
      </c>
      <c r="K1725" t="s">
        <v>2777</v>
      </c>
      <c r="L1725" t="s">
        <v>2765</v>
      </c>
      <c r="M1725" t="s">
        <v>2777</v>
      </c>
      <c r="O1725" t="s">
        <v>2778</v>
      </c>
      <c r="S1725" t="s">
        <v>27</v>
      </c>
      <c r="T1725" t="s">
        <v>2779</v>
      </c>
      <c r="U1725" s="1">
        <v>50000</v>
      </c>
      <c r="V1725">
        <v>1979</v>
      </c>
      <c r="W1725">
        <v>66666</v>
      </c>
      <c r="X1725">
        <v>80</v>
      </c>
    </row>
    <row r="1726" spans="5:27">
      <c r="E1726" s="160" t="s">
        <v>4442</v>
      </c>
      <c r="F1726" t="s">
        <v>4433</v>
      </c>
      <c r="G1726" t="s">
        <v>2780</v>
      </c>
      <c r="H1726" t="s">
        <v>2780</v>
      </c>
      <c r="I1726" t="s">
        <v>241</v>
      </c>
      <c r="J1726" t="s">
        <v>2763</v>
      </c>
      <c r="Q1726">
        <v>51.591589030000002</v>
      </c>
      <c r="R1726">
        <v>4.7768054099999997</v>
      </c>
      <c r="S1726" t="s">
        <v>27</v>
      </c>
      <c r="W1726">
        <v>120</v>
      </c>
    </row>
    <row r="1727" spans="5:27">
      <c r="E1727" s="160" t="s">
        <v>4442</v>
      </c>
      <c r="F1727" t="s">
        <v>4433</v>
      </c>
      <c r="G1727" t="s">
        <v>2781</v>
      </c>
      <c r="H1727" t="s">
        <v>2781</v>
      </c>
      <c r="I1727" t="s">
        <v>241</v>
      </c>
      <c r="J1727" t="s">
        <v>2763</v>
      </c>
      <c r="Q1727">
        <v>51.590651790000003</v>
      </c>
      <c r="R1727">
        <v>4.7760090000000002</v>
      </c>
      <c r="S1727" t="s">
        <v>27</v>
      </c>
      <c r="W1727">
        <v>140</v>
      </c>
    </row>
    <row r="1728" spans="5:27">
      <c r="E1728" s="160" t="s">
        <v>4442</v>
      </c>
      <c r="F1728" t="s">
        <v>4433</v>
      </c>
      <c r="G1728" t="s">
        <v>2782</v>
      </c>
      <c r="H1728" t="s">
        <v>2782</v>
      </c>
      <c r="I1728" t="s">
        <v>241</v>
      </c>
      <c r="J1728" t="s">
        <v>2763</v>
      </c>
      <c r="Q1728">
        <v>51.591102599999999</v>
      </c>
      <c r="R1728">
        <v>4.7736420300000004</v>
      </c>
      <c r="S1728" t="s">
        <v>27</v>
      </c>
      <c r="W1728">
        <v>69</v>
      </c>
    </row>
    <row r="1729" spans="3:26">
      <c r="E1729" s="160" t="s">
        <v>4442</v>
      </c>
      <c r="F1729" t="s">
        <v>4433</v>
      </c>
      <c r="G1729" t="s">
        <v>2783</v>
      </c>
      <c r="H1729" t="s">
        <v>2783</v>
      </c>
      <c r="I1729" t="s">
        <v>241</v>
      </c>
      <c r="J1729" t="s">
        <v>2763</v>
      </c>
      <c r="Q1729">
        <v>51.590919339999999</v>
      </c>
      <c r="R1729">
        <v>4.7735343099999996</v>
      </c>
      <c r="S1729" t="s">
        <v>27</v>
      </c>
    </row>
    <row r="1730" spans="3:26">
      <c r="E1730" s="160" t="s">
        <v>4442</v>
      </c>
      <c r="F1730" t="s">
        <v>4433</v>
      </c>
      <c r="G1730" t="s">
        <v>2784</v>
      </c>
      <c r="H1730" t="s">
        <v>2784</v>
      </c>
      <c r="I1730" t="s">
        <v>241</v>
      </c>
      <c r="J1730" t="s">
        <v>2763</v>
      </c>
      <c r="Q1730">
        <v>51.590783000000002</v>
      </c>
      <c r="R1730">
        <v>4.7751955600000002</v>
      </c>
      <c r="S1730" t="s">
        <v>27</v>
      </c>
    </row>
    <row r="1731" spans="3:26">
      <c r="E1731" s="160" t="s">
        <v>4442</v>
      </c>
      <c r="F1731" t="s">
        <v>4433</v>
      </c>
      <c r="G1731" t="s">
        <v>2785</v>
      </c>
      <c r="H1731" t="s">
        <v>2785</v>
      </c>
      <c r="I1731" t="s">
        <v>68</v>
      </c>
      <c r="J1731" t="s">
        <v>2777</v>
      </c>
      <c r="Q1731">
        <v>51.591967029999999</v>
      </c>
      <c r="R1731">
        <v>4.7748514799999997</v>
      </c>
      <c r="S1731" t="s">
        <v>27</v>
      </c>
    </row>
    <row r="1732" spans="3:26">
      <c r="E1732" s="160" t="s">
        <v>4442</v>
      </c>
      <c r="F1732" t="s">
        <v>4433</v>
      </c>
      <c r="G1732" t="s">
        <v>2786</v>
      </c>
      <c r="H1732" t="s">
        <v>2786</v>
      </c>
      <c r="I1732" t="s">
        <v>241</v>
      </c>
      <c r="J1732" t="s">
        <v>2763</v>
      </c>
      <c r="K1732" t="s">
        <v>2777</v>
      </c>
      <c r="L1732" t="s">
        <v>2765</v>
      </c>
      <c r="O1732" t="s">
        <v>2787</v>
      </c>
      <c r="P1732" t="s">
        <v>2757</v>
      </c>
      <c r="Q1732">
        <v>51.592473419999997</v>
      </c>
      <c r="R1732">
        <v>4.7772472800000001</v>
      </c>
      <c r="S1732" t="s">
        <v>27</v>
      </c>
      <c r="W1732">
        <v>31</v>
      </c>
      <c r="X1732">
        <v>0</v>
      </c>
      <c r="Y1732">
        <v>0</v>
      </c>
    </row>
    <row r="1733" spans="3:26">
      <c r="E1733" s="160" t="s">
        <v>4442</v>
      </c>
      <c r="F1733" t="s">
        <v>4433</v>
      </c>
      <c r="G1733" t="s">
        <v>2788</v>
      </c>
      <c r="H1733" t="s">
        <v>2788</v>
      </c>
      <c r="I1733" t="s">
        <v>490</v>
      </c>
      <c r="J1733" t="s">
        <v>2763</v>
      </c>
      <c r="K1733" t="s">
        <v>2764</v>
      </c>
      <c r="L1733" t="s">
        <v>2765</v>
      </c>
      <c r="P1733" t="s">
        <v>2757</v>
      </c>
      <c r="Q1733">
        <v>51.592811310000002</v>
      </c>
      <c r="R1733">
        <v>4.7719333700000002</v>
      </c>
      <c r="S1733" t="s">
        <v>27</v>
      </c>
    </row>
    <row r="1734" spans="3:26">
      <c r="E1734" s="160" t="s">
        <v>4442</v>
      </c>
      <c r="F1734" t="s">
        <v>4433</v>
      </c>
      <c r="G1734" t="s">
        <v>2789</v>
      </c>
      <c r="H1734" t="s">
        <v>2789</v>
      </c>
      <c r="I1734" t="s">
        <v>490</v>
      </c>
      <c r="J1734" t="s">
        <v>2763</v>
      </c>
      <c r="K1734" t="s">
        <v>2764</v>
      </c>
      <c r="L1734" t="s">
        <v>2765</v>
      </c>
      <c r="P1734" t="s">
        <v>2757</v>
      </c>
      <c r="Q1734">
        <v>51.59267285</v>
      </c>
      <c r="R1734">
        <v>4.7718316200000004</v>
      </c>
      <c r="S1734" t="s">
        <v>27</v>
      </c>
    </row>
    <row r="1735" spans="3:26">
      <c r="E1735" s="160" t="s">
        <v>4442</v>
      </c>
      <c r="F1735" t="s">
        <v>4433</v>
      </c>
      <c r="G1735" t="s">
        <v>2790</v>
      </c>
      <c r="H1735" t="s">
        <v>2790</v>
      </c>
      <c r="I1735" t="s">
        <v>490</v>
      </c>
      <c r="J1735" t="s">
        <v>2763</v>
      </c>
      <c r="K1735" t="s">
        <v>2764</v>
      </c>
      <c r="L1735" t="s">
        <v>2765</v>
      </c>
      <c r="P1735" t="s">
        <v>2757</v>
      </c>
      <c r="Q1735">
        <v>51.59235898</v>
      </c>
      <c r="R1735">
        <v>4.7717309400000003</v>
      </c>
      <c r="S1735" t="s">
        <v>27</v>
      </c>
    </row>
    <row r="1736" spans="3:26">
      <c r="E1736" s="160" t="s">
        <v>4442</v>
      </c>
      <c r="F1736" t="s">
        <v>4433</v>
      </c>
      <c r="G1736" t="s">
        <v>2791</v>
      </c>
      <c r="H1736" t="s">
        <v>2791</v>
      </c>
      <c r="I1736" t="s">
        <v>490</v>
      </c>
      <c r="J1736" t="s">
        <v>2763</v>
      </c>
      <c r="K1736" t="s">
        <v>2764</v>
      </c>
      <c r="L1736" t="s">
        <v>2765</v>
      </c>
      <c r="P1736" t="s">
        <v>2757</v>
      </c>
      <c r="Q1736">
        <v>51.592222100000001</v>
      </c>
      <c r="R1736">
        <v>4.7718454699999997</v>
      </c>
      <c r="S1736" t="s">
        <v>27</v>
      </c>
    </row>
    <row r="1737" spans="3:26">
      <c r="E1737" s="160" t="s">
        <v>4442</v>
      </c>
      <c r="F1737" t="s">
        <v>4433</v>
      </c>
      <c r="G1737" t="s">
        <v>2792</v>
      </c>
      <c r="H1737" t="s">
        <v>2792</v>
      </c>
      <c r="I1737" t="s">
        <v>490</v>
      </c>
      <c r="J1737" t="s">
        <v>2763</v>
      </c>
      <c r="K1737" t="s">
        <v>2764</v>
      </c>
      <c r="L1737" t="s">
        <v>2765</v>
      </c>
      <c r="P1737" t="s">
        <v>2757</v>
      </c>
      <c r="Q1737">
        <v>51.592034230000003</v>
      </c>
      <c r="R1737">
        <v>4.77189789</v>
      </c>
      <c r="S1737" t="s">
        <v>27</v>
      </c>
    </row>
    <row r="1738" spans="3:26">
      <c r="E1738" s="160" t="s">
        <v>4442</v>
      </c>
      <c r="F1738" t="s">
        <v>4433</v>
      </c>
      <c r="G1738" t="s">
        <v>2793</v>
      </c>
      <c r="H1738" t="s">
        <v>2793</v>
      </c>
      <c r="I1738" t="s">
        <v>490</v>
      </c>
      <c r="J1738" t="s">
        <v>2763</v>
      </c>
      <c r="L1738" t="s">
        <v>2765</v>
      </c>
      <c r="M1738" t="s">
        <v>2763</v>
      </c>
      <c r="Q1738">
        <v>51.593015569999999</v>
      </c>
      <c r="R1738">
        <v>4.7737945799999997</v>
      </c>
      <c r="S1738" t="s">
        <v>27</v>
      </c>
    </row>
    <row r="1739" spans="3:26">
      <c r="E1739" s="160" t="s">
        <v>4442</v>
      </c>
      <c r="F1739" t="s">
        <v>4433</v>
      </c>
      <c r="G1739" t="s">
        <v>2794</v>
      </c>
      <c r="H1739" t="s">
        <v>2794</v>
      </c>
      <c r="I1739" t="s">
        <v>490</v>
      </c>
      <c r="J1739" t="s">
        <v>2763</v>
      </c>
      <c r="L1739" t="s">
        <v>2765</v>
      </c>
      <c r="M1739" t="s">
        <v>2763</v>
      </c>
      <c r="Q1739">
        <v>51.592982249999999</v>
      </c>
      <c r="R1739">
        <v>4.7743774200000004</v>
      </c>
      <c r="S1739" t="s">
        <v>27</v>
      </c>
    </row>
    <row r="1740" spans="3:26">
      <c r="E1740" s="160" t="s">
        <v>4442</v>
      </c>
      <c r="F1740" t="s">
        <v>4433</v>
      </c>
      <c r="G1740" t="s">
        <v>2795</v>
      </c>
      <c r="H1740" t="s">
        <v>2795</v>
      </c>
      <c r="I1740" t="s">
        <v>22</v>
      </c>
      <c r="J1740" t="s">
        <v>2796</v>
      </c>
      <c r="K1740" t="s">
        <v>2763</v>
      </c>
      <c r="L1740" t="s">
        <v>2765</v>
      </c>
      <c r="M1740" t="s">
        <v>2763</v>
      </c>
      <c r="O1740" t="s">
        <v>2752</v>
      </c>
      <c r="P1740" t="s">
        <v>2757</v>
      </c>
      <c r="Q1740">
        <v>51.591826759999996</v>
      </c>
      <c r="R1740">
        <v>4.7747354</v>
      </c>
      <c r="S1740" t="s">
        <v>27</v>
      </c>
      <c r="T1740" t="s">
        <v>139</v>
      </c>
      <c r="Z1740">
        <v>101243.08</v>
      </c>
    </row>
    <row r="1741" spans="3:26">
      <c r="E1741" s="160" t="s">
        <v>4442</v>
      </c>
      <c r="F1741" t="s">
        <v>4433</v>
      </c>
      <c r="G1741" t="s">
        <v>2797</v>
      </c>
      <c r="H1741" t="s">
        <v>2797</v>
      </c>
      <c r="I1741" t="s">
        <v>68</v>
      </c>
      <c r="J1741" t="s">
        <v>2763</v>
      </c>
      <c r="L1741" t="s">
        <v>2765</v>
      </c>
      <c r="M1741" t="s">
        <v>2763</v>
      </c>
      <c r="Q1741">
        <v>51.591326250000002</v>
      </c>
      <c r="R1741">
        <v>4.7763156200000001</v>
      </c>
      <c r="S1741" t="s">
        <v>27</v>
      </c>
      <c r="Z1741">
        <v>9088</v>
      </c>
    </row>
    <row r="1742" spans="3:26">
      <c r="G1742" t="s">
        <v>2798</v>
      </c>
      <c r="H1742" t="s">
        <v>2798</v>
      </c>
      <c r="I1742" t="s">
        <v>22</v>
      </c>
      <c r="J1742" t="s">
        <v>2799</v>
      </c>
      <c r="K1742" t="s">
        <v>2799</v>
      </c>
      <c r="L1742" t="s">
        <v>2800</v>
      </c>
      <c r="M1742" t="s">
        <v>2799</v>
      </c>
      <c r="O1742" t="s">
        <v>2752</v>
      </c>
      <c r="P1742" t="s">
        <v>2801</v>
      </c>
      <c r="Q1742">
        <v>51.638123890000003</v>
      </c>
      <c r="R1742">
        <v>4.82332479</v>
      </c>
      <c r="S1742" t="s">
        <v>27</v>
      </c>
      <c r="T1742" t="s">
        <v>28</v>
      </c>
      <c r="Z1742">
        <v>1125243</v>
      </c>
    </row>
    <row r="1743" spans="3:26">
      <c r="C1743" t="s">
        <v>4442</v>
      </c>
      <c r="F1743" t="s">
        <v>4431</v>
      </c>
      <c r="G1743" t="s">
        <v>2802</v>
      </c>
      <c r="H1743" t="s">
        <v>2802</v>
      </c>
      <c r="I1743" t="s">
        <v>1967</v>
      </c>
      <c r="J1743" t="s">
        <v>2803</v>
      </c>
      <c r="Q1743">
        <v>51.714326210000003</v>
      </c>
      <c r="R1743">
        <v>4.9052166499999998</v>
      </c>
      <c r="S1743" t="s">
        <v>27</v>
      </c>
    </row>
    <row r="1744" spans="3:26">
      <c r="C1744" t="s">
        <v>4442</v>
      </c>
      <c r="F1744" t="s">
        <v>4431</v>
      </c>
      <c r="G1744" t="s">
        <v>2804</v>
      </c>
      <c r="H1744" t="s">
        <v>2804</v>
      </c>
      <c r="I1744" t="s">
        <v>490</v>
      </c>
      <c r="J1744" t="s">
        <v>2805</v>
      </c>
      <c r="Q1744">
        <v>51.714863260000001</v>
      </c>
      <c r="R1744">
        <v>4.9041221200000003</v>
      </c>
      <c r="S1744" t="s">
        <v>27</v>
      </c>
    </row>
    <row r="1745" spans="3:26">
      <c r="C1745" t="s">
        <v>4442</v>
      </c>
      <c r="F1745" t="s">
        <v>4431</v>
      </c>
      <c r="G1745" t="s">
        <v>2806</v>
      </c>
      <c r="H1745" t="s">
        <v>2806</v>
      </c>
      <c r="I1745" t="s">
        <v>22</v>
      </c>
      <c r="J1745" t="s">
        <v>2807</v>
      </c>
      <c r="K1745" t="s">
        <v>2807</v>
      </c>
      <c r="L1745" t="s">
        <v>2808</v>
      </c>
      <c r="M1745" t="s">
        <v>2807</v>
      </c>
      <c r="O1745" t="s">
        <v>2752</v>
      </c>
      <c r="P1745" t="s">
        <v>2809</v>
      </c>
      <c r="Q1745">
        <v>51.714660209999998</v>
      </c>
      <c r="R1745">
        <v>4.9074288599999996</v>
      </c>
      <c r="S1745" t="s">
        <v>27</v>
      </c>
      <c r="T1745" t="s">
        <v>28</v>
      </c>
      <c r="Z1745">
        <v>67062.38</v>
      </c>
    </row>
    <row r="1746" spans="3:26">
      <c r="G1746" t="s">
        <v>2810</v>
      </c>
      <c r="H1746" t="s">
        <v>2810</v>
      </c>
      <c r="I1746" t="s">
        <v>68</v>
      </c>
      <c r="J1746" t="s">
        <v>2811</v>
      </c>
      <c r="Q1746">
        <v>51.71502272</v>
      </c>
      <c r="R1746">
        <v>4.9035515399999996</v>
      </c>
      <c r="S1746" t="s">
        <v>27</v>
      </c>
    </row>
    <row r="1747" spans="3:26">
      <c r="G1747" t="s">
        <v>2812</v>
      </c>
      <c r="H1747" t="s">
        <v>2812</v>
      </c>
      <c r="I1747" t="s">
        <v>68</v>
      </c>
      <c r="J1747" t="s">
        <v>2813</v>
      </c>
      <c r="Q1747">
        <v>51.714782669999998</v>
      </c>
      <c r="R1747">
        <v>4.9043070599999998</v>
      </c>
      <c r="S1747" t="s">
        <v>27</v>
      </c>
    </row>
    <row r="1748" spans="3:26">
      <c r="G1748" t="s">
        <v>2814</v>
      </c>
      <c r="H1748" t="s">
        <v>2814</v>
      </c>
      <c r="I1748" t="s">
        <v>22</v>
      </c>
      <c r="J1748" t="s">
        <v>2815</v>
      </c>
      <c r="K1748" t="s">
        <v>2815</v>
      </c>
      <c r="L1748" t="s">
        <v>2816</v>
      </c>
      <c r="M1748" t="s">
        <v>2815</v>
      </c>
      <c r="O1748" t="s">
        <v>2752</v>
      </c>
      <c r="P1748" t="s">
        <v>2817</v>
      </c>
      <c r="Q1748">
        <v>51.585026290000002</v>
      </c>
      <c r="R1748">
        <v>4.8964874500000004</v>
      </c>
      <c r="S1748" t="s">
        <v>27</v>
      </c>
      <c r="T1748" t="s">
        <v>28</v>
      </c>
      <c r="Z1748">
        <v>1295435.74</v>
      </c>
    </row>
    <row r="1749" spans="3:26">
      <c r="G1749" t="s">
        <v>2818</v>
      </c>
      <c r="H1749" t="s">
        <v>2818</v>
      </c>
      <c r="I1749" t="s">
        <v>22</v>
      </c>
      <c r="J1749" t="s">
        <v>2819</v>
      </c>
      <c r="K1749" t="s">
        <v>2819</v>
      </c>
      <c r="L1749" t="s">
        <v>2820</v>
      </c>
      <c r="M1749" t="s">
        <v>2819</v>
      </c>
      <c r="O1749" t="s">
        <v>2752</v>
      </c>
      <c r="P1749" t="s">
        <v>2821</v>
      </c>
      <c r="Q1749">
        <v>51.61734646</v>
      </c>
      <c r="R1749">
        <v>4.9467109499999999</v>
      </c>
      <c r="S1749" t="s">
        <v>27</v>
      </c>
      <c r="T1749" t="s">
        <v>139</v>
      </c>
      <c r="Z1749">
        <v>158373.09</v>
      </c>
    </row>
    <row r="1750" spans="3:26">
      <c r="F1750" t="s">
        <v>4433</v>
      </c>
      <c r="G1750" t="s">
        <v>2822</v>
      </c>
      <c r="H1750" t="s">
        <v>2822</v>
      </c>
      <c r="I1750" t="s">
        <v>490</v>
      </c>
      <c r="J1750" t="s">
        <v>2823</v>
      </c>
      <c r="Q1750">
        <v>51.737684530000003</v>
      </c>
      <c r="R1750">
        <v>5.2642712600000001</v>
      </c>
      <c r="S1750" t="s">
        <v>27</v>
      </c>
    </row>
    <row r="1751" spans="3:26">
      <c r="D1751" t="s">
        <v>4442</v>
      </c>
      <c r="F1751" t="s">
        <v>4433</v>
      </c>
      <c r="G1751" t="s">
        <v>2824</v>
      </c>
      <c r="H1751" t="s">
        <v>2824</v>
      </c>
      <c r="I1751" t="s">
        <v>490</v>
      </c>
      <c r="J1751" t="s">
        <v>2823</v>
      </c>
      <c r="Q1751">
        <v>51.737726590000001</v>
      </c>
      <c r="R1751">
        <v>5.26433398</v>
      </c>
      <c r="S1751" t="s">
        <v>27</v>
      </c>
    </row>
    <row r="1752" spans="3:26">
      <c r="D1752" t="s">
        <v>4442</v>
      </c>
      <c r="F1752" t="s">
        <v>4433</v>
      </c>
      <c r="G1752" t="s">
        <v>2825</v>
      </c>
      <c r="H1752" t="s">
        <v>2825</v>
      </c>
      <c r="I1752" t="s">
        <v>490</v>
      </c>
      <c r="J1752" t="s">
        <v>2823</v>
      </c>
      <c r="Q1752">
        <v>51.737722439999999</v>
      </c>
      <c r="R1752">
        <v>5.2644600500000003</v>
      </c>
      <c r="S1752" t="s">
        <v>27</v>
      </c>
    </row>
    <row r="1753" spans="3:26">
      <c r="D1753" t="s">
        <v>4442</v>
      </c>
      <c r="F1753" t="s">
        <v>4433</v>
      </c>
      <c r="G1753" t="s">
        <v>2826</v>
      </c>
      <c r="H1753" t="s">
        <v>2826</v>
      </c>
      <c r="I1753" t="s">
        <v>490</v>
      </c>
      <c r="J1753" t="s">
        <v>2823</v>
      </c>
      <c r="Q1753">
        <v>51.737718780000002</v>
      </c>
      <c r="R1753">
        <v>5.2645928800000004</v>
      </c>
      <c r="S1753" t="s">
        <v>27</v>
      </c>
    </row>
    <row r="1754" spans="3:26">
      <c r="D1754" t="s">
        <v>4442</v>
      </c>
      <c r="F1754" t="s">
        <v>4433</v>
      </c>
      <c r="G1754" t="s">
        <v>2827</v>
      </c>
      <c r="H1754" t="s">
        <v>2827</v>
      </c>
      <c r="I1754" t="s">
        <v>490</v>
      </c>
      <c r="J1754" t="s">
        <v>2823</v>
      </c>
      <c r="Q1754">
        <v>51.737717859999997</v>
      </c>
      <c r="R1754">
        <v>5.2647266699999999</v>
      </c>
      <c r="S1754" t="s">
        <v>27</v>
      </c>
    </row>
    <row r="1755" spans="3:26">
      <c r="D1755" t="s">
        <v>4442</v>
      </c>
      <c r="F1755" t="s">
        <v>4433</v>
      </c>
      <c r="G1755" t="s">
        <v>2828</v>
      </c>
      <c r="H1755" t="s">
        <v>2828</v>
      </c>
      <c r="I1755" t="s">
        <v>522</v>
      </c>
      <c r="J1755" t="s">
        <v>2823</v>
      </c>
      <c r="Q1755">
        <v>51.737321960000003</v>
      </c>
      <c r="R1755">
        <v>5.2642441</v>
      </c>
      <c r="S1755" t="s">
        <v>27</v>
      </c>
    </row>
    <row r="1756" spans="3:26">
      <c r="D1756" t="s">
        <v>4442</v>
      </c>
      <c r="F1756" t="s">
        <v>4431</v>
      </c>
      <c r="G1756" t="s">
        <v>2829</v>
      </c>
      <c r="H1756" t="s">
        <v>2830</v>
      </c>
      <c r="I1756" t="s">
        <v>241</v>
      </c>
      <c r="J1756" t="s">
        <v>2829</v>
      </c>
      <c r="K1756" t="s">
        <v>2823</v>
      </c>
      <c r="L1756" t="s">
        <v>2831</v>
      </c>
      <c r="M1756" t="s">
        <v>2832</v>
      </c>
      <c r="Q1756">
        <v>51.73692458</v>
      </c>
      <c r="R1756">
        <v>5.2641694499999998</v>
      </c>
      <c r="S1756" t="s">
        <v>27</v>
      </c>
      <c r="U1756" s="1">
        <v>2500000</v>
      </c>
      <c r="V1756">
        <v>1960</v>
      </c>
      <c r="W1756">
        <v>167</v>
      </c>
      <c r="Z1756">
        <v>0</v>
      </c>
    </row>
    <row r="1757" spans="3:26">
      <c r="D1757" t="s">
        <v>4442</v>
      </c>
      <c r="F1757" t="s">
        <v>4431</v>
      </c>
      <c r="G1757" t="s">
        <v>2833</v>
      </c>
      <c r="H1757" t="s">
        <v>2834</v>
      </c>
      <c r="I1757" t="s">
        <v>241</v>
      </c>
      <c r="J1757" t="s">
        <v>2835</v>
      </c>
      <c r="K1757" t="s">
        <v>2823</v>
      </c>
      <c r="L1757" t="s">
        <v>2831</v>
      </c>
      <c r="Q1757">
        <v>51.736921979999998</v>
      </c>
      <c r="R1757">
        <v>5.2653399500000004</v>
      </c>
      <c r="S1757" t="s">
        <v>27</v>
      </c>
      <c r="T1757" t="s">
        <v>27</v>
      </c>
      <c r="U1757" s="1">
        <v>180000</v>
      </c>
      <c r="V1757">
        <v>1960</v>
      </c>
      <c r="W1757">
        <v>12</v>
      </c>
    </row>
    <row r="1758" spans="3:26">
      <c r="D1758" t="s">
        <v>4442</v>
      </c>
      <c r="F1758" t="s">
        <v>4431</v>
      </c>
      <c r="G1758" t="s">
        <v>2836</v>
      </c>
      <c r="H1758" t="s">
        <v>2837</v>
      </c>
      <c r="I1758" t="s">
        <v>241</v>
      </c>
      <c r="J1758" t="s">
        <v>2838</v>
      </c>
      <c r="Q1758">
        <v>51.737193359999999</v>
      </c>
      <c r="R1758">
        <v>5.2653294300000004</v>
      </c>
      <c r="S1758" t="s">
        <v>27</v>
      </c>
      <c r="U1758" s="1">
        <v>975000</v>
      </c>
      <c r="V1758">
        <v>1960</v>
      </c>
      <c r="W1758">
        <v>65</v>
      </c>
      <c r="Z1758">
        <v>0</v>
      </c>
    </row>
    <row r="1759" spans="3:26">
      <c r="D1759" t="s">
        <v>4442</v>
      </c>
      <c r="F1759" t="s">
        <v>4431</v>
      </c>
      <c r="G1759" t="s">
        <v>2839</v>
      </c>
      <c r="H1759" t="s">
        <v>2839</v>
      </c>
      <c r="I1759" t="s">
        <v>341</v>
      </c>
      <c r="J1759" t="s">
        <v>2840</v>
      </c>
      <c r="K1759" t="s">
        <v>2823</v>
      </c>
      <c r="L1759" t="s">
        <v>2831</v>
      </c>
      <c r="Q1759">
        <v>51.737707440000001</v>
      </c>
      <c r="R1759">
        <v>5.2648172899999999</v>
      </c>
      <c r="S1759" t="s">
        <v>27</v>
      </c>
      <c r="T1759" t="s">
        <v>27</v>
      </c>
      <c r="U1759" s="1">
        <v>100000</v>
      </c>
      <c r="V1759">
        <v>0</v>
      </c>
      <c r="W1759">
        <v>100</v>
      </c>
      <c r="X1759">
        <v>2</v>
      </c>
    </row>
    <row r="1760" spans="3:26">
      <c r="D1760" t="s">
        <v>4442</v>
      </c>
      <c r="F1760" t="s">
        <v>4433</v>
      </c>
      <c r="G1760" t="s">
        <v>2841</v>
      </c>
      <c r="H1760" t="s">
        <v>2841</v>
      </c>
      <c r="I1760" t="s">
        <v>22</v>
      </c>
      <c r="J1760" t="s">
        <v>2823</v>
      </c>
      <c r="K1760" t="s">
        <v>2823</v>
      </c>
      <c r="L1760" t="s">
        <v>2831</v>
      </c>
      <c r="M1760" t="s">
        <v>2823</v>
      </c>
      <c r="O1760" t="s">
        <v>2752</v>
      </c>
      <c r="P1760" t="s">
        <v>2842</v>
      </c>
      <c r="Q1760">
        <v>51.735740700000001</v>
      </c>
      <c r="R1760">
        <v>5.2653963399999997</v>
      </c>
      <c r="S1760" t="s">
        <v>27</v>
      </c>
      <c r="T1760" t="s">
        <v>28</v>
      </c>
      <c r="Z1760">
        <v>383934.25</v>
      </c>
    </row>
    <row r="1761" spans="4:19">
      <c r="D1761" t="s">
        <v>4442</v>
      </c>
      <c r="F1761" t="s">
        <v>4433</v>
      </c>
      <c r="G1761" t="s">
        <v>2843</v>
      </c>
      <c r="H1761" t="s">
        <v>2843</v>
      </c>
      <c r="I1761" t="s">
        <v>167</v>
      </c>
      <c r="J1761" t="s">
        <v>2823</v>
      </c>
      <c r="Q1761">
        <v>51.734587210000001</v>
      </c>
      <c r="R1761">
        <v>5.2594546099999997</v>
      </c>
      <c r="S1761" t="s">
        <v>27</v>
      </c>
    </row>
    <row r="1762" spans="4:19">
      <c r="D1762" t="s">
        <v>4442</v>
      </c>
      <c r="F1762" t="s">
        <v>4431</v>
      </c>
      <c r="G1762" t="s">
        <v>2844</v>
      </c>
      <c r="H1762" t="s">
        <v>2844</v>
      </c>
      <c r="I1762" t="s">
        <v>1967</v>
      </c>
      <c r="J1762" t="s">
        <v>2845</v>
      </c>
      <c r="Q1762">
        <v>51.72339023</v>
      </c>
      <c r="R1762">
        <v>5.27771904</v>
      </c>
      <c r="S1762" t="s">
        <v>27</v>
      </c>
    </row>
    <row r="1763" spans="4:19">
      <c r="D1763" t="s">
        <v>4442</v>
      </c>
      <c r="F1763" t="s">
        <v>4431</v>
      </c>
      <c r="G1763" t="s">
        <v>2846</v>
      </c>
      <c r="H1763" t="s">
        <v>2846</v>
      </c>
      <c r="I1763" t="s">
        <v>1967</v>
      </c>
      <c r="J1763" t="s">
        <v>2845</v>
      </c>
      <c r="Q1763">
        <v>51.727029469999998</v>
      </c>
      <c r="R1763">
        <v>5.2781989999999999</v>
      </c>
      <c r="S1763" t="s">
        <v>27</v>
      </c>
    </row>
    <row r="1764" spans="4:19">
      <c r="D1764" t="s">
        <v>4442</v>
      </c>
      <c r="F1764" t="s">
        <v>4431</v>
      </c>
      <c r="G1764" t="s">
        <v>2847</v>
      </c>
      <c r="H1764" t="s">
        <v>2847</v>
      </c>
      <c r="I1764" t="s">
        <v>241</v>
      </c>
      <c r="J1764" t="s">
        <v>2845</v>
      </c>
      <c r="Q1764">
        <v>51.729220939999998</v>
      </c>
      <c r="R1764">
        <v>5.2770099000000004</v>
      </c>
      <c r="S1764" t="s">
        <v>27</v>
      </c>
    </row>
    <row r="1765" spans="4:19">
      <c r="D1765" t="s">
        <v>4442</v>
      </c>
      <c r="F1765" t="s">
        <v>4431</v>
      </c>
      <c r="G1765" t="s">
        <v>2848</v>
      </c>
      <c r="H1765" t="s">
        <v>2848</v>
      </c>
      <c r="I1765" t="s">
        <v>241</v>
      </c>
      <c r="J1765" t="s">
        <v>2845</v>
      </c>
      <c r="Q1765">
        <v>51.727913690000001</v>
      </c>
      <c r="R1765">
        <v>5.2774297199999998</v>
      </c>
      <c r="S1765" t="s">
        <v>27</v>
      </c>
    </row>
    <row r="1766" spans="4:19">
      <c r="D1766" t="s">
        <v>4442</v>
      </c>
      <c r="F1766" t="s">
        <v>4431</v>
      </c>
      <c r="G1766" t="s">
        <v>2849</v>
      </c>
      <c r="H1766" t="s">
        <v>2849</v>
      </c>
      <c r="I1766" t="s">
        <v>241</v>
      </c>
      <c r="J1766" t="s">
        <v>2845</v>
      </c>
      <c r="Q1766">
        <v>51.727418360000001</v>
      </c>
      <c r="R1766">
        <v>5.2782650799999997</v>
      </c>
      <c r="S1766" t="s">
        <v>27</v>
      </c>
    </row>
    <row r="1767" spans="4:19">
      <c r="D1767" t="s">
        <v>4442</v>
      </c>
      <c r="F1767" t="s">
        <v>4431</v>
      </c>
      <c r="G1767" t="s">
        <v>2850</v>
      </c>
      <c r="H1767" t="s">
        <v>2850</v>
      </c>
      <c r="I1767" t="s">
        <v>241</v>
      </c>
      <c r="J1767" t="s">
        <v>2845</v>
      </c>
      <c r="Q1767">
        <v>51.727151800000001</v>
      </c>
      <c r="R1767">
        <v>5.27808543</v>
      </c>
      <c r="S1767" t="s">
        <v>27</v>
      </c>
    </row>
    <row r="1768" spans="4:19">
      <c r="D1768" t="s">
        <v>4442</v>
      </c>
      <c r="F1768" t="s">
        <v>4431</v>
      </c>
      <c r="G1768" t="s">
        <v>2851</v>
      </c>
      <c r="H1768" t="s">
        <v>2851</v>
      </c>
      <c r="I1768" t="s">
        <v>241</v>
      </c>
      <c r="J1768" t="s">
        <v>2845</v>
      </c>
      <c r="Q1768">
        <v>51.726912370000001</v>
      </c>
      <c r="R1768">
        <v>5.2783113200000003</v>
      </c>
      <c r="S1768" t="s">
        <v>27</v>
      </c>
    </row>
    <row r="1769" spans="4:19">
      <c r="D1769" t="s">
        <v>4442</v>
      </c>
      <c r="F1769" t="s">
        <v>4431</v>
      </c>
      <c r="G1769" t="s">
        <v>2852</v>
      </c>
      <c r="H1769" t="s">
        <v>2852</v>
      </c>
      <c r="I1769" t="s">
        <v>241</v>
      </c>
      <c r="J1769" t="s">
        <v>2845</v>
      </c>
      <c r="Q1769">
        <v>51.726854029999998</v>
      </c>
      <c r="R1769">
        <v>5.2788104599999999</v>
      </c>
      <c r="S1769" t="s">
        <v>27</v>
      </c>
    </row>
    <row r="1770" spans="4:19">
      <c r="D1770" t="s">
        <v>4442</v>
      </c>
      <c r="F1770" t="s">
        <v>4431</v>
      </c>
      <c r="G1770" t="s">
        <v>2853</v>
      </c>
      <c r="H1770" t="s">
        <v>2853</v>
      </c>
      <c r="I1770" t="s">
        <v>241</v>
      </c>
      <c r="J1770" t="s">
        <v>2845</v>
      </c>
      <c r="Q1770">
        <v>51.726374620000001</v>
      </c>
      <c r="R1770">
        <v>5.2787982400000004</v>
      </c>
      <c r="S1770" t="s">
        <v>27</v>
      </c>
    </row>
    <row r="1771" spans="4:19">
      <c r="D1771" t="s">
        <v>4442</v>
      </c>
      <c r="F1771" t="s">
        <v>4431</v>
      </c>
      <c r="G1771" t="s">
        <v>2854</v>
      </c>
      <c r="H1771" t="s">
        <v>2854</v>
      </c>
      <c r="I1771" t="s">
        <v>241</v>
      </c>
      <c r="J1771" t="s">
        <v>2845</v>
      </c>
      <c r="Q1771">
        <v>51.726138560000003</v>
      </c>
      <c r="R1771">
        <v>5.2795517600000004</v>
      </c>
      <c r="S1771" t="s">
        <v>27</v>
      </c>
    </row>
    <row r="1772" spans="4:19">
      <c r="D1772" t="s">
        <v>4442</v>
      </c>
      <c r="F1772" t="s">
        <v>4431</v>
      </c>
      <c r="G1772" t="s">
        <v>2855</v>
      </c>
      <c r="H1772" t="s">
        <v>2855</v>
      </c>
      <c r="I1772" t="s">
        <v>241</v>
      </c>
      <c r="J1772" t="s">
        <v>2845</v>
      </c>
      <c r="Q1772">
        <v>51.725434530000001</v>
      </c>
      <c r="R1772">
        <v>5.2795572100000001</v>
      </c>
      <c r="S1772" t="s">
        <v>27</v>
      </c>
    </row>
    <row r="1773" spans="4:19">
      <c r="D1773" t="s">
        <v>4442</v>
      </c>
      <c r="F1773" t="s">
        <v>4431</v>
      </c>
      <c r="G1773" t="s">
        <v>2856</v>
      </c>
      <c r="H1773" t="s">
        <v>2856</v>
      </c>
      <c r="I1773" t="s">
        <v>241</v>
      </c>
      <c r="J1773" t="s">
        <v>2845</v>
      </c>
      <c r="Q1773">
        <v>51.72471204</v>
      </c>
      <c r="R1773">
        <v>5.2797709700000004</v>
      </c>
      <c r="S1773" t="s">
        <v>27</v>
      </c>
    </row>
    <row r="1774" spans="4:19">
      <c r="D1774" t="s">
        <v>4442</v>
      </c>
      <c r="F1774" t="s">
        <v>4431</v>
      </c>
      <c r="G1774" t="s">
        <v>2857</v>
      </c>
      <c r="H1774" t="s">
        <v>2857</v>
      </c>
      <c r="I1774" t="s">
        <v>241</v>
      </c>
      <c r="J1774" t="s">
        <v>2845</v>
      </c>
      <c r="Q1774">
        <v>51.724227110000001</v>
      </c>
      <c r="R1774">
        <v>5.2795187200000004</v>
      </c>
      <c r="S1774" t="s">
        <v>27</v>
      </c>
    </row>
    <row r="1775" spans="4:19">
      <c r="D1775" t="s">
        <v>4442</v>
      </c>
      <c r="F1775" t="s">
        <v>4431</v>
      </c>
      <c r="G1775" t="s">
        <v>2858</v>
      </c>
      <c r="H1775" t="s">
        <v>2858</v>
      </c>
      <c r="I1775" t="s">
        <v>241</v>
      </c>
      <c r="J1775" t="s">
        <v>2845</v>
      </c>
      <c r="Q1775">
        <v>51.723819339999999</v>
      </c>
      <c r="R1775">
        <v>5.2795296599999997</v>
      </c>
      <c r="S1775" t="s">
        <v>27</v>
      </c>
    </row>
    <row r="1776" spans="4:19">
      <c r="D1776" t="s">
        <v>4442</v>
      </c>
      <c r="F1776" t="s">
        <v>4431</v>
      </c>
      <c r="G1776" t="s">
        <v>2859</v>
      </c>
      <c r="H1776" t="s">
        <v>2859</v>
      </c>
      <c r="I1776" t="s">
        <v>241</v>
      </c>
      <c r="J1776" t="s">
        <v>2845</v>
      </c>
      <c r="Q1776">
        <v>51.723709880000001</v>
      </c>
      <c r="R1776">
        <v>5.2789857700000002</v>
      </c>
      <c r="S1776" t="s">
        <v>27</v>
      </c>
    </row>
    <row r="1777" spans="4:26">
      <c r="D1777" t="s">
        <v>4442</v>
      </c>
      <c r="F1777" t="s">
        <v>4433</v>
      </c>
      <c r="G1777" t="s">
        <v>2860</v>
      </c>
      <c r="H1777" t="s">
        <v>2860</v>
      </c>
      <c r="I1777" t="s">
        <v>22</v>
      </c>
      <c r="J1777" t="s">
        <v>2845</v>
      </c>
      <c r="K1777" t="s">
        <v>2845</v>
      </c>
      <c r="L1777" t="s">
        <v>2861</v>
      </c>
      <c r="M1777" t="s">
        <v>2845</v>
      </c>
      <c r="O1777" t="s">
        <v>2752</v>
      </c>
      <c r="P1777" t="s">
        <v>2842</v>
      </c>
      <c r="Q1777">
        <v>51.72568399</v>
      </c>
      <c r="R1777">
        <v>5.2781261700000002</v>
      </c>
      <c r="S1777" t="s">
        <v>27</v>
      </c>
      <c r="T1777" t="s">
        <v>28</v>
      </c>
      <c r="Z1777">
        <v>110646.24</v>
      </c>
    </row>
    <row r="1778" spans="4:26">
      <c r="G1778" t="s">
        <v>2862</v>
      </c>
      <c r="H1778" t="s">
        <v>2862</v>
      </c>
      <c r="I1778" t="s">
        <v>22</v>
      </c>
      <c r="J1778" t="s">
        <v>2863</v>
      </c>
      <c r="K1778" t="s">
        <v>2863</v>
      </c>
      <c r="L1778" t="s">
        <v>2864</v>
      </c>
      <c r="M1778" t="s">
        <v>2863</v>
      </c>
      <c r="O1778" t="s">
        <v>2752</v>
      </c>
      <c r="P1778" t="s">
        <v>2842</v>
      </c>
      <c r="Q1778">
        <v>51.70156746</v>
      </c>
      <c r="R1778">
        <v>5.3214874500000002</v>
      </c>
      <c r="S1778" t="s">
        <v>27</v>
      </c>
      <c r="T1778" t="s">
        <v>131</v>
      </c>
      <c r="Z1778">
        <v>5401.25</v>
      </c>
    </row>
    <row r="1779" spans="4:26">
      <c r="E1779" s="160" t="s">
        <v>4442</v>
      </c>
      <c r="F1779" t="s">
        <v>4433</v>
      </c>
      <c r="G1779" t="s">
        <v>2865</v>
      </c>
      <c r="H1779" t="s">
        <v>2865</v>
      </c>
      <c r="I1779" t="s">
        <v>30</v>
      </c>
      <c r="J1779" t="s">
        <v>2866</v>
      </c>
      <c r="L1779" t="s">
        <v>2867</v>
      </c>
      <c r="M1779" t="s">
        <v>2866</v>
      </c>
      <c r="Q1779">
        <v>51.66086138</v>
      </c>
      <c r="R1779">
        <v>5.2497254399999997</v>
      </c>
      <c r="S1779" t="s">
        <v>27</v>
      </c>
      <c r="W1779">
        <v>14</v>
      </c>
    </row>
    <row r="1780" spans="4:26">
      <c r="E1780" s="160" t="s">
        <v>4442</v>
      </c>
      <c r="F1780" t="s">
        <v>4433</v>
      </c>
      <c r="G1780" t="s">
        <v>2868</v>
      </c>
      <c r="H1780" t="s">
        <v>2868</v>
      </c>
      <c r="I1780" t="s">
        <v>30</v>
      </c>
      <c r="J1780" t="s">
        <v>2866</v>
      </c>
      <c r="L1780" t="s">
        <v>2867</v>
      </c>
      <c r="M1780" t="s">
        <v>2866</v>
      </c>
      <c r="Q1780">
        <v>51.662407459999997</v>
      </c>
      <c r="R1780">
        <v>5.2490895399999999</v>
      </c>
      <c r="S1780" t="s">
        <v>27</v>
      </c>
      <c r="W1780">
        <v>7</v>
      </c>
    </row>
    <row r="1781" spans="4:26">
      <c r="E1781" s="160" t="s">
        <v>4442</v>
      </c>
      <c r="F1781" t="s">
        <v>4433</v>
      </c>
      <c r="G1781" t="s">
        <v>2869</v>
      </c>
      <c r="H1781" t="s">
        <v>2869</v>
      </c>
      <c r="I1781" t="s">
        <v>30</v>
      </c>
      <c r="J1781" t="s">
        <v>2866</v>
      </c>
      <c r="L1781" t="s">
        <v>2867</v>
      </c>
      <c r="M1781" t="s">
        <v>2866</v>
      </c>
      <c r="Q1781">
        <v>51.663566150000001</v>
      </c>
      <c r="R1781">
        <v>5.2484281399999997</v>
      </c>
      <c r="S1781" t="s">
        <v>27</v>
      </c>
      <c r="W1781">
        <v>7</v>
      </c>
    </row>
    <row r="1782" spans="4:26">
      <c r="E1782" s="160" t="s">
        <v>4442</v>
      </c>
      <c r="F1782" t="s">
        <v>4433</v>
      </c>
      <c r="G1782" t="s">
        <v>2870</v>
      </c>
      <c r="H1782" t="s">
        <v>2870</v>
      </c>
      <c r="I1782" t="s">
        <v>30</v>
      </c>
      <c r="J1782" t="s">
        <v>2866</v>
      </c>
      <c r="L1782" t="s">
        <v>2867</v>
      </c>
      <c r="M1782" t="s">
        <v>2866</v>
      </c>
      <c r="Q1782">
        <v>51.66361972</v>
      </c>
      <c r="R1782">
        <v>5.24858081</v>
      </c>
      <c r="S1782" t="s">
        <v>27</v>
      </c>
      <c r="W1782">
        <v>5</v>
      </c>
    </row>
    <row r="1783" spans="4:26">
      <c r="E1783" s="160" t="s">
        <v>4442</v>
      </c>
      <c r="F1783" t="s">
        <v>4433</v>
      </c>
      <c r="G1783" t="s">
        <v>2871</v>
      </c>
      <c r="H1783" t="s">
        <v>2871</v>
      </c>
      <c r="I1783" t="s">
        <v>30</v>
      </c>
      <c r="J1783" t="s">
        <v>2866</v>
      </c>
      <c r="L1783" t="s">
        <v>2867</v>
      </c>
      <c r="M1783" t="s">
        <v>2866</v>
      </c>
      <c r="Q1783">
        <v>51.667336110000001</v>
      </c>
      <c r="R1783">
        <v>5.2525137600000003</v>
      </c>
      <c r="S1783" t="s">
        <v>27</v>
      </c>
      <c r="W1783">
        <v>9</v>
      </c>
    </row>
    <row r="1784" spans="4:26">
      <c r="E1784" s="160" t="s">
        <v>4442</v>
      </c>
      <c r="F1784" t="s">
        <v>4433</v>
      </c>
      <c r="G1784" t="s">
        <v>2872</v>
      </c>
      <c r="H1784" t="s">
        <v>2872</v>
      </c>
      <c r="I1784" t="s">
        <v>30</v>
      </c>
      <c r="J1784" t="s">
        <v>2866</v>
      </c>
      <c r="L1784" t="s">
        <v>2867</v>
      </c>
      <c r="M1784" t="s">
        <v>2866</v>
      </c>
      <c r="Q1784">
        <v>51.665893019999999</v>
      </c>
      <c r="R1784">
        <v>5.2494307500000001</v>
      </c>
      <c r="S1784" t="s">
        <v>27</v>
      </c>
      <c r="W1784">
        <v>24</v>
      </c>
    </row>
    <row r="1785" spans="4:26">
      <c r="E1785" s="160" t="s">
        <v>4442</v>
      </c>
      <c r="F1785" t="s">
        <v>4433</v>
      </c>
      <c r="G1785" t="s">
        <v>2873</v>
      </c>
      <c r="H1785" t="s">
        <v>2873</v>
      </c>
      <c r="I1785" t="s">
        <v>30</v>
      </c>
      <c r="J1785" t="s">
        <v>2866</v>
      </c>
      <c r="L1785" t="s">
        <v>2867</v>
      </c>
      <c r="M1785" t="s">
        <v>2866</v>
      </c>
      <c r="Q1785">
        <v>51.666016370000001</v>
      </c>
      <c r="R1785">
        <v>5.2521012999999996</v>
      </c>
      <c r="S1785" t="s">
        <v>27</v>
      </c>
      <c r="W1785">
        <v>8</v>
      </c>
    </row>
    <row r="1786" spans="4:26">
      <c r="E1786" s="160" t="s">
        <v>4442</v>
      </c>
      <c r="F1786" t="s">
        <v>4433</v>
      </c>
      <c r="G1786" t="s">
        <v>2874</v>
      </c>
      <c r="H1786" t="s">
        <v>2874</v>
      </c>
      <c r="I1786" t="s">
        <v>30</v>
      </c>
      <c r="J1786" t="s">
        <v>2866</v>
      </c>
      <c r="L1786" t="s">
        <v>2867</v>
      </c>
      <c r="M1786" t="s">
        <v>2866</v>
      </c>
      <c r="Q1786">
        <v>51.66592301</v>
      </c>
      <c r="R1786">
        <v>5.2520324</v>
      </c>
      <c r="S1786" t="s">
        <v>27</v>
      </c>
      <c r="W1786">
        <v>18</v>
      </c>
    </row>
    <row r="1787" spans="4:26">
      <c r="E1787" s="160" t="s">
        <v>4442</v>
      </c>
      <c r="F1787" t="s">
        <v>4433</v>
      </c>
      <c r="G1787" t="s">
        <v>2875</v>
      </c>
      <c r="H1787" t="s">
        <v>2875</v>
      </c>
      <c r="I1787" t="s">
        <v>30</v>
      </c>
      <c r="J1787" t="s">
        <v>2866</v>
      </c>
      <c r="L1787" t="s">
        <v>2867</v>
      </c>
      <c r="M1787" t="s">
        <v>2866</v>
      </c>
      <c r="Q1787">
        <v>51.664566550000004</v>
      </c>
      <c r="R1787">
        <v>5.25206062</v>
      </c>
      <c r="S1787" t="s">
        <v>27</v>
      </c>
      <c r="W1787">
        <v>12</v>
      </c>
    </row>
    <row r="1788" spans="4:26">
      <c r="E1788" s="160" t="s">
        <v>4442</v>
      </c>
      <c r="F1788" t="s">
        <v>4433</v>
      </c>
      <c r="G1788" t="s">
        <v>2876</v>
      </c>
      <c r="H1788" t="s">
        <v>2876</v>
      </c>
      <c r="I1788" t="s">
        <v>30</v>
      </c>
      <c r="J1788" t="s">
        <v>2866</v>
      </c>
      <c r="L1788" t="s">
        <v>2867</v>
      </c>
      <c r="M1788" t="s">
        <v>2866</v>
      </c>
      <c r="Q1788">
        <v>51.664423599999999</v>
      </c>
      <c r="R1788">
        <v>5.2520801099999996</v>
      </c>
      <c r="S1788" t="s">
        <v>27</v>
      </c>
      <c r="W1788">
        <v>10</v>
      </c>
    </row>
    <row r="1789" spans="4:26">
      <c r="E1789" s="160" t="s">
        <v>4442</v>
      </c>
      <c r="F1789" t="s">
        <v>4433</v>
      </c>
      <c r="G1789" t="s">
        <v>2877</v>
      </c>
      <c r="H1789" t="s">
        <v>2877</v>
      </c>
      <c r="I1789" t="s">
        <v>30</v>
      </c>
      <c r="J1789" t="s">
        <v>2866</v>
      </c>
      <c r="L1789" t="s">
        <v>2867</v>
      </c>
      <c r="M1789" t="s">
        <v>2866</v>
      </c>
      <c r="Q1789">
        <v>51.663822539999998</v>
      </c>
      <c r="R1789">
        <v>5.24951203</v>
      </c>
      <c r="S1789" t="s">
        <v>27</v>
      </c>
      <c r="W1789">
        <v>15</v>
      </c>
    </row>
    <row r="1790" spans="4:26">
      <c r="E1790" s="160" t="s">
        <v>4442</v>
      </c>
      <c r="F1790" t="s">
        <v>4433</v>
      </c>
      <c r="G1790" t="s">
        <v>2878</v>
      </c>
      <c r="H1790" t="s">
        <v>2878</v>
      </c>
      <c r="I1790" t="s">
        <v>30</v>
      </c>
      <c r="J1790" t="s">
        <v>2866</v>
      </c>
      <c r="L1790" t="s">
        <v>2867</v>
      </c>
      <c r="M1790" t="s">
        <v>2866</v>
      </c>
      <c r="Q1790">
        <v>51.663362239999998</v>
      </c>
      <c r="R1790">
        <v>5.2494859600000003</v>
      </c>
      <c r="S1790" t="s">
        <v>27</v>
      </c>
      <c r="W1790">
        <v>13</v>
      </c>
    </row>
    <row r="1791" spans="4:26">
      <c r="E1791" s="160" t="s">
        <v>4442</v>
      </c>
      <c r="F1791" t="s">
        <v>4433</v>
      </c>
      <c r="G1791" t="s">
        <v>2879</v>
      </c>
      <c r="H1791" t="s">
        <v>2879</v>
      </c>
      <c r="I1791" t="s">
        <v>30</v>
      </c>
      <c r="J1791" t="s">
        <v>2866</v>
      </c>
      <c r="L1791" t="s">
        <v>2867</v>
      </c>
      <c r="M1791" t="s">
        <v>2866</v>
      </c>
      <c r="Q1791">
        <v>51.663785189999999</v>
      </c>
      <c r="R1791">
        <v>5.25199499</v>
      </c>
      <c r="S1791" t="s">
        <v>27</v>
      </c>
      <c r="W1791">
        <v>17</v>
      </c>
    </row>
    <row r="1792" spans="4:26">
      <c r="E1792" s="160" t="s">
        <v>4442</v>
      </c>
      <c r="F1792" t="s">
        <v>4433</v>
      </c>
      <c r="G1792" t="s">
        <v>2880</v>
      </c>
      <c r="H1792" t="s">
        <v>2880</v>
      </c>
      <c r="I1792" t="s">
        <v>30</v>
      </c>
      <c r="J1792" t="s">
        <v>2866</v>
      </c>
      <c r="L1792" t="s">
        <v>2867</v>
      </c>
      <c r="M1792" t="s">
        <v>2866</v>
      </c>
      <c r="Q1792">
        <v>51.662974149999997</v>
      </c>
      <c r="R1792">
        <v>5.2520906199999997</v>
      </c>
      <c r="S1792" t="s">
        <v>27</v>
      </c>
      <c r="W1792">
        <v>18</v>
      </c>
    </row>
    <row r="1793" spans="1:26">
      <c r="E1793" s="160" t="s">
        <v>4442</v>
      </c>
      <c r="F1793" t="s">
        <v>4433</v>
      </c>
      <c r="G1793" t="s">
        <v>2881</v>
      </c>
      <c r="H1793" t="s">
        <v>2881</v>
      </c>
      <c r="I1793" t="s">
        <v>30</v>
      </c>
      <c r="J1793" t="s">
        <v>2866</v>
      </c>
      <c r="L1793" t="s">
        <v>2867</v>
      </c>
      <c r="M1793" t="s">
        <v>2866</v>
      </c>
      <c r="Q1793">
        <v>51.662681050000003</v>
      </c>
      <c r="R1793">
        <v>5.2521648000000001</v>
      </c>
      <c r="S1793" t="s">
        <v>27</v>
      </c>
      <c r="W1793">
        <v>15</v>
      </c>
    </row>
    <row r="1794" spans="1:26">
      <c r="E1794" s="160" t="s">
        <v>4442</v>
      </c>
      <c r="F1794" t="s">
        <v>4433</v>
      </c>
      <c r="G1794" t="s">
        <v>2882</v>
      </c>
      <c r="H1794" t="s">
        <v>2882</v>
      </c>
      <c r="I1794" t="s">
        <v>30</v>
      </c>
      <c r="J1794" t="s">
        <v>2866</v>
      </c>
      <c r="Q1794">
        <v>51.66517812</v>
      </c>
      <c r="R1794">
        <v>5.2520238800000003</v>
      </c>
      <c r="S1794" t="s">
        <v>27</v>
      </c>
    </row>
    <row r="1795" spans="1:26">
      <c r="E1795" s="160" t="s">
        <v>4442</v>
      </c>
      <c r="F1795" t="s">
        <v>4433</v>
      </c>
      <c r="G1795" t="s">
        <v>2883</v>
      </c>
      <c r="H1795" t="s">
        <v>2883</v>
      </c>
      <c r="I1795" t="s">
        <v>30</v>
      </c>
      <c r="J1795" t="s">
        <v>2866</v>
      </c>
      <c r="Q1795">
        <v>51.66571244</v>
      </c>
      <c r="R1795">
        <v>5.2527595099999997</v>
      </c>
      <c r="S1795" t="s">
        <v>27</v>
      </c>
    </row>
    <row r="1796" spans="1:26">
      <c r="E1796" s="160" t="s">
        <v>4442</v>
      </c>
      <c r="F1796" t="s">
        <v>4433</v>
      </c>
      <c r="G1796" t="s">
        <v>2884</v>
      </c>
      <c r="H1796" t="s">
        <v>2884</v>
      </c>
      <c r="I1796" t="s">
        <v>30</v>
      </c>
      <c r="J1796" t="s">
        <v>2866</v>
      </c>
      <c r="Q1796">
        <v>51.665957370000001</v>
      </c>
      <c r="R1796">
        <v>5.25046298</v>
      </c>
      <c r="S1796" t="s">
        <v>27</v>
      </c>
    </row>
    <row r="1797" spans="1:26">
      <c r="E1797" s="160" t="s">
        <v>4442</v>
      </c>
      <c r="F1797" t="s">
        <v>4433</v>
      </c>
      <c r="G1797" t="s">
        <v>2885</v>
      </c>
      <c r="H1797" t="s">
        <v>2885</v>
      </c>
      <c r="I1797" t="s">
        <v>30</v>
      </c>
      <c r="J1797" t="s">
        <v>2866</v>
      </c>
      <c r="Q1797">
        <v>51.665821209999997</v>
      </c>
      <c r="R1797">
        <v>5.2478623000000004</v>
      </c>
      <c r="S1797" t="s">
        <v>27</v>
      </c>
    </row>
    <row r="1798" spans="1:26">
      <c r="E1798" s="160" t="s">
        <v>4442</v>
      </c>
      <c r="F1798" t="s">
        <v>4433</v>
      </c>
      <c r="G1798" t="s">
        <v>2886</v>
      </c>
      <c r="H1798" t="s">
        <v>2886</v>
      </c>
      <c r="I1798" t="s">
        <v>30</v>
      </c>
      <c r="J1798" t="s">
        <v>2866</v>
      </c>
      <c r="Q1798">
        <v>51.665700030000004</v>
      </c>
      <c r="R1798">
        <v>5.2476166700000002</v>
      </c>
      <c r="S1798" t="s">
        <v>27</v>
      </c>
    </row>
    <row r="1799" spans="1:26">
      <c r="A1799" t="s">
        <v>4442</v>
      </c>
      <c r="E1799" s="160" t="s">
        <v>4442</v>
      </c>
      <c r="F1799" t="s">
        <v>4433</v>
      </c>
      <c r="G1799" t="s">
        <v>2887</v>
      </c>
      <c r="H1799" t="s">
        <v>2888</v>
      </c>
      <c r="I1799" t="s">
        <v>308</v>
      </c>
      <c r="J1799" t="s">
        <v>2866</v>
      </c>
      <c r="K1799" t="s">
        <v>2889</v>
      </c>
      <c r="L1799" t="s">
        <v>2867</v>
      </c>
      <c r="M1799" t="s">
        <v>2890</v>
      </c>
      <c r="O1799" t="s">
        <v>2891</v>
      </c>
      <c r="P1799" t="s">
        <v>2892</v>
      </c>
      <c r="Q1799">
        <v>51.668121050000003</v>
      </c>
      <c r="R1799">
        <v>5.24975507</v>
      </c>
      <c r="S1799" t="s">
        <v>27</v>
      </c>
      <c r="T1799" t="s">
        <v>1874</v>
      </c>
      <c r="V1799">
        <v>2006</v>
      </c>
    </row>
    <row r="1800" spans="1:26">
      <c r="E1800" s="160" t="s">
        <v>4442</v>
      </c>
      <c r="F1800" t="s">
        <v>4433</v>
      </c>
      <c r="G1800" t="s">
        <v>2893</v>
      </c>
      <c r="H1800" t="s">
        <v>2894</v>
      </c>
      <c r="I1800" t="s">
        <v>30</v>
      </c>
      <c r="J1800" t="s">
        <v>2866</v>
      </c>
      <c r="K1800" t="s">
        <v>2889</v>
      </c>
      <c r="L1800" t="s">
        <v>2867</v>
      </c>
      <c r="M1800" t="s">
        <v>2895</v>
      </c>
      <c r="N1800" t="s">
        <v>2896</v>
      </c>
      <c r="O1800" t="s">
        <v>2891</v>
      </c>
      <c r="P1800" t="s">
        <v>2892</v>
      </c>
      <c r="Q1800">
        <v>51.667507139999998</v>
      </c>
      <c r="R1800">
        <v>5.2528806699999997</v>
      </c>
      <c r="S1800" t="s">
        <v>27</v>
      </c>
      <c r="T1800" t="s">
        <v>1874</v>
      </c>
      <c r="V1800">
        <v>2006</v>
      </c>
    </row>
    <row r="1801" spans="1:26">
      <c r="E1801" s="160" t="s">
        <v>4442</v>
      </c>
      <c r="F1801" t="s">
        <v>4433</v>
      </c>
      <c r="G1801" t="s">
        <v>2897</v>
      </c>
      <c r="H1801" t="s">
        <v>2897</v>
      </c>
      <c r="I1801" t="s">
        <v>22</v>
      </c>
      <c r="J1801" t="s">
        <v>2866</v>
      </c>
      <c r="K1801" t="s">
        <v>66</v>
      </c>
      <c r="L1801" t="s">
        <v>2867</v>
      </c>
      <c r="M1801" t="s">
        <v>2866</v>
      </c>
      <c r="O1801" t="s">
        <v>2752</v>
      </c>
      <c r="P1801" t="s">
        <v>2892</v>
      </c>
      <c r="Q1801">
        <v>51.664696859999999</v>
      </c>
      <c r="R1801">
        <v>5.24998919</v>
      </c>
      <c r="S1801" t="s">
        <v>27</v>
      </c>
      <c r="T1801" t="s">
        <v>28</v>
      </c>
      <c r="Z1801">
        <v>382449.65</v>
      </c>
    </row>
    <row r="1802" spans="1:26">
      <c r="E1802" s="160" t="s">
        <v>4442</v>
      </c>
      <c r="F1802" t="s">
        <v>4433</v>
      </c>
      <c r="G1802" t="s">
        <v>2898</v>
      </c>
      <c r="H1802" t="s">
        <v>2898</v>
      </c>
      <c r="I1802" t="s">
        <v>167</v>
      </c>
      <c r="J1802" t="s">
        <v>2866</v>
      </c>
      <c r="L1802" t="s">
        <v>2867</v>
      </c>
      <c r="M1802" t="s">
        <v>2866</v>
      </c>
      <c r="Q1802">
        <v>51.661778200000001</v>
      </c>
      <c r="R1802">
        <v>5.2511308999999997</v>
      </c>
      <c r="S1802" t="s">
        <v>27</v>
      </c>
      <c r="W1802">
        <v>1898</v>
      </c>
    </row>
    <row r="1803" spans="1:26">
      <c r="E1803" s="160" t="s">
        <v>4442</v>
      </c>
      <c r="F1803" t="s">
        <v>4433</v>
      </c>
      <c r="G1803" t="s">
        <v>2899</v>
      </c>
      <c r="H1803" t="s">
        <v>2899</v>
      </c>
      <c r="I1803" t="s">
        <v>167</v>
      </c>
      <c r="J1803" t="s">
        <v>2866</v>
      </c>
      <c r="L1803" t="s">
        <v>2867</v>
      </c>
      <c r="M1803" t="s">
        <v>2866</v>
      </c>
      <c r="Q1803">
        <v>51.661498870000003</v>
      </c>
      <c r="R1803">
        <v>5.250057</v>
      </c>
      <c r="S1803" t="s">
        <v>27</v>
      </c>
      <c r="W1803">
        <v>1319</v>
      </c>
    </row>
    <row r="1804" spans="1:26">
      <c r="E1804" s="160" t="s">
        <v>4442</v>
      </c>
      <c r="F1804" t="s">
        <v>4433</v>
      </c>
      <c r="G1804" t="s">
        <v>2900</v>
      </c>
      <c r="H1804" t="s">
        <v>2900</v>
      </c>
      <c r="I1804" t="s">
        <v>167</v>
      </c>
      <c r="J1804" t="s">
        <v>2866</v>
      </c>
      <c r="L1804" t="s">
        <v>2867</v>
      </c>
      <c r="M1804" t="s">
        <v>2866</v>
      </c>
      <c r="Q1804">
        <v>51.66499666</v>
      </c>
      <c r="R1804">
        <v>5.2492794299999996</v>
      </c>
      <c r="S1804" t="s">
        <v>27</v>
      </c>
      <c r="W1804">
        <v>2347</v>
      </c>
    </row>
    <row r="1805" spans="1:26">
      <c r="E1805" s="160" t="s">
        <v>4442</v>
      </c>
      <c r="F1805" t="s">
        <v>4433</v>
      </c>
      <c r="G1805" t="s">
        <v>2901</v>
      </c>
      <c r="H1805" t="s">
        <v>2901</v>
      </c>
      <c r="I1805" t="s">
        <v>68</v>
      </c>
      <c r="J1805" t="s">
        <v>2866</v>
      </c>
      <c r="L1805" t="s">
        <v>2867</v>
      </c>
      <c r="M1805" t="s">
        <v>2866</v>
      </c>
      <c r="Q1805">
        <v>51.661226509999999</v>
      </c>
      <c r="R1805">
        <v>5.2510196200000001</v>
      </c>
      <c r="S1805" t="s">
        <v>27</v>
      </c>
      <c r="W1805">
        <v>184</v>
      </c>
    </row>
    <row r="1806" spans="1:26">
      <c r="E1806" s="160" t="s">
        <v>4442</v>
      </c>
      <c r="F1806" t="s">
        <v>4433</v>
      </c>
      <c r="G1806" t="s">
        <v>2902</v>
      </c>
      <c r="H1806" t="s">
        <v>2902</v>
      </c>
      <c r="I1806" t="s">
        <v>68</v>
      </c>
      <c r="J1806" t="s">
        <v>2866</v>
      </c>
      <c r="L1806" t="s">
        <v>2867</v>
      </c>
      <c r="M1806" t="s">
        <v>2866</v>
      </c>
      <c r="Q1806">
        <v>51.661552319999998</v>
      </c>
      <c r="R1806">
        <v>5.2493778300000002</v>
      </c>
      <c r="S1806" t="s">
        <v>27</v>
      </c>
      <c r="W1806">
        <v>187</v>
      </c>
    </row>
    <row r="1807" spans="1:26">
      <c r="E1807" s="160" t="s">
        <v>4442</v>
      </c>
      <c r="F1807" t="s">
        <v>4433</v>
      </c>
      <c r="G1807" t="s">
        <v>2903</v>
      </c>
      <c r="H1807" t="s">
        <v>2903</v>
      </c>
      <c r="I1807" t="s">
        <v>68</v>
      </c>
      <c r="J1807" t="s">
        <v>2866</v>
      </c>
      <c r="L1807" t="s">
        <v>2867</v>
      </c>
      <c r="M1807" t="s">
        <v>2866</v>
      </c>
      <c r="Q1807">
        <v>51.662592850000003</v>
      </c>
      <c r="R1807">
        <v>5.2495278000000001</v>
      </c>
      <c r="S1807" t="s">
        <v>27</v>
      </c>
      <c r="W1807">
        <v>172</v>
      </c>
    </row>
    <row r="1808" spans="1:26">
      <c r="E1808" s="160" t="s">
        <v>4442</v>
      </c>
      <c r="F1808" t="s">
        <v>4433</v>
      </c>
      <c r="G1808" t="s">
        <v>2904</v>
      </c>
      <c r="H1808" t="s">
        <v>2904</v>
      </c>
      <c r="I1808" t="s">
        <v>68</v>
      </c>
      <c r="J1808" t="s">
        <v>2866</v>
      </c>
      <c r="L1808" t="s">
        <v>2867</v>
      </c>
      <c r="M1808" t="s">
        <v>2866</v>
      </c>
      <c r="Q1808">
        <v>51.662988650000003</v>
      </c>
      <c r="R1808">
        <v>5.2487619600000004</v>
      </c>
      <c r="S1808" t="s">
        <v>27</v>
      </c>
      <c r="W1808">
        <v>130</v>
      </c>
    </row>
    <row r="1809" spans="5:23">
      <c r="E1809" s="160" t="s">
        <v>4442</v>
      </c>
      <c r="F1809" t="s">
        <v>4433</v>
      </c>
      <c r="G1809" t="s">
        <v>2905</v>
      </c>
      <c r="H1809" t="s">
        <v>2905</v>
      </c>
      <c r="I1809" t="s">
        <v>68</v>
      </c>
      <c r="J1809" t="s">
        <v>2866</v>
      </c>
      <c r="L1809" t="s">
        <v>2867</v>
      </c>
      <c r="M1809" t="s">
        <v>2866</v>
      </c>
      <c r="Q1809">
        <v>51.664406810000003</v>
      </c>
      <c r="R1809">
        <v>5.24816387</v>
      </c>
      <c r="S1809" t="s">
        <v>27</v>
      </c>
      <c r="W1809">
        <v>291</v>
      </c>
    </row>
    <row r="1810" spans="5:23">
      <c r="E1810" s="160" t="s">
        <v>4442</v>
      </c>
      <c r="F1810" t="s">
        <v>4433</v>
      </c>
      <c r="G1810" t="s">
        <v>2906</v>
      </c>
      <c r="H1810" t="s">
        <v>2906</v>
      </c>
      <c r="I1810" t="s">
        <v>68</v>
      </c>
      <c r="J1810" t="s">
        <v>2866</v>
      </c>
      <c r="L1810" t="s">
        <v>2867</v>
      </c>
      <c r="M1810" t="s">
        <v>2866</v>
      </c>
      <c r="Q1810">
        <v>51.664352620000003</v>
      </c>
      <c r="R1810">
        <v>5.2472318199999997</v>
      </c>
      <c r="S1810" t="s">
        <v>27</v>
      </c>
      <c r="W1810">
        <v>330</v>
      </c>
    </row>
    <row r="1811" spans="5:23">
      <c r="E1811" s="160" t="s">
        <v>4442</v>
      </c>
      <c r="F1811" t="s">
        <v>4433</v>
      </c>
      <c r="G1811" t="s">
        <v>2907</v>
      </c>
      <c r="H1811" t="s">
        <v>2907</v>
      </c>
      <c r="I1811" t="s">
        <v>68</v>
      </c>
      <c r="J1811" t="s">
        <v>2866</v>
      </c>
      <c r="L1811" t="s">
        <v>2867</v>
      </c>
      <c r="M1811" t="s">
        <v>2866</v>
      </c>
      <c r="Q1811">
        <v>51.665796110000002</v>
      </c>
      <c r="R1811">
        <v>5.2476719999999997</v>
      </c>
      <c r="S1811" t="s">
        <v>27</v>
      </c>
      <c r="W1811">
        <v>27</v>
      </c>
    </row>
    <row r="1812" spans="5:23">
      <c r="E1812" s="160" t="s">
        <v>4442</v>
      </c>
      <c r="F1812" t="s">
        <v>4433</v>
      </c>
      <c r="G1812" t="s">
        <v>2908</v>
      </c>
      <c r="H1812" t="s">
        <v>2908</v>
      </c>
      <c r="I1812" t="s">
        <v>68</v>
      </c>
      <c r="J1812" t="s">
        <v>2866</v>
      </c>
      <c r="L1812" t="s">
        <v>2867</v>
      </c>
      <c r="M1812" t="s">
        <v>2866</v>
      </c>
      <c r="Q1812">
        <v>51.667734690000003</v>
      </c>
      <c r="R1812">
        <v>5.24771053</v>
      </c>
      <c r="S1812" t="s">
        <v>27</v>
      </c>
      <c r="W1812">
        <v>508</v>
      </c>
    </row>
    <row r="1813" spans="5:23">
      <c r="E1813" s="160" t="s">
        <v>4442</v>
      </c>
      <c r="F1813" t="s">
        <v>4433</v>
      </c>
      <c r="G1813" t="s">
        <v>2909</v>
      </c>
      <c r="H1813" t="s">
        <v>2909</v>
      </c>
      <c r="I1813" t="s">
        <v>68</v>
      </c>
      <c r="J1813" t="s">
        <v>2866</v>
      </c>
      <c r="L1813" t="s">
        <v>2867</v>
      </c>
      <c r="M1813" t="s">
        <v>2866</v>
      </c>
      <c r="Q1813">
        <v>51.667886099999997</v>
      </c>
      <c r="R1813">
        <v>5.2513970900000002</v>
      </c>
      <c r="S1813" t="s">
        <v>27</v>
      </c>
      <c r="W1813">
        <v>231</v>
      </c>
    </row>
    <row r="1814" spans="5:23">
      <c r="E1814" s="160" t="s">
        <v>4442</v>
      </c>
      <c r="F1814" t="s">
        <v>4433</v>
      </c>
      <c r="G1814" t="s">
        <v>2910</v>
      </c>
      <c r="H1814" t="s">
        <v>2910</v>
      </c>
      <c r="I1814" t="s">
        <v>68</v>
      </c>
      <c r="J1814" t="s">
        <v>2866</v>
      </c>
      <c r="L1814" t="s">
        <v>2867</v>
      </c>
      <c r="M1814" t="s">
        <v>2866</v>
      </c>
      <c r="Q1814">
        <v>51.667065100000002</v>
      </c>
      <c r="R1814">
        <v>5.2498657800000004</v>
      </c>
      <c r="S1814" t="s">
        <v>27</v>
      </c>
      <c r="W1814">
        <v>232</v>
      </c>
    </row>
    <row r="1815" spans="5:23">
      <c r="E1815" s="160" t="s">
        <v>4442</v>
      </c>
      <c r="F1815" t="s">
        <v>4433</v>
      </c>
      <c r="G1815" t="s">
        <v>2911</v>
      </c>
      <c r="H1815" t="s">
        <v>2911</v>
      </c>
      <c r="I1815" t="s">
        <v>68</v>
      </c>
      <c r="J1815" t="s">
        <v>2866</v>
      </c>
      <c r="L1815" t="s">
        <v>2867</v>
      </c>
      <c r="M1815" t="s">
        <v>2866</v>
      </c>
      <c r="Q1815">
        <v>51.666558870000003</v>
      </c>
      <c r="R1815">
        <v>5.2525165400000002</v>
      </c>
      <c r="S1815" t="s">
        <v>27</v>
      </c>
      <c r="W1815">
        <v>168</v>
      </c>
    </row>
    <row r="1816" spans="5:23">
      <c r="E1816" s="160" t="s">
        <v>4442</v>
      </c>
      <c r="F1816" t="s">
        <v>4433</v>
      </c>
      <c r="G1816" t="s">
        <v>2912</v>
      </c>
      <c r="H1816" t="s">
        <v>2912</v>
      </c>
      <c r="I1816" t="s">
        <v>68</v>
      </c>
      <c r="J1816" t="s">
        <v>2866</v>
      </c>
      <c r="L1816" t="s">
        <v>2867</v>
      </c>
      <c r="M1816" t="s">
        <v>2866</v>
      </c>
      <c r="Q1816">
        <v>51.665853660000003</v>
      </c>
      <c r="R1816">
        <v>5.2485771400000001</v>
      </c>
      <c r="S1816" t="s">
        <v>27</v>
      </c>
      <c r="W1816">
        <v>96</v>
      </c>
    </row>
    <row r="1817" spans="5:23">
      <c r="E1817" s="160" t="s">
        <v>4442</v>
      </c>
      <c r="F1817" t="s">
        <v>4433</v>
      </c>
      <c r="G1817" t="s">
        <v>2913</v>
      </c>
      <c r="H1817" t="s">
        <v>2913</v>
      </c>
      <c r="I1817" t="s">
        <v>68</v>
      </c>
      <c r="J1817" t="s">
        <v>2866</v>
      </c>
      <c r="L1817" t="s">
        <v>2867</v>
      </c>
      <c r="M1817" t="s">
        <v>2866</v>
      </c>
      <c r="Q1817">
        <v>51.665957050000003</v>
      </c>
      <c r="R1817">
        <v>5.2508205999999999</v>
      </c>
      <c r="S1817" t="s">
        <v>27</v>
      </c>
      <c r="W1817">
        <v>170</v>
      </c>
    </row>
    <row r="1818" spans="5:23">
      <c r="E1818" s="160" t="s">
        <v>4442</v>
      </c>
      <c r="F1818" t="s">
        <v>4433</v>
      </c>
      <c r="G1818" t="s">
        <v>2914</v>
      </c>
      <c r="H1818" t="s">
        <v>2914</v>
      </c>
      <c r="I1818" t="s">
        <v>68</v>
      </c>
      <c r="J1818" t="s">
        <v>2866</v>
      </c>
      <c r="L1818" t="s">
        <v>2867</v>
      </c>
      <c r="M1818" t="s">
        <v>2866</v>
      </c>
      <c r="Q1818">
        <v>51.665525529999996</v>
      </c>
      <c r="R1818">
        <v>5.2510700300000002</v>
      </c>
      <c r="S1818" t="s">
        <v>27</v>
      </c>
      <c r="W1818">
        <v>194</v>
      </c>
    </row>
    <row r="1819" spans="5:23">
      <c r="E1819" s="160" t="s">
        <v>4442</v>
      </c>
      <c r="F1819" t="s">
        <v>4433</v>
      </c>
      <c r="G1819" t="s">
        <v>2915</v>
      </c>
      <c r="H1819" t="s">
        <v>2915</v>
      </c>
      <c r="I1819" t="s">
        <v>68</v>
      </c>
      <c r="J1819" t="s">
        <v>2866</v>
      </c>
      <c r="L1819" t="s">
        <v>2867</v>
      </c>
      <c r="M1819" t="s">
        <v>2866</v>
      </c>
      <c r="Q1819">
        <v>51.665386689999998</v>
      </c>
      <c r="R1819">
        <v>5.2492087700000001</v>
      </c>
      <c r="S1819" t="s">
        <v>27</v>
      </c>
      <c r="W1819">
        <v>43</v>
      </c>
    </row>
    <row r="1820" spans="5:23">
      <c r="E1820" s="160" t="s">
        <v>4442</v>
      </c>
      <c r="F1820" t="s">
        <v>4433</v>
      </c>
      <c r="G1820" t="s">
        <v>2916</v>
      </c>
      <c r="H1820" t="s">
        <v>2916</v>
      </c>
      <c r="I1820" t="s">
        <v>68</v>
      </c>
      <c r="J1820" t="s">
        <v>2866</v>
      </c>
      <c r="L1820" t="s">
        <v>2867</v>
      </c>
      <c r="M1820" t="s">
        <v>2866</v>
      </c>
      <c r="Q1820">
        <v>51.665265339999998</v>
      </c>
      <c r="R1820">
        <v>5.2512085800000001</v>
      </c>
      <c r="S1820" t="s">
        <v>27</v>
      </c>
      <c r="W1820">
        <v>266</v>
      </c>
    </row>
    <row r="1821" spans="5:23">
      <c r="E1821" s="160" t="s">
        <v>4442</v>
      </c>
      <c r="F1821" t="s">
        <v>4433</v>
      </c>
      <c r="G1821" t="s">
        <v>2917</v>
      </c>
      <c r="H1821" t="s">
        <v>2917</v>
      </c>
      <c r="I1821" t="s">
        <v>68</v>
      </c>
      <c r="J1821" t="s">
        <v>2866</v>
      </c>
      <c r="L1821" t="s">
        <v>2867</v>
      </c>
      <c r="M1821" t="s">
        <v>2866</v>
      </c>
      <c r="Q1821">
        <v>51.664224009999998</v>
      </c>
      <c r="R1821">
        <v>5.2504016099999999</v>
      </c>
      <c r="S1821" t="s">
        <v>27</v>
      </c>
      <c r="W1821">
        <v>262</v>
      </c>
    </row>
    <row r="1822" spans="5:23">
      <c r="E1822" s="160" t="s">
        <v>4442</v>
      </c>
      <c r="F1822" t="s">
        <v>4433</v>
      </c>
      <c r="G1822" t="s">
        <v>2918</v>
      </c>
      <c r="H1822" t="s">
        <v>2918</v>
      </c>
      <c r="I1822" t="s">
        <v>68</v>
      </c>
      <c r="J1822" t="s">
        <v>2866</v>
      </c>
      <c r="L1822" t="s">
        <v>2867</v>
      </c>
      <c r="M1822" t="s">
        <v>2866</v>
      </c>
      <c r="Q1822">
        <v>51.663712859999997</v>
      </c>
      <c r="R1822">
        <v>5.2490109499999997</v>
      </c>
      <c r="S1822" t="s">
        <v>27</v>
      </c>
      <c r="W1822">
        <v>58</v>
      </c>
    </row>
    <row r="1823" spans="5:23">
      <c r="E1823" s="160" t="s">
        <v>4442</v>
      </c>
      <c r="F1823" t="s">
        <v>4433</v>
      </c>
      <c r="G1823" t="s">
        <v>2919</v>
      </c>
      <c r="H1823" t="s">
        <v>2919</v>
      </c>
      <c r="I1823" t="s">
        <v>68</v>
      </c>
      <c r="J1823" t="s">
        <v>2866</v>
      </c>
      <c r="L1823" t="s">
        <v>2867</v>
      </c>
      <c r="M1823" t="s">
        <v>2866</v>
      </c>
      <c r="Q1823">
        <v>51.664112580000001</v>
      </c>
      <c r="R1823">
        <v>5.2508069700000002</v>
      </c>
      <c r="S1823" t="s">
        <v>27</v>
      </c>
      <c r="W1823">
        <v>181</v>
      </c>
    </row>
    <row r="1824" spans="5:23">
      <c r="E1824" s="160" t="s">
        <v>4442</v>
      </c>
      <c r="F1824" t="s">
        <v>4433</v>
      </c>
      <c r="G1824" t="s">
        <v>2920</v>
      </c>
      <c r="H1824" t="s">
        <v>2920</v>
      </c>
      <c r="I1824" t="s">
        <v>68</v>
      </c>
      <c r="J1824" t="s">
        <v>2866</v>
      </c>
      <c r="L1824" t="s">
        <v>2867</v>
      </c>
      <c r="M1824" t="s">
        <v>2866</v>
      </c>
      <c r="Q1824">
        <v>51.663788080000003</v>
      </c>
      <c r="R1824">
        <v>5.2510719300000002</v>
      </c>
      <c r="S1824" t="s">
        <v>27</v>
      </c>
      <c r="W1824">
        <v>232</v>
      </c>
    </row>
    <row r="1825" spans="4:26">
      <c r="E1825" s="160" t="s">
        <v>4442</v>
      </c>
      <c r="F1825" t="s">
        <v>4433</v>
      </c>
      <c r="G1825" t="s">
        <v>2921</v>
      </c>
      <c r="H1825" t="s">
        <v>2921</v>
      </c>
      <c r="I1825" t="s">
        <v>68</v>
      </c>
      <c r="J1825" t="s">
        <v>2866</v>
      </c>
      <c r="L1825" t="s">
        <v>2867</v>
      </c>
      <c r="M1825" t="s">
        <v>2866</v>
      </c>
      <c r="Q1825">
        <v>51.66338683</v>
      </c>
      <c r="R1825">
        <v>5.2520132300000002</v>
      </c>
      <c r="S1825" t="s">
        <v>27</v>
      </c>
      <c r="W1825">
        <v>72</v>
      </c>
    </row>
    <row r="1826" spans="4:26">
      <c r="E1826" s="160" t="s">
        <v>4442</v>
      </c>
      <c r="F1826" t="s">
        <v>4433</v>
      </c>
      <c r="G1826" t="s">
        <v>2922</v>
      </c>
      <c r="H1826" t="s">
        <v>2922</v>
      </c>
      <c r="I1826" t="s">
        <v>68</v>
      </c>
      <c r="J1826" t="s">
        <v>2866</v>
      </c>
      <c r="L1826" t="s">
        <v>2867</v>
      </c>
      <c r="M1826" t="s">
        <v>2866</v>
      </c>
      <c r="Q1826">
        <v>51.664006120000003</v>
      </c>
      <c r="R1826">
        <v>5.25317189</v>
      </c>
      <c r="S1826" t="s">
        <v>27</v>
      </c>
      <c r="W1826">
        <v>246</v>
      </c>
    </row>
    <row r="1827" spans="4:26">
      <c r="E1827" s="160" t="s">
        <v>4442</v>
      </c>
      <c r="F1827" t="s">
        <v>4433</v>
      </c>
      <c r="G1827" t="s">
        <v>2923</v>
      </c>
      <c r="H1827" t="s">
        <v>2923</v>
      </c>
      <c r="I1827" t="s">
        <v>68</v>
      </c>
      <c r="J1827" t="s">
        <v>2866</v>
      </c>
      <c r="L1827" t="s">
        <v>2867</v>
      </c>
      <c r="M1827" t="s">
        <v>2866</v>
      </c>
      <c r="Q1827">
        <v>51.662655229999999</v>
      </c>
      <c r="R1827">
        <v>5.2528363000000002</v>
      </c>
      <c r="S1827" t="s">
        <v>27</v>
      </c>
      <c r="W1827">
        <v>51</v>
      </c>
    </row>
    <row r="1828" spans="4:26">
      <c r="E1828" s="160" t="s">
        <v>4442</v>
      </c>
      <c r="F1828" t="s">
        <v>4433</v>
      </c>
      <c r="G1828" t="s">
        <v>2924</v>
      </c>
      <c r="H1828" t="s">
        <v>2924</v>
      </c>
      <c r="I1828" t="s">
        <v>68</v>
      </c>
      <c r="J1828" t="s">
        <v>2866</v>
      </c>
      <c r="L1828" t="s">
        <v>2867</v>
      </c>
      <c r="M1828" t="s">
        <v>2866</v>
      </c>
      <c r="Q1828">
        <v>51.6625364</v>
      </c>
      <c r="R1828">
        <v>5.2533846799999999</v>
      </c>
      <c r="S1828" t="s">
        <v>27</v>
      </c>
      <c r="W1828">
        <v>77</v>
      </c>
    </row>
    <row r="1829" spans="4:26">
      <c r="E1829" s="160" t="s">
        <v>4442</v>
      </c>
      <c r="F1829" t="s">
        <v>4433</v>
      </c>
      <c r="G1829" t="s">
        <v>2925</v>
      </c>
      <c r="H1829" t="s">
        <v>2925</v>
      </c>
      <c r="I1829" t="s">
        <v>68</v>
      </c>
      <c r="J1829" t="s">
        <v>2866</v>
      </c>
      <c r="L1829" t="s">
        <v>2867</v>
      </c>
      <c r="M1829" t="s">
        <v>2866</v>
      </c>
      <c r="Q1829">
        <v>51.662825179999999</v>
      </c>
      <c r="R1829">
        <v>5.2521533900000001</v>
      </c>
      <c r="S1829" t="s">
        <v>27</v>
      </c>
      <c r="W1829">
        <v>14</v>
      </c>
    </row>
    <row r="1830" spans="4:26">
      <c r="E1830" s="160" t="s">
        <v>4442</v>
      </c>
      <c r="F1830" t="s">
        <v>4433</v>
      </c>
      <c r="G1830" t="s">
        <v>2926</v>
      </c>
      <c r="H1830" t="s">
        <v>2926</v>
      </c>
      <c r="I1830" t="s">
        <v>68</v>
      </c>
      <c r="J1830" t="s">
        <v>2866</v>
      </c>
      <c r="L1830" t="s">
        <v>2867</v>
      </c>
      <c r="M1830" t="s">
        <v>2866</v>
      </c>
      <c r="Q1830">
        <v>51.662268279999999</v>
      </c>
      <c r="R1830">
        <v>5.2521942399999997</v>
      </c>
      <c r="S1830" t="s">
        <v>27</v>
      </c>
      <c r="W1830">
        <v>74</v>
      </c>
    </row>
    <row r="1831" spans="4:26">
      <c r="E1831" s="160" t="s">
        <v>4442</v>
      </c>
      <c r="F1831" t="s">
        <v>4433</v>
      </c>
      <c r="G1831" t="s">
        <v>2927</v>
      </c>
      <c r="H1831" t="s">
        <v>2927</v>
      </c>
      <c r="I1831" t="s">
        <v>68</v>
      </c>
      <c r="J1831" t="s">
        <v>2866</v>
      </c>
      <c r="L1831" t="s">
        <v>2867</v>
      </c>
      <c r="M1831" t="s">
        <v>2866</v>
      </c>
      <c r="Q1831">
        <v>51.665840199999998</v>
      </c>
      <c r="R1831">
        <v>5.2508184099999999</v>
      </c>
      <c r="S1831" t="s">
        <v>27</v>
      </c>
    </row>
    <row r="1832" spans="4:26">
      <c r="D1832" t="s">
        <v>4442</v>
      </c>
      <c r="F1832" t="s">
        <v>4433</v>
      </c>
      <c r="G1832" t="s">
        <v>2928</v>
      </c>
      <c r="H1832" t="s">
        <v>2928</v>
      </c>
      <c r="I1832" t="s">
        <v>30</v>
      </c>
      <c r="J1832" t="s">
        <v>2929</v>
      </c>
      <c r="L1832" t="s">
        <v>2941</v>
      </c>
      <c r="M1832" t="s">
        <v>2940</v>
      </c>
      <c r="Q1832">
        <v>51.664217610000001</v>
      </c>
      <c r="R1832">
        <v>5.2619877900000001</v>
      </c>
      <c r="S1832" t="s">
        <v>27</v>
      </c>
    </row>
    <row r="1833" spans="4:26">
      <c r="D1833" t="s">
        <v>4442</v>
      </c>
      <c r="F1833" t="s">
        <v>4433</v>
      </c>
      <c r="G1833" t="s">
        <v>2930</v>
      </c>
      <c r="H1833" t="s">
        <v>2931</v>
      </c>
      <c r="I1833" t="s">
        <v>30</v>
      </c>
      <c r="J1833" t="s">
        <v>2932</v>
      </c>
      <c r="L1833" t="s">
        <v>2941</v>
      </c>
      <c r="M1833" t="s">
        <v>2940</v>
      </c>
      <c r="Q1833">
        <v>51.662733000000003</v>
      </c>
      <c r="R1833">
        <v>5.2636191800000001</v>
      </c>
      <c r="S1833" t="s">
        <v>27</v>
      </c>
    </row>
    <row r="1834" spans="4:26">
      <c r="D1834" t="s">
        <v>4442</v>
      </c>
      <c r="F1834" t="s">
        <v>4433</v>
      </c>
      <c r="G1834" t="s">
        <v>2933</v>
      </c>
      <c r="H1834" t="s">
        <v>2933</v>
      </c>
      <c r="I1834" t="s">
        <v>30</v>
      </c>
      <c r="J1834" t="s">
        <v>2934</v>
      </c>
      <c r="L1834" t="s">
        <v>2941</v>
      </c>
      <c r="M1834" t="s">
        <v>2940</v>
      </c>
      <c r="Q1834">
        <v>51.659583519999998</v>
      </c>
      <c r="R1834">
        <v>5.2654542099999997</v>
      </c>
      <c r="S1834" t="s">
        <v>27</v>
      </c>
    </row>
    <row r="1835" spans="4:26">
      <c r="D1835" t="s">
        <v>4442</v>
      </c>
      <c r="F1835" t="s">
        <v>4433</v>
      </c>
      <c r="G1835" t="s">
        <v>2935</v>
      </c>
      <c r="H1835" t="s">
        <v>2935</v>
      </c>
      <c r="I1835" t="s">
        <v>30</v>
      </c>
      <c r="J1835" t="s">
        <v>2936</v>
      </c>
      <c r="L1835" t="s">
        <v>2941</v>
      </c>
      <c r="M1835" t="s">
        <v>2940</v>
      </c>
      <c r="Q1835">
        <v>51.657761970000003</v>
      </c>
      <c r="R1835">
        <v>5.2661456500000003</v>
      </c>
      <c r="S1835" t="s">
        <v>27</v>
      </c>
    </row>
    <row r="1836" spans="4:26">
      <c r="D1836" t="s">
        <v>4442</v>
      </c>
      <c r="F1836" t="s">
        <v>4433</v>
      </c>
      <c r="G1836" t="s">
        <v>2937</v>
      </c>
      <c r="H1836" t="s">
        <v>2937</v>
      </c>
      <c r="I1836" t="s">
        <v>30</v>
      </c>
      <c r="J1836" t="s">
        <v>2938</v>
      </c>
      <c r="L1836" t="s">
        <v>2941</v>
      </c>
      <c r="M1836" t="s">
        <v>2940</v>
      </c>
      <c r="Q1836">
        <v>51.65924021</v>
      </c>
      <c r="R1836">
        <v>5.2658318599999996</v>
      </c>
      <c r="S1836" t="s">
        <v>27</v>
      </c>
    </row>
    <row r="1837" spans="4:26">
      <c r="D1837" t="s">
        <v>4442</v>
      </c>
      <c r="F1837" t="s">
        <v>4433</v>
      </c>
      <c r="G1837" t="s">
        <v>2939</v>
      </c>
      <c r="H1837" t="s">
        <v>2939</v>
      </c>
      <c r="I1837" t="s">
        <v>22</v>
      </c>
      <c r="J1837" t="s">
        <v>2940</v>
      </c>
      <c r="K1837" t="s">
        <v>2940</v>
      </c>
      <c r="L1837" t="s">
        <v>2941</v>
      </c>
      <c r="M1837" t="s">
        <v>2940</v>
      </c>
      <c r="O1837" t="s">
        <v>2752</v>
      </c>
      <c r="P1837" t="s">
        <v>2892</v>
      </c>
      <c r="Q1837">
        <v>51.660947559999997</v>
      </c>
      <c r="R1837">
        <v>5.2688383400000003</v>
      </c>
      <c r="S1837" t="s">
        <v>27</v>
      </c>
      <c r="T1837" t="s">
        <v>28</v>
      </c>
      <c r="Z1837">
        <v>1418631.56</v>
      </c>
    </row>
    <row r="1838" spans="4:26">
      <c r="D1838" t="s">
        <v>4442</v>
      </c>
      <c r="F1838" t="s">
        <v>4433</v>
      </c>
      <c r="G1838" t="s">
        <v>2942</v>
      </c>
      <c r="H1838" t="s">
        <v>2942</v>
      </c>
      <c r="I1838" t="s">
        <v>68</v>
      </c>
      <c r="J1838" t="s">
        <v>2943</v>
      </c>
      <c r="L1838" t="s">
        <v>2941</v>
      </c>
      <c r="M1838" t="s">
        <v>2940</v>
      </c>
      <c r="Q1838">
        <v>51.660904549999998</v>
      </c>
      <c r="R1838">
        <v>5.2638311</v>
      </c>
      <c r="S1838" t="s">
        <v>27</v>
      </c>
    </row>
    <row r="1839" spans="4:26">
      <c r="D1839" t="s">
        <v>4442</v>
      </c>
      <c r="F1839" t="s">
        <v>4433</v>
      </c>
      <c r="G1839" t="s">
        <v>2944</v>
      </c>
      <c r="H1839" t="s">
        <v>2945</v>
      </c>
      <c r="I1839" t="s">
        <v>68</v>
      </c>
      <c r="J1839" t="s">
        <v>2946</v>
      </c>
      <c r="L1839" t="s">
        <v>2941</v>
      </c>
      <c r="M1839" t="s">
        <v>2940</v>
      </c>
      <c r="Q1839">
        <v>51.665857510000002</v>
      </c>
      <c r="R1839">
        <v>5.2611516399999996</v>
      </c>
      <c r="S1839" t="s">
        <v>27</v>
      </c>
    </row>
    <row r="1840" spans="4:26">
      <c r="D1840" t="s">
        <v>4442</v>
      </c>
      <c r="F1840" t="s">
        <v>4433</v>
      </c>
      <c r="G1840" t="s">
        <v>2947</v>
      </c>
      <c r="H1840" t="s">
        <v>2948</v>
      </c>
      <c r="I1840" t="s">
        <v>68</v>
      </c>
      <c r="J1840" t="s">
        <v>2949</v>
      </c>
      <c r="K1840" t="s">
        <v>2950</v>
      </c>
      <c r="L1840" t="s">
        <v>2941</v>
      </c>
      <c r="M1840" t="s">
        <v>2940</v>
      </c>
      <c r="O1840" t="s">
        <v>2891</v>
      </c>
      <c r="Q1840">
        <v>51.656132149999998</v>
      </c>
      <c r="R1840">
        <v>5.2677312000000001</v>
      </c>
      <c r="S1840" t="s">
        <v>27</v>
      </c>
      <c r="T1840" t="s">
        <v>1874</v>
      </c>
    </row>
    <row r="1841" spans="4:26">
      <c r="D1841" t="s">
        <v>4442</v>
      </c>
      <c r="F1841" t="s">
        <v>4433</v>
      </c>
      <c r="G1841" t="s">
        <v>2951</v>
      </c>
      <c r="H1841" t="s">
        <v>2951</v>
      </c>
      <c r="I1841" t="s">
        <v>68</v>
      </c>
      <c r="J1841" t="s">
        <v>2952</v>
      </c>
      <c r="L1841" t="s">
        <v>2941</v>
      </c>
      <c r="M1841" t="s">
        <v>2940</v>
      </c>
      <c r="Q1841">
        <v>51.663486949999999</v>
      </c>
      <c r="R1841">
        <v>5.2627608500000003</v>
      </c>
      <c r="S1841" t="s">
        <v>27</v>
      </c>
    </row>
    <row r="1842" spans="4:26">
      <c r="D1842" t="s">
        <v>4442</v>
      </c>
      <c r="F1842" t="s">
        <v>4433</v>
      </c>
      <c r="G1842" t="s">
        <v>2953</v>
      </c>
      <c r="H1842" t="s">
        <v>2953</v>
      </c>
      <c r="I1842" t="s">
        <v>68</v>
      </c>
      <c r="J1842" t="s">
        <v>2954</v>
      </c>
      <c r="L1842" t="s">
        <v>2941</v>
      </c>
      <c r="M1842" t="s">
        <v>2940</v>
      </c>
      <c r="Q1842">
        <v>51.658597049999997</v>
      </c>
      <c r="R1842">
        <v>5.2659639499999997</v>
      </c>
      <c r="S1842" t="s">
        <v>27</v>
      </c>
    </row>
    <row r="1843" spans="4:26">
      <c r="F1843" t="s">
        <v>4433</v>
      </c>
      <c r="G1843" t="s">
        <v>2955</v>
      </c>
      <c r="H1843" t="s">
        <v>2955</v>
      </c>
      <c r="I1843" t="s">
        <v>22</v>
      </c>
      <c r="J1843" t="s">
        <v>2956</v>
      </c>
      <c r="K1843" t="s">
        <v>2956</v>
      </c>
      <c r="L1843" t="s">
        <v>2957</v>
      </c>
      <c r="M1843" t="s">
        <v>2956</v>
      </c>
      <c r="O1843" t="s">
        <v>2752</v>
      </c>
      <c r="P1843" t="s">
        <v>2892</v>
      </c>
      <c r="Q1843">
        <v>51.65860936</v>
      </c>
      <c r="R1843">
        <v>5.2617397400000003</v>
      </c>
      <c r="S1843" t="s">
        <v>27</v>
      </c>
      <c r="T1843" t="s">
        <v>28</v>
      </c>
      <c r="Z1843">
        <v>279141.26</v>
      </c>
    </row>
    <row r="1844" spans="4:26">
      <c r="D1844" t="s">
        <v>4442</v>
      </c>
      <c r="F1844" t="s">
        <v>4433</v>
      </c>
      <c r="G1844" t="s">
        <v>2958</v>
      </c>
      <c r="H1844" t="s">
        <v>2959</v>
      </c>
      <c r="I1844" t="s">
        <v>103</v>
      </c>
      <c r="J1844" t="s">
        <v>2960</v>
      </c>
      <c r="K1844" t="s">
        <v>2961</v>
      </c>
      <c r="L1844" t="s">
        <v>2962</v>
      </c>
      <c r="N1844" t="s">
        <v>2963</v>
      </c>
      <c r="P1844" t="s">
        <v>2892</v>
      </c>
      <c r="Q1844">
        <v>51.65916515</v>
      </c>
      <c r="R1844">
        <v>5.2591312500000003</v>
      </c>
      <c r="S1844" t="s">
        <v>27</v>
      </c>
      <c r="T1844" t="s">
        <v>1874</v>
      </c>
      <c r="V1844">
        <v>1943</v>
      </c>
    </row>
    <row r="1845" spans="4:26">
      <c r="D1845" t="s">
        <v>4442</v>
      </c>
      <c r="F1845" t="s">
        <v>4433</v>
      </c>
      <c r="G1845" t="s">
        <v>2964</v>
      </c>
      <c r="H1845" t="s">
        <v>2965</v>
      </c>
      <c r="I1845" t="s">
        <v>103</v>
      </c>
      <c r="J1845" t="s">
        <v>2966</v>
      </c>
      <c r="K1845" t="s">
        <v>2961</v>
      </c>
      <c r="L1845" t="s">
        <v>2962</v>
      </c>
      <c r="P1845" t="s">
        <v>2892</v>
      </c>
      <c r="Q1845">
        <v>51.659803629999999</v>
      </c>
      <c r="R1845">
        <v>5.2590960999999998</v>
      </c>
      <c r="S1845" t="s">
        <v>27</v>
      </c>
      <c r="T1845" t="s">
        <v>1874</v>
      </c>
      <c r="U1845" s="1">
        <v>25000</v>
      </c>
      <c r="V1845">
        <v>1943</v>
      </c>
    </row>
    <row r="1846" spans="4:26">
      <c r="D1846" t="s">
        <v>4442</v>
      </c>
      <c r="F1846" t="s">
        <v>4433</v>
      </c>
      <c r="G1846" t="s">
        <v>2967</v>
      </c>
      <c r="H1846" t="s">
        <v>2968</v>
      </c>
      <c r="I1846" t="s">
        <v>103</v>
      </c>
      <c r="J1846" t="s">
        <v>2969</v>
      </c>
      <c r="K1846" t="s">
        <v>2961</v>
      </c>
      <c r="L1846" t="s">
        <v>2962</v>
      </c>
      <c r="P1846" t="s">
        <v>2892</v>
      </c>
      <c r="S1846" t="s">
        <v>27</v>
      </c>
      <c r="T1846" t="s">
        <v>1874</v>
      </c>
      <c r="V1846">
        <v>0</v>
      </c>
    </row>
    <row r="1847" spans="4:26">
      <c r="D1847" t="s">
        <v>4442</v>
      </c>
      <c r="F1847" t="s">
        <v>4433</v>
      </c>
      <c r="G1847" t="s">
        <v>2970</v>
      </c>
      <c r="H1847" t="s">
        <v>2970</v>
      </c>
      <c r="I1847" t="s">
        <v>103</v>
      </c>
      <c r="J1847" t="s">
        <v>2971</v>
      </c>
      <c r="Q1847">
        <v>51.660145139999997</v>
      </c>
      <c r="R1847">
        <v>5.2590626599999997</v>
      </c>
      <c r="S1847" t="s">
        <v>27</v>
      </c>
    </row>
    <row r="1848" spans="4:26">
      <c r="D1848" t="s">
        <v>4442</v>
      </c>
      <c r="F1848" t="s">
        <v>4433</v>
      </c>
      <c r="G1848" t="s">
        <v>2972</v>
      </c>
      <c r="H1848" t="s">
        <v>2972</v>
      </c>
      <c r="I1848" t="s">
        <v>30</v>
      </c>
      <c r="J1848" t="s">
        <v>2972</v>
      </c>
      <c r="K1848" t="s">
        <v>2972</v>
      </c>
      <c r="L1848" t="s">
        <v>2962</v>
      </c>
      <c r="P1848" t="s">
        <v>2892</v>
      </c>
      <c r="Q1848">
        <v>51.659551710000002</v>
      </c>
      <c r="R1848">
        <v>5.25911273</v>
      </c>
      <c r="S1848" t="s">
        <v>27</v>
      </c>
      <c r="T1848" t="s">
        <v>1874</v>
      </c>
    </row>
    <row r="1849" spans="4:26">
      <c r="D1849" t="s">
        <v>4442</v>
      </c>
      <c r="F1849" t="s">
        <v>4433</v>
      </c>
      <c r="G1849" t="s">
        <v>2973</v>
      </c>
      <c r="H1849" t="s">
        <v>2973</v>
      </c>
      <c r="I1849" t="s">
        <v>30</v>
      </c>
      <c r="J1849" t="s">
        <v>2973</v>
      </c>
      <c r="Q1849">
        <v>51.658024769999997</v>
      </c>
      <c r="R1849">
        <v>5.2591765800000001</v>
      </c>
      <c r="S1849" t="s">
        <v>27</v>
      </c>
    </row>
    <row r="1850" spans="4:26">
      <c r="D1850" t="s">
        <v>4442</v>
      </c>
      <c r="F1850" t="s">
        <v>4433</v>
      </c>
      <c r="G1850" t="s">
        <v>2974</v>
      </c>
      <c r="H1850" t="s">
        <v>2974</v>
      </c>
      <c r="I1850" t="s">
        <v>30</v>
      </c>
      <c r="J1850" t="s">
        <v>2971</v>
      </c>
      <c r="Q1850">
        <v>51.657422259999997</v>
      </c>
      <c r="R1850">
        <v>5.2590039600000003</v>
      </c>
      <c r="S1850" t="s">
        <v>27</v>
      </c>
    </row>
    <row r="1851" spans="4:26">
      <c r="D1851" t="s">
        <v>4442</v>
      </c>
      <c r="F1851" t="s">
        <v>4433</v>
      </c>
      <c r="G1851" t="s">
        <v>2975</v>
      </c>
      <c r="H1851" t="s">
        <v>2975</v>
      </c>
      <c r="I1851" t="s">
        <v>30</v>
      </c>
      <c r="J1851" t="s">
        <v>2971</v>
      </c>
      <c r="Q1851">
        <v>51.660597469999999</v>
      </c>
      <c r="R1851">
        <v>5.2590876399999997</v>
      </c>
      <c r="S1851" t="s">
        <v>27</v>
      </c>
    </row>
    <row r="1852" spans="4:26">
      <c r="D1852" t="s">
        <v>4442</v>
      </c>
      <c r="F1852" t="s">
        <v>4433</v>
      </c>
      <c r="G1852" t="s">
        <v>2976</v>
      </c>
      <c r="H1852" t="s">
        <v>2976</v>
      </c>
      <c r="I1852" t="s">
        <v>30</v>
      </c>
      <c r="J1852" t="s">
        <v>2971</v>
      </c>
      <c r="Q1852">
        <v>51.657309740000002</v>
      </c>
      <c r="R1852">
        <v>5.25430244</v>
      </c>
      <c r="S1852" t="s">
        <v>27</v>
      </c>
    </row>
    <row r="1853" spans="4:26">
      <c r="D1853" t="s">
        <v>4442</v>
      </c>
      <c r="F1853" t="s">
        <v>4433</v>
      </c>
      <c r="G1853" t="s">
        <v>2977</v>
      </c>
      <c r="H1853" t="s">
        <v>2977</v>
      </c>
      <c r="I1853" t="s">
        <v>22</v>
      </c>
      <c r="J1853" t="s">
        <v>2971</v>
      </c>
      <c r="K1853" t="s">
        <v>2971</v>
      </c>
      <c r="L1853" t="s">
        <v>2962</v>
      </c>
      <c r="M1853" t="s">
        <v>2971</v>
      </c>
      <c r="O1853" t="s">
        <v>2752</v>
      </c>
      <c r="P1853" t="s">
        <v>2892</v>
      </c>
      <c r="Q1853">
        <v>51.659064110000003</v>
      </c>
      <c r="R1853">
        <v>5.2566080800000003</v>
      </c>
      <c r="S1853" t="s">
        <v>27</v>
      </c>
      <c r="T1853" t="s">
        <v>28</v>
      </c>
      <c r="Z1853">
        <v>156316.73000000001</v>
      </c>
    </row>
    <row r="1854" spans="4:26">
      <c r="F1854" t="s">
        <v>4433</v>
      </c>
      <c r="G1854" t="s">
        <v>2978</v>
      </c>
      <c r="H1854" t="s">
        <v>2978</v>
      </c>
      <c r="I1854" t="s">
        <v>68</v>
      </c>
      <c r="J1854" t="s">
        <v>2979</v>
      </c>
      <c r="L1854" t="s">
        <v>2978</v>
      </c>
      <c r="M1854" t="s">
        <v>2980</v>
      </c>
      <c r="P1854" t="s">
        <v>2892</v>
      </c>
      <c r="Q1854">
        <v>51.66009176</v>
      </c>
      <c r="R1854">
        <v>5.2590283099999997</v>
      </c>
      <c r="S1854" t="s">
        <v>27</v>
      </c>
      <c r="T1854" t="s">
        <v>1874</v>
      </c>
    </row>
    <row r="1855" spans="4:26">
      <c r="F1855" t="s">
        <v>4433</v>
      </c>
      <c r="G1855" t="s">
        <v>2981</v>
      </c>
      <c r="H1855" t="s">
        <v>2981</v>
      </c>
      <c r="I1855" t="s">
        <v>68</v>
      </c>
      <c r="J1855" t="s">
        <v>2982</v>
      </c>
      <c r="Q1855">
        <v>51.658670880000003</v>
      </c>
      <c r="R1855">
        <v>5.2591175400000001</v>
      </c>
      <c r="S1855" t="s">
        <v>27</v>
      </c>
    </row>
    <row r="1856" spans="4:26">
      <c r="F1856" t="s">
        <v>4433</v>
      </c>
      <c r="G1856" t="s">
        <v>2983</v>
      </c>
      <c r="H1856" t="s">
        <v>2983</v>
      </c>
      <c r="I1856" t="s">
        <v>68</v>
      </c>
      <c r="J1856" t="s">
        <v>2984</v>
      </c>
      <c r="K1856" t="s">
        <v>2961</v>
      </c>
      <c r="L1856" t="s">
        <v>2962</v>
      </c>
      <c r="P1856" t="s">
        <v>2892</v>
      </c>
      <c r="Q1856">
        <v>51.657788930000002</v>
      </c>
      <c r="R1856">
        <v>5.2591881200000001</v>
      </c>
      <c r="S1856" t="s">
        <v>27</v>
      </c>
      <c r="T1856" t="s">
        <v>1874</v>
      </c>
    </row>
    <row r="1857" spans="5:26">
      <c r="F1857" t="s">
        <v>4433</v>
      </c>
      <c r="G1857" t="s">
        <v>2985</v>
      </c>
      <c r="H1857" t="s">
        <v>2985</v>
      </c>
      <c r="I1857" t="s">
        <v>68</v>
      </c>
      <c r="J1857" t="s">
        <v>2986</v>
      </c>
      <c r="K1857" t="s">
        <v>2961</v>
      </c>
      <c r="L1857" t="s">
        <v>2962</v>
      </c>
      <c r="M1857" t="s">
        <v>2987</v>
      </c>
      <c r="P1857" t="s">
        <v>2892</v>
      </c>
      <c r="Q1857">
        <v>51.657322899999997</v>
      </c>
      <c r="R1857">
        <v>5.2566868900000001</v>
      </c>
      <c r="S1857" t="s">
        <v>27</v>
      </c>
      <c r="T1857" t="s">
        <v>1874</v>
      </c>
    </row>
    <row r="1858" spans="5:26">
      <c r="G1858" t="s">
        <v>2988</v>
      </c>
      <c r="H1858" t="s">
        <v>2988</v>
      </c>
      <c r="I1858" t="s">
        <v>22</v>
      </c>
      <c r="J1858" t="s">
        <v>2989</v>
      </c>
      <c r="K1858" t="s">
        <v>2989</v>
      </c>
      <c r="L1858" t="s">
        <v>2990</v>
      </c>
      <c r="M1858" t="s">
        <v>2989</v>
      </c>
      <c r="O1858" t="s">
        <v>2752</v>
      </c>
      <c r="P1858" t="s">
        <v>2842</v>
      </c>
      <c r="Q1858">
        <v>51.689868130000001</v>
      </c>
      <c r="R1858">
        <v>5.2894675199999996</v>
      </c>
      <c r="S1858" t="s">
        <v>27</v>
      </c>
      <c r="T1858" t="s">
        <v>139</v>
      </c>
      <c r="Z1858">
        <v>1236.99</v>
      </c>
    </row>
    <row r="1859" spans="5:26">
      <c r="G1859" t="s">
        <v>2991</v>
      </c>
      <c r="H1859" t="s">
        <v>2991</v>
      </c>
      <c r="I1859" t="s">
        <v>22</v>
      </c>
      <c r="J1859" t="s">
        <v>2992</v>
      </c>
      <c r="K1859" t="s">
        <v>2992</v>
      </c>
      <c r="L1859" t="s">
        <v>2993</v>
      </c>
      <c r="M1859" t="s">
        <v>2992</v>
      </c>
      <c r="O1859" t="s">
        <v>2752</v>
      </c>
      <c r="P1859" t="s">
        <v>2994</v>
      </c>
      <c r="Q1859">
        <v>51.731032140000003</v>
      </c>
      <c r="R1859">
        <v>5.7131699100000004</v>
      </c>
      <c r="S1859" t="s">
        <v>27</v>
      </c>
      <c r="T1859" t="s">
        <v>28</v>
      </c>
      <c r="Z1859">
        <v>178827.65</v>
      </c>
    </row>
    <row r="1860" spans="5:26">
      <c r="G1860" t="s">
        <v>2995</v>
      </c>
      <c r="H1860" t="s">
        <v>2995</v>
      </c>
      <c r="I1860" t="s">
        <v>22</v>
      </c>
      <c r="J1860" t="s">
        <v>2996</v>
      </c>
      <c r="K1860" t="s">
        <v>2996</v>
      </c>
      <c r="L1860" t="s">
        <v>2997</v>
      </c>
      <c r="M1860" t="s">
        <v>2996</v>
      </c>
      <c r="O1860" t="s">
        <v>2752</v>
      </c>
      <c r="P1860" t="s">
        <v>2994</v>
      </c>
      <c r="Q1860">
        <v>51.728936920000002</v>
      </c>
      <c r="R1860">
        <v>5.6938624899999999</v>
      </c>
      <c r="S1860" t="s">
        <v>27</v>
      </c>
      <c r="T1860" t="s">
        <v>28</v>
      </c>
      <c r="Z1860">
        <v>2032318.82</v>
      </c>
    </row>
    <row r="1861" spans="5:26">
      <c r="G1861" t="s">
        <v>2998</v>
      </c>
      <c r="H1861" t="s">
        <v>2998</v>
      </c>
      <c r="I1861" t="s">
        <v>22</v>
      </c>
      <c r="J1861" t="s">
        <v>2999</v>
      </c>
      <c r="K1861" t="s">
        <v>2999</v>
      </c>
      <c r="L1861" t="s">
        <v>3000</v>
      </c>
      <c r="M1861" t="s">
        <v>2999</v>
      </c>
      <c r="O1861" t="s">
        <v>2752</v>
      </c>
      <c r="P1861" t="s">
        <v>3001</v>
      </c>
      <c r="Q1861">
        <v>51.707833870000002</v>
      </c>
      <c r="R1861">
        <v>5.7397158199999998</v>
      </c>
      <c r="S1861" t="s">
        <v>27</v>
      </c>
      <c r="T1861" t="s">
        <v>28</v>
      </c>
      <c r="Z1861">
        <v>1306424.02</v>
      </c>
    </row>
    <row r="1862" spans="5:26">
      <c r="E1862" s="160" t="s">
        <v>4442</v>
      </c>
      <c r="F1862" t="s">
        <v>4433</v>
      </c>
      <c r="G1862" t="s">
        <v>3002</v>
      </c>
      <c r="H1862" t="s">
        <v>3002</v>
      </c>
      <c r="I1862" t="s">
        <v>30</v>
      </c>
      <c r="J1862" t="s">
        <v>3003</v>
      </c>
      <c r="K1862" t="s">
        <v>3003</v>
      </c>
      <c r="L1862" t="s">
        <v>3004</v>
      </c>
      <c r="M1862" t="s">
        <v>3003</v>
      </c>
      <c r="Q1862">
        <v>51.660237430000002</v>
      </c>
      <c r="R1862">
        <v>5.6880533700000004</v>
      </c>
      <c r="S1862" t="s">
        <v>27</v>
      </c>
      <c r="W1862">
        <v>52</v>
      </c>
    </row>
    <row r="1863" spans="5:26">
      <c r="E1863" s="160" t="s">
        <v>4442</v>
      </c>
      <c r="F1863" t="s">
        <v>4433</v>
      </c>
      <c r="G1863" t="s">
        <v>3005</v>
      </c>
      <c r="H1863" t="s">
        <v>3005</v>
      </c>
      <c r="I1863" t="s">
        <v>30</v>
      </c>
      <c r="J1863" t="s">
        <v>3003</v>
      </c>
      <c r="K1863" t="s">
        <v>3003</v>
      </c>
      <c r="L1863" t="s">
        <v>3004</v>
      </c>
      <c r="M1863" t="s">
        <v>3003</v>
      </c>
      <c r="Q1863">
        <v>51.661134279999999</v>
      </c>
      <c r="R1863">
        <v>5.6878292500000001</v>
      </c>
      <c r="S1863" t="s">
        <v>27</v>
      </c>
      <c r="W1863">
        <v>3</v>
      </c>
    </row>
    <row r="1864" spans="5:26">
      <c r="E1864" s="160" t="s">
        <v>4442</v>
      </c>
      <c r="F1864" t="s">
        <v>4433</v>
      </c>
      <c r="G1864" t="s">
        <v>3006</v>
      </c>
      <c r="H1864" t="s">
        <v>3006</v>
      </c>
      <c r="I1864" t="s">
        <v>30</v>
      </c>
      <c r="J1864" t="s">
        <v>3003</v>
      </c>
      <c r="K1864" t="s">
        <v>3003</v>
      </c>
      <c r="L1864" t="s">
        <v>3004</v>
      </c>
      <c r="M1864" t="s">
        <v>3003</v>
      </c>
      <c r="Q1864">
        <v>51.662135960000001</v>
      </c>
      <c r="R1864">
        <v>5.6910336399999997</v>
      </c>
      <c r="S1864" t="s">
        <v>27</v>
      </c>
      <c r="W1864">
        <v>8</v>
      </c>
    </row>
    <row r="1865" spans="5:26">
      <c r="E1865" s="160" t="s">
        <v>4442</v>
      </c>
      <c r="F1865" t="s">
        <v>4433</v>
      </c>
      <c r="G1865" t="s">
        <v>3007</v>
      </c>
      <c r="H1865" t="s">
        <v>3007</v>
      </c>
      <c r="I1865" t="s">
        <v>30</v>
      </c>
      <c r="J1865" t="s">
        <v>3003</v>
      </c>
      <c r="K1865" t="s">
        <v>3003</v>
      </c>
      <c r="L1865" t="s">
        <v>3004</v>
      </c>
      <c r="M1865" t="s">
        <v>3003</v>
      </c>
      <c r="Q1865">
        <v>51.662532540000001</v>
      </c>
      <c r="R1865">
        <v>5.6914305399999998</v>
      </c>
      <c r="S1865" t="s">
        <v>27</v>
      </c>
      <c r="W1865">
        <v>6</v>
      </c>
    </row>
    <row r="1866" spans="5:26">
      <c r="E1866" s="160" t="s">
        <v>4442</v>
      </c>
      <c r="F1866" t="s">
        <v>4433</v>
      </c>
      <c r="G1866" t="s">
        <v>3008</v>
      </c>
      <c r="H1866" t="s">
        <v>3008</v>
      </c>
      <c r="I1866" t="s">
        <v>30</v>
      </c>
      <c r="J1866" t="s">
        <v>3003</v>
      </c>
      <c r="K1866" t="s">
        <v>3003</v>
      </c>
      <c r="L1866" t="s">
        <v>3004</v>
      </c>
      <c r="M1866" t="s">
        <v>3003</v>
      </c>
      <c r="Q1866">
        <v>51.663090820000001</v>
      </c>
      <c r="R1866">
        <v>5.6933669900000003</v>
      </c>
      <c r="S1866" t="s">
        <v>27</v>
      </c>
      <c r="W1866">
        <v>24</v>
      </c>
    </row>
    <row r="1867" spans="5:26">
      <c r="E1867" s="160" t="s">
        <v>4442</v>
      </c>
      <c r="F1867" t="s">
        <v>4433</v>
      </c>
      <c r="G1867" t="s">
        <v>3009</v>
      </c>
      <c r="H1867" t="s">
        <v>3009</v>
      </c>
      <c r="I1867" t="s">
        <v>30</v>
      </c>
      <c r="J1867" t="s">
        <v>3003</v>
      </c>
      <c r="K1867" t="s">
        <v>3003</v>
      </c>
      <c r="L1867" t="s">
        <v>3004</v>
      </c>
      <c r="M1867" t="s">
        <v>3003</v>
      </c>
      <c r="Q1867">
        <v>51.66373832</v>
      </c>
      <c r="R1867">
        <v>5.6956367500000002</v>
      </c>
      <c r="S1867" t="s">
        <v>27</v>
      </c>
      <c r="W1867">
        <v>8</v>
      </c>
    </row>
    <row r="1868" spans="5:26">
      <c r="E1868" s="160" t="s">
        <v>4442</v>
      </c>
      <c r="F1868" t="s">
        <v>4433</v>
      </c>
      <c r="G1868" t="s">
        <v>3010</v>
      </c>
      <c r="H1868" t="s">
        <v>3010</v>
      </c>
      <c r="I1868" t="s">
        <v>30</v>
      </c>
      <c r="J1868" t="s">
        <v>3003</v>
      </c>
      <c r="K1868" t="s">
        <v>3003</v>
      </c>
      <c r="L1868" t="s">
        <v>3004</v>
      </c>
      <c r="M1868" t="s">
        <v>3003</v>
      </c>
      <c r="Q1868">
        <v>51.663973409999997</v>
      </c>
      <c r="R1868">
        <v>5.6964470399999998</v>
      </c>
      <c r="S1868" t="s">
        <v>27</v>
      </c>
      <c r="W1868">
        <v>9</v>
      </c>
    </row>
    <row r="1869" spans="5:26">
      <c r="E1869" s="160" t="s">
        <v>4442</v>
      </c>
      <c r="F1869" t="s">
        <v>4433</v>
      </c>
      <c r="G1869" t="s">
        <v>3011</v>
      </c>
      <c r="H1869" t="s">
        <v>3011</v>
      </c>
      <c r="I1869" t="s">
        <v>30</v>
      </c>
      <c r="J1869" t="s">
        <v>3003</v>
      </c>
      <c r="K1869" t="s">
        <v>3003</v>
      </c>
      <c r="L1869" t="s">
        <v>3004</v>
      </c>
      <c r="M1869" t="s">
        <v>3003</v>
      </c>
      <c r="Q1869">
        <v>51.663687420000002</v>
      </c>
      <c r="R1869">
        <v>5.6987041400000003</v>
      </c>
      <c r="S1869" t="s">
        <v>27</v>
      </c>
      <c r="W1869">
        <v>10</v>
      </c>
    </row>
    <row r="1870" spans="5:26">
      <c r="E1870" s="160" t="s">
        <v>4442</v>
      </c>
      <c r="F1870" t="s">
        <v>4433</v>
      </c>
      <c r="G1870" t="s">
        <v>3012</v>
      </c>
      <c r="H1870" t="s">
        <v>3012</v>
      </c>
      <c r="I1870" t="s">
        <v>30</v>
      </c>
      <c r="J1870" t="s">
        <v>3003</v>
      </c>
      <c r="K1870" t="s">
        <v>3003</v>
      </c>
      <c r="L1870" t="s">
        <v>3004</v>
      </c>
      <c r="M1870" t="s">
        <v>3003</v>
      </c>
      <c r="Q1870">
        <v>51.666519950000001</v>
      </c>
      <c r="R1870">
        <v>5.7013391100000002</v>
      </c>
      <c r="S1870" t="s">
        <v>27</v>
      </c>
      <c r="W1870">
        <v>2</v>
      </c>
    </row>
    <row r="1871" spans="5:26">
      <c r="E1871" s="160" t="s">
        <v>4442</v>
      </c>
      <c r="F1871" t="s">
        <v>4433</v>
      </c>
      <c r="G1871" t="s">
        <v>3013</v>
      </c>
      <c r="H1871" t="s">
        <v>3013</v>
      </c>
      <c r="I1871" t="s">
        <v>30</v>
      </c>
      <c r="J1871" t="s">
        <v>3003</v>
      </c>
      <c r="K1871" t="s">
        <v>3003</v>
      </c>
      <c r="L1871" t="s">
        <v>3004</v>
      </c>
      <c r="M1871" t="s">
        <v>3003</v>
      </c>
      <c r="Q1871">
        <v>51.666820819999998</v>
      </c>
      <c r="R1871">
        <v>5.7017911799999998</v>
      </c>
      <c r="S1871" t="s">
        <v>27</v>
      </c>
      <c r="W1871">
        <v>14</v>
      </c>
    </row>
    <row r="1872" spans="5:26">
      <c r="E1872" s="160" t="s">
        <v>4442</v>
      </c>
      <c r="F1872" t="s">
        <v>4433</v>
      </c>
      <c r="G1872" t="s">
        <v>3014</v>
      </c>
      <c r="H1872" t="s">
        <v>3014</v>
      </c>
      <c r="I1872" t="s">
        <v>30</v>
      </c>
      <c r="J1872" t="s">
        <v>3003</v>
      </c>
      <c r="K1872" t="s">
        <v>3003</v>
      </c>
      <c r="L1872" t="s">
        <v>3004</v>
      </c>
      <c r="M1872" t="s">
        <v>3003</v>
      </c>
      <c r="Q1872">
        <v>51.667628639999997</v>
      </c>
      <c r="R1872">
        <v>5.7048929800000003</v>
      </c>
      <c r="S1872" t="s">
        <v>27</v>
      </c>
      <c r="W1872">
        <v>12</v>
      </c>
    </row>
    <row r="1873" spans="5:23">
      <c r="E1873" s="160" t="s">
        <v>4442</v>
      </c>
      <c r="F1873" t="s">
        <v>4433</v>
      </c>
      <c r="G1873" t="s">
        <v>3015</v>
      </c>
      <c r="H1873" t="s">
        <v>3015</v>
      </c>
      <c r="I1873" t="s">
        <v>30</v>
      </c>
      <c r="J1873" t="s">
        <v>3003</v>
      </c>
      <c r="K1873" t="s">
        <v>3003</v>
      </c>
      <c r="L1873" t="s">
        <v>3004</v>
      </c>
      <c r="M1873" t="s">
        <v>3003</v>
      </c>
      <c r="Q1873">
        <v>51.667690880000002</v>
      </c>
      <c r="R1873">
        <v>5.7049513599999999</v>
      </c>
      <c r="S1873" t="s">
        <v>27</v>
      </c>
      <c r="W1873">
        <v>5</v>
      </c>
    </row>
    <row r="1874" spans="5:23">
      <c r="E1874" s="160" t="s">
        <v>4442</v>
      </c>
      <c r="F1874" t="s">
        <v>4433</v>
      </c>
      <c r="G1874" t="s">
        <v>3016</v>
      </c>
      <c r="H1874" t="s">
        <v>3016</v>
      </c>
      <c r="I1874" t="s">
        <v>30</v>
      </c>
      <c r="J1874" t="s">
        <v>3003</v>
      </c>
      <c r="K1874" t="s">
        <v>3003</v>
      </c>
      <c r="L1874" t="s">
        <v>3004</v>
      </c>
      <c r="M1874" t="s">
        <v>3003</v>
      </c>
      <c r="Q1874">
        <v>51.667787490000002</v>
      </c>
      <c r="R1874">
        <v>5.7049500499999999</v>
      </c>
      <c r="S1874" t="s">
        <v>27</v>
      </c>
      <c r="W1874">
        <v>6</v>
      </c>
    </row>
    <row r="1875" spans="5:23">
      <c r="E1875" s="160" t="s">
        <v>4442</v>
      </c>
      <c r="F1875" t="s">
        <v>4433</v>
      </c>
      <c r="G1875" t="s">
        <v>3017</v>
      </c>
      <c r="H1875" t="s">
        <v>3017</v>
      </c>
      <c r="I1875" t="s">
        <v>30</v>
      </c>
      <c r="J1875" t="s">
        <v>3003</v>
      </c>
      <c r="K1875" t="s">
        <v>3003</v>
      </c>
      <c r="L1875" t="s">
        <v>3004</v>
      </c>
      <c r="M1875" t="s">
        <v>3003</v>
      </c>
      <c r="Q1875">
        <v>51.667437700000001</v>
      </c>
      <c r="R1875">
        <v>5.7050673099999996</v>
      </c>
      <c r="S1875" t="s">
        <v>27</v>
      </c>
      <c r="W1875">
        <v>8</v>
      </c>
    </row>
    <row r="1876" spans="5:23">
      <c r="E1876" s="160" t="s">
        <v>4442</v>
      </c>
      <c r="F1876" t="s">
        <v>4433</v>
      </c>
      <c r="G1876" t="s">
        <v>3018</v>
      </c>
      <c r="H1876" t="s">
        <v>3018</v>
      </c>
      <c r="I1876" t="s">
        <v>30</v>
      </c>
      <c r="J1876" t="s">
        <v>3003</v>
      </c>
      <c r="K1876" t="s">
        <v>3003</v>
      </c>
      <c r="L1876" t="s">
        <v>3004</v>
      </c>
      <c r="M1876" t="s">
        <v>3003</v>
      </c>
      <c r="Q1876">
        <v>51.667110430000001</v>
      </c>
      <c r="R1876">
        <v>5.7050571200000002</v>
      </c>
      <c r="S1876" t="s">
        <v>27</v>
      </c>
      <c r="W1876">
        <v>7</v>
      </c>
    </row>
    <row r="1877" spans="5:23">
      <c r="E1877" s="160" t="s">
        <v>4442</v>
      </c>
      <c r="F1877" t="s">
        <v>4433</v>
      </c>
      <c r="G1877" t="s">
        <v>3019</v>
      </c>
      <c r="H1877" t="s">
        <v>3019</v>
      </c>
      <c r="I1877" t="s">
        <v>30</v>
      </c>
      <c r="J1877" t="s">
        <v>3003</v>
      </c>
      <c r="K1877" t="s">
        <v>3003</v>
      </c>
      <c r="L1877" t="s">
        <v>3004</v>
      </c>
      <c r="M1877" t="s">
        <v>3003</v>
      </c>
      <c r="Q1877">
        <v>51.66697267</v>
      </c>
      <c r="R1877">
        <v>5.7054385200000004</v>
      </c>
      <c r="S1877" t="s">
        <v>27</v>
      </c>
      <c r="W1877">
        <v>9</v>
      </c>
    </row>
    <row r="1878" spans="5:23">
      <c r="E1878" s="160" t="s">
        <v>4442</v>
      </c>
      <c r="F1878" t="s">
        <v>4433</v>
      </c>
      <c r="G1878" t="s">
        <v>3020</v>
      </c>
      <c r="H1878" t="s">
        <v>3020</v>
      </c>
      <c r="I1878" t="s">
        <v>30</v>
      </c>
      <c r="J1878" t="s">
        <v>3003</v>
      </c>
      <c r="K1878" t="s">
        <v>3003</v>
      </c>
      <c r="L1878" t="s">
        <v>3004</v>
      </c>
      <c r="M1878" t="s">
        <v>3003</v>
      </c>
      <c r="Q1878">
        <v>51.666899880000003</v>
      </c>
      <c r="R1878">
        <v>5.7043665600000004</v>
      </c>
      <c r="S1878" t="s">
        <v>27</v>
      </c>
      <c r="W1878">
        <v>9</v>
      </c>
    </row>
    <row r="1879" spans="5:23">
      <c r="E1879" s="160" t="s">
        <v>4442</v>
      </c>
      <c r="F1879" t="s">
        <v>4433</v>
      </c>
      <c r="G1879" t="s">
        <v>3021</v>
      </c>
      <c r="H1879" t="s">
        <v>3021</v>
      </c>
      <c r="I1879" t="s">
        <v>30</v>
      </c>
      <c r="J1879" t="s">
        <v>3003</v>
      </c>
      <c r="K1879" t="s">
        <v>3003</v>
      </c>
      <c r="L1879" t="s">
        <v>3004</v>
      </c>
      <c r="M1879" t="s">
        <v>3003</v>
      </c>
      <c r="Q1879">
        <v>51.666819179999997</v>
      </c>
      <c r="R1879">
        <v>5.7041673199999998</v>
      </c>
      <c r="S1879" t="s">
        <v>27</v>
      </c>
      <c r="W1879">
        <v>16</v>
      </c>
    </row>
    <row r="1880" spans="5:23">
      <c r="E1880" s="160" t="s">
        <v>4442</v>
      </c>
      <c r="F1880" t="s">
        <v>4433</v>
      </c>
      <c r="G1880" t="s">
        <v>3022</v>
      </c>
      <c r="H1880" t="s">
        <v>3022</v>
      </c>
      <c r="I1880" t="s">
        <v>30</v>
      </c>
      <c r="J1880" t="s">
        <v>3003</v>
      </c>
      <c r="K1880" t="s">
        <v>3003</v>
      </c>
      <c r="L1880" t="s">
        <v>3004</v>
      </c>
      <c r="M1880" t="s">
        <v>3003</v>
      </c>
      <c r="Q1880">
        <v>51.666344479999999</v>
      </c>
      <c r="R1880">
        <v>5.7026236600000004</v>
      </c>
      <c r="S1880" t="s">
        <v>27</v>
      </c>
      <c r="W1880">
        <v>25</v>
      </c>
    </row>
    <row r="1881" spans="5:23">
      <c r="E1881" s="160" t="s">
        <v>4442</v>
      </c>
      <c r="F1881" t="s">
        <v>4433</v>
      </c>
      <c r="G1881" t="s">
        <v>3023</v>
      </c>
      <c r="H1881" t="s">
        <v>3023</v>
      </c>
      <c r="I1881" t="s">
        <v>30</v>
      </c>
      <c r="J1881" t="s">
        <v>3003</v>
      </c>
      <c r="K1881" t="s">
        <v>3003</v>
      </c>
      <c r="L1881" t="s">
        <v>3004</v>
      </c>
      <c r="M1881" t="s">
        <v>3003</v>
      </c>
      <c r="Q1881">
        <v>51.665434429999998</v>
      </c>
      <c r="R1881">
        <v>5.7034203400000001</v>
      </c>
      <c r="S1881" t="s">
        <v>27</v>
      </c>
      <c r="W1881">
        <v>27</v>
      </c>
    </row>
    <row r="1882" spans="5:23">
      <c r="E1882" s="160" t="s">
        <v>4442</v>
      </c>
      <c r="F1882" t="s">
        <v>4433</v>
      </c>
      <c r="G1882" t="s">
        <v>3024</v>
      </c>
      <c r="H1882" t="s">
        <v>3024</v>
      </c>
      <c r="I1882" t="s">
        <v>30</v>
      </c>
      <c r="J1882" t="s">
        <v>3003</v>
      </c>
      <c r="K1882" t="s">
        <v>3003</v>
      </c>
      <c r="L1882" t="s">
        <v>3004</v>
      </c>
      <c r="M1882" t="s">
        <v>3003</v>
      </c>
      <c r="Q1882">
        <v>51.665897659999999</v>
      </c>
      <c r="R1882">
        <v>5.7030444999999999</v>
      </c>
      <c r="S1882" t="s">
        <v>27</v>
      </c>
      <c r="W1882">
        <v>26</v>
      </c>
    </row>
    <row r="1883" spans="5:23">
      <c r="E1883" s="160" t="s">
        <v>4442</v>
      </c>
      <c r="F1883" t="s">
        <v>4433</v>
      </c>
      <c r="G1883" t="s">
        <v>3025</v>
      </c>
      <c r="H1883" t="s">
        <v>3025</v>
      </c>
      <c r="I1883" t="s">
        <v>30</v>
      </c>
      <c r="J1883" t="s">
        <v>3003</v>
      </c>
      <c r="K1883" t="s">
        <v>3003</v>
      </c>
      <c r="L1883" t="s">
        <v>3004</v>
      </c>
      <c r="M1883" t="s">
        <v>3003</v>
      </c>
      <c r="Q1883">
        <v>51.666358690000003</v>
      </c>
      <c r="R1883">
        <v>5.7045424300000001</v>
      </c>
      <c r="S1883" t="s">
        <v>27</v>
      </c>
      <c r="W1883">
        <v>16</v>
      </c>
    </row>
    <row r="1884" spans="5:23">
      <c r="E1884" s="160" t="s">
        <v>4442</v>
      </c>
      <c r="F1884" t="s">
        <v>4433</v>
      </c>
      <c r="G1884" t="s">
        <v>3026</v>
      </c>
      <c r="H1884" t="s">
        <v>3026</v>
      </c>
      <c r="I1884" t="s">
        <v>30</v>
      </c>
      <c r="J1884" t="s">
        <v>3003</v>
      </c>
      <c r="K1884" t="s">
        <v>3003</v>
      </c>
      <c r="L1884" t="s">
        <v>3004</v>
      </c>
      <c r="M1884" t="s">
        <v>3003</v>
      </c>
      <c r="Q1884">
        <v>51.666505860000001</v>
      </c>
      <c r="R1884">
        <v>5.7057949700000004</v>
      </c>
      <c r="S1884" t="s">
        <v>27</v>
      </c>
      <c r="W1884">
        <v>10</v>
      </c>
    </row>
    <row r="1885" spans="5:23">
      <c r="E1885" s="160" t="s">
        <v>4442</v>
      </c>
      <c r="F1885" t="s">
        <v>4433</v>
      </c>
      <c r="G1885" t="s">
        <v>3027</v>
      </c>
      <c r="H1885" t="s">
        <v>3027</v>
      </c>
      <c r="I1885" t="s">
        <v>30</v>
      </c>
      <c r="J1885" t="s">
        <v>3003</v>
      </c>
      <c r="K1885" t="s">
        <v>3003</v>
      </c>
      <c r="L1885" t="s">
        <v>3004</v>
      </c>
      <c r="M1885" t="s">
        <v>3003</v>
      </c>
      <c r="Q1885">
        <v>51.666217240000002</v>
      </c>
      <c r="R1885">
        <v>5.7055399099999997</v>
      </c>
      <c r="S1885" t="s">
        <v>27</v>
      </c>
      <c r="W1885">
        <v>26</v>
      </c>
    </row>
    <row r="1886" spans="5:23">
      <c r="E1886" s="160" t="s">
        <v>4442</v>
      </c>
      <c r="F1886" t="s">
        <v>4433</v>
      </c>
      <c r="G1886" t="s">
        <v>3028</v>
      </c>
      <c r="H1886" t="s">
        <v>3028</v>
      </c>
      <c r="I1886" t="s">
        <v>30</v>
      </c>
      <c r="J1886" t="s">
        <v>3003</v>
      </c>
      <c r="K1886" t="s">
        <v>3003</v>
      </c>
      <c r="L1886" t="s">
        <v>3004</v>
      </c>
      <c r="M1886" t="s">
        <v>3003</v>
      </c>
      <c r="Q1886">
        <v>51.666033939999998</v>
      </c>
      <c r="R1886">
        <v>5.7053654199999997</v>
      </c>
      <c r="S1886" t="s">
        <v>27</v>
      </c>
      <c r="W1886">
        <v>20</v>
      </c>
    </row>
    <row r="1887" spans="5:23">
      <c r="E1887" s="160" t="s">
        <v>4442</v>
      </c>
      <c r="F1887" t="s">
        <v>4433</v>
      </c>
      <c r="G1887" t="s">
        <v>3029</v>
      </c>
      <c r="H1887" t="s">
        <v>3029</v>
      </c>
      <c r="I1887" t="s">
        <v>30</v>
      </c>
      <c r="J1887" t="s">
        <v>3003</v>
      </c>
      <c r="K1887" t="s">
        <v>3003</v>
      </c>
      <c r="L1887" t="s">
        <v>3004</v>
      </c>
      <c r="M1887" t="s">
        <v>3003</v>
      </c>
      <c r="Q1887">
        <v>51.665859310000002</v>
      </c>
      <c r="R1887">
        <v>5.7048083399999996</v>
      </c>
      <c r="S1887" t="s">
        <v>27</v>
      </c>
      <c r="W1887">
        <v>50</v>
      </c>
    </row>
    <row r="1888" spans="5:23">
      <c r="E1888" s="160" t="s">
        <v>4442</v>
      </c>
      <c r="F1888" t="s">
        <v>4433</v>
      </c>
      <c r="G1888" t="s">
        <v>3030</v>
      </c>
      <c r="H1888" t="s">
        <v>3030</v>
      </c>
      <c r="I1888" t="s">
        <v>30</v>
      </c>
      <c r="J1888" t="s">
        <v>3003</v>
      </c>
      <c r="K1888" t="s">
        <v>3003</v>
      </c>
      <c r="L1888" t="s">
        <v>3004</v>
      </c>
      <c r="M1888" t="s">
        <v>3003</v>
      </c>
      <c r="Q1888">
        <v>51.665741019999999</v>
      </c>
      <c r="R1888">
        <v>5.7040738900000001</v>
      </c>
      <c r="S1888" t="s">
        <v>27</v>
      </c>
      <c r="W1888">
        <v>39</v>
      </c>
    </row>
    <row r="1889" spans="5:23">
      <c r="E1889" s="160" t="s">
        <v>4442</v>
      </c>
      <c r="F1889" t="s">
        <v>4433</v>
      </c>
      <c r="G1889" t="s">
        <v>3031</v>
      </c>
      <c r="H1889" t="s">
        <v>3031</v>
      </c>
      <c r="I1889" t="s">
        <v>30</v>
      </c>
      <c r="J1889" t="s">
        <v>3003</v>
      </c>
      <c r="K1889" t="s">
        <v>3003</v>
      </c>
      <c r="L1889" t="s">
        <v>3004</v>
      </c>
      <c r="M1889" t="s">
        <v>3003</v>
      </c>
      <c r="Q1889">
        <v>51.663567649999997</v>
      </c>
      <c r="R1889">
        <v>5.7060133000000004</v>
      </c>
      <c r="S1889" t="s">
        <v>27</v>
      </c>
      <c r="W1889">
        <v>8</v>
      </c>
    </row>
    <row r="1890" spans="5:23">
      <c r="E1890" s="160" t="s">
        <v>4442</v>
      </c>
      <c r="F1890" t="s">
        <v>4433</v>
      </c>
      <c r="G1890" t="s">
        <v>3032</v>
      </c>
      <c r="H1890" t="s">
        <v>3032</v>
      </c>
      <c r="I1890" t="s">
        <v>30</v>
      </c>
      <c r="J1890" t="s">
        <v>3003</v>
      </c>
      <c r="K1890" t="s">
        <v>3003</v>
      </c>
      <c r="L1890" t="s">
        <v>3004</v>
      </c>
      <c r="M1890" t="s">
        <v>3003</v>
      </c>
      <c r="Q1890">
        <v>51.66339773</v>
      </c>
      <c r="R1890">
        <v>5.7064075299999999</v>
      </c>
      <c r="S1890" t="s">
        <v>27</v>
      </c>
      <c r="W1890">
        <v>6</v>
      </c>
    </row>
    <row r="1891" spans="5:23">
      <c r="E1891" s="160" t="s">
        <v>4442</v>
      </c>
      <c r="F1891" t="s">
        <v>4433</v>
      </c>
      <c r="G1891" t="s">
        <v>3033</v>
      </c>
      <c r="H1891" t="s">
        <v>3033</v>
      </c>
      <c r="I1891" t="s">
        <v>30</v>
      </c>
      <c r="J1891" t="s">
        <v>3003</v>
      </c>
      <c r="K1891" t="s">
        <v>3003</v>
      </c>
      <c r="L1891" t="s">
        <v>3004</v>
      </c>
      <c r="M1891" t="s">
        <v>3003</v>
      </c>
      <c r="Q1891">
        <v>51.663274010000002</v>
      </c>
      <c r="R1891">
        <v>5.70658289</v>
      </c>
      <c r="S1891" t="s">
        <v>27</v>
      </c>
      <c r="W1891">
        <v>8</v>
      </c>
    </row>
    <row r="1892" spans="5:23">
      <c r="E1892" s="160" t="s">
        <v>4442</v>
      </c>
      <c r="F1892" t="s">
        <v>4433</v>
      </c>
      <c r="G1892" t="s">
        <v>3034</v>
      </c>
      <c r="H1892" t="s">
        <v>3034</v>
      </c>
      <c r="I1892" t="s">
        <v>30</v>
      </c>
      <c r="J1892" t="s">
        <v>3003</v>
      </c>
      <c r="K1892" t="s">
        <v>3003</v>
      </c>
      <c r="L1892" t="s">
        <v>3004</v>
      </c>
      <c r="M1892" t="s">
        <v>3003</v>
      </c>
      <c r="Q1892">
        <v>51.663260059999999</v>
      </c>
      <c r="R1892">
        <v>5.7067259200000002</v>
      </c>
      <c r="S1892" t="s">
        <v>27</v>
      </c>
      <c r="W1892">
        <v>8</v>
      </c>
    </row>
    <row r="1893" spans="5:23">
      <c r="E1893" s="160" t="s">
        <v>4442</v>
      </c>
      <c r="F1893" t="s">
        <v>4433</v>
      </c>
      <c r="G1893" t="s">
        <v>3035</v>
      </c>
      <c r="H1893" t="s">
        <v>3035</v>
      </c>
      <c r="I1893" t="s">
        <v>30</v>
      </c>
      <c r="J1893" t="s">
        <v>3003</v>
      </c>
      <c r="K1893" t="s">
        <v>3003</v>
      </c>
      <c r="L1893" t="s">
        <v>3004</v>
      </c>
      <c r="M1893" t="s">
        <v>3003</v>
      </c>
      <c r="Q1893">
        <v>51.663412829999999</v>
      </c>
      <c r="R1893">
        <v>5.7073021600000002</v>
      </c>
      <c r="S1893" t="s">
        <v>27</v>
      </c>
      <c r="W1893">
        <v>15</v>
      </c>
    </row>
    <row r="1894" spans="5:23">
      <c r="E1894" s="160" t="s">
        <v>4442</v>
      </c>
      <c r="F1894" t="s">
        <v>4433</v>
      </c>
      <c r="G1894" t="s">
        <v>3036</v>
      </c>
      <c r="H1894" t="s">
        <v>3036</v>
      </c>
      <c r="I1894" t="s">
        <v>30</v>
      </c>
      <c r="J1894" t="s">
        <v>3003</v>
      </c>
      <c r="K1894" t="s">
        <v>3003</v>
      </c>
      <c r="L1894" t="s">
        <v>3004</v>
      </c>
      <c r="M1894" t="s">
        <v>3003</v>
      </c>
      <c r="Q1894">
        <v>51.663660190000002</v>
      </c>
      <c r="R1894">
        <v>5.7080652799999996</v>
      </c>
      <c r="S1894" t="s">
        <v>27</v>
      </c>
      <c r="W1894">
        <v>11</v>
      </c>
    </row>
    <row r="1895" spans="5:23">
      <c r="E1895" s="160" t="s">
        <v>4442</v>
      </c>
      <c r="F1895" t="s">
        <v>4433</v>
      </c>
      <c r="G1895" t="s">
        <v>3037</v>
      </c>
      <c r="H1895" t="s">
        <v>3037</v>
      </c>
      <c r="I1895" t="s">
        <v>30</v>
      </c>
      <c r="J1895" t="s">
        <v>3003</v>
      </c>
      <c r="K1895" t="s">
        <v>3003</v>
      </c>
      <c r="L1895" t="s">
        <v>3004</v>
      </c>
      <c r="M1895" t="s">
        <v>3003</v>
      </c>
      <c r="Q1895">
        <v>51.6630015</v>
      </c>
      <c r="R1895">
        <v>5.7083740299999999</v>
      </c>
      <c r="S1895" t="s">
        <v>27</v>
      </c>
      <c r="W1895">
        <v>26</v>
      </c>
    </row>
    <row r="1896" spans="5:23">
      <c r="E1896" s="160" t="s">
        <v>4442</v>
      </c>
      <c r="F1896" t="s">
        <v>4433</v>
      </c>
      <c r="G1896" t="s">
        <v>3038</v>
      </c>
      <c r="H1896" t="s">
        <v>3038</v>
      </c>
      <c r="I1896" t="s">
        <v>30</v>
      </c>
      <c r="J1896" t="s">
        <v>3003</v>
      </c>
      <c r="K1896" t="s">
        <v>3003</v>
      </c>
      <c r="L1896" t="s">
        <v>3004</v>
      </c>
      <c r="M1896" t="s">
        <v>3003</v>
      </c>
      <c r="Q1896">
        <v>51.662728950000002</v>
      </c>
      <c r="R1896">
        <v>5.7083749600000004</v>
      </c>
      <c r="S1896" t="s">
        <v>27</v>
      </c>
      <c r="W1896">
        <v>14</v>
      </c>
    </row>
    <row r="1897" spans="5:23">
      <c r="E1897" s="160" t="s">
        <v>4442</v>
      </c>
      <c r="F1897" t="s">
        <v>4433</v>
      </c>
      <c r="G1897" t="s">
        <v>3039</v>
      </c>
      <c r="H1897" t="s">
        <v>3039</v>
      </c>
      <c r="I1897" t="s">
        <v>30</v>
      </c>
      <c r="J1897" t="s">
        <v>3003</v>
      </c>
      <c r="K1897" t="s">
        <v>3003</v>
      </c>
      <c r="L1897" t="s">
        <v>3004</v>
      </c>
      <c r="M1897" t="s">
        <v>3003</v>
      </c>
      <c r="Q1897">
        <v>51.662422550000002</v>
      </c>
      <c r="R1897">
        <v>5.7083965599999997</v>
      </c>
      <c r="S1897" t="s">
        <v>27</v>
      </c>
      <c r="W1897">
        <v>25</v>
      </c>
    </row>
    <row r="1898" spans="5:23">
      <c r="E1898" s="160" t="s">
        <v>4442</v>
      </c>
      <c r="F1898" t="s">
        <v>4433</v>
      </c>
      <c r="G1898" t="s">
        <v>3040</v>
      </c>
      <c r="H1898" t="s">
        <v>3040</v>
      </c>
      <c r="I1898" t="s">
        <v>30</v>
      </c>
      <c r="J1898" t="s">
        <v>3003</v>
      </c>
      <c r="K1898" t="s">
        <v>3003</v>
      </c>
      <c r="L1898" t="s">
        <v>3004</v>
      </c>
      <c r="M1898" t="s">
        <v>3003</v>
      </c>
      <c r="Q1898">
        <v>51.662511680000001</v>
      </c>
      <c r="R1898">
        <v>5.7085730799999999</v>
      </c>
      <c r="S1898" t="s">
        <v>27</v>
      </c>
      <c r="W1898">
        <v>13</v>
      </c>
    </row>
    <row r="1899" spans="5:23">
      <c r="E1899" s="160" t="s">
        <v>4442</v>
      </c>
      <c r="F1899" t="s">
        <v>4433</v>
      </c>
      <c r="G1899" t="s">
        <v>3041</v>
      </c>
      <c r="H1899" t="s">
        <v>3041</v>
      </c>
      <c r="I1899" t="s">
        <v>30</v>
      </c>
      <c r="J1899" t="s">
        <v>3003</v>
      </c>
      <c r="K1899" t="s">
        <v>3003</v>
      </c>
      <c r="L1899" t="s">
        <v>3004</v>
      </c>
      <c r="M1899" t="s">
        <v>3003</v>
      </c>
      <c r="Q1899">
        <v>51.662482429999997</v>
      </c>
      <c r="R1899">
        <v>5.7088210400000001</v>
      </c>
      <c r="S1899" t="s">
        <v>27</v>
      </c>
      <c r="W1899">
        <v>5</v>
      </c>
    </row>
    <row r="1900" spans="5:23">
      <c r="E1900" s="160" t="s">
        <v>4442</v>
      </c>
      <c r="F1900" t="s">
        <v>4433</v>
      </c>
      <c r="G1900" t="s">
        <v>3042</v>
      </c>
      <c r="H1900" t="s">
        <v>3042</v>
      </c>
      <c r="I1900" t="s">
        <v>30</v>
      </c>
      <c r="J1900" t="s">
        <v>3003</v>
      </c>
      <c r="K1900" t="s">
        <v>3003</v>
      </c>
      <c r="L1900" t="s">
        <v>3004</v>
      </c>
      <c r="M1900" t="s">
        <v>3003</v>
      </c>
      <c r="Q1900">
        <v>51.662592920000002</v>
      </c>
      <c r="R1900">
        <v>5.7121109199999998</v>
      </c>
      <c r="S1900" t="s">
        <v>27</v>
      </c>
      <c r="W1900">
        <v>46</v>
      </c>
    </row>
    <row r="1901" spans="5:23">
      <c r="E1901" s="160" t="s">
        <v>4442</v>
      </c>
      <c r="F1901" t="s">
        <v>4433</v>
      </c>
      <c r="G1901" t="s">
        <v>3043</v>
      </c>
      <c r="H1901" t="s">
        <v>3043</v>
      </c>
      <c r="I1901" t="s">
        <v>30</v>
      </c>
      <c r="J1901" t="s">
        <v>3003</v>
      </c>
      <c r="K1901" t="s">
        <v>3003</v>
      </c>
      <c r="L1901" t="s">
        <v>3004</v>
      </c>
      <c r="M1901" t="s">
        <v>3003</v>
      </c>
      <c r="Q1901">
        <v>51.662826289999998</v>
      </c>
      <c r="R1901">
        <v>5.7130691899999997</v>
      </c>
      <c r="S1901" t="s">
        <v>27</v>
      </c>
      <c r="W1901">
        <v>4</v>
      </c>
    </row>
    <row r="1902" spans="5:23">
      <c r="E1902" s="160" t="s">
        <v>4442</v>
      </c>
      <c r="F1902" t="s">
        <v>4433</v>
      </c>
      <c r="G1902" t="s">
        <v>3044</v>
      </c>
      <c r="H1902" t="s">
        <v>3044</v>
      </c>
      <c r="I1902" t="s">
        <v>30</v>
      </c>
      <c r="J1902" t="s">
        <v>3003</v>
      </c>
      <c r="K1902" t="s">
        <v>3003</v>
      </c>
      <c r="L1902" t="s">
        <v>3004</v>
      </c>
      <c r="M1902" t="s">
        <v>3003</v>
      </c>
      <c r="Q1902">
        <v>51.663939759999998</v>
      </c>
      <c r="R1902">
        <v>5.7158339199999997</v>
      </c>
      <c r="S1902" t="s">
        <v>27</v>
      </c>
      <c r="W1902">
        <v>8</v>
      </c>
    </row>
    <row r="1903" spans="5:23">
      <c r="E1903" s="160" t="s">
        <v>4442</v>
      </c>
      <c r="F1903" t="s">
        <v>4433</v>
      </c>
      <c r="G1903" t="s">
        <v>3045</v>
      </c>
      <c r="H1903" t="s">
        <v>3045</v>
      </c>
      <c r="I1903" t="s">
        <v>30</v>
      </c>
      <c r="J1903" t="s">
        <v>3003</v>
      </c>
      <c r="K1903" t="s">
        <v>3003</v>
      </c>
      <c r="L1903" t="s">
        <v>3004</v>
      </c>
      <c r="M1903" t="s">
        <v>3003</v>
      </c>
      <c r="Q1903">
        <v>51.664321100000002</v>
      </c>
      <c r="R1903">
        <v>5.71688858</v>
      </c>
      <c r="S1903" t="s">
        <v>27</v>
      </c>
      <c r="W1903">
        <v>25</v>
      </c>
    </row>
    <row r="1904" spans="5:23">
      <c r="E1904" s="160" t="s">
        <v>4442</v>
      </c>
      <c r="F1904" t="s">
        <v>4433</v>
      </c>
      <c r="G1904" t="s">
        <v>3046</v>
      </c>
      <c r="H1904" t="s">
        <v>3046</v>
      </c>
      <c r="I1904" t="s">
        <v>30</v>
      </c>
      <c r="J1904" t="s">
        <v>3003</v>
      </c>
      <c r="K1904" t="s">
        <v>3003</v>
      </c>
      <c r="L1904" t="s">
        <v>3004</v>
      </c>
      <c r="M1904" t="s">
        <v>3003</v>
      </c>
      <c r="Q1904">
        <v>51.662863539999996</v>
      </c>
      <c r="R1904">
        <v>5.7158679499999998</v>
      </c>
      <c r="S1904" t="s">
        <v>27</v>
      </c>
      <c r="W1904">
        <v>4</v>
      </c>
    </row>
    <row r="1905" spans="5:26">
      <c r="E1905" s="160" t="s">
        <v>4442</v>
      </c>
      <c r="F1905" t="s">
        <v>4433</v>
      </c>
      <c r="G1905" t="s">
        <v>3047</v>
      </c>
      <c r="H1905" t="s">
        <v>3047</v>
      </c>
      <c r="I1905" t="s">
        <v>30</v>
      </c>
      <c r="J1905" t="s">
        <v>3003</v>
      </c>
      <c r="K1905" t="s">
        <v>3003</v>
      </c>
      <c r="L1905" t="s">
        <v>3004</v>
      </c>
      <c r="M1905" t="s">
        <v>3003</v>
      </c>
      <c r="Q1905">
        <v>51.662696050000001</v>
      </c>
      <c r="R1905">
        <v>5.7169020399999999</v>
      </c>
      <c r="S1905" t="s">
        <v>27</v>
      </c>
      <c r="W1905">
        <v>4</v>
      </c>
    </row>
    <row r="1906" spans="5:26">
      <c r="E1906" s="160" t="s">
        <v>4442</v>
      </c>
      <c r="F1906" t="s">
        <v>4433</v>
      </c>
      <c r="G1906" t="s">
        <v>3048</v>
      </c>
      <c r="H1906" t="s">
        <v>3048</v>
      </c>
      <c r="I1906" t="s">
        <v>30</v>
      </c>
      <c r="J1906" t="s">
        <v>3003</v>
      </c>
      <c r="K1906" t="s">
        <v>3003</v>
      </c>
      <c r="L1906" t="s">
        <v>3004</v>
      </c>
      <c r="M1906" t="s">
        <v>3003</v>
      </c>
      <c r="Q1906">
        <v>51.660757570000001</v>
      </c>
      <c r="R1906">
        <v>5.71351823</v>
      </c>
      <c r="S1906" t="s">
        <v>27</v>
      </c>
      <c r="W1906">
        <v>60</v>
      </c>
    </row>
    <row r="1907" spans="5:26">
      <c r="E1907" s="160" t="s">
        <v>4442</v>
      </c>
      <c r="F1907" t="s">
        <v>4433</v>
      </c>
      <c r="G1907" t="s">
        <v>3049</v>
      </c>
      <c r="H1907" t="s">
        <v>3049</v>
      </c>
      <c r="I1907" t="s">
        <v>30</v>
      </c>
      <c r="J1907" t="s">
        <v>3003</v>
      </c>
      <c r="K1907" t="s">
        <v>3003</v>
      </c>
      <c r="L1907" t="s">
        <v>3004</v>
      </c>
      <c r="M1907" t="s">
        <v>3003</v>
      </c>
      <c r="Q1907">
        <v>51.661610080000003</v>
      </c>
      <c r="R1907">
        <v>5.7092315200000003</v>
      </c>
      <c r="S1907" t="s">
        <v>27</v>
      </c>
      <c r="W1907">
        <v>4</v>
      </c>
    </row>
    <row r="1908" spans="5:26">
      <c r="E1908" s="160" t="s">
        <v>4442</v>
      </c>
      <c r="F1908" t="s">
        <v>4433</v>
      </c>
      <c r="G1908" t="s">
        <v>3050</v>
      </c>
      <c r="H1908" t="s">
        <v>3050</v>
      </c>
      <c r="I1908" t="s">
        <v>30</v>
      </c>
      <c r="J1908" t="s">
        <v>3003</v>
      </c>
      <c r="K1908" t="s">
        <v>3003</v>
      </c>
      <c r="L1908" t="s">
        <v>3004</v>
      </c>
      <c r="M1908" t="s">
        <v>3003</v>
      </c>
      <c r="Q1908">
        <v>51.665526069999999</v>
      </c>
      <c r="R1908">
        <v>5.7210378000000004</v>
      </c>
      <c r="S1908" t="s">
        <v>27</v>
      </c>
      <c r="W1908">
        <v>8</v>
      </c>
    </row>
    <row r="1909" spans="5:26">
      <c r="E1909" s="160" t="s">
        <v>4442</v>
      </c>
      <c r="F1909" t="s">
        <v>4433</v>
      </c>
      <c r="G1909" t="s">
        <v>3051</v>
      </c>
      <c r="H1909" t="s">
        <v>3051</v>
      </c>
      <c r="I1909" t="s">
        <v>22</v>
      </c>
      <c r="J1909" t="s">
        <v>3003</v>
      </c>
      <c r="K1909" t="s">
        <v>3003</v>
      </c>
      <c r="L1909" t="s">
        <v>3004</v>
      </c>
      <c r="M1909" t="s">
        <v>3003</v>
      </c>
      <c r="O1909" t="s">
        <v>2752</v>
      </c>
      <c r="P1909" t="s">
        <v>3052</v>
      </c>
      <c r="Q1909">
        <v>51.65782145</v>
      </c>
      <c r="R1909">
        <v>5.7011911599999996</v>
      </c>
      <c r="S1909" t="s">
        <v>27</v>
      </c>
      <c r="T1909" t="s">
        <v>144</v>
      </c>
      <c r="Z1909">
        <v>4864998.6500000004</v>
      </c>
    </row>
    <row r="1910" spans="5:26">
      <c r="E1910" s="160" t="s">
        <v>4442</v>
      </c>
      <c r="F1910" t="s">
        <v>4433</v>
      </c>
      <c r="G1910" t="s">
        <v>3053</v>
      </c>
      <c r="H1910" t="s">
        <v>3053</v>
      </c>
      <c r="I1910" t="s">
        <v>167</v>
      </c>
      <c r="J1910" t="s">
        <v>3054</v>
      </c>
      <c r="K1910" t="s">
        <v>3003</v>
      </c>
      <c r="L1910" t="s">
        <v>3004</v>
      </c>
      <c r="M1910" t="s">
        <v>3003</v>
      </c>
      <c r="Q1910">
        <v>51.66190375</v>
      </c>
      <c r="R1910">
        <v>5.6907067900000001</v>
      </c>
      <c r="S1910" t="s">
        <v>27</v>
      </c>
    </row>
    <row r="1911" spans="5:26">
      <c r="E1911" s="160" t="s">
        <v>4442</v>
      </c>
      <c r="F1911" t="s">
        <v>4433</v>
      </c>
      <c r="G1911" t="s">
        <v>3055</v>
      </c>
      <c r="H1911" t="s">
        <v>3055</v>
      </c>
      <c r="I1911" t="s">
        <v>167</v>
      </c>
      <c r="J1911" t="s">
        <v>3054</v>
      </c>
      <c r="K1911" t="s">
        <v>3003</v>
      </c>
      <c r="L1911" t="s">
        <v>3004</v>
      </c>
      <c r="M1911" t="s">
        <v>3003</v>
      </c>
      <c r="Q1911">
        <v>51.664864199999997</v>
      </c>
      <c r="R1911">
        <v>5.7013712999999999</v>
      </c>
      <c r="S1911" t="s">
        <v>27</v>
      </c>
    </row>
    <row r="1912" spans="5:26">
      <c r="E1912" s="160" t="s">
        <v>4442</v>
      </c>
      <c r="F1912" t="s">
        <v>4433</v>
      </c>
      <c r="G1912" t="s">
        <v>3056</v>
      </c>
      <c r="H1912" t="s">
        <v>3056</v>
      </c>
      <c r="I1912" t="s">
        <v>167</v>
      </c>
      <c r="J1912" t="s">
        <v>3054</v>
      </c>
      <c r="K1912" t="s">
        <v>3003</v>
      </c>
      <c r="L1912" t="s">
        <v>3004</v>
      </c>
      <c r="M1912" t="s">
        <v>3003</v>
      </c>
      <c r="Q1912">
        <v>51.666308540000003</v>
      </c>
      <c r="R1912">
        <v>5.7032506500000002</v>
      </c>
      <c r="S1912" t="s">
        <v>27</v>
      </c>
    </row>
    <row r="1913" spans="5:26">
      <c r="E1913" s="160" t="s">
        <v>4442</v>
      </c>
      <c r="F1913" t="s">
        <v>4433</v>
      </c>
      <c r="G1913" t="s">
        <v>3057</v>
      </c>
      <c r="H1913" t="s">
        <v>3057</v>
      </c>
      <c r="I1913" t="s">
        <v>167</v>
      </c>
      <c r="J1913" t="s">
        <v>3054</v>
      </c>
      <c r="K1913" t="s">
        <v>3003</v>
      </c>
      <c r="L1913" t="s">
        <v>3004</v>
      </c>
      <c r="M1913" t="s">
        <v>3003</v>
      </c>
      <c r="Q1913">
        <v>51.657099809999998</v>
      </c>
      <c r="R1913">
        <v>5.7202891400000002</v>
      </c>
      <c r="S1913" t="s">
        <v>27</v>
      </c>
    </row>
    <row r="1914" spans="5:26">
      <c r="E1914" s="160" t="s">
        <v>4442</v>
      </c>
      <c r="F1914" t="s">
        <v>4433</v>
      </c>
      <c r="G1914" t="s">
        <v>3058</v>
      </c>
      <c r="H1914" t="s">
        <v>3058</v>
      </c>
      <c r="I1914" t="s">
        <v>167</v>
      </c>
      <c r="J1914" t="s">
        <v>3054</v>
      </c>
      <c r="K1914" t="s">
        <v>3003</v>
      </c>
      <c r="L1914" t="s">
        <v>3004</v>
      </c>
      <c r="M1914" t="s">
        <v>3003</v>
      </c>
      <c r="Q1914">
        <v>51.65656989</v>
      </c>
      <c r="R1914">
        <v>5.6866550699999996</v>
      </c>
      <c r="S1914" t="s">
        <v>27</v>
      </c>
    </row>
    <row r="1915" spans="5:26">
      <c r="E1915" s="160" t="s">
        <v>4442</v>
      </c>
      <c r="F1915" t="s">
        <v>4433</v>
      </c>
      <c r="G1915" t="s">
        <v>3059</v>
      </c>
      <c r="H1915" t="s">
        <v>3059</v>
      </c>
      <c r="I1915" t="s">
        <v>167</v>
      </c>
      <c r="J1915" t="s">
        <v>3054</v>
      </c>
      <c r="K1915" t="s">
        <v>3003</v>
      </c>
      <c r="L1915" t="s">
        <v>3004</v>
      </c>
      <c r="M1915" t="s">
        <v>3003</v>
      </c>
      <c r="Q1915">
        <v>51.655190769999997</v>
      </c>
      <c r="R1915">
        <v>5.6788515400000001</v>
      </c>
      <c r="S1915" t="s">
        <v>27</v>
      </c>
    </row>
    <row r="1916" spans="5:26">
      <c r="E1916" s="160" t="s">
        <v>4442</v>
      </c>
      <c r="F1916" t="s">
        <v>4433</v>
      </c>
      <c r="G1916" t="s">
        <v>3060</v>
      </c>
      <c r="H1916" t="s">
        <v>3060</v>
      </c>
      <c r="I1916" t="s">
        <v>68</v>
      </c>
      <c r="J1916" t="s">
        <v>3003</v>
      </c>
      <c r="K1916" t="s">
        <v>3003</v>
      </c>
      <c r="L1916" t="s">
        <v>3004</v>
      </c>
      <c r="M1916" t="s">
        <v>3003</v>
      </c>
      <c r="Q1916">
        <v>51.658893390000003</v>
      </c>
      <c r="R1916">
        <v>5.6735580800000003</v>
      </c>
      <c r="S1916" t="s">
        <v>27</v>
      </c>
      <c r="W1916">
        <v>202</v>
      </c>
    </row>
    <row r="1917" spans="5:26">
      <c r="E1917" s="160" t="s">
        <v>4442</v>
      </c>
      <c r="F1917" t="s">
        <v>4433</v>
      </c>
      <c r="G1917" t="s">
        <v>3061</v>
      </c>
      <c r="H1917" t="s">
        <v>3061</v>
      </c>
      <c r="I1917" t="s">
        <v>68</v>
      </c>
      <c r="J1917" t="s">
        <v>3003</v>
      </c>
      <c r="K1917" t="s">
        <v>3003</v>
      </c>
      <c r="L1917" t="s">
        <v>3004</v>
      </c>
      <c r="M1917" t="s">
        <v>3003</v>
      </c>
      <c r="Q1917">
        <v>51.659807720000003</v>
      </c>
      <c r="R1917">
        <v>5.6737894300000002</v>
      </c>
      <c r="S1917" t="s">
        <v>27</v>
      </c>
      <c r="W1917">
        <v>26</v>
      </c>
    </row>
    <row r="1918" spans="5:26">
      <c r="E1918" s="160" t="s">
        <v>4442</v>
      </c>
      <c r="F1918" t="s">
        <v>4433</v>
      </c>
      <c r="G1918" t="s">
        <v>3062</v>
      </c>
      <c r="H1918" t="s">
        <v>3062</v>
      </c>
      <c r="I1918" t="s">
        <v>68</v>
      </c>
      <c r="J1918" t="s">
        <v>3003</v>
      </c>
      <c r="K1918" t="s">
        <v>3003</v>
      </c>
      <c r="L1918" t="s">
        <v>3004</v>
      </c>
      <c r="M1918" t="s">
        <v>3003</v>
      </c>
      <c r="Q1918">
        <v>51.659889460000002</v>
      </c>
      <c r="R1918">
        <v>5.6735683899999998</v>
      </c>
      <c r="S1918" t="s">
        <v>27</v>
      </c>
      <c r="W1918">
        <v>55</v>
      </c>
    </row>
    <row r="1919" spans="5:26">
      <c r="E1919" s="160" t="s">
        <v>4442</v>
      </c>
      <c r="F1919" t="s">
        <v>4433</v>
      </c>
      <c r="G1919" t="s">
        <v>3063</v>
      </c>
      <c r="H1919" t="s">
        <v>3063</v>
      </c>
      <c r="I1919" t="s">
        <v>68</v>
      </c>
      <c r="J1919" t="s">
        <v>3003</v>
      </c>
      <c r="K1919" t="s">
        <v>3003</v>
      </c>
      <c r="L1919" t="s">
        <v>3004</v>
      </c>
      <c r="M1919" t="s">
        <v>3003</v>
      </c>
      <c r="Q1919">
        <v>51.659904040000001</v>
      </c>
      <c r="R1919">
        <v>5.6742438599999998</v>
      </c>
      <c r="S1919" t="s">
        <v>27</v>
      </c>
      <c r="W1919">
        <v>10</v>
      </c>
    </row>
    <row r="1920" spans="5:26">
      <c r="E1920" s="160" t="s">
        <v>4442</v>
      </c>
      <c r="F1920" t="s">
        <v>4433</v>
      </c>
      <c r="G1920" t="s">
        <v>3064</v>
      </c>
      <c r="H1920" t="s">
        <v>3064</v>
      </c>
      <c r="I1920" t="s">
        <v>68</v>
      </c>
      <c r="J1920" t="s">
        <v>3003</v>
      </c>
      <c r="K1920" t="s">
        <v>3003</v>
      </c>
      <c r="L1920" t="s">
        <v>3004</v>
      </c>
      <c r="M1920" t="s">
        <v>3003</v>
      </c>
      <c r="Q1920">
        <v>51.660062349999997</v>
      </c>
      <c r="R1920">
        <v>5.6737983500000002</v>
      </c>
      <c r="S1920" t="s">
        <v>27</v>
      </c>
      <c r="W1920">
        <v>83</v>
      </c>
    </row>
    <row r="1921" spans="5:23">
      <c r="E1921" s="160" t="s">
        <v>4442</v>
      </c>
      <c r="F1921" t="s">
        <v>4433</v>
      </c>
      <c r="G1921" t="s">
        <v>3065</v>
      </c>
      <c r="H1921" t="s">
        <v>3065</v>
      </c>
      <c r="I1921" t="s">
        <v>68</v>
      </c>
      <c r="J1921" t="s">
        <v>3003</v>
      </c>
      <c r="K1921" t="s">
        <v>3003</v>
      </c>
      <c r="L1921" t="s">
        <v>3004</v>
      </c>
      <c r="M1921" t="s">
        <v>3003</v>
      </c>
      <c r="Q1921">
        <v>51.662440949999997</v>
      </c>
      <c r="R1921">
        <v>5.6789415300000003</v>
      </c>
      <c r="S1921" t="s">
        <v>27</v>
      </c>
      <c r="W1921">
        <v>11</v>
      </c>
    </row>
    <row r="1922" spans="5:23">
      <c r="E1922" s="160" t="s">
        <v>4442</v>
      </c>
      <c r="F1922" t="s">
        <v>4433</v>
      </c>
      <c r="G1922" t="s">
        <v>3066</v>
      </c>
      <c r="H1922" t="s">
        <v>3066</v>
      </c>
      <c r="I1922" t="s">
        <v>68</v>
      </c>
      <c r="J1922" t="s">
        <v>3003</v>
      </c>
      <c r="K1922" t="s">
        <v>3003</v>
      </c>
      <c r="L1922" t="s">
        <v>3004</v>
      </c>
      <c r="M1922" t="s">
        <v>3003</v>
      </c>
      <c r="Q1922">
        <v>51.661701119999996</v>
      </c>
      <c r="R1922">
        <v>5.6790307499999999</v>
      </c>
      <c r="S1922" t="s">
        <v>27</v>
      </c>
      <c r="W1922">
        <v>175</v>
      </c>
    </row>
    <row r="1923" spans="5:23">
      <c r="E1923" s="160" t="s">
        <v>4442</v>
      </c>
      <c r="F1923" t="s">
        <v>4433</v>
      </c>
      <c r="G1923" t="s">
        <v>3067</v>
      </c>
      <c r="H1923" t="s">
        <v>3067</v>
      </c>
      <c r="I1923" t="s">
        <v>68</v>
      </c>
      <c r="J1923" t="s">
        <v>3003</v>
      </c>
      <c r="K1923" t="s">
        <v>3003</v>
      </c>
      <c r="L1923" t="s">
        <v>3004</v>
      </c>
      <c r="M1923" t="s">
        <v>3003</v>
      </c>
      <c r="Q1923">
        <v>51.661604629999999</v>
      </c>
      <c r="R1923">
        <v>5.6789456200000004</v>
      </c>
      <c r="S1923" t="s">
        <v>27</v>
      </c>
      <c r="W1923">
        <v>153</v>
      </c>
    </row>
    <row r="1924" spans="5:23">
      <c r="E1924" s="160" t="s">
        <v>4442</v>
      </c>
      <c r="F1924" t="s">
        <v>4433</v>
      </c>
      <c r="G1924" t="s">
        <v>3068</v>
      </c>
      <c r="H1924" t="s">
        <v>3068</v>
      </c>
      <c r="I1924" t="s">
        <v>68</v>
      </c>
      <c r="J1924" t="s">
        <v>3003</v>
      </c>
      <c r="K1924" t="s">
        <v>3003</v>
      </c>
      <c r="L1924" t="s">
        <v>3004</v>
      </c>
      <c r="M1924" t="s">
        <v>3003</v>
      </c>
      <c r="Q1924">
        <v>51.660281980000001</v>
      </c>
      <c r="R1924">
        <v>5.6831131600000004</v>
      </c>
      <c r="S1924" t="s">
        <v>27</v>
      </c>
      <c r="W1924">
        <v>359</v>
      </c>
    </row>
    <row r="1925" spans="5:23">
      <c r="E1925" s="160" t="s">
        <v>4442</v>
      </c>
      <c r="F1925" t="s">
        <v>4433</v>
      </c>
      <c r="G1925" t="s">
        <v>3069</v>
      </c>
      <c r="H1925" t="s">
        <v>3069</v>
      </c>
      <c r="I1925" t="s">
        <v>68</v>
      </c>
      <c r="J1925" t="s">
        <v>3003</v>
      </c>
      <c r="K1925" t="s">
        <v>3003</v>
      </c>
      <c r="L1925" t="s">
        <v>3004</v>
      </c>
      <c r="M1925" t="s">
        <v>3003</v>
      </c>
      <c r="Q1925">
        <v>51.660693279999997</v>
      </c>
      <c r="R1925">
        <v>5.6878978399999998</v>
      </c>
      <c r="S1925" t="s">
        <v>27</v>
      </c>
      <c r="W1925">
        <v>53</v>
      </c>
    </row>
    <row r="1926" spans="5:23">
      <c r="E1926" s="160" t="s">
        <v>4442</v>
      </c>
      <c r="F1926" t="s">
        <v>4433</v>
      </c>
      <c r="G1926" t="s">
        <v>3070</v>
      </c>
      <c r="H1926" t="s">
        <v>3070</v>
      </c>
      <c r="I1926" t="s">
        <v>68</v>
      </c>
      <c r="J1926" t="s">
        <v>3003</v>
      </c>
      <c r="K1926" t="s">
        <v>3003</v>
      </c>
      <c r="L1926" t="s">
        <v>3004</v>
      </c>
      <c r="M1926" t="s">
        <v>3003</v>
      </c>
      <c r="Q1926">
        <v>51.661073199999997</v>
      </c>
      <c r="R1926">
        <v>5.6878392699999996</v>
      </c>
      <c r="S1926" t="s">
        <v>27</v>
      </c>
      <c r="W1926">
        <v>11</v>
      </c>
    </row>
    <row r="1927" spans="5:23">
      <c r="E1927" s="160" t="s">
        <v>4442</v>
      </c>
      <c r="F1927" t="s">
        <v>4433</v>
      </c>
      <c r="G1927" t="s">
        <v>3071</v>
      </c>
      <c r="H1927" t="s">
        <v>3071</v>
      </c>
      <c r="I1927" t="s">
        <v>68</v>
      </c>
      <c r="J1927" t="s">
        <v>3003</v>
      </c>
      <c r="K1927" t="s">
        <v>3003</v>
      </c>
      <c r="L1927" t="s">
        <v>3004</v>
      </c>
      <c r="M1927" t="s">
        <v>3003</v>
      </c>
      <c r="Q1927">
        <v>51.661757180000002</v>
      </c>
      <c r="R1927">
        <v>5.6877475500000001</v>
      </c>
      <c r="S1927" t="s">
        <v>27</v>
      </c>
      <c r="W1927">
        <v>137</v>
      </c>
    </row>
    <row r="1928" spans="5:23">
      <c r="E1928" s="160" t="s">
        <v>4442</v>
      </c>
      <c r="F1928" t="s">
        <v>4433</v>
      </c>
      <c r="G1928" t="s">
        <v>3072</v>
      </c>
      <c r="H1928" t="s">
        <v>3072</v>
      </c>
      <c r="I1928" t="s">
        <v>68</v>
      </c>
      <c r="J1928" t="s">
        <v>3003</v>
      </c>
      <c r="K1928" t="s">
        <v>3003</v>
      </c>
      <c r="L1928" t="s">
        <v>3004</v>
      </c>
      <c r="M1928" t="s">
        <v>3003</v>
      </c>
      <c r="Q1928">
        <v>51.661271620000001</v>
      </c>
      <c r="R1928">
        <v>5.6910261899999997</v>
      </c>
      <c r="S1928" t="s">
        <v>27</v>
      </c>
      <c r="W1928">
        <v>185</v>
      </c>
    </row>
    <row r="1929" spans="5:23">
      <c r="E1929" s="160" t="s">
        <v>4442</v>
      </c>
      <c r="F1929" t="s">
        <v>4433</v>
      </c>
      <c r="G1929" t="s">
        <v>3073</v>
      </c>
      <c r="H1929" t="s">
        <v>3073</v>
      </c>
      <c r="I1929" t="s">
        <v>68</v>
      </c>
      <c r="J1929" t="s">
        <v>3003</v>
      </c>
      <c r="K1929" t="s">
        <v>3003</v>
      </c>
      <c r="L1929" t="s">
        <v>3004</v>
      </c>
      <c r="M1929" t="s">
        <v>3003</v>
      </c>
      <c r="Q1929">
        <v>51.66243626</v>
      </c>
      <c r="R1929">
        <v>5.6906401400000002</v>
      </c>
      <c r="S1929" t="s">
        <v>27</v>
      </c>
      <c r="W1929">
        <v>166</v>
      </c>
    </row>
    <row r="1930" spans="5:23">
      <c r="E1930" s="160" t="s">
        <v>4442</v>
      </c>
      <c r="F1930" t="s">
        <v>4433</v>
      </c>
      <c r="G1930" t="s">
        <v>3074</v>
      </c>
      <c r="H1930" t="s">
        <v>3074</v>
      </c>
      <c r="I1930" t="s">
        <v>68</v>
      </c>
      <c r="J1930" t="s">
        <v>3003</v>
      </c>
      <c r="K1930" t="s">
        <v>3003</v>
      </c>
      <c r="L1930" t="s">
        <v>3004</v>
      </c>
      <c r="M1930" t="s">
        <v>3003</v>
      </c>
      <c r="Q1930">
        <v>51.662772289999999</v>
      </c>
      <c r="R1930">
        <v>5.6923550499999997</v>
      </c>
      <c r="S1930" t="s">
        <v>27</v>
      </c>
      <c r="W1930">
        <v>133</v>
      </c>
    </row>
    <row r="1931" spans="5:23">
      <c r="E1931" s="160" t="s">
        <v>4442</v>
      </c>
      <c r="F1931" t="s">
        <v>4433</v>
      </c>
      <c r="G1931" t="s">
        <v>3075</v>
      </c>
      <c r="H1931" t="s">
        <v>3075</v>
      </c>
      <c r="I1931" t="s">
        <v>68</v>
      </c>
      <c r="J1931" t="s">
        <v>3003</v>
      </c>
      <c r="K1931" t="s">
        <v>3003</v>
      </c>
      <c r="L1931" t="s">
        <v>3004</v>
      </c>
      <c r="M1931" t="s">
        <v>3003</v>
      </c>
      <c r="Q1931">
        <v>51.663425449999998</v>
      </c>
      <c r="R1931">
        <v>5.6945587800000004</v>
      </c>
      <c r="S1931" t="s">
        <v>27</v>
      </c>
      <c r="W1931">
        <v>156</v>
      </c>
    </row>
    <row r="1932" spans="5:23">
      <c r="E1932" s="160" t="s">
        <v>4442</v>
      </c>
      <c r="F1932" t="s">
        <v>4433</v>
      </c>
      <c r="G1932" t="s">
        <v>3076</v>
      </c>
      <c r="H1932" t="s">
        <v>3076</v>
      </c>
      <c r="I1932" t="s">
        <v>68</v>
      </c>
      <c r="J1932" t="s">
        <v>3003</v>
      </c>
      <c r="K1932" t="s">
        <v>3003</v>
      </c>
      <c r="L1932" t="s">
        <v>3004</v>
      </c>
      <c r="M1932" t="s">
        <v>3003</v>
      </c>
      <c r="Q1932">
        <v>51.663854970000003</v>
      </c>
      <c r="R1932">
        <v>5.6960396199999996</v>
      </c>
      <c r="S1932" t="s">
        <v>27</v>
      </c>
      <c r="W1932">
        <v>53</v>
      </c>
    </row>
    <row r="1933" spans="5:23">
      <c r="E1933" s="160" t="s">
        <v>4442</v>
      </c>
      <c r="F1933" t="s">
        <v>4433</v>
      </c>
      <c r="G1933" t="s">
        <v>3077</v>
      </c>
      <c r="H1933" t="s">
        <v>3077</v>
      </c>
      <c r="I1933" t="s">
        <v>68</v>
      </c>
      <c r="J1933" t="s">
        <v>3003</v>
      </c>
      <c r="K1933" t="s">
        <v>3003</v>
      </c>
      <c r="L1933" t="s">
        <v>3004</v>
      </c>
      <c r="M1933" t="s">
        <v>3003</v>
      </c>
      <c r="Q1933">
        <v>51.663974570000001</v>
      </c>
      <c r="R1933">
        <v>5.69700849</v>
      </c>
      <c r="S1933" t="s">
        <v>27</v>
      </c>
      <c r="W1933">
        <v>92</v>
      </c>
    </row>
    <row r="1934" spans="5:23">
      <c r="E1934" s="160" t="s">
        <v>4442</v>
      </c>
      <c r="F1934" t="s">
        <v>4433</v>
      </c>
      <c r="G1934" t="s">
        <v>3078</v>
      </c>
      <c r="H1934" t="s">
        <v>3079</v>
      </c>
      <c r="I1934" t="s">
        <v>68</v>
      </c>
      <c r="J1934" t="s">
        <v>3003</v>
      </c>
      <c r="K1934" t="s">
        <v>3003</v>
      </c>
      <c r="L1934" t="s">
        <v>3004</v>
      </c>
      <c r="M1934" t="s">
        <v>3003</v>
      </c>
      <c r="Q1934">
        <v>51.664517969999999</v>
      </c>
      <c r="R1934">
        <v>5.6976826599999999</v>
      </c>
      <c r="S1934" t="s">
        <v>27</v>
      </c>
      <c r="W1934">
        <v>13</v>
      </c>
    </row>
    <row r="1935" spans="5:23">
      <c r="E1935" s="160" t="s">
        <v>4442</v>
      </c>
      <c r="F1935" t="s">
        <v>4433</v>
      </c>
      <c r="G1935" t="s">
        <v>3080</v>
      </c>
      <c r="H1935" t="s">
        <v>3080</v>
      </c>
      <c r="I1935" t="s">
        <v>68</v>
      </c>
      <c r="J1935" t="s">
        <v>3003</v>
      </c>
      <c r="K1935" t="s">
        <v>3003</v>
      </c>
      <c r="L1935" t="s">
        <v>3004</v>
      </c>
      <c r="M1935" t="s">
        <v>3003</v>
      </c>
      <c r="Q1935">
        <v>51.66378873</v>
      </c>
      <c r="R1935">
        <v>5.6988735400000001</v>
      </c>
      <c r="S1935" t="s">
        <v>27</v>
      </c>
      <c r="W1935">
        <v>22</v>
      </c>
    </row>
    <row r="1936" spans="5:23">
      <c r="E1936" s="160" t="s">
        <v>4442</v>
      </c>
      <c r="F1936" t="s">
        <v>4433</v>
      </c>
      <c r="G1936" t="s">
        <v>3081</v>
      </c>
      <c r="H1936" t="s">
        <v>3081</v>
      </c>
      <c r="I1936" t="s">
        <v>68</v>
      </c>
      <c r="J1936" t="s">
        <v>3003</v>
      </c>
      <c r="K1936" t="s">
        <v>3003</v>
      </c>
      <c r="L1936" t="s">
        <v>3004</v>
      </c>
      <c r="M1936" t="s">
        <v>3003</v>
      </c>
      <c r="Q1936">
        <v>51.665902690000003</v>
      </c>
      <c r="R1936">
        <v>5.7009042799999996</v>
      </c>
      <c r="S1936" t="s">
        <v>27</v>
      </c>
      <c r="W1936">
        <v>150</v>
      </c>
    </row>
    <row r="1937" spans="5:23">
      <c r="E1937" s="160" t="s">
        <v>4442</v>
      </c>
      <c r="F1937" t="s">
        <v>4433</v>
      </c>
      <c r="G1937" t="s">
        <v>3082</v>
      </c>
      <c r="H1937" t="s">
        <v>3082</v>
      </c>
      <c r="I1937" t="s">
        <v>68</v>
      </c>
      <c r="J1937" t="s">
        <v>3003</v>
      </c>
      <c r="K1937" t="s">
        <v>3003</v>
      </c>
      <c r="L1937" t="s">
        <v>3004</v>
      </c>
      <c r="M1937" t="s">
        <v>3003</v>
      </c>
      <c r="Q1937">
        <v>51.666658570000003</v>
      </c>
      <c r="R1937">
        <v>5.7015223099999996</v>
      </c>
      <c r="S1937" t="s">
        <v>27</v>
      </c>
      <c r="W1937">
        <v>39</v>
      </c>
    </row>
    <row r="1938" spans="5:23">
      <c r="E1938" s="160" t="s">
        <v>4442</v>
      </c>
      <c r="F1938" t="s">
        <v>4433</v>
      </c>
      <c r="G1938" t="s">
        <v>3083</v>
      </c>
      <c r="H1938" t="s">
        <v>3083</v>
      </c>
      <c r="I1938" t="s">
        <v>68</v>
      </c>
      <c r="J1938" t="s">
        <v>3003</v>
      </c>
      <c r="K1938" t="s">
        <v>3003</v>
      </c>
      <c r="L1938" t="s">
        <v>3004</v>
      </c>
      <c r="M1938" t="s">
        <v>3003</v>
      </c>
      <c r="Q1938">
        <v>51.667182349999997</v>
      </c>
      <c r="R1938">
        <v>5.7028811599999996</v>
      </c>
      <c r="S1938" t="s">
        <v>27</v>
      </c>
      <c r="W1938">
        <v>175</v>
      </c>
    </row>
    <row r="1939" spans="5:23">
      <c r="E1939" s="160" t="s">
        <v>4442</v>
      </c>
      <c r="F1939" t="s">
        <v>4433</v>
      </c>
      <c r="G1939" t="s">
        <v>3084</v>
      </c>
      <c r="H1939" t="s">
        <v>3084</v>
      </c>
      <c r="I1939" t="s">
        <v>68</v>
      </c>
      <c r="J1939" t="s">
        <v>3003</v>
      </c>
      <c r="K1939" t="s">
        <v>3003</v>
      </c>
      <c r="L1939" t="s">
        <v>3004</v>
      </c>
      <c r="M1939" t="s">
        <v>3003</v>
      </c>
      <c r="Q1939">
        <v>51.667560680000001</v>
      </c>
      <c r="R1939">
        <v>5.7046689800000001</v>
      </c>
      <c r="S1939" t="s">
        <v>27</v>
      </c>
      <c r="W1939">
        <v>22</v>
      </c>
    </row>
    <row r="1940" spans="5:23">
      <c r="E1940" s="160" t="s">
        <v>4442</v>
      </c>
      <c r="F1940" t="s">
        <v>4433</v>
      </c>
      <c r="G1940" t="s">
        <v>3085</v>
      </c>
      <c r="H1940" t="s">
        <v>3085</v>
      </c>
      <c r="I1940" t="s">
        <v>68</v>
      </c>
      <c r="J1940" t="s">
        <v>3003</v>
      </c>
      <c r="K1940" t="s">
        <v>3003</v>
      </c>
      <c r="L1940" t="s">
        <v>3004</v>
      </c>
      <c r="M1940" t="s">
        <v>3003</v>
      </c>
      <c r="Q1940">
        <v>51.667329039999998</v>
      </c>
      <c r="R1940">
        <v>5.7050333699999998</v>
      </c>
      <c r="S1940" t="s">
        <v>27</v>
      </c>
      <c r="W1940">
        <v>42</v>
      </c>
    </row>
    <row r="1941" spans="5:23">
      <c r="E1941" s="160" t="s">
        <v>4442</v>
      </c>
      <c r="F1941" t="s">
        <v>4433</v>
      </c>
      <c r="G1941" t="s">
        <v>3086</v>
      </c>
      <c r="H1941" t="s">
        <v>3086</v>
      </c>
      <c r="I1941" t="s">
        <v>68</v>
      </c>
      <c r="J1941" t="s">
        <v>3003</v>
      </c>
      <c r="K1941" t="s">
        <v>3003</v>
      </c>
      <c r="L1941" t="s">
        <v>3004</v>
      </c>
      <c r="M1941" t="s">
        <v>3003</v>
      </c>
      <c r="Q1941">
        <v>51.666927450000003</v>
      </c>
      <c r="R1941">
        <v>5.7055567399999996</v>
      </c>
      <c r="S1941" t="s">
        <v>27</v>
      </c>
      <c r="W1941">
        <v>186</v>
      </c>
    </row>
    <row r="1942" spans="5:23">
      <c r="E1942" s="160" t="s">
        <v>4442</v>
      </c>
      <c r="F1942" t="s">
        <v>4433</v>
      </c>
      <c r="G1942" t="s">
        <v>3087</v>
      </c>
      <c r="H1942" t="s">
        <v>3087</v>
      </c>
      <c r="I1942" t="s">
        <v>68</v>
      </c>
      <c r="J1942" t="s">
        <v>3003</v>
      </c>
      <c r="K1942" t="s">
        <v>3003</v>
      </c>
      <c r="L1942" t="s">
        <v>3004</v>
      </c>
      <c r="M1942" t="s">
        <v>3003</v>
      </c>
      <c r="Q1942">
        <v>51.6668606</v>
      </c>
      <c r="R1942">
        <v>5.7042965099999998</v>
      </c>
      <c r="S1942" t="s">
        <v>27</v>
      </c>
      <c r="W1942">
        <v>4</v>
      </c>
    </row>
    <row r="1943" spans="5:23">
      <c r="E1943" s="160" t="s">
        <v>4442</v>
      </c>
      <c r="F1943" t="s">
        <v>4433</v>
      </c>
      <c r="G1943" t="s">
        <v>3088</v>
      </c>
      <c r="H1943" t="s">
        <v>3088</v>
      </c>
      <c r="I1943" t="s">
        <v>68</v>
      </c>
      <c r="J1943" t="s">
        <v>3003</v>
      </c>
      <c r="K1943" t="s">
        <v>3003</v>
      </c>
      <c r="L1943" t="s">
        <v>3004</v>
      </c>
      <c r="M1943" t="s">
        <v>3003</v>
      </c>
      <c r="Q1943">
        <v>51.666776149999997</v>
      </c>
      <c r="R1943">
        <v>5.7040269700000001</v>
      </c>
      <c r="S1943" t="s">
        <v>27</v>
      </c>
      <c r="W1943">
        <v>5</v>
      </c>
    </row>
    <row r="1944" spans="5:23">
      <c r="E1944" s="160" t="s">
        <v>4442</v>
      </c>
      <c r="F1944" t="s">
        <v>4433</v>
      </c>
      <c r="G1944" t="s">
        <v>3089</v>
      </c>
      <c r="H1944" t="s">
        <v>3089</v>
      </c>
      <c r="I1944" t="s">
        <v>68</v>
      </c>
      <c r="J1944" t="s">
        <v>3003</v>
      </c>
      <c r="K1944" t="s">
        <v>3003</v>
      </c>
      <c r="L1944" t="s">
        <v>3004</v>
      </c>
      <c r="M1944" t="s">
        <v>3003</v>
      </c>
      <c r="Q1944">
        <v>51.666704580000001</v>
      </c>
      <c r="R1944">
        <v>5.7034937000000001</v>
      </c>
      <c r="S1944" t="s">
        <v>27</v>
      </c>
      <c r="W1944">
        <v>15</v>
      </c>
    </row>
    <row r="1945" spans="5:23">
      <c r="E1945" s="160" t="s">
        <v>4442</v>
      </c>
      <c r="F1945" t="s">
        <v>4433</v>
      </c>
      <c r="G1945" t="s">
        <v>3090</v>
      </c>
      <c r="H1945" t="s">
        <v>3090</v>
      </c>
      <c r="I1945" t="s">
        <v>68</v>
      </c>
      <c r="J1945" t="s">
        <v>3003</v>
      </c>
      <c r="K1945" t="s">
        <v>3003</v>
      </c>
      <c r="L1945" t="s">
        <v>3004</v>
      </c>
      <c r="M1945" t="s">
        <v>3003</v>
      </c>
      <c r="Q1945">
        <v>51.666526060000002</v>
      </c>
      <c r="R1945">
        <v>5.7032171700000003</v>
      </c>
      <c r="S1945" t="s">
        <v>27</v>
      </c>
      <c r="W1945">
        <v>67</v>
      </c>
    </row>
    <row r="1946" spans="5:23">
      <c r="E1946" s="160" t="s">
        <v>4442</v>
      </c>
      <c r="F1946" t="s">
        <v>4433</v>
      </c>
      <c r="G1946" t="s">
        <v>3091</v>
      </c>
      <c r="H1946" t="s">
        <v>3091</v>
      </c>
      <c r="I1946" t="s">
        <v>68</v>
      </c>
      <c r="J1946" t="s">
        <v>3003</v>
      </c>
      <c r="K1946" t="s">
        <v>3003</v>
      </c>
      <c r="L1946" t="s">
        <v>3004</v>
      </c>
      <c r="M1946" t="s">
        <v>3003</v>
      </c>
      <c r="Q1946">
        <v>51.666460370000003</v>
      </c>
      <c r="R1946">
        <v>5.7026710400000002</v>
      </c>
      <c r="S1946" t="s">
        <v>27</v>
      </c>
      <c r="W1946">
        <v>24</v>
      </c>
    </row>
    <row r="1947" spans="5:23">
      <c r="E1947" s="160" t="s">
        <v>4442</v>
      </c>
      <c r="F1947" t="s">
        <v>4433</v>
      </c>
      <c r="G1947" t="s">
        <v>3092</v>
      </c>
      <c r="H1947" t="s">
        <v>3092</v>
      </c>
      <c r="I1947" t="s">
        <v>68</v>
      </c>
      <c r="J1947" t="s">
        <v>3003</v>
      </c>
      <c r="K1947" t="s">
        <v>3003</v>
      </c>
      <c r="L1947" t="s">
        <v>3004</v>
      </c>
      <c r="M1947" t="s">
        <v>3003</v>
      </c>
      <c r="Q1947">
        <v>51.666231600000003</v>
      </c>
      <c r="R1947">
        <v>5.7035544500000004</v>
      </c>
      <c r="S1947" t="s">
        <v>27</v>
      </c>
      <c r="W1947">
        <v>230</v>
      </c>
    </row>
    <row r="1948" spans="5:23">
      <c r="E1948" s="160" t="s">
        <v>4442</v>
      </c>
      <c r="F1948" t="s">
        <v>4433</v>
      </c>
      <c r="G1948" t="s">
        <v>3093</v>
      </c>
      <c r="H1948" t="s">
        <v>3093</v>
      </c>
      <c r="I1948" t="s">
        <v>68</v>
      </c>
      <c r="J1948" t="s">
        <v>3003</v>
      </c>
      <c r="K1948" t="s">
        <v>3003</v>
      </c>
      <c r="L1948" t="s">
        <v>3004</v>
      </c>
      <c r="M1948" t="s">
        <v>3003</v>
      </c>
      <c r="Q1948">
        <v>51.666860630000002</v>
      </c>
      <c r="R1948">
        <v>5.7053067200000003</v>
      </c>
      <c r="S1948" t="s">
        <v>27</v>
      </c>
      <c r="W1948">
        <v>82</v>
      </c>
    </row>
    <row r="1949" spans="5:23">
      <c r="E1949" s="160" t="s">
        <v>4442</v>
      </c>
      <c r="F1949" t="s">
        <v>4433</v>
      </c>
      <c r="G1949" t="s">
        <v>3094</v>
      </c>
      <c r="H1949" t="s">
        <v>3094</v>
      </c>
      <c r="I1949" t="s">
        <v>68</v>
      </c>
      <c r="J1949" t="s">
        <v>3003</v>
      </c>
      <c r="K1949" t="s">
        <v>3003</v>
      </c>
      <c r="L1949" t="s">
        <v>3004</v>
      </c>
      <c r="M1949" t="s">
        <v>3003</v>
      </c>
      <c r="Q1949">
        <v>51.666503110000001</v>
      </c>
      <c r="R1949">
        <v>5.7053239199999997</v>
      </c>
      <c r="S1949" t="s">
        <v>27</v>
      </c>
      <c r="W1949">
        <v>113</v>
      </c>
    </row>
    <row r="1950" spans="5:23">
      <c r="E1950" s="160" t="s">
        <v>4442</v>
      </c>
      <c r="F1950" t="s">
        <v>4433</v>
      </c>
      <c r="G1950" t="s">
        <v>3095</v>
      </c>
      <c r="H1950" t="s">
        <v>3095</v>
      </c>
      <c r="I1950" t="s">
        <v>68</v>
      </c>
      <c r="J1950" t="s">
        <v>3003</v>
      </c>
      <c r="K1950" t="s">
        <v>3003</v>
      </c>
      <c r="L1950" t="s">
        <v>3004</v>
      </c>
      <c r="M1950" t="s">
        <v>3003</v>
      </c>
      <c r="Q1950">
        <v>51.666136819999998</v>
      </c>
      <c r="R1950">
        <v>5.7038200100000003</v>
      </c>
      <c r="S1950" t="s">
        <v>27</v>
      </c>
      <c r="W1950">
        <v>95</v>
      </c>
    </row>
    <row r="1951" spans="5:23">
      <c r="E1951" s="160" t="s">
        <v>4442</v>
      </c>
      <c r="F1951" t="s">
        <v>4433</v>
      </c>
      <c r="G1951" t="s">
        <v>3096</v>
      </c>
      <c r="H1951" t="s">
        <v>3096</v>
      </c>
      <c r="I1951" t="s">
        <v>68</v>
      </c>
      <c r="J1951" t="s">
        <v>3003</v>
      </c>
      <c r="K1951" t="s">
        <v>3003</v>
      </c>
      <c r="L1951" t="s">
        <v>3004</v>
      </c>
      <c r="M1951" t="s">
        <v>3003</v>
      </c>
      <c r="Q1951">
        <v>51.665600660000003</v>
      </c>
      <c r="R1951">
        <v>5.7031652800000003</v>
      </c>
      <c r="S1951" t="s">
        <v>27</v>
      </c>
      <c r="W1951">
        <v>112</v>
      </c>
    </row>
    <row r="1952" spans="5:23">
      <c r="E1952" s="160" t="s">
        <v>4442</v>
      </c>
      <c r="F1952" t="s">
        <v>4433</v>
      </c>
      <c r="G1952" t="s">
        <v>3097</v>
      </c>
      <c r="H1952" t="s">
        <v>3097</v>
      </c>
      <c r="I1952" t="s">
        <v>68</v>
      </c>
      <c r="J1952" t="s">
        <v>3003</v>
      </c>
      <c r="K1952" t="s">
        <v>3003</v>
      </c>
      <c r="L1952" t="s">
        <v>3004</v>
      </c>
      <c r="M1952" t="s">
        <v>3003</v>
      </c>
      <c r="Q1952">
        <v>51.66536086</v>
      </c>
      <c r="R1952">
        <v>5.7031649699999996</v>
      </c>
      <c r="S1952" t="s">
        <v>27</v>
      </c>
      <c r="W1952">
        <v>13</v>
      </c>
    </row>
    <row r="1953" spans="5:23">
      <c r="E1953" s="160" t="s">
        <v>4442</v>
      </c>
      <c r="F1953" t="s">
        <v>4433</v>
      </c>
      <c r="G1953" t="s">
        <v>3098</v>
      </c>
      <c r="H1953" t="s">
        <v>3098</v>
      </c>
      <c r="I1953" t="s">
        <v>68</v>
      </c>
      <c r="J1953" t="s">
        <v>3003</v>
      </c>
      <c r="K1953" t="s">
        <v>3003</v>
      </c>
      <c r="L1953" t="s">
        <v>3004</v>
      </c>
      <c r="M1953" t="s">
        <v>3003</v>
      </c>
      <c r="Q1953">
        <v>51.665612760000002</v>
      </c>
      <c r="R1953">
        <v>5.7040582000000004</v>
      </c>
      <c r="S1953" t="s">
        <v>27</v>
      </c>
      <c r="W1953">
        <v>68</v>
      </c>
    </row>
    <row r="1954" spans="5:23">
      <c r="E1954" s="160" t="s">
        <v>4442</v>
      </c>
      <c r="F1954" t="s">
        <v>4433</v>
      </c>
      <c r="G1954" t="s">
        <v>3099</v>
      </c>
      <c r="H1954" t="s">
        <v>3099</v>
      </c>
      <c r="I1954" t="s">
        <v>68</v>
      </c>
      <c r="J1954" t="s">
        <v>3003</v>
      </c>
      <c r="K1954" t="s">
        <v>3003</v>
      </c>
      <c r="L1954" t="s">
        <v>3004</v>
      </c>
      <c r="M1954" t="s">
        <v>3003</v>
      </c>
      <c r="Q1954">
        <v>51.66601017</v>
      </c>
      <c r="R1954">
        <v>5.7048264900000003</v>
      </c>
      <c r="S1954" t="s">
        <v>27</v>
      </c>
      <c r="W1954">
        <v>100</v>
      </c>
    </row>
    <row r="1955" spans="5:23">
      <c r="E1955" s="160" t="s">
        <v>4442</v>
      </c>
      <c r="F1955" t="s">
        <v>4433</v>
      </c>
      <c r="G1955" t="s">
        <v>3100</v>
      </c>
      <c r="H1955" t="s">
        <v>3100</v>
      </c>
      <c r="I1955" t="s">
        <v>68</v>
      </c>
      <c r="J1955" t="s">
        <v>3003</v>
      </c>
      <c r="K1955" t="s">
        <v>3003</v>
      </c>
      <c r="L1955" t="s">
        <v>3004</v>
      </c>
      <c r="M1955" t="s">
        <v>3003</v>
      </c>
      <c r="Q1955">
        <v>51.665978170000002</v>
      </c>
      <c r="R1955">
        <v>5.7051889400000002</v>
      </c>
      <c r="S1955" t="s">
        <v>27</v>
      </c>
      <c r="W1955">
        <v>9</v>
      </c>
    </row>
    <row r="1956" spans="5:23">
      <c r="E1956" s="160" t="s">
        <v>4442</v>
      </c>
      <c r="F1956" t="s">
        <v>4433</v>
      </c>
      <c r="G1956" t="s">
        <v>3101</v>
      </c>
      <c r="H1956" t="s">
        <v>3101</v>
      </c>
      <c r="I1956" t="s">
        <v>68</v>
      </c>
      <c r="J1956" t="s">
        <v>3003</v>
      </c>
      <c r="K1956" t="s">
        <v>3003</v>
      </c>
      <c r="L1956" t="s">
        <v>3004</v>
      </c>
      <c r="M1956" t="s">
        <v>3003</v>
      </c>
      <c r="Q1956">
        <v>51.666134339999999</v>
      </c>
      <c r="R1956">
        <v>5.70569433</v>
      </c>
      <c r="S1956" t="s">
        <v>27</v>
      </c>
      <c r="W1956">
        <v>32</v>
      </c>
    </row>
    <row r="1957" spans="5:23">
      <c r="E1957" s="160" t="s">
        <v>4442</v>
      </c>
      <c r="F1957" t="s">
        <v>4433</v>
      </c>
      <c r="G1957" t="s">
        <v>3102</v>
      </c>
      <c r="H1957" t="s">
        <v>3102</v>
      </c>
      <c r="I1957" t="s">
        <v>68</v>
      </c>
      <c r="J1957" t="s">
        <v>3003</v>
      </c>
      <c r="K1957" t="s">
        <v>3003</v>
      </c>
      <c r="L1957" t="s">
        <v>3004</v>
      </c>
      <c r="M1957" t="s">
        <v>3003</v>
      </c>
      <c r="Q1957">
        <v>51.664667100000003</v>
      </c>
      <c r="R1957">
        <v>5.7073449299999996</v>
      </c>
      <c r="S1957" t="s">
        <v>27</v>
      </c>
      <c r="W1957">
        <v>117</v>
      </c>
    </row>
    <row r="1958" spans="5:23">
      <c r="E1958" s="160" t="s">
        <v>4442</v>
      </c>
      <c r="F1958" t="s">
        <v>4433</v>
      </c>
      <c r="G1958" t="s">
        <v>3103</v>
      </c>
      <c r="H1958" t="s">
        <v>3103</v>
      </c>
      <c r="I1958" t="s">
        <v>68</v>
      </c>
      <c r="J1958" t="s">
        <v>3003</v>
      </c>
      <c r="K1958" t="s">
        <v>3003</v>
      </c>
      <c r="L1958" t="s">
        <v>3004</v>
      </c>
      <c r="M1958" t="s">
        <v>3003</v>
      </c>
      <c r="Q1958">
        <v>51.663875339999997</v>
      </c>
      <c r="R1958">
        <v>5.7052709999999998</v>
      </c>
      <c r="S1958" t="s">
        <v>27</v>
      </c>
      <c r="W1958">
        <v>19</v>
      </c>
    </row>
    <row r="1959" spans="5:23">
      <c r="E1959" s="160" t="s">
        <v>4442</v>
      </c>
      <c r="F1959" t="s">
        <v>4433</v>
      </c>
      <c r="G1959" t="s">
        <v>3104</v>
      </c>
      <c r="H1959" t="s">
        <v>3104</v>
      </c>
      <c r="I1959" t="s">
        <v>68</v>
      </c>
      <c r="J1959" t="s">
        <v>3003</v>
      </c>
      <c r="K1959" t="s">
        <v>3003</v>
      </c>
      <c r="L1959" t="s">
        <v>3004</v>
      </c>
      <c r="M1959" t="s">
        <v>3003</v>
      </c>
      <c r="Q1959">
        <v>51.663672060000003</v>
      </c>
      <c r="R1959">
        <v>5.7057133499999999</v>
      </c>
      <c r="S1959" t="s">
        <v>27</v>
      </c>
      <c r="W1959">
        <v>44</v>
      </c>
    </row>
    <row r="1960" spans="5:23">
      <c r="E1960" s="160" t="s">
        <v>4442</v>
      </c>
      <c r="F1960" t="s">
        <v>4433</v>
      </c>
      <c r="G1960" t="s">
        <v>3105</v>
      </c>
      <c r="H1960" t="s">
        <v>3105</v>
      </c>
      <c r="I1960" t="s">
        <v>68</v>
      </c>
      <c r="J1960" t="s">
        <v>3003</v>
      </c>
      <c r="K1960" t="s">
        <v>3003</v>
      </c>
      <c r="L1960" t="s">
        <v>3004</v>
      </c>
      <c r="M1960" t="s">
        <v>3003</v>
      </c>
      <c r="Q1960">
        <v>51.663616230000002</v>
      </c>
      <c r="R1960">
        <v>5.7065831400000002</v>
      </c>
      <c r="S1960" t="s">
        <v>27</v>
      </c>
      <c r="W1960">
        <v>119</v>
      </c>
    </row>
    <row r="1961" spans="5:23">
      <c r="E1961" s="160" t="s">
        <v>4442</v>
      </c>
      <c r="F1961" t="s">
        <v>4433</v>
      </c>
      <c r="G1961" t="s">
        <v>3106</v>
      </c>
      <c r="H1961" t="s">
        <v>3106</v>
      </c>
      <c r="I1961" t="s">
        <v>68</v>
      </c>
      <c r="J1961" t="s">
        <v>3003</v>
      </c>
      <c r="K1961" t="s">
        <v>3003</v>
      </c>
      <c r="L1961" t="s">
        <v>3004</v>
      </c>
      <c r="M1961" t="s">
        <v>3003</v>
      </c>
      <c r="Q1961">
        <v>51.663340300000002</v>
      </c>
      <c r="R1961">
        <v>5.7064407499999996</v>
      </c>
      <c r="S1961" t="s">
        <v>27</v>
      </c>
      <c r="W1961">
        <v>19</v>
      </c>
    </row>
    <row r="1962" spans="5:23">
      <c r="E1962" s="160" t="s">
        <v>4442</v>
      </c>
      <c r="F1962" t="s">
        <v>4433</v>
      </c>
      <c r="G1962" t="s">
        <v>3107</v>
      </c>
      <c r="H1962" t="s">
        <v>3107</v>
      </c>
      <c r="I1962" t="s">
        <v>68</v>
      </c>
      <c r="J1962" t="s">
        <v>3003</v>
      </c>
      <c r="K1962" t="s">
        <v>3003</v>
      </c>
      <c r="L1962" t="s">
        <v>3004</v>
      </c>
      <c r="M1962" t="s">
        <v>3003</v>
      </c>
      <c r="Q1962">
        <v>51.663172109999998</v>
      </c>
      <c r="R1962">
        <v>5.7063661400000001</v>
      </c>
      <c r="S1962" t="s">
        <v>27</v>
      </c>
      <c r="W1962">
        <v>48</v>
      </c>
    </row>
    <row r="1963" spans="5:23">
      <c r="E1963" s="160" t="s">
        <v>4442</v>
      </c>
      <c r="F1963" t="s">
        <v>4433</v>
      </c>
      <c r="G1963" t="s">
        <v>3108</v>
      </c>
      <c r="H1963" t="s">
        <v>3108</v>
      </c>
      <c r="I1963" t="s">
        <v>68</v>
      </c>
      <c r="J1963" t="s">
        <v>3003</v>
      </c>
      <c r="K1963" t="s">
        <v>3003</v>
      </c>
      <c r="L1963" t="s">
        <v>3004</v>
      </c>
      <c r="M1963" t="s">
        <v>3003</v>
      </c>
      <c r="Q1963">
        <v>51.66332345</v>
      </c>
      <c r="R1963">
        <v>5.7069936600000002</v>
      </c>
      <c r="S1963" t="s">
        <v>27</v>
      </c>
      <c r="W1963">
        <v>33</v>
      </c>
    </row>
    <row r="1964" spans="5:23">
      <c r="E1964" s="160" t="s">
        <v>4442</v>
      </c>
      <c r="F1964" t="s">
        <v>4433</v>
      </c>
      <c r="G1964" t="s">
        <v>3109</v>
      </c>
      <c r="H1964" t="s">
        <v>3109</v>
      </c>
      <c r="I1964" t="s">
        <v>68</v>
      </c>
      <c r="J1964" t="s">
        <v>3003</v>
      </c>
      <c r="K1964" t="s">
        <v>3003</v>
      </c>
      <c r="L1964" t="s">
        <v>3004</v>
      </c>
      <c r="M1964" t="s">
        <v>3003</v>
      </c>
      <c r="Q1964">
        <v>51.66353539</v>
      </c>
      <c r="R1964">
        <v>5.7077256199999997</v>
      </c>
      <c r="S1964" t="s">
        <v>27</v>
      </c>
      <c r="W1964">
        <v>51</v>
      </c>
    </row>
    <row r="1965" spans="5:23">
      <c r="E1965" s="160" t="s">
        <v>4442</v>
      </c>
      <c r="F1965" t="s">
        <v>4433</v>
      </c>
      <c r="G1965" t="s">
        <v>3110</v>
      </c>
      <c r="H1965" t="s">
        <v>3110</v>
      </c>
      <c r="I1965" t="s">
        <v>68</v>
      </c>
      <c r="J1965" t="s">
        <v>3003</v>
      </c>
      <c r="K1965" t="s">
        <v>3003</v>
      </c>
      <c r="L1965" t="s">
        <v>3004</v>
      </c>
      <c r="M1965" t="s">
        <v>3003</v>
      </c>
      <c r="Q1965">
        <v>51.663682549999997</v>
      </c>
      <c r="R1965">
        <v>5.7081339</v>
      </c>
      <c r="S1965" t="s">
        <v>27</v>
      </c>
      <c r="W1965">
        <v>135</v>
      </c>
    </row>
    <row r="1966" spans="5:23">
      <c r="E1966" s="160" t="s">
        <v>4442</v>
      </c>
      <c r="F1966" t="s">
        <v>4433</v>
      </c>
      <c r="G1966" t="s">
        <v>3111</v>
      </c>
      <c r="H1966" t="s">
        <v>3111</v>
      </c>
      <c r="I1966" t="s">
        <v>68</v>
      </c>
      <c r="J1966" t="s">
        <v>3003</v>
      </c>
      <c r="K1966" t="s">
        <v>3003</v>
      </c>
      <c r="L1966" t="s">
        <v>3004</v>
      </c>
      <c r="M1966" t="s">
        <v>3003</v>
      </c>
      <c r="Q1966">
        <v>51.663685460000004</v>
      </c>
      <c r="R1966">
        <v>5.7082508399999998</v>
      </c>
      <c r="S1966" t="s">
        <v>27</v>
      </c>
      <c r="W1966">
        <v>14</v>
      </c>
    </row>
    <row r="1967" spans="5:23">
      <c r="E1967" s="160" t="s">
        <v>4442</v>
      </c>
      <c r="F1967" t="s">
        <v>4433</v>
      </c>
      <c r="G1967" t="s">
        <v>3112</v>
      </c>
      <c r="H1967" t="s">
        <v>3112</v>
      </c>
      <c r="I1967" t="s">
        <v>68</v>
      </c>
      <c r="J1967" t="s">
        <v>3003</v>
      </c>
      <c r="K1967" t="s">
        <v>3003</v>
      </c>
      <c r="L1967" t="s">
        <v>3004</v>
      </c>
      <c r="M1967" t="s">
        <v>3003</v>
      </c>
      <c r="Q1967">
        <v>51.662840240000001</v>
      </c>
      <c r="R1967">
        <v>5.7083446100000002</v>
      </c>
      <c r="S1967" t="s">
        <v>27</v>
      </c>
      <c r="W1967">
        <v>10</v>
      </c>
    </row>
    <row r="1968" spans="5:23">
      <c r="E1968" s="160" t="s">
        <v>4442</v>
      </c>
      <c r="F1968" t="s">
        <v>4433</v>
      </c>
      <c r="G1968" t="s">
        <v>3113</v>
      </c>
      <c r="H1968" t="s">
        <v>3113</v>
      </c>
      <c r="I1968" t="s">
        <v>68</v>
      </c>
      <c r="J1968" t="s">
        <v>3003</v>
      </c>
      <c r="K1968" t="s">
        <v>3003</v>
      </c>
      <c r="L1968" t="s">
        <v>3004</v>
      </c>
      <c r="M1968" t="s">
        <v>3003</v>
      </c>
      <c r="Q1968">
        <v>51.662603580000003</v>
      </c>
      <c r="R1968">
        <v>5.7084514000000004</v>
      </c>
      <c r="S1968" t="s">
        <v>27</v>
      </c>
      <c r="W1968">
        <v>18</v>
      </c>
    </row>
    <row r="1969" spans="5:23">
      <c r="E1969" s="160" t="s">
        <v>4442</v>
      </c>
      <c r="F1969" t="s">
        <v>4433</v>
      </c>
      <c r="G1969" t="s">
        <v>3114</v>
      </c>
      <c r="H1969" t="s">
        <v>3114</v>
      </c>
      <c r="I1969" t="s">
        <v>68</v>
      </c>
      <c r="J1969" t="s">
        <v>3003</v>
      </c>
      <c r="K1969" t="s">
        <v>3003</v>
      </c>
      <c r="L1969" t="s">
        <v>3004</v>
      </c>
      <c r="M1969" t="s">
        <v>3003</v>
      </c>
      <c r="Q1969">
        <v>51.662461919999998</v>
      </c>
      <c r="R1969">
        <v>5.7086800100000001</v>
      </c>
      <c r="S1969" t="s">
        <v>27</v>
      </c>
      <c r="W1969">
        <v>15</v>
      </c>
    </row>
    <row r="1970" spans="5:23">
      <c r="E1970" s="160" t="s">
        <v>4442</v>
      </c>
      <c r="F1970" t="s">
        <v>4433</v>
      </c>
      <c r="G1970" t="s">
        <v>3115</v>
      </c>
      <c r="H1970" t="s">
        <v>3115</v>
      </c>
      <c r="I1970" t="s">
        <v>68</v>
      </c>
      <c r="J1970" t="s">
        <v>3003</v>
      </c>
      <c r="K1970" t="s">
        <v>3003</v>
      </c>
      <c r="L1970" t="s">
        <v>3004</v>
      </c>
      <c r="M1970" t="s">
        <v>3003</v>
      </c>
      <c r="Q1970">
        <v>51.662225360000001</v>
      </c>
      <c r="R1970">
        <v>5.7070261699999998</v>
      </c>
      <c r="S1970" t="s">
        <v>27</v>
      </c>
      <c r="W1970">
        <v>169</v>
      </c>
    </row>
    <row r="1971" spans="5:23">
      <c r="E1971" s="160" t="s">
        <v>4442</v>
      </c>
      <c r="F1971" t="s">
        <v>4433</v>
      </c>
      <c r="G1971" t="s">
        <v>3116</v>
      </c>
      <c r="H1971" t="s">
        <v>3116</v>
      </c>
      <c r="I1971" t="s">
        <v>68</v>
      </c>
      <c r="J1971" t="s">
        <v>3003</v>
      </c>
      <c r="K1971" t="s">
        <v>3003</v>
      </c>
      <c r="L1971" t="s">
        <v>3004</v>
      </c>
      <c r="M1971" t="s">
        <v>3003</v>
      </c>
      <c r="Q1971">
        <v>51.662652190000003</v>
      </c>
      <c r="R1971">
        <v>5.7103245600000001</v>
      </c>
      <c r="S1971" t="s">
        <v>27</v>
      </c>
      <c r="W1971">
        <v>209</v>
      </c>
    </row>
    <row r="1972" spans="5:23">
      <c r="E1972" s="160" t="s">
        <v>4442</v>
      </c>
      <c r="F1972" t="s">
        <v>4433</v>
      </c>
      <c r="G1972" t="s">
        <v>3117</v>
      </c>
      <c r="H1972" t="s">
        <v>3117</v>
      </c>
      <c r="I1972" t="s">
        <v>68</v>
      </c>
      <c r="J1972" t="s">
        <v>3003</v>
      </c>
      <c r="K1972" t="s">
        <v>3003</v>
      </c>
      <c r="L1972" t="s">
        <v>3004</v>
      </c>
      <c r="M1972" t="s">
        <v>3003</v>
      </c>
      <c r="Q1972">
        <v>51.66141674</v>
      </c>
      <c r="R1972">
        <v>5.7076118999999998</v>
      </c>
      <c r="S1972" t="s">
        <v>27</v>
      </c>
      <c r="W1972">
        <v>225</v>
      </c>
    </row>
    <row r="1973" spans="5:23">
      <c r="E1973" s="160" t="s">
        <v>4442</v>
      </c>
      <c r="F1973" t="s">
        <v>4433</v>
      </c>
      <c r="G1973" t="s">
        <v>3118</v>
      </c>
      <c r="H1973" t="s">
        <v>3118</v>
      </c>
      <c r="I1973" t="s">
        <v>68</v>
      </c>
      <c r="J1973" t="s">
        <v>3003</v>
      </c>
      <c r="K1973" t="s">
        <v>3003</v>
      </c>
      <c r="L1973" t="s">
        <v>3004</v>
      </c>
      <c r="M1973" t="s">
        <v>3003</v>
      </c>
      <c r="Q1973">
        <v>51.661442749999999</v>
      </c>
      <c r="R1973">
        <v>5.7114334600000003</v>
      </c>
      <c r="S1973" t="s">
        <v>27</v>
      </c>
      <c r="W1973">
        <v>348</v>
      </c>
    </row>
    <row r="1974" spans="5:23">
      <c r="E1974" s="160" t="s">
        <v>4442</v>
      </c>
      <c r="F1974" t="s">
        <v>4433</v>
      </c>
      <c r="G1974" t="s">
        <v>3119</v>
      </c>
      <c r="H1974" t="s">
        <v>3119</v>
      </c>
      <c r="I1974" t="s">
        <v>68</v>
      </c>
      <c r="J1974" t="s">
        <v>3003</v>
      </c>
      <c r="K1974" t="s">
        <v>3003</v>
      </c>
      <c r="L1974" t="s">
        <v>3004</v>
      </c>
      <c r="M1974" t="s">
        <v>3003</v>
      </c>
      <c r="Q1974">
        <v>51.661151019999998</v>
      </c>
      <c r="R1974">
        <v>5.7136874500000001</v>
      </c>
      <c r="S1974" t="s">
        <v>27</v>
      </c>
      <c r="W1974">
        <v>64</v>
      </c>
    </row>
    <row r="1975" spans="5:23">
      <c r="E1975" s="160" t="s">
        <v>4442</v>
      </c>
      <c r="F1975" t="s">
        <v>4433</v>
      </c>
      <c r="G1975" t="s">
        <v>3120</v>
      </c>
      <c r="H1975" t="s">
        <v>3120</v>
      </c>
      <c r="I1975" t="s">
        <v>68</v>
      </c>
      <c r="J1975" t="s">
        <v>3003</v>
      </c>
      <c r="K1975" t="s">
        <v>3003</v>
      </c>
      <c r="L1975" t="s">
        <v>3004</v>
      </c>
      <c r="M1975" t="s">
        <v>3003</v>
      </c>
      <c r="Q1975">
        <v>51.66269784</v>
      </c>
      <c r="R1975">
        <v>5.7127442500000001</v>
      </c>
      <c r="S1975" t="s">
        <v>27</v>
      </c>
      <c r="W1975">
        <v>49</v>
      </c>
    </row>
    <row r="1976" spans="5:23">
      <c r="E1976" s="160" t="s">
        <v>4442</v>
      </c>
      <c r="F1976" t="s">
        <v>4433</v>
      </c>
      <c r="G1976" t="s">
        <v>3121</v>
      </c>
      <c r="H1976" t="s">
        <v>3121</v>
      </c>
      <c r="I1976" t="s">
        <v>68</v>
      </c>
      <c r="J1976" t="s">
        <v>3003</v>
      </c>
      <c r="K1976" t="s">
        <v>3003</v>
      </c>
      <c r="L1976" t="s">
        <v>3004</v>
      </c>
      <c r="M1976" t="s">
        <v>3003</v>
      </c>
      <c r="Q1976">
        <v>51.662229490000001</v>
      </c>
      <c r="R1976">
        <v>5.7146682100000001</v>
      </c>
      <c r="S1976" t="s">
        <v>27</v>
      </c>
      <c r="W1976">
        <v>306</v>
      </c>
    </row>
    <row r="1977" spans="5:23">
      <c r="E1977" s="160" t="s">
        <v>4442</v>
      </c>
      <c r="F1977" t="s">
        <v>4433</v>
      </c>
      <c r="G1977" t="s">
        <v>3122</v>
      </c>
      <c r="H1977" t="s">
        <v>3122</v>
      </c>
      <c r="I1977" t="s">
        <v>68</v>
      </c>
      <c r="J1977" t="s">
        <v>3003</v>
      </c>
      <c r="K1977" t="s">
        <v>3003</v>
      </c>
      <c r="L1977" t="s">
        <v>3004</v>
      </c>
      <c r="M1977" t="s">
        <v>3003</v>
      </c>
      <c r="Q1977">
        <v>51.663383449999998</v>
      </c>
      <c r="R1977">
        <v>5.71445632</v>
      </c>
      <c r="S1977" t="s">
        <v>27</v>
      </c>
      <c r="W1977">
        <v>224</v>
      </c>
    </row>
    <row r="1978" spans="5:23">
      <c r="E1978" s="160" t="s">
        <v>4442</v>
      </c>
      <c r="F1978" t="s">
        <v>4433</v>
      </c>
      <c r="G1978" t="s">
        <v>3123</v>
      </c>
      <c r="H1978" t="s">
        <v>3123</v>
      </c>
      <c r="I1978" t="s">
        <v>68</v>
      </c>
      <c r="J1978" t="s">
        <v>3003</v>
      </c>
      <c r="K1978" t="s">
        <v>3003</v>
      </c>
      <c r="L1978" t="s">
        <v>3004</v>
      </c>
      <c r="M1978" t="s">
        <v>3003</v>
      </c>
      <c r="Q1978">
        <v>51.664118360000003</v>
      </c>
      <c r="R1978">
        <v>5.7162939899999996</v>
      </c>
      <c r="S1978" t="s">
        <v>27</v>
      </c>
      <c r="W1978">
        <v>70</v>
      </c>
    </row>
    <row r="1979" spans="5:23">
      <c r="E1979" s="160" t="s">
        <v>4442</v>
      </c>
      <c r="F1979" t="s">
        <v>4433</v>
      </c>
      <c r="G1979" t="s">
        <v>3124</v>
      </c>
      <c r="H1979" t="s">
        <v>3124</v>
      </c>
      <c r="I1979" t="s">
        <v>68</v>
      </c>
      <c r="J1979" t="s">
        <v>3003</v>
      </c>
      <c r="K1979" t="s">
        <v>3003</v>
      </c>
      <c r="L1979" t="s">
        <v>3004</v>
      </c>
      <c r="M1979" t="s">
        <v>3003</v>
      </c>
      <c r="Q1979">
        <v>51.66286238</v>
      </c>
      <c r="R1979">
        <v>5.7164385199999996</v>
      </c>
      <c r="S1979" t="s">
        <v>27</v>
      </c>
      <c r="W1979">
        <v>85</v>
      </c>
    </row>
    <row r="1980" spans="5:23">
      <c r="E1980" s="160" t="s">
        <v>4442</v>
      </c>
      <c r="F1980" t="s">
        <v>4433</v>
      </c>
      <c r="G1980" t="s">
        <v>3125</v>
      </c>
      <c r="H1980" t="s">
        <v>3125</v>
      </c>
      <c r="I1980" t="s">
        <v>68</v>
      </c>
      <c r="J1980" t="s">
        <v>3003</v>
      </c>
      <c r="K1980" t="s">
        <v>3003</v>
      </c>
      <c r="L1980" t="s">
        <v>3004</v>
      </c>
      <c r="M1980" t="s">
        <v>3003</v>
      </c>
      <c r="Q1980">
        <v>51.662428380000001</v>
      </c>
      <c r="R1980">
        <v>5.7169163799999998</v>
      </c>
      <c r="S1980" t="s">
        <v>27</v>
      </c>
      <c r="W1980">
        <v>56</v>
      </c>
    </row>
    <row r="1981" spans="5:23">
      <c r="E1981" s="160" t="s">
        <v>4442</v>
      </c>
      <c r="F1981" t="s">
        <v>4433</v>
      </c>
      <c r="G1981" t="s">
        <v>3126</v>
      </c>
      <c r="H1981" t="s">
        <v>3126</v>
      </c>
      <c r="I1981" t="s">
        <v>68</v>
      </c>
      <c r="J1981" t="s">
        <v>3003</v>
      </c>
      <c r="K1981" t="s">
        <v>3003</v>
      </c>
      <c r="L1981" t="s">
        <v>3004</v>
      </c>
      <c r="M1981" t="s">
        <v>3003</v>
      </c>
      <c r="Q1981">
        <v>51.663123880000001</v>
      </c>
      <c r="R1981">
        <v>5.7181299900000004</v>
      </c>
      <c r="S1981" t="s">
        <v>27</v>
      </c>
      <c r="W1981">
        <v>280</v>
      </c>
    </row>
    <row r="1982" spans="5:23">
      <c r="E1982" s="160" t="s">
        <v>4442</v>
      </c>
      <c r="F1982" t="s">
        <v>4433</v>
      </c>
      <c r="G1982" t="s">
        <v>3127</v>
      </c>
      <c r="H1982" t="s">
        <v>3127</v>
      </c>
      <c r="I1982" t="s">
        <v>68</v>
      </c>
      <c r="J1982" t="s">
        <v>3003</v>
      </c>
      <c r="K1982" t="s">
        <v>3003</v>
      </c>
      <c r="L1982" t="s">
        <v>3004</v>
      </c>
      <c r="M1982" t="s">
        <v>3003</v>
      </c>
      <c r="Q1982">
        <v>51.663794799999998</v>
      </c>
      <c r="R1982">
        <v>5.7188195300000002</v>
      </c>
      <c r="S1982" t="s">
        <v>27</v>
      </c>
      <c r="W1982">
        <v>189</v>
      </c>
    </row>
    <row r="1983" spans="5:23">
      <c r="E1983" s="160" t="s">
        <v>4442</v>
      </c>
      <c r="F1983" t="s">
        <v>4433</v>
      </c>
      <c r="G1983" t="s">
        <v>3128</v>
      </c>
      <c r="H1983" t="s">
        <v>3128</v>
      </c>
      <c r="I1983" t="s">
        <v>68</v>
      </c>
      <c r="J1983" t="s">
        <v>3003</v>
      </c>
      <c r="K1983" t="s">
        <v>3003</v>
      </c>
      <c r="L1983" t="s">
        <v>3004</v>
      </c>
      <c r="M1983" t="s">
        <v>3003</v>
      </c>
      <c r="Q1983">
        <v>51.664869959999997</v>
      </c>
      <c r="R1983">
        <v>5.7186575399999997</v>
      </c>
      <c r="S1983" t="s">
        <v>27</v>
      </c>
      <c r="W1983">
        <v>271</v>
      </c>
    </row>
    <row r="1984" spans="5:23">
      <c r="E1984" s="160" t="s">
        <v>4442</v>
      </c>
      <c r="F1984" t="s">
        <v>4433</v>
      </c>
      <c r="G1984" t="s">
        <v>3129</v>
      </c>
      <c r="H1984" t="s">
        <v>3129</v>
      </c>
      <c r="I1984" t="s">
        <v>68</v>
      </c>
      <c r="J1984" t="s">
        <v>3003</v>
      </c>
      <c r="K1984" t="s">
        <v>3003</v>
      </c>
      <c r="L1984" t="s">
        <v>3004</v>
      </c>
      <c r="M1984" t="s">
        <v>3003</v>
      </c>
      <c r="Q1984">
        <v>51.664018650000003</v>
      </c>
      <c r="R1984">
        <v>5.7214097700000002</v>
      </c>
      <c r="S1984" t="s">
        <v>27</v>
      </c>
      <c r="W1984">
        <v>63</v>
      </c>
    </row>
    <row r="1985" spans="2:26">
      <c r="E1985" s="160" t="s">
        <v>4442</v>
      </c>
      <c r="F1985" t="s">
        <v>4433</v>
      </c>
      <c r="G1985" t="s">
        <v>3130</v>
      </c>
      <c r="H1985" t="s">
        <v>3130</v>
      </c>
      <c r="I1985" t="s">
        <v>68</v>
      </c>
      <c r="J1985" t="s">
        <v>3003</v>
      </c>
      <c r="K1985" t="s">
        <v>3003</v>
      </c>
      <c r="L1985" t="s">
        <v>3004</v>
      </c>
      <c r="M1985" t="s">
        <v>3003</v>
      </c>
      <c r="Q1985">
        <v>51.665498550000002</v>
      </c>
      <c r="R1985">
        <v>5.7208876000000002</v>
      </c>
      <c r="S1985" t="s">
        <v>27</v>
      </c>
      <c r="W1985">
        <v>15</v>
      </c>
    </row>
    <row r="1986" spans="2:26">
      <c r="E1986" s="160" t="s">
        <v>4442</v>
      </c>
      <c r="F1986" t="s">
        <v>4433</v>
      </c>
      <c r="G1986" t="s">
        <v>3131</v>
      </c>
      <c r="H1986" t="s">
        <v>3131</v>
      </c>
      <c r="I1986" t="s">
        <v>68</v>
      </c>
      <c r="J1986" t="s">
        <v>3003</v>
      </c>
      <c r="K1986" t="s">
        <v>3003</v>
      </c>
      <c r="L1986" t="s">
        <v>3004</v>
      </c>
      <c r="M1986" t="s">
        <v>3003</v>
      </c>
      <c r="Q1986">
        <v>51.664891060000002</v>
      </c>
      <c r="R1986">
        <v>5.7230950199999997</v>
      </c>
      <c r="S1986" t="s">
        <v>27</v>
      </c>
      <c r="W1986">
        <v>55</v>
      </c>
    </row>
    <row r="1987" spans="2:26">
      <c r="G1987" t="s">
        <v>3132</v>
      </c>
      <c r="H1987" t="s">
        <v>3132</v>
      </c>
      <c r="I1987" t="s">
        <v>22</v>
      </c>
      <c r="J1987" t="s">
        <v>3133</v>
      </c>
      <c r="K1987" t="s">
        <v>3133</v>
      </c>
      <c r="L1987" t="s">
        <v>3134</v>
      </c>
      <c r="M1987" t="s">
        <v>3133</v>
      </c>
      <c r="O1987" t="s">
        <v>2752</v>
      </c>
      <c r="P1987" t="s">
        <v>3135</v>
      </c>
      <c r="Q1987">
        <v>51.655185439999997</v>
      </c>
      <c r="R1987">
        <v>5.6673417400000003</v>
      </c>
      <c r="S1987" t="s">
        <v>27</v>
      </c>
      <c r="T1987" t="s">
        <v>139</v>
      </c>
      <c r="Z1987">
        <v>12749.46</v>
      </c>
    </row>
    <row r="1988" spans="2:26">
      <c r="G1988" t="s">
        <v>3136</v>
      </c>
      <c r="H1988" t="s">
        <v>3136</v>
      </c>
      <c r="I1988" t="s">
        <v>22</v>
      </c>
      <c r="J1988" t="s">
        <v>3137</v>
      </c>
      <c r="K1988" t="s">
        <v>3137</v>
      </c>
      <c r="L1988" t="s">
        <v>3138</v>
      </c>
      <c r="M1988" t="s">
        <v>3137</v>
      </c>
      <c r="O1988" t="s">
        <v>2752</v>
      </c>
      <c r="P1988" t="s">
        <v>3135</v>
      </c>
      <c r="Q1988">
        <v>51.643772720000001</v>
      </c>
      <c r="R1988">
        <v>5.6567156399999998</v>
      </c>
      <c r="S1988" t="s">
        <v>27</v>
      </c>
      <c r="T1988" t="s">
        <v>144</v>
      </c>
      <c r="Z1988">
        <v>1</v>
      </c>
    </row>
    <row r="1989" spans="2:26">
      <c r="G1989" t="s">
        <v>3139</v>
      </c>
      <c r="H1989" t="s">
        <v>3139</v>
      </c>
      <c r="I1989" t="s">
        <v>22</v>
      </c>
      <c r="J1989" t="s">
        <v>3140</v>
      </c>
      <c r="K1989" t="s">
        <v>3140</v>
      </c>
      <c r="L1989" t="s">
        <v>3141</v>
      </c>
      <c r="M1989" t="s">
        <v>3140</v>
      </c>
      <c r="O1989" t="s">
        <v>2752</v>
      </c>
      <c r="P1989" t="s">
        <v>3135</v>
      </c>
      <c r="Q1989">
        <v>51.663806749999999</v>
      </c>
      <c r="R1989">
        <v>5.6118811199999996</v>
      </c>
      <c r="S1989" t="s">
        <v>27</v>
      </c>
      <c r="T1989" t="s">
        <v>139</v>
      </c>
      <c r="Z1989">
        <v>2624.02</v>
      </c>
    </row>
    <row r="1990" spans="2:26">
      <c r="G1990" t="s">
        <v>3142</v>
      </c>
      <c r="H1990" t="s">
        <v>3142</v>
      </c>
      <c r="I1990" t="s">
        <v>22</v>
      </c>
      <c r="J1990" t="s">
        <v>3143</v>
      </c>
      <c r="K1990" t="s">
        <v>3143</v>
      </c>
      <c r="L1990" t="s">
        <v>3144</v>
      </c>
      <c r="M1990" t="s">
        <v>3143</v>
      </c>
      <c r="O1990" t="s">
        <v>3145</v>
      </c>
      <c r="P1990" t="s">
        <v>3146</v>
      </c>
      <c r="Q1990">
        <v>51.754200470000001</v>
      </c>
      <c r="R1990">
        <v>5.8853346999999996</v>
      </c>
      <c r="S1990" t="s">
        <v>27</v>
      </c>
      <c r="T1990" t="s">
        <v>139</v>
      </c>
      <c r="Z1990">
        <v>3961.94</v>
      </c>
    </row>
    <row r="1991" spans="2:26">
      <c r="G1991" t="s">
        <v>3147</v>
      </c>
      <c r="H1991" t="s">
        <v>3147</v>
      </c>
      <c r="I1991" t="s">
        <v>22</v>
      </c>
      <c r="J1991" t="s">
        <v>3148</v>
      </c>
      <c r="K1991" t="s">
        <v>3148</v>
      </c>
      <c r="L1991" t="s">
        <v>3149</v>
      </c>
      <c r="M1991" t="s">
        <v>3148</v>
      </c>
      <c r="O1991" t="s">
        <v>1913</v>
      </c>
      <c r="P1991" t="s">
        <v>3150</v>
      </c>
      <c r="Q1991">
        <v>51.798885290000001</v>
      </c>
      <c r="R1991">
        <v>5.8802699199999999</v>
      </c>
      <c r="S1991" t="s">
        <v>27</v>
      </c>
      <c r="T1991" t="s">
        <v>144</v>
      </c>
      <c r="Z1991">
        <v>49799.199999999997</v>
      </c>
    </row>
    <row r="1992" spans="2:26">
      <c r="G1992" t="s">
        <v>3151</v>
      </c>
      <c r="H1992" t="s">
        <v>3151</v>
      </c>
      <c r="I1992" t="s">
        <v>22</v>
      </c>
      <c r="J1992" t="s">
        <v>3143</v>
      </c>
      <c r="K1992" t="s">
        <v>3143</v>
      </c>
      <c r="L1992" t="s">
        <v>3152</v>
      </c>
      <c r="M1992" t="s">
        <v>3143</v>
      </c>
      <c r="O1992" t="s">
        <v>3145</v>
      </c>
      <c r="P1992" t="s">
        <v>3153</v>
      </c>
      <c r="Q1992">
        <v>51.726072250000001</v>
      </c>
      <c r="R1992">
        <v>5.9497497499999996</v>
      </c>
      <c r="S1992" t="s">
        <v>27</v>
      </c>
      <c r="T1992" t="s">
        <v>139</v>
      </c>
      <c r="Z1992">
        <v>1005.12</v>
      </c>
    </row>
    <row r="1993" spans="2:26">
      <c r="G1993" t="s">
        <v>3154</v>
      </c>
      <c r="H1993" t="s">
        <v>3154</v>
      </c>
      <c r="I1993" t="s">
        <v>22</v>
      </c>
      <c r="J1993" t="s">
        <v>3155</v>
      </c>
      <c r="K1993" t="s">
        <v>3155</v>
      </c>
      <c r="L1993" t="s">
        <v>3156</v>
      </c>
      <c r="M1993" t="s">
        <v>3155</v>
      </c>
      <c r="O1993" t="s">
        <v>1913</v>
      </c>
      <c r="P1993" t="s">
        <v>3157</v>
      </c>
      <c r="Q1993">
        <v>51.798214979999997</v>
      </c>
      <c r="R1993">
        <v>5.9318265200000004</v>
      </c>
      <c r="S1993" t="s">
        <v>27</v>
      </c>
      <c r="T1993" t="s">
        <v>139</v>
      </c>
      <c r="Z1993">
        <v>46567.74</v>
      </c>
    </row>
    <row r="1994" spans="2:26">
      <c r="G1994" t="s">
        <v>3158</v>
      </c>
      <c r="H1994" t="s">
        <v>3158</v>
      </c>
      <c r="I1994" t="s">
        <v>22</v>
      </c>
      <c r="J1994" t="s">
        <v>3159</v>
      </c>
      <c r="K1994" t="s">
        <v>3159</v>
      </c>
      <c r="L1994" t="s">
        <v>3160</v>
      </c>
      <c r="M1994" t="s">
        <v>3159</v>
      </c>
      <c r="O1994" t="s">
        <v>3145</v>
      </c>
      <c r="P1994" t="s">
        <v>3161</v>
      </c>
      <c r="Q1994">
        <v>51.675067929999997</v>
      </c>
      <c r="R1994">
        <v>6.0340557700000002</v>
      </c>
      <c r="S1994" t="s">
        <v>27</v>
      </c>
      <c r="T1994" t="s">
        <v>131</v>
      </c>
      <c r="Z1994">
        <v>1096.3499999999999</v>
      </c>
    </row>
    <row r="1995" spans="2:26">
      <c r="G1995" t="s">
        <v>3162</v>
      </c>
      <c r="H1995" t="s">
        <v>3162</v>
      </c>
      <c r="I1995" t="s">
        <v>22</v>
      </c>
      <c r="J1995" t="s">
        <v>3163</v>
      </c>
      <c r="K1995" t="s">
        <v>3163</v>
      </c>
      <c r="L1995" t="s">
        <v>3164</v>
      </c>
      <c r="M1995" t="s">
        <v>3163</v>
      </c>
      <c r="O1995" t="s">
        <v>3165</v>
      </c>
      <c r="P1995" t="s">
        <v>3166</v>
      </c>
      <c r="Q1995">
        <v>51.470624919999999</v>
      </c>
      <c r="R1995">
        <v>3.6809898200000002</v>
      </c>
      <c r="S1995" t="s">
        <v>27</v>
      </c>
      <c r="T1995" t="s">
        <v>131</v>
      </c>
      <c r="Z1995">
        <v>607.86</v>
      </c>
    </row>
    <row r="1996" spans="2:26">
      <c r="B1996" t="s">
        <v>4442</v>
      </c>
      <c r="F1996" t="s">
        <v>4433</v>
      </c>
      <c r="G1996" t="s">
        <v>3167</v>
      </c>
      <c r="H1996" t="s">
        <v>3167</v>
      </c>
      <c r="I1996" t="s">
        <v>22</v>
      </c>
      <c r="J1996" t="s">
        <v>3168</v>
      </c>
      <c r="K1996" t="s">
        <v>3168</v>
      </c>
      <c r="L1996" t="s">
        <v>3169</v>
      </c>
      <c r="M1996" t="s">
        <v>3168</v>
      </c>
      <c r="O1996" t="s">
        <v>3165</v>
      </c>
      <c r="P1996" t="s">
        <v>3166</v>
      </c>
      <c r="Q1996">
        <v>51.45534773</v>
      </c>
      <c r="R1996">
        <v>3.6492296299999998</v>
      </c>
      <c r="S1996" t="s">
        <v>27</v>
      </c>
      <c r="T1996" t="s">
        <v>139</v>
      </c>
      <c r="Z1996">
        <v>96861.18</v>
      </c>
    </row>
    <row r="1997" spans="2:26">
      <c r="B1997" t="s">
        <v>4442</v>
      </c>
      <c r="F1997" t="s">
        <v>4433</v>
      </c>
      <c r="G1997" t="s">
        <v>3170</v>
      </c>
      <c r="H1997" t="s">
        <v>3170</v>
      </c>
      <c r="I1997" t="s">
        <v>167</v>
      </c>
      <c r="J1997" t="s">
        <v>3168</v>
      </c>
      <c r="L1997" t="s">
        <v>3169</v>
      </c>
      <c r="M1997" t="s">
        <v>3168</v>
      </c>
      <c r="Q1997">
        <v>51.455729679999997</v>
      </c>
      <c r="R1997">
        <v>3.64937866</v>
      </c>
      <c r="S1997" t="s">
        <v>27</v>
      </c>
      <c r="Z1997">
        <v>2213</v>
      </c>
    </row>
    <row r="1998" spans="2:26">
      <c r="B1998" t="s">
        <v>4442</v>
      </c>
      <c r="F1998" t="s">
        <v>4433</v>
      </c>
      <c r="G1998" t="s">
        <v>3171</v>
      </c>
      <c r="H1998" t="s">
        <v>3171</v>
      </c>
      <c r="I1998" t="s">
        <v>167</v>
      </c>
      <c r="J1998" t="s">
        <v>3168</v>
      </c>
      <c r="L1998" t="s">
        <v>3169</v>
      </c>
      <c r="M1998" t="s">
        <v>3168</v>
      </c>
      <c r="Q1998">
        <v>51.456380469999999</v>
      </c>
      <c r="R1998">
        <v>3.6492577900000001</v>
      </c>
      <c r="S1998" t="s">
        <v>27</v>
      </c>
      <c r="Z1998">
        <v>207</v>
      </c>
    </row>
    <row r="1999" spans="2:26">
      <c r="B1999" t="s">
        <v>4442</v>
      </c>
      <c r="F1999" t="s">
        <v>4433</v>
      </c>
      <c r="G1999" t="s">
        <v>3172</v>
      </c>
      <c r="H1999" t="s">
        <v>3172</v>
      </c>
      <c r="I1999" t="s">
        <v>167</v>
      </c>
      <c r="J1999" t="s">
        <v>3168</v>
      </c>
      <c r="L1999" t="s">
        <v>3169</v>
      </c>
      <c r="M1999" t="s">
        <v>3168</v>
      </c>
      <c r="Q1999">
        <v>51.455677510000001</v>
      </c>
      <c r="R1999">
        <v>3.6507882299999999</v>
      </c>
      <c r="S1999" t="s">
        <v>27</v>
      </c>
      <c r="Z1999">
        <v>197</v>
      </c>
    </row>
    <row r="2000" spans="2:26">
      <c r="B2000" t="s">
        <v>4442</v>
      </c>
      <c r="F2000" t="s">
        <v>4433</v>
      </c>
      <c r="G2000" t="s">
        <v>3173</v>
      </c>
      <c r="H2000" t="s">
        <v>3173</v>
      </c>
      <c r="I2000" t="s">
        <v>167</v>
      </c>
      <c r="J2000" t="s">
        <v>3168</v>
      </c>
      <c r="L2000" t="s">
        <v>3169</v>
      </c>
      <c r="M2000" t="s">
        <v>3168</v>
      </c>
      <c r="Q2000">
        <v>51.45408338</v>
      </c>
      <c r="R2000">
        <v>3.6483336199999998</v>
      </c>
      <c r="S2000" t="s">
        <v>27</v>
      </c>
      <c r="Z2000">
        <v>195</v>
      </c>
    </row>
    <row r="2001" spans="2:26">
      <c r="B2001" t="s">
        <v>4442</v>
      </c>
      <c r="F2001" t="s">
        <v>4433</v>
      </c>
      <c r="G2001" t="s">
        <v>3174</v>
      </c>
      <c r="H2001" t="s">
        <v>3174</v>
      </c>
      <c r="I2001" t="s">
        <v>167</v>
      </c>
      <c r="J2001" t="s">
        <v>3168</v>
      </c>
      <c r="Q2001">
        <v>51.455752099999998</v>
      </c>
      <c r="R2001">
        <v>3.64789254</v>
      </c>
      <c r="S2001" t="s">
        <v>27</v>
      </c>
      <c r="Z2001">
        <v>220</v>
      </c>
    </row>
    <row r="2002" spans="2:26">
      <c r="B2002" t="s">
        <v>4442</v>
      </c>
      <c r="F2002" t="s">
        <v>4433</v>
      </c>
      <c r="G2002" t="s">
        <v>3175</v>
      </c>
      <c r="H2002" t="s">
        <v>3175</v>
      </c>
      <c r="I2002" t="s">
        <v>68</v>
      </c>
      <c r="J2002" t="s">
        <v>3168</v>
      </c>
      <c r="L2002" t="s">
        <v>3169</v>
      </c>
      <c r="M2002" t="s">
        <v>3168</v>
      </c>
      <c r="Q2002">
        <v>51.454917209999998</v>
      </c>
      <c r="R2002">
        <v>3.6480981799999999</v>
      </c>
      <c r="S2002" t="s">
        <v>27</v>
      </c>
      <c r="W2002">
        <v>166</v>
      </c>
    </row>
    <row r="2003" spans="2:26">
      <c r="G2003" t="s">
        <v>3176</v>
      </c>
      <c r="H2003" t="s">
        <v>3176</v>
      </c>
      <c r="I2003" t="s">
        <v>22</v>
      </c>
      <c r="J2003" t="s">
        <v>3177</v>
      </c>
      <c r="K2003" t="s">
        <v>3177</v>
      </c>
      <c r="L2003" t="s">
        <v>3178</v>
      </c>
      <c r="M2003" t="s">
        <v>3177</v>
      </c>
      <c r="O2003" t="s">
        <v>3165</v>
      </c>
      <c r="P2003" t="s">
        <v>3166</v>
      </c>
      <c r="Q2003">
        <v>51.45808023</v>
      </c>
      <c r="R2003">
        <v>3.61507749</v>
      </c>
      <c r="S2003" t="s">
        <v>27</v>
      </c>
      <c r="T2003" t="s">
        <v>139</v>
      </c>
      <c r="Z2003">
        <v>1068.6400000000001</v>
      </c>
    </row>
    <row r="2004" spans="2:26">
      <c r="G2004" t="s">
        <v>3179</v>
      </c>
      <c r="H2004" t="s">
        <v>3179</v>
      </c>
      <c r="I2004" t="s">
        <v>22</v>
      </c>
      <c r="J2004" t="s">
        <v>3180</v>
      </c>
      <c r="K2004" t="s">
        <v>3180</v>
      </c>
      <c r="L2004" t="s">
        <v>3181</v>
      </c>
      <c r="M2004" t="s">
        <v>3180</v>
      </c>
      <c r="O2004" t="s">
        <v>3165</v>
      </c>
      <c r="P2004" t="s">
        <v>3182</v>
      </c>
      <c r="Q2004">
        <v>51.487683439999998</v>
      </c>
      <c r="R2004">
        <v>3.9480199200000001</v>
      </c>
      <c r="S2004" t="s">
        <v>27</v>
      </c>
      <c r="T2004" t="s">
        <v>139</v>
      </c>
      <c r="Z2004">
        <v>5343.79</v>
      </c>
    </row>
    <row r="2005" spans="2:26">
      <c r="G2005" t="s">
        <v>3183</v>
      </c>
      <c r="H2005" t="s">
        <v>3183</v>
      </c>
      <c r="I2005" t="s">
        <v>22</v>
      </c>
      <c r="J2005" t="s">
        <v>3184</v>
      </c>
      <c r="K2005" t="s">
        <v>3184</v>
      </c>
      <c r="L2005" t="s">
        <v>3185</v>
      </c>
      <c r="M2005" t="s">
        <v>3184</v>
      </c>
      <c r="O2005" t="s">
        <v>2752</v>
      </c>
      <c r="P2005" t="s">
        <v>3186</v>
      </c>
      <c r="Q2005">
        <v>51.50275585</v>
      </c>
      <c r="R2005">
        <v>4.3308919799999996</v>
      </c>
      <c r="S2005" t="s">
        <v>27</v>
      </c>
      <c r="T2005" t="s">
        <v>139</v>
      </c>
      <c r="Z2005">
        <v>82464.67</v>
      </c>
    </row>
    <row r="2006" spans="2:26">
      <c r="G2006" t="s">
        <v>3187</v>
      </c>
      <c r="H2006" t="s">
        <v>3187</v>
      </c>
      <c r="I2006" t="s">
        <v>22</v>
      </c>
      <c r="J2006" t="s">
        <v>3188</v>
      </c>
      <c r="K2006" t="s">
        <v>3188</v>
      </c>
      <c r="L2006" t="s">
        <v>3189</v>
      </c>
      <c r="M2006" t="s">
        <v>3188</v>
      </c>
      <c r="O2006" t="s">
        <v>2752</v>
      </c>
      <c r="P2006" t="s">
        <v>3190</v>
      </c>
      <c r="Q2006">
        <v>51.528249600000002</v>
      </c>
      <c r="R2006">
        <v>4.4789455800000004</v>
      </c>
      <c r="S2006" t="s">
        <v>27</v>
      </c>
      <c r="T2006" t="s">
        <v>28</v>
      </c>
      <c r="Z2006">
        <v>129137.02</v>
      </c>
    </row>
    <row r="2007" spans="2:26">
      <c r="G2007" t="s">
        <v>3191</v>
      </c>
      <c r="H2007" t="s">
        <v>3191</v>
      </c>
      <c r="I2007" t="s">
        <v>22</v>
      </c>
      <c r="J2007" t="s">
        <v>3192</v>
      </c>
      <c r="K2007" t="s">
        <v>3192</v>
      </c>
      <c r="L2007" t="s">
        <v>3193</v>
      </c>
      <c r="M2007" t="s">
        <v>3192</v>
      </c>
      <c r="O2007" t="s">
        <v>2752</v>
      </c>
      <c r="P2007" t="s">
        <v>3194</v>
      </c>
      <c r="Q2007">
        <v>51.523189530000003</v>
      </c>
      <c r="R2007">
        <v>4.57374861</v>
      </c>
      <c r="S2007" t="s">
        <v>27</v>
      </c>
      <c r="T2007" t="s">
        <v>28</v>
      </c>
      <c r="Z2007">
        <v>401084.15</v>
      </c>
    </row>
    <row r="2008" spans="2:26">
      <c r="G2008" t="s">
        <v>3195</v>
      </c>
      <c r="H2008" t="s">
        <v>3195</v>
      </c>
      <c r="I2008" t="s">
        <v>22</v>
      </c>
      <c r="J2008" t="s">
        <v>3196</v>
      </c>
      <c r="K2008" t="s">
        <v>3196</v>
      </c>
      <c r="L2008" t="s">
        <v>3197</v>
      </c>
      <c r="M2008" t="s">
        <v>3196</v>
      </c>
      <c r="O2008" t="s">
        <v>2752</v>
      </c>
      <c r="P2008" t="s">
        <v>3194</v>
      </c>
      <c r="Q2008">
        <v>51.520127189999997</v>
      </c>
      <c r="R2008">
        <v>4.5229395500000003</v>
      </c>
      <c r="S2008" t="s">
        <v>27</v>
      </c>
      <c r="T2008" t="s">
        <v>28</v>
      </c>
      <c r="Z2008">
        <v>24754.05</v>
      </c>
    </row>
    <row r="2009" spans="2:26">
      <c r="G2009" t="s">
        <v>3198</v>
      </c>
      <c r="H2009" t="s">
        <v>3198</v>
      </c>
      <c r="I2009" t="s">
        <v>22</v>
      </c>
      <c r="J2009" t="s">
        <v>3199</v>
      </c>
      <c r="K2009" t="s">
        <v>3199</v>
      </c>
      <c r="L2009" t="s">
        <v>3200</v>
      </c>
      <c r="M2009" t="s">
        <v>3199</v>
      </c>
      <c r="O2009" t="s">
        <v>2752</v>
      </c>
      <c r="P2009" t="s">
        <v>3194</v>
      </c>
      <c r="Q2009">
        <v>51.509613870000003</v>
      </c>
      <c r="R2009">
        <v>4.5355555499999998</v>
      </c>
      <c r="S2009" t="s">
        <v>27</v>
      </c>
      <c r="T2009" t="s">
        <v>28</v>
      </c>
      <c r="Z2009">
        <v>4652344.7300000004</v>
      </c>
    </row>
    <row r="2010" spans="2:26">
      <c r="G2010" t="s">
        <v>3201</v>
      </c>
      <c r="H2010" t="s">
        <v>3201</v>
      </c>
      <c r="I2010" t="s">
        <v>22</v>
      </c>
      <c r="J2010" t="s">
        <v>3202</v>
      </c>
      <c r="K2010" t="s">
        <v>3202</v>
      </c>
      <c r="L2010" t="s">
        <v>3203</v>
      </c>
      <c r="M2010" t="s">
        <v>3202</v>
      </c>
      <c r="O2010" t="s">
        <v>2752</v>
      </c>
      <c r="P2010" t="s">
        <v>3190</v>
      </c>
      <c r="Q2010">
        <v>51.540338519999999</v>
      </c>
      <c r="R2010">
        <v>4.4588950799999996</v>
      </c>
      <c r="S2010" t="s">
        <v>27</v>
      </c>
      <c r="T2010" t="s">
        <v>131</v>
      </c>
      <c r="Z2010">
        <v>179.1</v>
      </c>
    </row>
    <row r="2011" spans="2:26">
      <c r="E2011" s="160" t="s">
        <v>4442</v>
      </c>
      <c r="F2011" t="s">
        <v>4433</v>
      </c>
      <c r="G2011" t="s">
        <v>3204</v>
      </c>
      <c r="H2011" t="s">
        <v>3204</v>
      </c>
      <c r="I2011" t="s">
        <v>68</v>
      </c>
      <c r="J2011" t="s">
        <v>3205</v>
      </c>
      <c r="L2011" t="s">
        <v>3206</v>
      </c>
      <c r="M2011" t="s">
        <v>3205</v>
      </c>
      <c r="Q2011">
        <v>51.45159134</v>
      </c>
      <c r="R2011">
        <v>4.3384903100000001</v>
      </c>
      <c r="S2011" t="s">
        <v>27</v>
      </c>
    </row>
    <row r="2012" spans="2:26">
      <c r="E2012" s="160" t="s">
        <v>4442</v>
      </c>
      <c r="F2012" t="s">
        <v>4433</v>
      </c>
      <c r="G2012" t="s">
        <v>3207</v>
      </c>
      <c r="H2012" t="s">
        <v>3207</v>
      </c>
      <c r="I2012" t="s">
        <v>68</v>
      </c>
      <c r="J2012" t="s">
        <v>3205</v>
      </c>
      <c r="L2012" t="s">
        <v>3206</v>
      </c>
      <c r="M2012" t="s">
        <v>3205</v>
      </c>
      <c r="Q2012">
        <v>51.456722489999997</v>
      </c>
      <c r="R2012">
        <v>4.3603023600000004</v>
      </c>
      <c r="S2012" t="s">
        <v>27</v>
      </c>
    </row>
    <row r="2013" spans="2:26">
      <c r="E2013" s="160" t="s">
        <v>4442</v>
      </c>
      <c r="F2013" t="s">
        <v>4433</v>
      </c>
      <c r="G2013" t="s">
        <v>3208</v>
      </c>
      <c r="H2013" t="s">
        <v>3208</v>
      </c>
      <c r="I2013" t="s">
        <v>68</v>
      </c>
      <c r="J2013" t="s">
        <v>3205</v>
      </c>
      <c r="L2013" t="s">
        <v>3206</v>
      </c>
      <c r="M2013" t="s">
        <v>3205</v>
      </c>
      <c r="Q2013">
        <v>51.446393030000003</v>
      </c>
      <c r="R2013">
        <v>4.3424654599999997</v>
      </c>
      <c r="S2013" t="s">
        <v>27</v>
      </c>
    </row>
    <row r="2014" spans="2:26">
      <c r="E2014" s="160" t="s">
        <v>4442</v>
      </c>
      <c r="F2014" t="s">
        <v>4433</v>
      </c>
      <c r="G2014" t="s">
        <v>3209</v>
      </c>
      <c r="H2014" t="s">
        <v>3209</v>
      </c>
      <c r="I2014" t="s">
        <v>68</v>
      </c>
      <c r="J2014" t="s">
        <v>3205</v>
      </c>
      <c r="L2014" t="s">
        <v>3206</v>
      </c>
      <c r="M2014" t="s">
        <v>3205</v>
      </c>
      <c r="Q2014">
        <v>51.442526770000001</v>
      </c>
      <c r="R2014">
        <v>4.3401076600000001</v>
      </c>
      <c r="S2014" t="s">
        <v>27</v>
      </c>
    </row>
    <row r="2015" spans="2:26">
      <c r="E2015" s="160" t="s">
        <v>4442</v>
      </c>
      <c r="F2015" t="s">
        <v>4433</v>
      </c>
      <c r="G2015" t="s">
        <v>3210</v>
      </c>
      <c r="H2015" t="s">
        <v>3210</v>
      </c>
      <c r="I2015" t="s">
        <v>68</v>
      </c>
      <c r="J2015" t="s">
        <v>3205</v>
      </c>
      <c r="L2015" t="s">
        <v>3206</v>
      </c>
      <c r="M2015" t="s">
        <v>3205</v>
      </c>
      <c r="Q2015">
        <v>51.440801059999998</v>
      </c>
      <c r="R2015">
        <v>4.3482308700000001</v>
      </c>
      <c r="S2015" t="s">
        <v>27</v>
      </c>
    </row>
    <row r="2016" spans="2:26">
      <c r="E2016" s="160" t="s">
        <v>4442</v>
      </c>
      <c r="F2016" t="s">
        <v>4433</v>
      </c>
      <c r="G2016" t="s">
        <v>3211</v>
      </c>
      <c r="H2016" t="s">
        <v>3211</v>
      </c>
      <c r="I2016" t="s">
        <v>68</v>
      </c>
      <c r="J2016" t="s">
        <v>3205</v>
      </c>
      <c r="L2016" t="s">
        <v>3206</v>
      </c>
      <c r="M2016" t="s">
        <v>3205</v>
      </c>
      <c r="Q2016">
        <v>51.439675450000003</v>
      </c>
      <c r="R2016">
        <v>4.3487123399999996</v>
      </c>
      <c r="S2016" t="s">
        <v>27</v>
      </c>
    </row>
    <row r="2017" spans="5:23">
      <c r="E2017" s="160" t="s">
        <v>4442</v>
      </c>
      <c r="F2017" t="s">
        <v>4433</v>
      </c>
      <c r="G2017" t="s">
        <v>3212</v>
      </c>
      <c r="H2017" t="s">
        <v>3212</v>
      </c>
      <c r="I2017" t="s">
        <v>68</v>
      </c>
      <c r="J2017" t="s">
        <v>3205</v>
      </c>
      <c r="L2017" t="s">
        <v>3206</v>
      </c>
      <c r="M2017" t="s">
        <v>3205</v>
      </c>
      <c r="Q2017">
        <v>51.430639919999997</v>
      </c>
      <c r="R2017">
        <v>4.3492528400000001</v>
      </c>
      <c r="S2017" t="s">
        <v>27</v>
      </c>
    </row>
    <row r="2018" spans="5:23">
      <c r="E2018" s="160" t="s">
        <v>4442</v>
      </c>
      <c r="F2018" t="s">
        <v>4433</v>
      </c>
      <c r="G2018" t="s">
        <v>3213</v>
      </c>
      <c r="H2018" t="s">
        <v>3213</v>
      </c>
      <c r="I2018" t="s">
        <v>68</v>
      </c>
      <c r="J2018" t="s">
        <v>3205</v>
      </c>
      <c r="L2018" t="s">
        <v>3206</v>
      </c>
      <c r="M2018" t="s">
        <v>3205</v>
      </c>
      <c r="Q2018">
        <v>51.430554610000002</v>
      </c>
      <c r="R2018">
        <v>4.34935867</v>
      </c>
      <c r="S2018" t="s">
        <v>27</v>
      </c>
    </row>
    <row r="2019" spans="5:23">
      <c r="E2019" s="160" t="s">
        <v>4442</v>
      </c>
      <c r="F2019" t="s">
        <v>4433</v>
      </c>
      <c r="G2019" t="s">
        <v>3214</v>
      </c>
      <c r="H2019" t="s">
        <v>3214</v>
      </c>
      <c r="I2019" t="s">
        <v>68</v>
      </c>
      <c r="J2019" t="s">
        <v>3205</v>
      </c>
      <c r="L2019" t="s">
        <v>3206</v>
      </c>
      <c r="M2019" t="s">
        <v>3205</v>
      </c>
      <c r="Q2019">
        <v>51.429297579999997</v>
      </c>
      <c r="R2019">
        <v>4.3424851799999997</v>
      </c>
      <c r="S2019" t="s">
        <v>27</v>
      </c>
    </row>
    <row r="2020" spans="5:23">
      <c r="E2020" s="160" t="s">
        <v>4442</v>
      </c>
      <c r="F2020" t="s">
        <v>4433</v>
      </c>
      <c r="G2020" t="s">
        <v>3215</v>
      </c>
      <c r="H2020" t="s">
        <v>3215</v>
      </c>
      <c r="I2020" t="s">
        <v>68</v>
      </c>
      <c r="J2020" t="s">
        <v>3205</v>
      </c>
      <c r="L2020" t="s">
        <v>3206</v>
      </c>
      <c r="M2020" t="s">
        <v>3205</v>
      </c>
      <c r="Q2020">
        <v>51.44598294</v>
      </c>
      <c r="R2020">
        <v>4.3408021699999999</v>
      </c>
      <c r="S2020" t="s">
        <v>27</v>
      </c>
    </row>
    <row r="2021" spans="5:23">
      <c r="E2021" s="160" t="s">
        <v>4442</v>
      </c>
      <c r="F2021" t="s">
        <v>4433</v>
      </c>
      <c r="G2021" t="s">
        <v>3216</v>
      </c>
      <c r="H2021" t="s">
        <v>3216</v>
      </c>
      <c r="I2021" t="s">
        <v>30</v>
      </c>
      <c r="J2021" t="s">
        <v>3205</v>
      </c>
      <c r="L2021" t="s">
        <v>3206</v>
      </c>
      <c r="M2021" t="s">
        <v>3205</v>
      </c>
      <c r="Q2021">
        <v>51.431835960000001</v>
      </c>
      <c r="R2021">
        <v>4.3481858899999999</v>
      </c>
      <c r="S2021" t="s">
        <v>27</v>
      </c>
      <c r="W2021">
        <v>6</v>
      </c>
    </row>
    <row r="2022" spans="5:23">
      <c r="E2022" s="160" t="s">
        <v>4442</v>
      </c>
      <c r="F2022" t="s">
        <v>4433</v>
      </c>
      <c r="G2022" t="s">
        <v>3217</v>
      </c>
      <c r="H2022" t="s">
        <v>3217</v>
      </c>
      <c r="I2022" t="s">
        <v>30</v>
      </c>
      <c r="J2022" t="s">
        <v>3205</v>
      </c>
      <c r="L2022" t="s">
        <v>3206</v>
      </c>
      <c r="M2022" t="s">
        <v>3205</v>
      </c>
      <c r="Q2022">
        <v>51.432147219999997</v>
      </c>
      <c r="R2022">
        <v>4.3482382900000003</v>
      </c>
      <c r="S2022" t="s">
        <v>27</v>
      </c>
      <c r="W2022">
        <v>10</v>
      </c>
    </row>
    <row r="2023" spans="5:23">
      <c r="E2023" s="160" t="s">
        <v>4442</v>
      </c>
      <c r="F2023" t="s">
        <v>4433</v>
      </c>
      <c r="G2023" t="s">
        <v>3218</v>
      </c>
      <c r="H2023" t="s">
        <v>3218</v>
      </c>
      <c r="I2023" t="s">
        <v>30</v>
      </c>
      <c r="J2023" t="s">
        <v>3205</v>
      </c>
      <c r="L2023" t="s">
        <v>3206</v>
      </c>
      <c r="M2023" t="s">
        <v>3205</v>
      </c>
      <c r="Q2023">
        <v>51.432463839999997</v>
      </c>
      <c r="R2023">
        <v>4.3482924699999996</v>
      </c>
      <c r="S2023" t="s">
        <v>27</v>
      </c>
      <c r="W2023">
        <v>7</v>
      </c>
    </row>
    <row r="2024" spans="5:23">
      <c r="E2024" s="160" t="s">
        <v>4442</v>
      </c>
      <c r="F2024" t="s">
        <v>4433</v>
      </c>
      <c r="G2024" t="s">
        <v>3219</v>
      </c>
      <c r="H2024" t="s">
        <v>3219</v>
      </c>
      <c r="I2024" t="s">
        <v>30</v>
      </c>
      <c r="J2024" t="s">
        <v>3205</v>
      </c>
      <c r="L2024" t="s">
        <v>3206</v>
      </c>
      <c r="M2024" t="s">
        <v>3205</v>
      </c>
      <c r="Q2024">
        <v>51.433269260000003</v>
      </c>
      <c r="R2024">
        <v>4.3484311599999996</v>
      </c>
      <c r="S2024" t="s">
        <v>27</v>
      </c>
      <c r="W2024">
        <v>28</v>
      </c>
    </row>
    <row r="2025" spans="5:23">
      <c r="E2025" s="160" t="s">
        <v>4442</v>
      </c>
      <c r="F2025" t="s">
        <v>4433</v>
      </c>
      <c r="G2025" t="s">
        <v>3220</v>
      </c>
      <c r="H2025" t="s">
        <v>3220</v>
      </c>
      <c r="I2025" t="s">
        <v>30</v>
      </c>
      <c r="J2025" t="s">
        <v>3205</v>
      </c>
      <c r="L2025" t="s">
        <v>3206</v>
      </c>
      <c r="M2025" t="s">
        <v>3205</v>
      </c>
      <c r="Q2025">
        <v>51.433933080000003</v>
      </c>
      <c r="R2025">
        <v>4.3485733</v>
      </c>
      <c r="S2025" t="s">
        <v>27</v>
      </c>
      <c r="W2025">
        <v>28</v>
      </c>
    </row>
    <row r="2026" spans="5:23">
      <c r="E2026" s="160" t="s">
        <v>4442</v>
      </c>
      <c r="F2026" t="s">
        <v>4433</v>
      </c>
      <c r="G2026" t="s">
        <v>3221</v>
      </c>
      <c r="H2026" t="s">
        <v>3221</v>
      </c>
      <c r="I2026" t="s">
        <v>30</v>
      </c>
      <c r="J2026" t="s">
        <v>3205</v>
      </c>
      <c r="L2026" t="s">
        <v>3206</v>
      </c>
      <c r="M2026" t="s">
        <v>3205</v>
      </c>
      <c r="Q2026">
        <v>51.43506833</v>
      </c>
      <c r="R2026">
        <v>4.3488205999999998</v>
      </c>
      <c r="S2026" t="s">
        <v>27</v>
      </c>
      <c r="W2026">
        <v>25</v>
      </c>
    </row>
    <row r="2027" spans="5:23">
      <c r="E2027" s="160" t="s">
        <v>4442</v>
      </c>
      <c r="F2027" t="s">
        <v>4433</v>
      </c>
      <c r="G2027" t="s">
        <v>3222</v>
      </c>
      <c r="H2027" t="s">
        <v>3222</v>
      </c>
      <c r="I2027" t="s">
        <v>30</v>
      </c>
      <c r="J2027" t="s">
        <v>3205</v>
      </c>
      <c r="L2027" t="s">
        <v>3206</v>
      </c>
      <c r="M2027" t="s">
        <v>3205</v>
      </c>
      <c r="Q2027">
        <v>51.435403710000003</v>
      </c>
      <c r="R2027">
        <v>4.34889394</v>
      </c>
      <c r="S2027" t="s">
        <v>27</v>
      </c>
      <c r="W2027">
        <v>27</v>
      </c>
    </row>
    <row r="2028" spans="5:23">
      <c r="E2028" s="160" t="s">
        <v>4442</v>
      </c>
      <c r="F2028" t="s">
        <v>4433</v>
      </c>
      <c r="G2028" t="s">
        <v>3223</v>
      </c>
      <c r="H2028" t="s">
        <v>3223</v>
      </c>
      <c r="I2028" t="s">
        <v>30</v>
      </c>
      <c r="J2028" t="s">
        <v>3205</v>
      </c>
      <c r="L2028" t="s">
        <v>3206</v>
      </c>
      <c r="M2028" t="s">
        <v>3205</v>
      </c>
      <c r="Q2028">
        <v>51.432342030000001</v>
      </c>
      <c r="R2028">
        <v>4.3487961400000001</v>
      </c>
      <c r="S2028" t="s">
        <v>27</v>
      </c>
      <c r="W2028">
        <v>30</v>
      </c>
    </row>
    <row r="2029" spans="5:23">
      <c r="E2029" s="160" t="s">
        <v>4442</v>
      </c>
      <c r="F2029" t="s">
        <v>4433</v>
      </c>
      <c r="G2029" t="s">
        <v>3224</v>
      </c>
      <c r="H2029" t="s">
        <v>3224</v>
      </c>
      <c r="I2029" t="s">
        <v>30</v>
      </c>
      <c r="J2029" t="s">
        <v>3205</v>
      </c>
      <c r="L2029" t="s">
        <v>3206</v>
      </c>
      <c r="M2029" t="s">
        <v>3205</v>
      </c>
      <c r="Q2029">
        <v>51.433232529999998</v>
      </c>
      <c r="R2029">
        <v>4.3489667599999997</v>
      </c>
      <c r="S2029" t="s">
        <v>27</v>
      </c>
      <c r="W2029">
        <v>27</v>
      </c>
    </row>
    <row r="2030" spans="5:23">
      <c r="E2030" s="160" t="s">
        <v>4442</v>
      </c>
      <c r="F2030" t="s">
        <v>4433</v>
      </c>
      <c r="G2030" t="s">
        <v>3225</v>
      </c>
      <c r="H2030" t="s">
        <v>3225</v>
      </c>
      <c r="I2030" t="s">
        <v>30</v>
      </c>
      <c r="J2030" t="s">
        <v>3205</v>
      </c>
      <c r="L2030" t="s">
        <v>3206</v>
      </c>
      <c r="M2030" t="s">
        <v>3205</v>
      </c>
      <c r="Q2030">
        <v>51.435265149999999</v>
      </c>
      <c r="R2030">
        <v>4.3494306099999998</v>
      </c>
      <c r="S2030" t="s">
        <v>27</v>
      </c>
      <c r="W2030">
        <v>10</v>
      </c>
    </row>
    <row r="2031" spans="5:23">
      <c r="E2031" s="160" t="s">
        <v>4442</v>
      </c>
      <c r="F2031" t="s">
        <v>4433</v>
      </c>
      <c r="G2031" t="s">
        <v>3226</v>
      </c>
      <c r="H2031" t="s">
        <v>3226</v>
      </c>
      <c r="I2031" t="s">
        <v>30</v>
      </c>
      <c r="J2031" t="s">
        <v>3205</v>
      </c>
      <c r="L2031" t="s">
        <v>3206</v>
      </c>
      <c r="M2031" t="s">
        <v>3205</v>
      </c>
      <c r="Q2031">
        <v>51.435264840000002</v>
      </c>
      <c r="R2031">
        <v>4.3494362200000003</v>
      </c>
      <c r="S2031" t="s">
        <v>27</v>
      </c>
      <c r="W2031">
        <v>10</v>
      </c>
    </row>
    <row r="2032" spans="5:23">
      <c r="E2032" s="160" t="s">
        <v>4442</v>
      </c>
      <c r="F2032" t="s">
        <v>4433</v>
      </c>
      <c r="G2032" t="s">
        <v>3227</v>
      </c>
      <c r="H2032" t="s">
        <v>3227</v>
      </c>
      <c r="I2032" t="s">
        <v>30</v>
      </c>
      <c r="J2032" t="s">
        <v>3205</v>
      </c>
      <c r="L2032" t="s">
        <v>3206</v>
      </c>
      <c r="M2032" t="s">
        <v>3205</v>
      </c>
      <c r="Q2032">
        <v>51.435448059999999</v>
      </c>
      <c r="R2032">
        <v>4.3494434100000001</v>
      </c>
      <c r="S2032" t="s">
        <v>27</v>
      </c>
      <c r="W2032">
        <v>11</v>
      </c>
    </row>
    <row r="2033" spans="5:23">
      <c r="E2033" s="160" t="s">
        <v>4442</v>
      </c>
      <c r="F2033" t="s">
        <v>4433</v>
      </c>
      <c r="G2033" t="s">
        <v>3228</v>
      </c>
      <c r="H2033" t="s">
        <v>3228</v>
      </c>
      <c r="I2033" t="s">
        <v>30</v>
      </c>
      <c r="J2033" t="s">
        <v>3205</v>
      </c>
      <c r="L2033" t="s">
        <v>3206</v>
      </c>
      <c r="M2033" t="s">
        <v>3205</v>
      </c>
      <c r="Q2033">
        <v>51.43607952</v>
      </c>
      <c r="R2033">
        <v>4.3494135700000003</v>
      </c>
      <c r="S2033" t="s">
        <v>27</v>
      </c>
      <c r="W2033">
        <v>8</v>
      </c>
    </row>
    <row r="2034" spans="5:23">
      <c r="E2034" s="160" t="s">
        <v>4442</v>
      </c>
      <c r="F2034" t="s">
        <v>4433</v>
      </c>
      <c r="G2034" t="s">
        <v>3229</v>
      </c>
      <c r="H2034" t="s">
        <v>3229</v>
      </c>
      <c r="I2034" t="s">
        <v>30</v>
      </c>
      <c r="J2034" t="s">
        <v>3205</v>
      </c>
      <c r="L2034" t="s">
        <v>3206</v>
      </c>
      <c r="M2034" t="s">
        <v>3205</v>
      </c>
      <c r="Q2034">
        <v>51.436507910000003</v>
      </c>
      <c r="R2034">
        <v>4.3522985299999997</v>
      </c>
      <c r="S2034" t="s">
        <v>27</v>
      </c>
      <c r="W2034">
        <v>23</v>
      </c>
    </row>
    <row r="2035" spans="5:23">
      <c r="E2035" s="160" t="s">
        <v>4442</v>
      </c>
      <c r="F2035" t="s">
        <v>4433</v>
      </c>
      <c r="G2035" t="s">
        <v>3230</v>
      </c>
      <c r="H2035" t="s">
        <v>3230</v>
      </c>
      <c r="I2035" t="s">
        <v>30</v>
      </c>
      <c r="J2035" t="s">
        <v>3205</v>
      </c>
      <c r="L2035" t="s">
        <v>3206</v>
      </c>
      <c r="M2035" t="s">
        <v>3205</v>
      </c>
      <c r="Q2035">
        <v>51.43631345</v>
      </c>
      <c r="R2035">
        <v>4.3533504199999999</v>
      </c>
      <c r="S2035" t="s">
        <v>27</v>
      </c>
      <c r="W2035">
        <v>12</v>
      </c>
    </row>
    <row r="2036" spans="5:23">
      <c r="E2036" s="160" t="s">
        <v>4442</v>
      </c>
      <c r="F2036" t="s">
        <v>4433</v>
      </c>
      <c r="G2036" t="s">
        <v>3231</v>
      </c>
      <c r="H2036" t="s">
        <v>3231</v>
      </c>
      <c r="I2036" t="s">
        <v>30</v>
      </c>
      <c r="J2036" t="s">
        <v>3205</v>
      </c>
      <c r="L2036" t="s">
        <v>3206</v>
      </c>
      <c r="M2036" t="s">
        <v>3205</v>
      </c>
      <c r="Q2036">
        <v>51.433913480000001</v>
      </c>
      <c r="R2036">
        <v>4.3541844200000002</v>
      </c>
      <c r="S2036" t="s">
        <v>27</v>
      </c>
      <c r="W2036">
        <v>9</v>
      </c>
    </row>
    <row r="2037" spans="5:23">
      <c r="E2037" s="160" t="s">
        <v>4442</v>
      </c>
      <c r="F2037" t="s">
        <v>4433</v>
      </c>
      <c r="G2037" t="s">
        <v>3232</v>
      </c>
      <c r="H2037" t="s">
        <v>3232</v>
      </c>
      <c r="I2037" t="s">
        <v>30</v>
      </c>
      <c r="J2037" t="s">
        <v>3205</v>
      </c>
      <c r="L2037" t="s">
        <v>3206</v>
      </c>
      <c r="M2037" t="s">
        <v>3205</v>
      </c>
      <c r="Q2037">
        <v>51.43404417</v>
      </c>
      <c r="R2037">
        <v>4.3536266799999996</v>
      </c>
      <c r="S2037" t="s">
        <v>27</v>
      </c>
      <c r="W2037">
        <v>16</v>
      </c>
    </row>
    <row r="2038" spans="5:23">
      <c r="E2038" s="160" t="s">
        <v>4442</v>
      </c>
      <c r="F2038" t="s">
        <v>4433</v>
      </c>
      <c r="G2038" t="s">
        <v>3233</v>
      </c>
      <c r="H2038" t="s">
        <v>3233</v>
      </c>
      <c r="I2038" t="s">
        <v>30</v>
      </c>
      <c r="J2038" t="s">
        <v>3205</v>
      </c>
      <c r="L2038" t="s">
        <v>3206</v>
      </c>
      <c r="M2038" t="s">
        <v>3205</v>
      </c>
      <c r="Q2038">
        <v>51.433265560000002</v>
      </c>
      <c r="R2038">
        <v>4.3514972199999997</v>
      </c>
      <c r="S2038" t="s">
        <v>27</v>
      </c>
      <c r="W2038">
        <v>20</v>
      </c>
    </row>
    <row r="2039" spans="5:23">
      <c r="E2039" s="160" t="s">
        <v>4442</v>
      </c>
      <c r="F2039" t="s">
        <v>4433</v>
      </c>
      <c r="G2039" t="s">
        <v>3234</v>
      </c>
      <c r="H2039" t="s">
        <v>3234</v>
      </c>
      <c r="I2039" t="s">
        <v>30</v>
      </c>
      <c r="J2039" t="s">
        <v>3205</v>
      </c>
      <c r="L2039" t="s">
        <v>3206</v>
      </c>
      <c r="M2039" t="s">
        <v>3205</v>
      </c>
      <c r="Q2039">
        <v>51.432531769999997</v>
      </c>
      <c r="R2039">
        <v>4.3548835800000001</v>
      </c>
      <c r="S2039" t="s">
        <v>27</v>
      </c>
      <c r="W2039">
        <v>10</v>
      </c>
    </row>
    <row r="2040" spans="5:23">
      <c r="E2040" s="160" t="s">
        <v>4442</v>
      </c>
      <c r="F2040" t="s">
        <v>4433</v>
      </c>
      <c r="G2040" t="s">
        <v>3235</v>
      </c>
      <c r="H2040" t="s">
        <v>3235</v>
      </c>
      <c r="I2040" t="s">
        <v>30</v>
      </c>
      <c r="J2040" t="s">
        <v>3205</v>
      </c>
      <c r="L2040" t="s">
        <v>3206</v>
      </c>
      <c r="M2040" t="s">
        <v>3205</v>
      </c>
      <c r="Q2040">
        <v>51.442835299999999</v>
      </c>
      <c r="R2040">
        <v>4.3384423200000004</v>
      </c>
      <c r="S2040" t="s">
        <v>27</v>
      </c>
      <c r="W2040">
        <v>9</v>
      </c>
    </row>
    <row r="2041" spans="5:23">
      <c r="E2041" s="160" t="s">
        <v>4442</v>
      </c>
      <c r="F2041" t="s">
        <v>4433</v>
      </c>
      <c r="G2041" t="s">
        <v>3236</v>
      </c>
      <c r="H2041" t="s">
        <v>3236</v>
      </c>
      <c r="I2041" t="s">
        <v>30</v>
      </c>
      <c r="J2041" t="s">
        <v>3205</v>
      </c>
      <c r="L2041" t="s">
        <v>3206</v>
      </c>
      <c r="M2041" t="s">
        <v>3205</v>
      </c>
      <c r="Q2041">
        <v>51.442973930000001</v>
      </c>
      <c r="R2041">
        <v>4.3387417499999996</v>
      </c>
      <c r="S2041" t="s">
        <v>27</v>
      </c>
      <c r="W2041">
        <v>10</v>
      </c>
    </row>
    <row r="2042" spans="5:23">
      <c r="E2042" s="160" t="s">
        <v>4442</v>
      </c>
      <c r="F2042" t="s">
        <v>4433</v>
      </c>
      <c r="G2042" t="s">
        <v>3237</v>
      </c>
      <c r="H2042" t="s">
        <v>3237</v>
      </c>
      <c r="I2042" t="s">
        <v>30</v>
      </c>
      <c r="J2042" t="s">
        <v>3205</v>
      </c>
      <c r="L2042" t="s">
        <v>3206</v>
      </c>
      <c r="M2042" t="s">
        <v>3205</v>
      </c>
      <c r="Q2042">
        <v>51.44389786</v>
      </c>
      <c r="R2042">
        <v>4.3406640300000001</v>
      </c>
      <c r="S2042" t="s">
        <v>27</v>
      </c>
      <c r="W2042">
        <v>75</v>
      </c>
    </row>
    <row r="2043" spans="5:23">
      <c r="E2043" s="160" t="s">
        <v>4442</v>
      </c>
      <c r="F2043" t="s">
        <v>4433</v>
      </c>
      <c r="G2043" t="s">
        <v>3238</v>
      </c>
      <c r="H2043" t="s">
        <v>3238</v>
      </c>
      <c r="I2043" t="s">
        <v>30</v>
      </c>
      <c r="J2043" t="s">
        <v>3205</v>
      </c>
      <c r="L2043" t="s">
        <v>3206</v>
      </c>
      <c r="M2043" t="s">
        <v>3205</v>
      </c>
      <c r="Q2043">
        <v>51.445608960000001</v>
      </c>
      <c r="R2043">
        <v>4.3414351699999996</v>
      </c>
      <c r="S2043" t="s">
        <v>27</v>
      </c>
      <c r="W2043">
        <v>12</v>
      </c>
    </row>
    <row r="2044" spans="5:23">
      <c r="E2044" s="160" t="s">
        <v>4442</v>
      </c>
      <c r="F2044" t="s">
        <v>4433</v>
      </c>
      <c r="G2044" t="s">
        <v>3239</v>
      </c>
      <c r="H2044" t="s">
        <v>3239</v>
      </c>
      <c r="I2044" t="s">
        <v>30</v>
      </c>
      <c r="J2044" t="s">
        <v>3205</v>
      </c>
      <c r="L2044" t="s">
        <v>3206</v>
      </c>
      <c r="M2044" t="s">
        <v>3205</v>
      </c>
      <c r="Q2044">
        <v>51.445774900000004</v>
      </c>
      <c r="R2044">
        <v>4.3413114200000003</v>
      </c>
      <c r="S2044" t="s">
        <v>27</v>
      </c>
      <c r="W2044">
        <v>29</v>
      </c>
    </row>
    <row r="2045" spans="5:23">
      <c r="E2045" s="160" t="s">
        <v>4442</v>
      </c>
      <c r="F2045" t="s">
        <v>4433</v>
      </c>
      <c r="G2045" t="s">
        <v>3240</v>
      </c>
      <c r="H2045" t="s">
        <v>3240</v>
      </c>
      <c r="I2045" t="s">
        <v>30</v>
      </c>
      <c r="J2045" t="s">
        <v>3205</v>
      </c>
      <c r="L2045" t="s">
        <v>3206</v>
      </c>
      <c r="M2045" t="s">
        <v>3205</v>
      </c>
      <c r="Q2045">
        <v>51.446138560000001</v>
      </c>
      <c r="R2045">
        <v>4.3438692999999997</v>
      </c>
      <c r="S2045" t="s">
        <v>27</v>
      </c>
      <c r="W2045">
        <v>12</v>
      </c>
    </row>
    <row r="2046" spans="5:23">
      <c r="E2046" s="160" t="s">
        <v>4442</v>
      </c>
      <c r="F2046" t="s">
        <v>4433</v>
      </c>
      <c r="G2046" t="s">
        <v>3241</v>
      </c>
      <c r="H2046" t="s">
        <v>3241</v>
      </c>
      <c r="I2046" t="s">
        <v>30</v>
      </c>
      <c r="J2046" t="s">
        <v>3205</v>
      </c>
      <c r="L2046" t="s">
        <v>3206</v>
      </c>
      <c r="M2046" t="s">
        <v>3205</v>
      </c>
      <c r="Q2046">
        <v>51.446576810000003</v>
      </c>
      <c r="R2046">
        <v>4.3475609000000004</v>
      </c>
      <c r="S2046" t="s">
        <v>27</v>
      </c>
      <c r="W2046">
        <v>56</v>
      </c>
    </row>
    <row r="2047" spans="5:23">
      <c r="E2047" s="160" t="s">
        <v>4442</v>
      </c>
      <c r="F2047" t="s">
        <v>4433</v>
      </c>
      <c r="G2047" t="s">
        <v>3242</v>
      </c>
      <c r="H2047" t="s">
        <v>3242</v>
      </c>
      <c r="I2047" t="s">
        <v>30</v>
      </c>
      <c r="J2047" t="s">
        <v>3205</v>
      </c>
      <c r="L2047" t="s">
        <v>3206</v>
      </c>
      <c r="M2047" t="s">
        <v>3205</v>
      </c>
      <c r="Q2047">
        <v>51.446914599999999</v>
      </c>
      <c r="R2047">
        <v>4.34952454</v>
      </c>
      <c r="S2047" t="s">
        <v>27</v>
      </c>
      <c r="W2047">
        <v>14</v>
      </c>
    </row>
    <row r="2048" spans="5:23">
      <c r="E2048" s="160" t="s">
        <v>4442</v>
      </c>
      <c r="F2048" t="s">
        <v>4433</v>
      </c>
      <c r="G2048" t="s">
        <v>3243</v>
      </c>
      <c r="H2048" t="s">
        <v>3243</v>
      </c>
      <c r="I2048" t="s">
        <v>30</v>
      </c>
      <c r="J2048" t="s">
        <v>3205</v>
      </c>
      <c r="L2048" t="s">
        <v>3206</v>
      </c>
      <c r="M2048" t="s">
        <v>3205</v>
      </c>
      <c r="Q2048">
        <v>51.44715094</v>
      </c>
      <c r="R2048">
        <v>4.3501096600000002</v>
      </c>
      <c r="S2048" t="s">
        <v>27</v>
      </c>
      <c r="W2048">
        <v>10</v>
      </c>
    </row>
    <row r="2049" spans="5:23">
      <c r="E2049" s="160" t="s">
        <v>4442</v>
      </c>
      <c r="F2049" t="s">
        <v>4433</v>
      </c>
      <c r="G2049" t="s">
        <v>3244</v>
      </c>
      <c r="H2049" t="s">
        <v>3244</v>
      </c>
      <c r="I2049" t="s">
        <v>30</v>
      </c>
      <c r="J2049" t="s">
        <v>3205</v>
      </c>
      <c r="L2049" t="s">
        <v>3206</v>
      </c>
      <c r="M2049" t="s">
        <v>3205</v>
      </c>
      <c r="Q2049">
        <v>51.448086709999998</v>
      </c>
      <c r="R2049">
        <v>4.3495953399999996</v>
      </c>
      <c r="S2049" t="s">
        <v>27</v>
      </c>
      <c r="W2049">
        <v>10</v>
      </c>
    </row>
    <row r="2050" spans="5:23">
      <c r="E2050" s="160" t="s">
        <v>4442</v>
      </c>
      <c r="F2050" t="s">
        <v>4433</v>
      </c>
      <c r="G2050" t="s">
        <v>3245</v>
      </c>
      <c r="H2050" t="s">
        <v>3245</v>
      </c>
      <c r="I2050" t="s">
        <v>30</v>
      </c>
      <c r="J2050" t="s">
        <v>3205</v>
      </c>
      <c r="L2050" t="s">
        <v>3206</v>
      </c>
      <c r="M2050" t="s">
        <v>3205</v>
      </c>
      <c r="Q2050">
        <v>51.447976750000002</v>
      </c>
      <c r="R2050">
        <v>4.3535949599999997</v>
      </c>
      <c r="S2050" t="s">
        <v>27</v>
      </c>
      <c r="W2050">
        <v>12</v>
      </c>
    </row>
    <row r="2051" spans="5:23">
      <c r="E2051" s="160" t="s">
        <v>4442</v>
      </c>
      <c r="F2051" t="s">
        <v>4433</v>
      </c>
      <c r="G2051" t="s">
        <v>3246</v>
      </c>
      <c r="H2051" t="s">
        <v>3246</v>
      </c>
      <c r="I2051" t="s">
        <v>30</v>
      </c>
      <c r="J2051" t="s">
        <v>3205</v>
      </c>
      <c r="L2051" t="s">
        <v>3206</v>
      </c>
      <c r="M2051" t="s">
        <v>3205</v>
      </c>
      <c r="Q2051">
        <v>51.447244679999997</v>
      </c>
      <c r="R2051">
        <v>4.3536726999999997</v>
      </c>
      <c r="S2051" t="s">
        <v>27</v>
      </c>
      <c r="W2051">
        <v>11</v>
      </c>
    </row>
    <row r="2052" spans="5:23">
      <c r="E2052" s="160" t="s">
        <v>4442</v>
      </c>
      <c r="F2052" t="s">
        <v>4433</v>
      </c>
      <c r="G2052" t="s">
        <v>3247</v>
      </c>
      <c r="H2052" t="s">
        <v>3247</v>
      </c>
      <c r="I2052" t="s">
        <v>30</v>
      </c>
      <c r="J2052" t="s">
        <v>3205</v>
      </c>
      <c r="L2052" t="s">
        <v>3206</v>
      </c>
      <c r="M2052" t="s">
        <v>3205</v>
      </c>
      <c r="Q2052">
        <v>51.447472269999999</v>
      </c>
      <c r="R2052">
        <v>4.35172968</v>
      </c>
      <c r="S2052" t="s">
        <v>27</v>
      </c>
      <c r="W2052">
        <v>12</v>
      </c>
    </row>
    <row r="2053" spans="5:23">
      <c r="E2053" s="160" t="s">
        <v>4442</v>
      </c>
      <c r="F2053" t="s">
        <v>4433</v>
      </c>
      <c r="G2053" t="s">
        <v>3248</v>
      </c>
      <c r="H2053" t="s">
        <v>3248</v>
      </c>
      <c r="I2053" t="s">
        <v>30</v>
      </c>
      <c r="J2053" t="s">
        <v>3205</v>
      </c>
      <c r="L2053" t="s">
        <v>3206</v>
      </c>
      <c r="M2053" t="s">
        <v>3205</v>
      </c>
      <c r="Q2053">
        <v>51.449821839999998</v>
      </c>
      <c r="R2053">
        <v>4.3287744799999999</v>
      </c>
      <c r="S2053" t="s">
        <v>27</v>
      </c>
      <c r="W2053">
        <v>14</v>
      </c>
    </row>
    <row r="2054" spans="5:23">
      <c r="E2054" s="160" t="s">
        <v>4442</v>
      </c>
      <c r="F2054" t="s">
        <v>4433</v>
      </c>
      <c r="G2054" t="s">
        <v>3249</v>
      </c>
      <c r="H2054" t="s">
        <v>3249</v>
      </c>
      <c r="I2054" t="s">
        <v>30</v>
      </c>
      <c r="J2054" t="s">
        <v>3205</v>
      </c>
      <c r="L2054" t="s">
        <v>3206</v>
      </c>
      <c r="M2054" t="s">
        <v>3205</v>
      </c>
      <c r="Q2054">
        <v>51.446142979999998</v>
      </c>
      <c r="R2054">
        <v>4.34502392</v>
      </c>
      <c r="S2054" t="s">
        <v>27</v>
      </c>
      <c r="W2054">
        <v>8</v>
      </c>
    </row>
    <row r="2055" spans="5:23">
      <c r="E2055" s="160" t="s">
        <v>4442</v>
      </c>
      <c r="F2055" t="s">
        <v>4433</v>
      </c>
      <c r="G2055" t="s">
        <v>3250</v>
      </c>
      <c r="H2055" t="s">
        <v>3250</v>
      </c>
      <c r="I2055" t="s">
        <v>30</v>
      </c>
      <c r="J2055" t="s">
        <v>3205</v>
      </c>
      <c r="Q2055">
        <v>51.435264089999997</v>
      </c>
      <c r="R2055">
        <v>4.3494348399999998</v>
      </c>
      <c r="S2055" t="s">
        <v>27</v>
      </c>
    </row>
    <row r="2056" spans="5:23">
      <c r="E2056" s="160" t="s">
        <v>4442</v>
      </c>
      <c r="F2056" t="s">
        <v>4433</v>
      </c>
      <c r="G2056" t="s">
        <v>3251</v>
      </c>
      <c r="H2056" t="s">
        <v>3251</v>
      </c>
      <c r="I2056" t="s">
        <v>30</v>
      </c>
      <c r="J2056" t="s">
        <v>3205</v>
      </c>
      <c r="Q2056">
        <v>51.435583559999998</v>
      </c>
      <c r="R2056">
        <v>4.3489368199999996</v>
      </c>
      <c r="S2056" t="s">
        <v>27</v>
      </c>
    </row>
    <row r="2057" spans="5:23">
      <c r="E2057" s="160" t="s">
        <v>4442</v>
      </c>
      <c r="F2057" t="s">
        <v>4433</v>
      </c>
      <c r="G2057" t="s">
        <v>3252</v>
      </c>
      <c r="H2057" t="s">
        <v>3252</v>
      </c>
      <c r="I2057" t="s">
        <v>30</v>
      </c>
      <c r="J2057" t="s">
        <v>3205</v>
      </c>
      <c r="Q2057">
        <v>51.447907970000003</v>
      </c>
      <c r="R2057">
        <v>4.3535844499999996</v>
      </c>
      <c r="S2057" t="s">
        <v>27</v>
      </c>
    </row>
    <row r="2058" spans="5:23">
      <c r="E2058" s="160" t="s">
        <v>4442</v>
      </c>
      <c r="F2058" t="s">
        <v>4433</v>
      </c>
      <c r="G2058" t="s">
        <v>3253</v>
      </c>
      <c r="H2058" t="s">
        <v>3253</v>
      </c>
      <c r="I2058" t="s">
        <v>30</v>
      </c>
      <c r="J2058" t="s">
        <v>3205</v>
      </c>
      <c r="Q2058">
        <v>51.436721730000002</v>
      </c>
      <c r="R2058">
        <v>4.3509337099999996</v>
      </c>
      <c r="S2058" t="s">
        <v>27</v>
      </c>
    </row>
    <row r="2059" spans="5:23">
      <c r="E2059" s="160" t="s">
        <v>4442</v>
      </c>
      <c r="F2059" t="s">
        <v>4433</v>
      </c>
      <c r="G2059" t="s">
        <v>3254</v>
      </c>
      <c r="H2059" t="s">
        <v>3254</v>
      </c>
      <c r="I2059" t="s">
        <v>241</v>
      </c>
      <c r="J2059" t="s">
        <v>3205</v>
      </c>
      <c r="L2059" t="s">
        <v>3206</v>
      </c>
      <c r="M2059" t="s">
        <v>3205</v>
      </c>
      <c r="Q2059">
        <v>51.440557409999997</v>
      </c>
      <c r="R2059">
        <v>4.3480443500000003</v>
      </c>
      <c r="S2059" t="s">
        <v>27</v>
      </c>
      <c r="W2059">
        <v>15</v>
      </c>
    </row>
    <row r="2060" spans="5:23">
      <c r="E2060" s="160" t="s">
        <v>4442</v>
      </c>
      <c r="F2060" t="s">
        <v>4433</v>
      </c>
      <c r="G2060" t="s">
        <v>3255</v>
      </c>
      <c r="H2060" t="s">
        <v>3255</v>
      </c>
      <c r="I2060" t="s">
        <v>241</v>
      </c>
      <c r="J2060" t="s">
        <v>3205</v>
      </c>
      <c r="L2060" t="s">
        <v>3206</v>
      </c>
      <c r="M2060" t="s">
        <v>3205</v>
      </c>
      <c r="Q2060">
        <v>51.433890900000002</v>
      </c>
      <c r="R2060">
        <v>4.3491413999999997</v>
      </c>
      <c r="S2060" t="s">
        <v>27</v>
      </c>
      <c r="W2060">
        <v>5</v>
      </c>
    </row>
    <row r="2061" spans="5:23">
      <c r="E2061" s="160" t="s">
        <v>4442</v>
      </c>
      <c r="F2061" t="s">
        <v>4433</v>
      </c>
      <c r="G2061" t="s">
        <v>3256</v>
      </c>
      <c r="H2061" t="s">
        <v>3256</v>
      </c>
      <c r="I2061" t="s">
        <v>241</v>
      </c>
      <c r="J2061" t="s">
        <v>3205</v>
      </c>
      <c r="L2061" t="s">
        <v>3206</v>
      </c>
      <c r="M2061" t="s">
        <v>3205</v>
      </c>
      <c r="Q2061">
        <v>51.435348070000003</v>
      </c>
      <c r="R2061">
        <v>4.3494499600000003</v>
      </c>
      <c r="S2061" t="s">
        <v>27</v>
      </c>
      <c r="W2061">
        <v>21</v>
      </c>
    </row>
    <row r="2062" spans="5:23">
      <c r="E2062" s="160" t="s">
        <v>4442</v>
      </c>
      <c r="F2062" t="s">
        <v>4433</v>
      </c>
      <c r="G2062" t="s">
        <v>3257</v>
      </c>
      <c r="H2062" t="s">
        <v>3257</v>
      </c>
      <c r="I2062" t="s">
        <v>241</v>
      </c>
      <c r="J2062" t="s">
        <v>3205</v>
      </c>
      <c r="L2062" t="s">
        <v>3206</v>
      </c>
      <c r="M2062" t="s">
        <v>3205</v>
      </c>
      <c r="Q2062">
        <v>51.441518090000002</v>
      </c>
      <c r="R2062">
        <v>4.3394310699999998</v>
      </c>
      <c r="S2062" t="s">
        <v>27</v>
      </c>
      <c r="W2062">
        <v>1.5</v>
      </c>
    </row>
    <row r="2063" spans="5:23">
      <c r="E2063" s="160" t="s">
        <v>4442</v>
      </c>
      <c r="F2063" t="s">
        <v>4433</v>
      </c>
      <c r="G2063" t="s">
        <v>3258</v>
      </c>
      <c r="H2063" t="s">
        <v>3258</v>
      </c>
      <c r="I2063" t="s">
        <v>241</v>
      </c>
      <c r="J2063" t="s">
        <v>3205</v>
      </c>
      <c r="L2063" t="s">
        <v>3206</v>
      </c>
      <c r="M2063" t="s">
        <v>3205</v>
      </c>
      <c r="Q2063">
        <v>51.441497990000002</v>
      </c>
      <c r="R2063">
        <v>4.3396304199999998</v>
      </c>
      <c r="S2063" t="s">
        <v>27</v>
      </c>
      <c r="W2063">
        <v>3</v>
      </c>
    </row>
    <row r="2064" spans="5:23">
      <c r="E2064" s="160" t="s">
        <v>4442</v>
      </c>
      <c r="F2064" t="s">
        <v>4433</v>
      </c>
      <c r="G2064" t="s">
        <v>3259</v>
      </c>
      <c r="H2064" t="s">
        <v>3259</v>
      </c>
      <c r="I2064" t="s">
        <v>241</v>
      </c>
      <c r="J2064" t="s">
        <v>3205</v>
      </c>
      <c r="L2064" t="s">
        <v>3206</v>
      </c>
      <c r="M2064" t="s">
        <v>3205</v>
      </c>
      <c r="Q2064">
        <v>51.446260789999997</v>
      </c>
      <c r="R2064">
        <v>4.3407056900000001</v>
      </c>
      <c r="S2064" t="s">
        <v>27</v>
      </c>
      <c r="W2064">
        <v>2</v>
      </c>
    </row>
    <row r="2065" spans="5:26">
      <c r="E2065" s="160" t="s">
        <v>4442</v>
      </c>
      <c r="F2065" t="s">
        <v>4433</v>
      </c>
      <c r="G2065" t="s">
        <v>3260</v>
      </c>
      <c r="H2065" t="s">
        <v>3260</v>
      </c>
      <c r="I2065" t="s">
        <v>241</v>
      </c>
      <c r="J2065" t="s">
        <v>3205</v>
      </c>
      <c r="L2065" t="s">
        <v>3206</v>
      </c>
      <c r="M2065" t="s">
        <v>3205</v>
      </c>
      <c r="Q2065">
        <v>51.446255209999997</v>
      </c>
      <c r="R2065">
        <v>4.3406938300000002</v>
      </c>
      <c r="S2065" t="s">
        <v>27</v>
      </c>
      <c r="W2065">
        <v>2</v>
      </c>
    </row>
    <row r="2066" spans="5:26">
      <c r="E2066" s="160" t="s">
        <v>4442</v>
      </c>
      <c r="F2066" t="s">
        <v>4433</v>
      </c>
      <c r="G2066" t="s">
        <v>3261</v>
      </c>
      <c r="H2066" t="s">
        <v>3261</v>
      </c>
      <c r="I2066" t="s">
        <v>241</v>
      </c>
      <c r="J2066" t="s">
        <v>3205</v>
      </c>
      <c r="L2066" t="s">
        <v>3206</v>
      </c>
      <c r="M2066" t="s">
        <v>3205</v>
      </c>
      <c r="Q2066">
        <v>51.444191879999998</v>
      </c>
      <c r="R2066">
        <v>4.3326280700000002</v>
      </c>
      <c r="S2066" t="s">
        <v>27</v>
      </c>
      <c r="W2066">
        <v>16</v>
      </c>
    </row>
    <row r="2067" spans="5:26">
      <c r="E2067" s="160" t="s">
        <v>4442</v>
      </c>
      <c r="F2067" t="s">
        <v>4433</v>
      </c>
      <c r="G2067" t="s">
        <v>3262</v>
      </c>
      <c r="H2067" t="s">
        <v>3262</v>
      </c>
      <c r="I2067" t="s">
        <v>241</v>
      </c>
      <c r="J2067" t="s">
        <v>3205</v>
      </c>
      <c r="L2067" t="s">
        <v>3206</v>
      </c>
      <c r="M2067" t="s">
        <v>3205</v>
      </c>
      <c r="Q2067">
        <v>51.444228189999997</v>
      </c>
      <c r="R2067">
        <v>4.3324223399999999</v>
      </c>
      <c r="S2067" t="s">
        <v>27</v>
      </c>
      <c r="W2067">
        <v>20</v>
      </c>
    </row>
    <row r="2068" spans="5:26">
      <c r="E2068" s="160" t="s">
        <v>4442</v>
      </c>
      <c r="F2068" t="s">
        <v>4433</v>
      </c>
      <c r="G2068" t="s">
        <v>3263</v>
      </c>
      <c r="H2068" t="s">
        <v>3263</v>
      </c>
      <c r="I2068" t="s">
        <v>241</v>
      </c>
      <c r="J2068" t="s">
        <v>3205</v>
      </c>
      <c r="L2068" t="s">
        <v>3206</v>
      </c>
      <c r="M2068" t="s">
        <v>3205</v>
      </c>
      <c r="Q2068">
        <v>51.444241249999997</v>
      </c>
      <c r="R2068">
        <v>4.3324264899999996</v>
      </c>
      <c r="S2068" t="s">
        <v>27</v>
      </c>
      <c r="W2068">
        <v>20</v>
      </c>
    </row>
    <row r="2069" spans="5:26">
      <c r="E2069" s="160" t="s">
        <v>4442</v>
      </c>
      <c r="F2069" t="s">
        <v>4433</v>
      </c>
      <c r="G2069" t="s">
        <v>3264</v>
      </c>
      <c r="H2069" t="s">
        <v>3264</v>
      </c>
      <c r="I2069" t="s">
        <v>241</v>
      </c>
      <c r="J2069" t="s">
        <v>3205</v>
      </c>
      <c r="L2069" t="s">
        <v>3206</v>
      </c>
      <c r="M2069" t="s">
        <v>3205</v>
      </c>
      <c r="Q2069">
        <v>51.444205889999999</v>
      </c>
      <c r="R2069">
        <v>4.3326327200000003</v>
      </c>
      <c r="S2069" t="s">
        <v>27</v>
      </c>
      <c r="W2069">
        <v>16</v>
      </c>
    </row>
    <row r="2070" spans="5:26">
      <c r="E2070" s="160" t="s">
        <v>4442</v>
      </c>
      <c r="F2070" t="s">
        <v>4433</v>
      </c>
      <c r="G2070" t="s">
        <v>3265</v>
      </c>
      <c r="H2070" t="s">
        <v>3265</v>
      </c>
      <c r="I2070" t="s">
        <v>241</v>
      </c>
      <c r="J2070" t="s">
        <v>3205</v>
      </c>
      <c r="L2070" t="s">
        <v>3206</v>
      </c>
      <c r="M2070" t="s">
        <v>3205</v>
      </c>
      <c r="Q2070">
        <v>51.442456010000001</v>
      </c>
      <c r="R2070">
        <v>4.33418875</v>
      </c>
      <c r="S2070" t="s">
        <v>27</v>
      </c>
      <c r="W2070">
        <v>36</v>
      </c>
    </row>
    <row r="2071" spans="5:26">
      <c r="E2071" s="160" t="s">
        <v>4442</v>
      </c>
      <c r="F2071" t="s">
        <v>4433</v>
      </c>
      <c r="G2071" t="s">
        <v>3266</v>
      </c>
      <c r="H2071" t="s">
        <v>3206</v>
      </c>
      <c r="I2071" t="s">
        <v>2016</v>
      </c>
      <c r="J2071" t="s">
        <v>3205</v>
      </c>
      <c r="L2071" t="s">
        <v>3206</v>
      </c>
      <c r="M2071" t="s">
        <v>3205</v>
      </c>
      <c r="Q2071">
        <v>51.448607260000003</v>
      </c>
      <c r="R2071">
        <v>4.3399537500000003</v>
      </c>
      <c r="S2071" t="s">
        <v>27</v>
      </c>
    </row>
    <row r="2072" spans="5:26">
      <c r="E2072" s="160" t="s">
        <v>4442</v>
      </c>
      <c r="F2072" t="s">
        <v>4433</v>
      </c>
      <c r="G2072" t="s">
        <v>3267</v>
      </c>
      <c r="H2072" t="s">
        <v>3267</v>
      </c>
      <c r="I2072" t="s">
        <v>1230</v>
      </c>
      <c r="J2072" t="s">
        <v>3205</v>
      </c>
      <c r="L2072" t="s">
        <v>3206</v>
      </c>
      <c r="M2072" t="s">
        <v>3205</v>
      </c>
      <c r="Q2072">
        <v>51.444217829999999</v>
      </c>
      <c r="R2072">
        <v>4.3325420599999998</v>
      </c>
      <c r="S2072" t="s">
        <v>27</v>
      </c>
    </row>
    <row r="2073" spans="5:26">
      <c r="E2073" s="160" t="s">
        <v>4442</v>
      </c>
      <c r="F2073" t="s">
        <v>4433</v>
      </c>
      <c r="G2073" t="s">
        <v>3267</v>
      </c>
      <c r="H2073" t="s">
        <v>3267</v>
      </c>
      <c r="I2073" t="s">
        <v>1230</v>
      </c>
      <c r="J2073" t="s">
        <v>3268</v>
      </c>
      <c r="Q2073">
        <v>51.444222689999997</v>
      </c>
      <c r="R2073">
        <v>4.3328170899999998</v>
      </c>
      <c r="S2073" t="s">
        <v>27</v>
      </c>
    </row>
    <row r="2074" spans="5:26">
      <c r="E2074" s="160" t="s">
        <v>4442</v>
      </c>
      <c r="F2074" t="s">
        <v>4433</v>
      </c>
      <c r="G2074" t="s">
        <v>3269</v>
      </c>
      <c r="H2074" t="s">
        <v>3269</v>
      </c>
      <c r="I2074" t="s">
        <v>1230</v>
      </c>
      <c r="J2074" t="s">
        <v>3205</v>
      </c>
      <c r="L2074" t="s">
        <v>3206</v>
      </c>
      <c r="M2074" t="s">
        <v>3205</v>
      </c>
      <c r="Q2074">
        <v>51.446229199999998</v>
      </c>
      <c r="R2074">
        <v>4.3407358599999997</v>
      </c>
      <c r="S2074" t="s">
        <v>27</v>
      </c>
    </row>
    <row r="2075" spans="5:26">
      <c r="E2075" s="160" t="s">
        <v>4442</v>
      </c>
      <c r="F2075" t="s">
        <v>4433</v>
      </c>
      <c r="G2075" t="s">
        <v>3270</v>
      </c>
      <c r="H2075" t="s">
        <v>3270</v>
      </c>
      <c r="I2075" t="s">
        <v>22</v>
      </c>
      <c r="J2075" t="s">
        <v>3205</v>
      </c>
      <c r="K2075" t="s">
        <v>66</v>
      </c>
      <c r="L2075" t="s">
        <v>3206</v>
      </c>
      <c r="M2075" t="s">
        <v>3205</v>
      </c>
      <c r="O2075" t="s">
        <v>2752</v>
      </c>
      <c r="P2075" t="s">
        <v>3271</v>
      </c>
      <c r="Q2075">
        <v>51.445220210000002</v>
      </c>
      <c r="R2075">
        <v>4.3470015000000002</v>
      </c>
      <c r="S2075" t="s">
        <v>27</v>
      </c>
      <c r="T2075" t="s">
        <v>144</v>
      </c>
      <c r="Z2075">
        <v>5235787.54</v>
      </c>
    </row>
    <row r="2076" spans="5:26">
      <c r="E2076" s="160" t="s">
        <v>4442</v>
      </c>
      <c r="F2076" t="s">
        <v>4433</v>
      </c>
      <c r="G2076" t="s">
        <v>3272</v>
      </c>
      <c r="H2076" t="s">
        <v>3272</v>
      </c>
      <c r="I2076" t="s">
        <v>167</v>
      </c>
      <c r="J2076" t="s">
        <v>3205</v>
      </c>
      <c r="L2076" t="s">
        <v>3206</v>
      </c>
      <c r="M2076" t="s">
        <v>3205</v>
      </c>
      <c r="Q2076">
        <v>51.450445530000003</v>
      </c>
      <c r="R2076">
        <v>4.3336367100000004</v>
      </c>
      <c r="S2076" t="s">
        <v>27</v>
      </c>
    </row>
    <row r="2077" spans="5:26">
      <c r="E2077" s="160" t="s">
        <v>4442</v>
      </c>
      <c r="F2077" t="s">
        <v>4433</v>
      </c>
      <c r="G2077" t="s">
        <v>3273</v>
      </c>
      <c r="H2077" t="s">
        <v>3273</v>
      </c>
      <c r="I2077" t="s">
        <v>167</v>
      </c>
      <c r="J2077" t="s">
        <v>3205</v>
      </c>
      <c r="L2077" t="s">
        <v>3206</v>
      </c>
      <c r="M2077" t="s">
        <v>3205</v>
      </c>
      <c r="Q2077">
        <v>51.456722489999997</v>
      </c>
      <c r="R2077">
        <v>4.3603023600000004</v>
      </c>
      <c r="S2077" t="s">
        <v>27</v>
      </c>
    </row>
    <row r="2078" spans="5:26">
      <c r="E2078" s="160" t="s">
        <v>4442</v>
      </c>
      <c r="F2078" t="s">
        <v>4433</v>
      </c>
      <c r="G2078" t="s">
        <v>3274</v>
      </c>
      <c r="H2078" t="s">
        <v>3274</v>
      </c>
      <c r="I2078" t="s">
        <v>167</v>
      </c>
      <c r="J2078" t="s">
        <v>3205</v>
      </c>
      <c r="L2078" t="s">
        <v>3206</v>
      </c>
      <c r="M2078" t="s">
        <v>3205</v>
      </c>
      <c r="Q2078">
        <v>51.446393030000003</v>
      </c>
      <c r="R2078">
        <v>4.3424654599999997</v>
      </c>
      <c r="S2078" t="s">
        <v>27</v>
      </c>
      <c r="Z2078">
        <v>13021</v>
      </c>
    </row>
    <row r="2079" spans="5:26">
      <c r="E2079" s="160" t="s">
        <v>4442</v>
      </c>
      <c r="F2079" t="s">
        <v>4433</v>
      </c>
      <c r="G2079" t="s">
        <v>3275</v>
      </c>
      <c r="H2079" t="s">
        <v>3275</v>
      </c>
      <c r="I2079" t="s">
        <v>167</v>
      </c>
      <c r="J2079" t="s">
        <v>3205</v>
      </c>
      <c r="L2079" t="s">
        <v>3206</v>
      </c>
      <c r="M2079" t="s">
        <v>3205</v>
      </c>
      <c r="Q2079">
        <v>51.442526770000001</v>
      </c>
      <c r="R2079">
        <v>4.3401076600000001</v>
      </c>
      <c r="S2079" t="s">
        <v>27</v>
      </c>
      <c r="Z2079">
        <v>12112</v>
      </c>
    </row>
    <row r="2080" spans="5:26">
      <c r="E2080" s="160" t="s">
        <v>4442</v>
      </c>
      <c r="F2080" t="s">
        <v>4433</v>
      </c>
      <c r="G2080" t="s">
        <v>3276</v>
      </c>
      <c r="H2080" t="s">
        <v>3276</v>
      </c>
      <c r="I2080" t="s">
        <v>167</v>
      </c>
      <c r="J2080" t="s">
        <v>3205</v>
      </c>
      <c r="L2080" t="s">
        <v>3206</v>
      </c>
      <c r="M2080" t="s">
        <v>3205</v>
      </c>
      <c r="Q2080">
        <v>51.440801059999998</v>
      </c>
      <c r="R2080">
        <v>4.3482308700000001</v>
      </c>
      <c r="S2080" t="s">
        <v>27</v>
      </c>
    </row>
    <row r="2081" spans="5:23">
      <c r="E2081" s="160" t="s">
        <v>4442</v>
      </c>
      <c r="F2081" t="s">
        <v>4433</v>
      </c>
      <c r="G2081" t="s">
        <v>3277</v>
      </c>
      <c r="H2081" t="s">
        <v>3277</v>
      </c>
      <c r="I2081" t="s">
        <v>167</v>
      </c>
      <c r="J2081" t="s">
        <v>3205</v>
      </c>
      <c r="L2081" t="s">
        <v>3206</v>
      </c>
      <c r="M2081" t="s">
        <v>3205</v>
      </c>
      <c r="Q2081">
        <v>51.439675450000003</v>
      </c>
      <c r="R2081">
        <v>4.3487123399999996</v>
      </c>
      <c r="S2081" t="s">
        <v>27</v>
      </c>
    </row>
    <row r="2082" spans="5:23">
      <c r="E2082" s="160" t="s">
        <v>4442</v>
      </c>
      <c r="F2082" t="s">
        <v>4433</v>
      </c>
      <c r="G2082" t="s">
        <v>3278</v>
      </c>
      <c r="H2082" t="s">
        <v>3278</v>
      </c>
      <c r="I2082" t="s">
        <v>167</v>
      </c>
      <c r="J2082" t="s">
        <v>3205</v>
      </c>
      <c r="L2082" t="s">
        <v>3206</v>
      </c>
      <c r="M2082" t="s">
        <v>3205</v>
      </c>
      <c r="Q2082">
        <v>51.430639919999997</v>
      </c>
      <c r="R2082">
        <v>4.3492528400000001</v>
      </c>
      <c r="S2082" t="s">
        <v>27</v>
      </c>
    </row>
    <row r="2083" spans="5:23">
      <c r="E2083" s="160" t="s">
        <v>4442</v>
      </c>
      <c r="F2083" t="s">
        <v>4433</v>
      </c>
      <c r="G2083" t="s">
        <v>3279</v>
      </c>
      <c r="H2083" t="s">
        <v>3279</v>
      </c>
      <c r="I2083" t="s">
        <v>167</v>
      </c>
      <c r="J2083" t="s">
        <v>3205</v>
      </c>
      <c r="L2083" t="s">
        <v>3206</v>
      </c>
      <c r="M2083" t="s">
        <v>3205</v>
      </c>
      <c r="Q2083">
        <v>51.430554610000002</v>
      </c>
      <c r="R2083">
        <v>4.34935867</v>
      </c>
      <c r="S2083" t="s">
        <v>27</v>
      </c>
    </row>
    <row r="2084" spans="5:23">
      <c r="E2084" s="160" t="s">
        <v>4442</v>
      </c>
      <c r="F2084" t="s">
        <v>4433</v>
      </c>
      <c r="G2084" t="s">
        <v>3280</v>
      </c>
      <c r="H2084" t="s">
        <v>3280</v>
      </c>
      <c r="I2084" t="s">
        <v>167</v>
      </c>
      <c r="J2084" t="s">
        <v>3205</v>
      </c>
      <c r="L2084" t="s">
        <v>3206</v>
      </c>
      <c r="M2084" t="s">
        <v>3205</v>
      </c>
      <c r="Q2084">
        <v>51.429297579999997</v>
      </c>
      <c r="R2084">
        <v>4.3424851799999997</v>
      </c>
      <c r="S2084" t="s">
        <v>27</v>
      </c>
    </row>
    <row r="2085" spans="5:23">
      <c r="E2085" s="160" t="s">
        <v>4442</v>
      </c>
      <c r="F2085" t="s">
        <v>4433</v>
      </c>
      <c r="G2085" t="s">
        <v>3281</v>
      </c>
      <c r="H2085" t="s">
        <v>3281</v>
      </c>
      <c r="I2085" t="s">
        <v>167</v>
      </c>
      <c r="J2085" t="s">
        <v>3205</v>
      </c>
      <c r="L2085" t="s">
        <v>3206</v>
      </c>
      <c r="M2085" t="s">
        <v>3205</v>
      </c>
      <c r="Q2085">
        <v>51.44598294</v>
      </c>
      <c r="R2085">
        <v>4.3408021699999999</v>
      </c>
      <c r="S2085" t="s">
        <v>27</v>
      </c>
    </row>
    <row r="2086" spans="5:23">
      <c r="E2086" s="160" t="s">
        <v>4442</v>
      </c>
      <c r="F2086" t="s">
        <v>4433</v>
      </c>
      <c r="G2086" t="s">
        <v>3282</v>
      </c>
      <c r="H2086" t="s">
        <v>3282</v>
      </c>
      <c r="I2086" t="s">
        <v>68</v>
      </c>
      <c r="J2086" t="s">
        <v>3205</v>
      </c>
      <c r="L2086" t="s">
        <v>3206</v>
      </c>
      <c r="M2086" t="s">
        <v>3205</v>
      </c>
      <c r="Q2086">
        <v>51.431690600000003</v>
      </c>
      <c r="R2086">
        <v>4.3481610499999999</v>
      </c>
      <c r="S2086" t="s">
        <v>27</v>
      </c>
      <c r="W2086">
        <v>26</v>
      </c>
    </row>
    <row r="2087" spans="5:23">
      <c r="E2087" s="160" t="s">
        <v>4442</v>
      </c>
      <c r="F2087" t="s">
        <v>4433</v>
      </c>
      <c r="G2087" t="s">
        <v>3283</v>
      </c>
      <c r="H2087" t="s">
        <v>3283</v>
      </c>
      <c r="I2087" t="s">
        <v>68</v>
      </c>
      <c r="J2087" t="s">
        <v>3205</v>
      </c>
      <c r="L2087" t="s">
        <v>3206</v>
      </c>
      <c r="M2087" t="s">
        <v>3205</v>
      </c>
      <c r="Q2087">
        <v>51.431982419999997</v>
      </c>
      <c r="R2087">
        <v>4.3482096700000001</v>
      </c>
      <c r="S2087" t="s">
        <v>27</v>
      </c>
      <c r="W2087">
        <v>27</v>
      </c>
    </row>
    <row r="2088" spans="5:23">
      <c r="E2088" s="160" t="s">
        <v>4442</v>
      </c>
      <c r="F2088" t="s">
        <v>4433</v>
      </c>
      <c r="G2088" t="s">
        <v>3284</v>
      </c>
      <c r="H2088" t="s">
        <v>3284</v>
      </c>
      <c r="I2088" t="s">
        <v>68</v>
      </c>
      <c r="J2088" t="s">
        <v>3205</v>
      </c>
      <c r="L2088" t="s">
        <v>3206</v>
      </c>
      <c r="M2088" t="s">
        <v>3205</v>
      </c>
      <c r="Q2088">
        <v>51.432310360000002</v>
      </c>
      <c r="R2088">
        <v>4.3482661299999998</v>
      </c>
      <c r="S2088" t="s">
        <v>27</v>
      </c>
      <c r="W2088">
        <v>27</v>
      </c>
    </row>
    <row r="2089" spans="5:23">
      <c r="E2089" s="160" t="s">
        <v>4442</v>
      </c>
      <c r="F2089" t="s">
        <v>4433</v>
      </c>
      <c r="G2089" t="s">
        <v>3285</v>
      </c>
      <c r="H2089" t="s">
        <v>3285</v>
      </c>
      <c r="I2089" t="s">
        <v>68</v>
      </c>
      <c r="J2089" t="s">
        <v>3205</v>
      </c>
      <c r="L2089" t="s">
        <v>3206</v>
      </c>
      <c r="M2089" t="s">
        <v>3205</v>
      </c>
      <c r="Q2089">
        <v>51.43281932</v>
      </c>
      <c r="R2089">
        <v>4.3483523499999999</v>
      </c>
      <c r="S2089" t="s">
        <v>27</v>
      </c>
      <c r="W2089">
        <v>72</v>
      </c>
    </row>
    <row r="2090" spans="5:23">
      <c r="E2090" s="160" t="s">
        <v>4442</v>
      </c>
      <c r="F2090" t="s">
        <v>4433</v>
      </c>
      <c r="G2090" t="s">
        <v>3286</v>
      </c>
      <c r="H2090" t="s">
        <v>3286</v>
      </c>
      <c r="I2090" t="s">
        <v>68</v>
      </c>
      <c r="J2090" t="s">
        <v>3205</v>
      </c>
      <c r="L2090" t="s">
        <v>3206</v>
      </c>
      <c r="M2090" t="s">
        <v>3205</v>
      </c>
      <c r="Q2090">
        <v>51.433601719999999</v>
      </c>
      <c r="R2090">
        <v>4.34850081</v>
      </c>
      <c r="S2090" t="s">
        <v>27</v>
      </c>
      <c r="W2090">
        <v>46</v>
      </c>
    </row>
    <row r="2091" spans="5:23">
      <c r="E2091" s="160" t="s">
        <v>4442</v>
      </c>
      <c r="F2091" t="s">
        <v>4433</v>
      </c>
      <c r="G2091" t="s">
        <v>3287</v>
      </c>
      <c r="H2091" t="s">
        <v>3287</v>
      </c>
      <c r="I2091" t="s">
        <v>68</v>
      </c>
      <c r="J2091" t="s">
        <v>3205</v>
      </c>
      <c r="L2091" t="s">
        <v>3206</v>
      </c>
      <c r="M2091" t="s">
        <v>3205</v>
      </c>
      <c r="Q2091">
        <v>51.434508780000002</v>
      </c>
      <c r="R2091">
        <v>4.3486988599999998</v>
      </c>
      <c r="S2091" t="s">
        <v>27</v>
      </c>
      <c r="W2091">
        <v>101</v>
      </c>
    </row>
    <row r="2092" spans="5:23">
      <c r="E2092" s="160" t="s">
        <v>4442</v>
      </c>
      <c r="F2092" t="s">
        <v>4433</v>
      </c>
      <c r="G2092" t="s">
        <v>3288</v>
      </c>
      <c r="H2092" t="s">
        <v>3288</v>
      </c>
      <c r="I2092" t="s">
        <v>68</v>
      </c>
      <c r="J2092" t="s">
        <v>3205</v>
      </c>
      <c r="L2092" t="s">
        <v>3206</v>
      </c>
      <c r="M2092" t="s">
        <v>3205</v>
      </c>
      <c r="Q2092">
        <v>51.435231440000003</v>
      </c>
      <c r="R2092">
        <v>4.3488563899999999</v>
      </c>
      <c r="S2092" t="s">
        <v>27</v>
      </c>
      <c r="W2092">
        <v>12</v>
      </c>
    </row>
    <row r="2093" spans="5:23">
      <c r="E2093" s="160" t="s">
        <v>4442</v>
      </c>
      <c r="F2093" t="s">
        <v>4433</v>
      </c>
      <c r="G2093" t="s">
        <v>3289</v>
      </c>
      <c r="H2093" t="s">
        <v>3289</v>
      </c>
      <c r="I2093" t="s">
        <v>68</v>
      </c>
      <c r="J2093" t="s">
        <v>3205</v>
      </c>
      <c r="L2093" t="s">
        <v>3206</v>
      </c>
      <c r="M2093" t="s">
        <v>3205</v>
      </c>
      <c r="Q2093">
        <v>51.435978740000003</v>
      </c>
      <c r="R2093">
        <v>4.3490187499999999</v>
      </c>
      <c r="S2093" t="s">
        <v>27</v>
      </c>
      <c r="W2093">
        <v>102</v>
      </c>
    </row>
    <row r="2094" spans="5:23">
      <c r="E2094" s="160" t="s">
        <v>4442</v>
      </c>
      <c r="F2094" t="s">
        <v>4433</v>
      </c>
      <c r="G2094" t="s">
        <v>3290</v>
      </c>
      <c r="H2094" t="s">
        <v>3290</v>
      </c>
      <c r="I2094" t="s">
        <v>68</v>
      </c>
      <c r="J2094" t="s">
        <v>3205</v>
      </c>
      <c r="L2094" t="s">
        <v>3206</v>
      </c>
      <c r="M2094" t="s">
        <v>3205</v>
      </c>
      <c r="Q2094">
        <v>51.431875980000001</v>
      </c>
      <c r="R2094">
        <v>4.3487186600000003</v>
      </c>
      <c r="S2094" t="s">
        <v>27</v>
      </c>
      <c r="W2094">
        <v>74</v>
      </c>
    </row>
    <row r="2095" spans="5:23">
      <c r="E2095" s="160" t="s">
        <v>4442</v>
      </c>
      <c r="F2095" t="s">
        <v>4433</v>
      </c>
      <c r="G2095" t="s">
        <v>3291</v>
      </c>
      <c r="H2095" t="s">
        <v>3291</v>
      </c>
      <c r="I2095" t="s">
        <v>68</v>
      </c>
      <c r="J2095" t="s">
        <v>3205</v>
      </c>
      <c r="L2095" t="s">
        <v>3206</v>
      </c>
      <c r="M2095" t="s">
        <v>3205</v>
      </c>
      <c r="Q2095">
        <v>51.432795830000003</v>
      </c>
      <c r="R2095">
        <v>4.3488711899999997</v>
      </c>
      <c r="S2095" t="s">
        <v>27</v>
      </c>
      <c r="W2095">
        <v>71</v>
      </c>
    </row>
    <row r="2096" spans="5:23">
      <c r="E2096" s="160" t="s">
        <v>4442</v>
      </c>
      <c r="F2096" t="s">
        <v>4433</v>
      </c>
      <c r="G2096" t="s">
        <v>3292</v>
      </c>
      <c r="H2096" t="s">
        <v>3292</v>
      </c>
      <c r="I2096" t="s">
        <v>68</v>
      </c>
      <c r="J2096" t="s">
        <v>3205</v>
      </c>
      <c r="L2096" t="s">
        <v>3206</v>
      </c>
      <c r="M2096" t="s">
        <v>3205</v>
      </c>
      <c r="Q2096">
        <v>51.434287500000003</v>
      </c>
      <c r="R2096">
        <v>4.3492206400000004</v>
      </c>
      <c r="S2096" t="s">
        <v>27</v>
      </c>
      <c r="W2096">
        <v>209</v>
      </c>
    </row>
    <row r="2097" spans="5:23">
      <c r="E2097" s="160" t="s">
        <v>4442</v>
      </c>
      <c r="F2097" t="s">
        <v>4433</v>
      </c>
      <c r="G2097" t="s">
        <v>3293</v>
      </c>
      <c r="H2097" t="s">
        <v>3293</v>
      </c>
      <c r="I2097" t="s">
        <v>68</v>
      </c>
      <c r="J2097" t="s">
        <v>3205</v>
      </c>
      <c r="L2097" t="s">
        <v>3206</v>
      </c>
      <c r="M2097" t="s">
        <v>3205</v>
      </c>
      <c r="Q2097">
        <v>51.435349100000003</v>
      </c>
      <c r="R2097">
        <v>4.3494499500000003</v>
      </c>
      <c r="S2097" t="s">
        <v>27</v>
      </c>
      <c r="W2097">
        <v>9</v>
      </c>
    </row>
    <row r="2098" spans="5:23">
      <c r="E2098" s="160" t="s">
        <v>4442</v>
      </c>
      <c r="F2098" t="s">
        <v>4433</v>
      </c>
      <c r="G2098" t="s">
        <v>3294</v>
      </c>
      <c r="H2098" t="s">
        <v>3294</v>
      </c>
      <c r="I2098" t="s">
        <v>68</v>
      </c>
      <c r="J2098" t="s">
        <v>3205</v>
      </c>
      <c r="L2098" t="s">
        <v>3206</v>
      </c>
      <c r="M2098" t="s">
        <v>3205</v>
      </c>
      <c r="Q2098">
        <v>51.435770910000002</v>
      </c>
      <c r="R2098">
        <v>4.3494439600000003</v>
      </c>
      <c r="S2098" t="s">
        <v>27</v>
      </c>
      <c r="W2098">
        <v>61</v>
      </c>
    </row>
    <row r="2099" spans="5:23">
      <c r="E2099" s="160" t="s">
        <v>4442</v>
      </c>
      <c r="F2099" t="s">
        <v>4433</v>
      </c>
      <c r="G2099" t="s">
        <v>3295</v>
      </c>
      <c r="H2099" t="s">
        <v>3295</v>
      </c>
      <c r="I2099" t="s">
        <v>68</v>
      </c>
      <c r="J2099" t="s">
        <v>3205</v>
      </c>
      <c r="L2099" t="s">
        <v>3206</v>
      </c>
      <c r="M2099" t="s">
        <v>3205</v>
      </c>
      <c r="Q2099">
        <v>51.436277220000001</v>
      </c>
      <c r="R2099">
        <v>4.3494346200000003</v>
      </c>
      <c r="S2099" t="s">
        <v>27</v>
      </c>
      <c r="W2099">
        <v>36</v>
      </c>
    </row>
    <row r="2100" spans="5:23">
      <c r="E2100" s="160" t="s">
        <v>4442</v>
      </c>
      <c r="F2100" t="s">
        <v>4433</v>
      </c>
      <c r="G2100" t="s">
        <v>3296</v>
      </c>
      <c r="H2100" t="s">
        <v>3296</v>
      </c>
      <c r="I2100" t="s">
        <v>68</v>
      </c>
      <c r="J2100" t="s">
        <v>3205</v>
      </c>
      <c r="L2100" t="s">
        <v>3206</v>
      </c>
      <c r="M2100" t="s">
        <v>3205</v>
      </c>
      <c r="Q2100">
        <v>51.436792580000002</v>
      </c>
      <c r="R2100">
        <v>4.3501941799999999</v>
      </c>
      <c r="S2100" t="s">
        <v>27</v>
      </c>
      <c r="W2100">
        <v>97</v>
      </c>
    </row>
    <row r="2101" spans="5:23">
      <c r="E2101" s="160" t="s">
        <v>4442</v>
      </c>
      <c r="F2101" t="s">
        <v>4433</v>
      </c>
      <c r="G2101" t="s">
        <v>3297</v>
      </c>
      <c r="H2101" t="s">
        <v>3297</v>
      </c>
      <c r="I2101" t="s">
        <v>68</v>
      </c>
      <c r="J2101" t="s">
        <v>3205</v>
      </c>
      <c r="L2101" t="s">
        <v>3206</v>
      </c>
      <c r="M2101" t="s">
        <v>3205</v>
      </c>
      <c r="Q2101">
        <v>51.436638039999998</v>
      </c>
      <c r="R2101">
        <v>4.3520023099999996</v>
      </c>
      <c r="S2101" t="s">
        <v>27</v>
      </c>
      <c r="W2101">
        <v>143</v>
      </c>
    </row>
    <row r="2102" spans="5:23">
      <c r="E2102" s="160" t="s">
        <v>4442</v>
      </c>
      <c r="F2102" t="s">
        <v>4433</v>
      </c>
      <c r="G2102" t="s">
        <v>3298</v>
      </c>
      <c r="H2102" t="s">
        <v>3298</v>
      </c>
      <c r="I2102" t="s">
        <v>68</v>
      </c>
      <c r="J2102" t="s">
        <v>3205</v>
      </c>
      <c r="L2102" t="s">
        <v>3206</v>
      </c>
      <c r="M2102" t="s">
        <v>3205</v>
      </c>
      <c r="Q2102">
        <v>51.43643239</v>
      </c>
      <c r="R2102">
        <v>4.3519336300000004</v>
      </c>
      <c r="S2102" t="s">
        <v>27</v>
      </c>
      <c r="W2102">
        <v>187</v>
      </c>
    </row>
    <row r="2103" spans="5:23">
      <c r="E2103" s="160" t="s">
        <v>4442</v>
      </c>
      <c r="F2103" t="s">
        <v>4433</v>
      </c>
      <c r="G2103" t="s">
        <v>3299</v>
      </c>
      <c r="H2103" t="s">
        <v>3299</v>
      </c>
      <c r="I2103" t="s">
        <v>68</v>
      </c>
      <c r="J2103" t="s">
        <v>3205</v>
      </c>
      <c r="L2103" t="s">
        <v>3206</v>
      </c>
      <c r="M2103" t="s">
        <v>3205</v>
      </c>
      <c r="Q2103">
        <v>51.436301829999998</v>
      </c>
      <c r="R2103">
        <v>4.3534845500000001</v>
      </c>
      <c r="S2103" t="s">
        <v>27</v>
      </c>
      <c r="W2103">
        <v>7</v>
      </c>
    </row>
    <row r="2104" spans="5:23">
      <c r="E2104" s="160" t="s">
        <v>4442</v>
      </c>
      <c r="F2104" t="s">
        <v>4433</v>
      </c>
      <c r="G2104" t="s">
        <v>3300</v>
      </c>
      <c r="H2104" t="s">
        <v>3300</v>
      </c>
      <c r="I2104" t="s">
        <v>68</v>
      </c>
      <c r="J2104" t="s">
        <v>3205</v>
      </c>
      <c r="L2104" t="s">
        <v>3206</v>
      </c>
      <c r="M2104" t="s">
        <v>3205</v>
      </c>
      <c r="Q2104">
        <v>51.436856830000004</v>
      </c>
      <c r="R2104">
        <v>4.3539972200000001</v>
      </c>
      <c r="S2104" t="s">
        <v>27</v>
      </c>
      <c r="W2104">
        <v>82</v>
      </c>
    </row>
    <row r="2105" spans="5:23">
      <c r="E2105" s="160" t="s">
        <v>4442</v>
      </c>
      <c r="F2105" t="s">
        <v>4433</v>
      </c>
      <c r="G2105" t="s">
        <v>3301</v>
      </c>
      <c r="H2105" t="s">
        <v>3301</v>
      </c>
      <c r="I2105" t="s">
        <v>68</v>
      </c>
      <c r="J2105" t="s">
        <v>3205</v>
      </c>
      <c r="L2105" t="s">
        <v>3206</v>
      </c>
      <c r="M2105" t="s">
        <v>3205</v>
      </c>
      <c r="Q2105">
        <v>51.435900770000003</v>
      </c>
      <c r="R2105">
        <v>4.3537515400000002</v>
      </c>
      <c r="S2105" t="s">
        <v>27</v>
      </c>
      <c r="W2105">
        <v>83</v>
      </c>
    </row>
    <row r="2106" spans="5:23">
      <c r="E2106" s="160" t="s">
        <v>4442</v>
      </c>
      <c r="F2106" t="s">
        <v>4433</v>
      </c>
      <c r="G2106" t="s">
        <v>3302</v>
      </c>
      <c r="H2106" t="s">
        <v>3302</v>
      </c>
      <c r="I2106" t="s">
        <v>68</v>
      </c>
      <c r="J2106" t="s">
        <v>3205</v>
      </c>
      <c r="L2106" t="s">
        <v>3206</v>
      </c>
      <c r="M2106" t="s">
        <v>3205</v>
      </c>
      <c r="Q2106">
        <v>51.434846219999997</v>
      </c>
      <c r="R2106">
        <v>4.3539768600000004</v>
      </c>
      <c r="S2106" t="s">
        <v>27</v>
      </c>
      <c r="W2106">
        <v>133</v>
      </c>
    </row>
    <row r="2107" spans="5:23">
      <c r="E2107" s="160" t="s">
        <v>4442</v>
      </c>
      <c r="F2107" t="s">
        <v>4433</v>
      </c>
      <c r="G2107" t="s">
        <v>3303</v>
      </c>
      <c r="H2107" t="s">
        <v>3303</v>
      </c>
      <c r="I2107" t="s">
        <v>68</v>
      </c>
      <c r="J2107" t="s">
        <v>3205</v>
      </c>
      <c r="L2107" t="s">
        <v>3206</v>
      </c>
      <c r="M2107" t="s">
        <v>3205</v>
      </c>
      <c r="Q2107">
        <v>51.434239349999999</v>
      </c>
      <c r="R2107">
        <v>4.3537844799999998</v>
      </c>
      <c r="S2107" t="s">
        <v>27</v>
      </c>
      <c r="W2107">
        <v>16</v>
      </c>
    </row>
    <row r="2108" spans="5:23">
      <c r="E2108" s="160" t="s">
        <v>4442</v>
      </c>
      <c r="F2108" t="s">
        <v>4433</v>
      </c>
      <c r="G2108" t="s">
        <v>3304</v>
      </c>
      <c r="H2108" t="s">
        <v>3304</v>
      </c>
      <c r="I2108" t="s">
        <v>68</v>
      </c>
      <c r="J2108" t="s">
        <v>3205</v>
      </c>
      <c r="L2108" t="s">
        <v>3206</v>
      </c>
      <c r="M2108" t="s">
        <v>3205</v>
      </c>
      <c r="Q2108">
        <v>51.433981799999998</v>
      </c>
      <c r="R2108">
        <v>4.3525827499999998</v>
      </c>
      <c r="S2108" t="s">
        <v>27</v>
      </c>
      <c r="W2108">
        <v>144</v>
      </c>
    </row>
    <row r="2109" spans="5:23">
      <c r="E2109" s="160" t="s">
        <v>4442</v>
      </c>
      <c r="F2109" t="s">
        <v>4433</v>
      </c>
      <c r="G2109" t="s">
        <v>3305</v>
      </c>
      <c r="H2109" t="s">
        <v>3305</v>
      </c>
      <c r="I2109" t="s">
        <v>68</v>
      </c>
      <c r="J2109" t="s">
        <v>3205</v>
      </c>
      <c r="L2109" t="s">
        <v>3206</v>
      </c>
      <c r="M2109" t="s">
        <v>3205</v>
      </c>
      <c r="Q2109">
        <v>51.434072729999997</v>
      </c>
      <c r="R2109">
        <v>4.3540105699999998</v>
      </c>
      <c r="S2109" t="s">
        <v>27</v>
      </c>
      <c r="W2109">
        <v>44</v>
      </c>
    </row>
    <row r="2110" spans="5:23">
      <c r="E2110" s="160" t="s">
        <v>4442</v>
      </c>
      <c r="F2110" t="s">
        <v>4433</v>
      </c>
      <c r="G2110" t="s">
        <v>3306</v>
      </c>
      <c r="H2110" t="s">
        <v>3306</v>
      </c>
      <c r="I2110" t="s">
        <v>68</v>
      </c>
      <c r="J2110" t="s">
        <v>3205</v>
      </c>
      <c r="L2110" t="s">
        <v>3206</v>
      </c>
      <c r="M2110" t="s">
        <v>3205</v>
      </c>
      <c r="Q2110">
        <v>51.433759289999998</v>
      </c>
      <c r="R2110">
        <v>4.3524033299999996</v>
      </c>
      <c r="S2110" t="s">
        <v>27</v>
      </c>
      <c r="W2110">
        <v>168</v>
      </c>
    </row>
    <row r="2111" spans="5:23">
      <c r="E2111" s="160" t="s">
        <v>4442</v>
      </c>
      <c r="F2111" t="s">
        <v>4433</v>
      </c>
      <c r="G2111" t="s">
        <v>3307</v>
      </c>
      <c r="H2111" t="s">
        <v>3307</v>
      </c>
      <c r="I2111" t="s">
        <v>68</v>
      </c>
      <c r="J2111" t="s">
        <v>3205</v>
      </c>
      <c r="L2111" t="s">
        <v>3206</v>
      </c>
      <c r="M2111" t="s">
        <v>3205</v>
      </c>
      <c r="Q2111">
        <v>51.432880140000002</v>
      </c>
      <c r="R2111">
        <v>4.35248846</v>
      </c>
      <c r="S2111" t="s">
        <v>27</v>
      </c>
      <c r="W2111">
        <v>234</v>
      </c>
    </row>
    <row r="2112" spans="5:23">
      <c r="E2112" s="160" t="s">
        <v>4442</v>
      </c>
      <c r="F2112" t="s">
        <v>4433</v>
      </c>
      <c r="G2112" t="s">
        <v>3308</v>
      </c>
      <c r="H2112" t="s">
        <v>3308</v>
      </c>
      <c r="I2112" t="s">
        <v>68</v>
      </c>
      <c r="J2112" t="s">
        <v>3205</v>
      </c>
      <c r="L2112" t="s">
        <v>3206</v>
      </c>
      <c r="M2112" t="s">
        <v>3205</v>
      </c>
      <c r="Q2112">
        <v>51.432950470000002</v>
      </c>
      <c r="R2112">
        <v>4.3513650100000003</v>
      </c>
      <c r="S2112" t="s">
        <v>27</v>
      </c>
      <c r="W2112">
        <v>52</v>
      </c>
    </row>
    <row r="2113" spans="5:23">
      <c r="E2113" s="160" t="s">
        <v>4442</v>
      </c>
      <c r="F2113" t="s">
        <v>4433</v>
      </c>
      <c r="G2113" t="s">
        <v>3309</v>
      </c>
      <c r="H2113" t="s">
        <v>3309</v>
      </c>
      <c r="I2113" t="s">
        <v>68</v>
      </c>
      <c r="J2113" t="s">
        <v>3205</v>
      </c>
      <c r="L2113" t="s">
        <v>3206</v>
      </c>
      <c r="M2113" t="s">
        <v>3205</v>
      </c>
      <c r="Q2113">
        <v>51.433221979999999</v>
      </c>
      <c r="R2113">
        <v>4.35452642</v>
      </c>
      <c r="S2113" t="s">
        <v>27</v>
      </c>
      <c r="W2113">
        <v>152</v>
      </c>
    </row>
    <row r="2114" spans="5:23">
      <c r="E2114" s="160" t="s">
        <v>4442</v>
      </c>
      <c r="F2114" t="s">
        <v>4433</v>
      </c>
      <c r="G2114" t="s">
        <v>3310</v>
      </c>
      <c r="H2114" t="s">
        <v>3310</v>
      </c>
      <c r="I2114" t="s">
        <v>68</v>
      </c>
      <c r="J2114" t="s">
        <v>3205</v>
      </c>
      <c r="L2114" t="s">
        <v>3206</v>
      </c>
      <c r="M2114" t="s">
        <v>3205</v>
      </c>
      <c r="Q2114">
        <v>51.432402150000001</v>
      </c>
      <c r="R2114">
        <v>4.3549009099999996</v>
      </c>
      <c r="S2114" t="s">
        <v>27</v>
      </c>
      <c r="W2114">
        <v>19</v>
      </c>
    </row>
    <row r="2115" spans="5:23">
      <c r="E2115" s="160" t="s">
        <v>4442</v>
      </c>
      <c r="F2115" t="s">
        <v>4433</v>
      </c>
      <c r="G2115" t="s">
        <v>3311</v>
      </c>
      <c r="H2115" t="s">
        <v>3311</v>
      </c>
      <c r="I2115" t="s">
        <v>68</v>
      </c>
      <c r="J2115" t="s">
        <v>3205</v>
      </c>
      <c r="L2115" t="s">
        <v>3206</v>
      </c>
      <c r="M2115" t="s">
        <v>3205</v>
      </c>
      <c r="Q2115">
        <v>51.432906170000003</v>
      </c>
      <c r="R2115">
        <v>4.3550145499999999</v>
      </c>
      <c r="S2115" t="s">
        <v>27</v>
      </c>
      <c r="W2115">
        <v>137</v>
      </c>
    </row>
    <row r="2116" spans="5:23">
      <c r="E2116" s="160" t="s">
        <v>4442</v>
      </c>
      <c r="F2116" t="s">
        <v>4433</v>
      </c>
      <c r="G2116" t="s">
        <v>3312</v>
      </c>
      <c r="H2116" t="s">
        <v>3312</v>
      </c>
      <c r="I2116" t="s">
        <v>68</v>
      </c>
      <c r="J2116" t="s">
        <v>3205</v>
      </c>
      <c r="L2116" t="s">
        <v>3206</v>
      </c>
      <c r="M2116" t="s">
        <v>3205</v>
      </c>
      <c r="Q2116">
        <v>51.43240917</v>
      </c>
      <c r="R2116">
        <v>4.3554999299999997</v>
      </c>
      <c r="S2116" t="s">
        <v>27</v>
      </c>
      <c r="W2116">
        <v>17</v>
      </c>
    </row>
    <row r="2117" spans="5:23">
      <c r="E2117" s="160" t="s">
        <v>4442</v>
      </c>
      <c r="F2117" t="s">
        <v>4433</v>
      </c>
      <c r="G2117" t="s">
        <v>3313</v>
      </c>
      <c r="H2117" t="s">
        <v>3313</v>
      </c>
      <c r="I2117" t="s">
        <v>68</v>
      </c>
      <c r="J2117" t="s">
        <v>3205</v>
      </c>
      <c r="L2117" t="s">
        <v>3206</v>
      </c>
      <c r="M2117" t="s">
        <v>3205</v>
      </c>
      <c r="Q2117">
        <v>51.434746060000002</v>
      </c>
      <c r="R2117">
        <v>4.3454668400000003</v>
      </c>
      <c r="S2117" t="s">
        <v>27</v>
      </c>
      <c r="W2117">
        <v>88</v>
      </c>
    </row>
    <row r="2118" spans="5:23">
      <c r="E2118" s="160" t="s">
        <v>4442</v>
      </c>
      <c r="F2118" t="s">
        <v>4433</v>
      </c>
      <c r="G2118" t="s">
        <v>3314</v>
      </c>
      <c r="H2118" t="s">
        <v>3314</v>
      </c>
      <c r="I2118" t="s">
        <v>68</v>
      </c>
      <c r="J2118" t="s">
        <v>3205</v>
      </c>
      <c r="L2118" t="s">
        <v>3206</v>
      </c>
      <c r="M2118" t="s">
        <v>3205</v>
      </c>
      <c r="Q2118">
        <v>51.435408750000001</v>
      </c>
      <c r="R2118">
        <v>4.3456138800000002</v>
      </c>
      <c r="S2118" t="s">
        <v>27</v>
      </c>
      <c r="W2118">
        <v>31</v>
      </c>
    </row>
    <row r="2119" spans="5:23">
      <c r="E2119" s="160" t="s">
        <v>4442</v>
      </c>
      <c r="F2119" t="s">
        <v>4433</v>
      </c>
      <c r="G2119" t="s">
        <v>3315</v>
      </c>
      <c r="H2119" t="s">
        <v>3315</v>
      </c>
      <c r="I2119" t="s">
        <v>68</v>
      </c>
      <c r="J2119" t="s">
        <v>3205</v>
      </c>
      <c r="L2119" t="s">
        <v>3206</v>
      </c>
      <c r="M2119" t="s">
        <v>3205</v>
      </c>
      <c r="Q2119">
        <v>51.436632690000003</v>
      </c>
      <c r="R2119">
        <v>4.3402045600000001</v>
      </c>
      <c r="S2119" t="s">
        <v>27</v>
      </c>
      <c r="W2119">
        <v>59</v>
      </c>
    </row>
    <row r="2120" spans="5:23">
      <c r="E2120" s="160" t="s">
        <v>4442</v>
      </c>
      <c r="F2120" t="s">
        <v>4433</v>
      </c>
      <c r="G2120" t="s">
        <v>3316</v>
      </c>
      <c r="H2120" t="s">
        <v>3316</v>
      </c>
      <c r="I2120" t="s">
        <v>68</v>
      </c>
      <c r="J2120" t="s">
        <v>3205</v>
      </c>
      <c r="L2120" t="s">
        <v>3206</v>
      </c>
      <c r="M2120" t="s">
        <v>3205</v>
      </c>
      <c r="Q2120">
        <v>51.440842609999997</v>
      </c>
      <c r="R2120">
        <v>4.33996066</v>
      </c>
      <c r="S2120" t="s">
        <v>27</v>
      </c>
      <c r="W2120">
        <v>200</v>
      </c>
    </row>
    <row r="2121" spans="5:23">
      <c r="E2121" s="160" t="s">
        <v>4442</v>
      </c>
      <c r="F2121" t="s">
        <v>4433</v>
      </c>
      <c r="G2121" t="s">
        <v>3317</v>
      </c>
      <c r="H2121" t="s">
        <v>3317</v>
      </c>
      <c r="I2121" t="s">
        <v>68</v>
      </c>
      <c r="J2121" t="s">
        <v>3205</v>
      </c>
      <c r="L2121" t="s">
        <v>3206</v>
      </c>
      <c r="M2121" t="s">
        <v>3205</v>
      </c>
      <c r="Q2121">
        <v>51.441439039999999</v>
      </c>
      <c r="R2121">
        <v>4.3404268100000003</v>
      </c>
      <c r="S2121" t="s">
        <v>27</v>
      </c>
      <c r="W2121">
        <v>119</v>
      </c>
    </row>
    <row r="2122" spans="5:23">
      <c r="E2122" s="160" t="s">
        <v>4442</v>
      </c>
      <c r="F2122" t="s">
        <v>4433</v>
      </c>
      <c r="G2122" t="s">
        <v>3318</v>
      </c>
      <c r="H2122" t="s">
        <v>3318</v>
      </c>
      <c r="I2122" t="s">
        <v>68</v>
      </c>
      <c r="J2122" t="s">
        <v>3205</v>
      </c>
      <c r="L2122" t="s">
        <v>3206</v>
      </c>
      <c r="M2122" t="s">
        <v>3205</v>
      </c>
      <c r="Q2122">
        <v>51.443339610000002</v>
      </c>
      <c r="R2122">
        <v>4.3339448899999997</v>
      </c>
      <c r="S2122" t="s">
        <v>27</v>
      </c>
      <c r="W2122">
        <v>313</v>
      </c>
    </row>
    <row r="2123" spans="5:23">
      <c r="E2123" s="160" t="s">
        <v>4442</v>
      </c>
      <c r="F2123" t="s">
        <v>4433</v>
      </c>
      <c r="G2123" t="s">
        <v>3319</v>
      </c>
      <c r="H2123" t="s">
        <v>3319</v>
      </c>
      <c r="I2123" t="s">
        <v>68</v>
      </c>
      <c r="J2123" t="s">
        <v>3205</v>
      </c>
      <c r="L2123" t="s">
        <v>3206</v>
      </c>
      <c r="M2123" t="s">
        <v>3205</v>
      </c>
      <c r="Q2123">
        <v>51.443976749999997</v>
      </c>
      <c r="R2123">
        <v>4.3371078199999999</v>
      </c>
      <c r="S2123" t="s">
        <v>27</v>
      </c>
      <c r="W2123">
        <v>267</v>
      </c>
    </row>
    <row r="2124" spans="5:23">
      <c r="E2124" s="160" t="s">
        <v>4442</v>
      </c>
      <c r="F2124" t="s">
        <v>4433</v>
      </c>
      <c r="G2124" t="s">
        <v>3320</v>
      </c>
      <c r="H2124" t="s">
        <v>3320</v>
      </c>
      <c r="I2124" t="s">
        <v>68</v>
      </c>
      <c r="J2124" t="s">
        <v>3205</v>
      </c>
      <c r="L2124" t="s">
        <v>3206</v>
      </c>
      <c r="M2124" t="s">
        <v>3205</v>
      </c>
      <c r="Q2124">
        <v>51.442704890000002</v>
      </c>
      <c r="R2124">
        <v>4.3379341</v>
      </c>
      <c r="S2124" t="s">
        <v>27</v>
      </c>
      <c r="W2124">
        <v>117</v>
      </c>
    </row>
    <row r="2125" spans="5:23">
      <c r="E2125" s="160" t="s">
        <v>4442</v>
      </c>
      <c r="F2125" t="s">
        <v>4433</v>
      </c>
      <c r="G2125" t="s">
        <v>3321</v>
      </c>
      <c r="H2125" t="s">
        <v>3321</v>
      </c>
      <c r="I2125" t="s">
        <v>68</v>
      </c>
      <c r="J2125" t="s">
        <v>3205</v>
      </c>
      <c r="L2125" t="s">
        <v>3206</v>
      </c>
      <c r="M2125" t="s">
        <v>3205</v>
      </c>
      <c r="Q2125">
        <v>51.442576889999998</v>
      </c>
      <c r="R2125">
        <v>4.3384713000000001</v>
      </c>
      <c r="S2125" t="s">
        <v>27</v>
      </c>
      <c r="W2125">
        <v>48</v>
      </c>
    </row>
    <row r="2126" spans="5:23">
      <c r="E2126" s="160" t="s">
        <v>4442</v>
      </c>
      <c r="F2126" t="s">
        <v>4433</v>
      </c>
      <c r="G2126" t="s">
        <v>3322</v>
      </c>
      <c r="H2126" t="s">
        <v>3322</v>
      </c>
      <c r="I2126" t="s">
        <v>68</v>
      </c>
      <c r="J2126" t="s">
        <v>3205</v>
      </c>
      <c r="L2126" t="s">
        <v>3206</v>
      </c>
      <c r="M2126" t="s">
        <v>3205</v>
      </c>
      <c r="Q2126">
        <v>51.443255149999999</v>
      </c>
      <c r="R2126">
        <v>4.3396357700000001</v>
      </c>
      <c r="S2126" t="s">
        <v>27</v>
      </c>
      <c r="W2126">
        <v>195</v>
      </c>
    </row>
    <row r="2127" spans="5:23">
      <c r="E2127" s="160" t="s">
        <v>4442</v>
      </c>
      <c r="F2127" t="s">
        <v>4433</v>
      </c>
      <c r="G2127" t="s">
        <v>3323</v>
      </c>
      <c r="H2127" t="s">
        <v>3323</v>
      </c>
      <c r="I2127" t="s">
        <v>68</v>
      </c>
      <c r="J2127" t="s">
        <v>3205</v>
      </c>
      <c r="L2127" t="s">
        <v>3206</v>
      </c>
      <c r="M2127" t="s">
        <v>3205</v>
      </c>
      <c r="Q2127">
        <v>51.444890049999998</v>
      </c>
      <c r="R2127">
        <v>4.3411108199999999</v>
      </c>
      <c r="S2127" t="s">
        <v>27</v>
      </c>
      <c r="W2127">
        <v>154</v>
      </c>
    </row>
    <row r="2128" spans="5:23">
      <c r="E2128" s="160" t="s">
        <v>4442</v>
      </c>
      <c r="F2128" t="s">
        <v>4433</v>
      </c>
      <c r="G2128" t="s">
        <v>3324</v>
      </c>
      <c r="H2128" t="s">
        <v>3324</v>
      </c>
      <c r="I2128" t="s">
        <v>68</v>
      </c>
      <c r="J2128" t="s">
        <v>3205</v>
      </c>
      <c r="L2128" t="s">
        <v>3206</v>
      </c>
      <c r="M2128" t="s">
        <v>3205</v>
      </c>
      <c r="Q2128">
        <v>51.446052389999998</v>
      </c>
      <c r="R2128">
        <v>4.3409583700000001</v>
      </c>
      <c r="S2128" t="s">
        <v>27</v>
      </c>
      <c r="W2128">
        <v>49</v>
      </c>
    </row>
    <row r="2129" spans="5:23">
      <c r="E2129" s="160" t="s">
        <v>4442</v>
      </c>
      <c r="F2129" t="s">
        <v>4433</v>
      </c>
      <c r="G2129" t="s">
        <v>3325</v>
      </c>
      <c r="H2129" t="s">
        <v>3325</v>
      </c>
      <c r="I2129" t="s">
        <v>68</v>
      </c>
      <c r="J2129" t="s">
        <v>3205</v>
      </c>
      <c r="L2129" t="s">
        <v>3206</v>
      </c>
      <c r="M2129" t="s">
        <v>3205</v>
      </c>
      <c r="Q2129">
        <v>51.445689680000001</v>
      </c>
      <c r="R2129">
        <v>4.3427337899999996</v>
      </c>
      <c r="S2129" t="s">
        <v>27</v>
      </c>
      <c r="W2129">
        <v>196</v>
      </c>
    </row>
    <row r="2130" spans="5:23">
      <c r="E2130" s="160" t="s">
        <v>4442</v>
      </c>
      <c r="F2130" t="s">
        <v>4433</v>
      </c>
      <c r="G2130" t="s">
        <v>3326</v>
      </c>
      <c r="H2130" t="s">
        <v>3326</v>
      </c>
      <c r="I2130" t="s">
        <v>68</v>
      </c>
      <c r="J2130" t="s">
        <v>3205</v>
      </c>
      <c r="L2130" t="s">
        <v>3206</v>
      </c>
      <c r="M2130" t="s">
        <v>3205</v>
      </c>
      <c r="Q2130">
        <v>51.446139209999998</v>
      </c>
      <c r="R2130">
        <v>4.3444626199999998</v>
      </c>
      <c r="S2130" t="s">
        <v>27</v>
      </c>
      <c r="W2130">
        <v>70</v>
      </c>
    </row>
    <row r="2131" spans="5:23">
      <c r="E2131" s="160" t="s">
        <v>4442</v>
      </c>
      <c r="F2131" t="s">
        <v>4433</v>
      </c>
      <c r="G2131" t="s">
        <v>3327</v>
      </c>
      <c r="H2131" t="s">
        <v>3327</v>
      </c>
      <c r="I2131" t="s">
        <v>68</v>
      </c>
      <c r="J2131" t="s">
        <v>3205</v>
      </c>
      <c r="L2131" t="s">
        <v>3206</v>
      </c>
      <c r="M2131" t="s">
        <v>3205</v>
      </c>
      <c r="Q2131">
        <v>51.446248230000002</v>
      </c>
      <c r="R2131">
        <v>4.3461590399999999</v>
      </c>
      <c r="S2131" t="s">
        <v>27</v>
      </c>
      <c r="W2131">
        <v>154</v>
      </c>
    </row>
    <row r="2132" spans="5:23">
      <c r="E2132" s="160" t="s">
        <v>4442</v>
      </c>
      <c r="F2132" t="s">
        <v>4433</v>
      </c>
      <c r="G2132" t="s">
        <v>3328</v>
      </c>
      <c r="H2132" t="s">
        <v>3328</v>
      </c>
      <c r="I2132" t="s">
        <v>68</v>
      </c>
      <c r="J2132" t="s">
        <v>3205</v>
      </c>
      <c r="L2132" t="s">
        <v>3206</v>
      </c>
      <c r="M2132" t="s">
        <v>3205</v>
      </c>
      <c r="Q2132">
        <v>51.447602689999997</v>
      </c>
      <c r="R2132">
        <v>4.3536478699999996</v>
      </c>
      <c r="S2132" t="s">
        <v>27</v>
      </c>
      <c r="W2132">
        <v>69</v>
      </c>
    </row>
    <row r="2133" spans="5:23">
      <c r="E2133" s="160" t="s">
        <v>4442</v>
      </c>
      <c r="F2133" t="s">
        <v>4433</v>
      </c>
      <c r="G2133" t="s">
        <v>3329</v>
      </c>
      <c r="H2133" t="s">
        <v>3329</v>
      </c>
      <c r="I2133" t="s">
        <v>68</v>
      </c>
      <c r="J2133" t="s">
        <v>3205</v>
      </c>
      <c r="L2133" t="s">
        <v>3206</v>
      </c>
      <c r="M2133" t="s">
        <v>3205</v>
      </c>
      <c r="Q2133">
        <v>51.446766160000003</v>
      </c>
      <c r="R2133">
        <v>4.3486898399999996</v>
      </c>
      <c r="S2133" t="s">
        <v>27</v>
      </c>
      <c r="W2133">
        <v>107</v>
      </c>
    </row>
    <row r="2134" spans="5:23">
      <c r="E2134" s="160" t="s">
        <v>4442</v>
      </c>
      <c r="F2134" t="s">
        <v>4433</v>
      </c>
      <c r="G2134" t="s">
        <v>3330</v>
      </c>
      <c r="H2134" t="s">
        <v>3330</v>
      </c>
      <c r="I2134" t="s">
        <v>68</v>
      </c>
      <c r="J2134" t="s">
        <v>3205</v>
      </c>
      <c r="L2134" t="s">
        <v>3206</v>
      </c>
      <c r="M2134" t="s">
        <v>3205</v>
      </c>
      <c r="Q2134">
        <v>51.447205199999999</v>
      </c>
      <c r="R2134">
        <v>4.35062748</v>
      </c>
      <c r="S2134" t="s">
        <v>27</v>
      </c>
      <c r="W2134">
        <v>152</v>
      </c>
    </row>
    <row r="2135" spans="5:23">
      <c r="E2135" s="160" t="s">
        <v>4442</v>
      </c>
      <c r="F2135" t="s">
        <v>4433</v>
      </c>
      <c r="G2135" t="s">
        <v>3331</v>
      </c>
      <c r="H2135" t="s">
        <v>3331</v>
      </c>
      <c r="I2135" t="s">
        <v>68</v>
      </c>
      <c r="J2135" t="s">
        <v>3205</v>
      </c>
      <c r="L2135" t="s">
        <v>3206</v>
      </c>
      <c r="M2135" t="s">
        <v>3205</v>
      </c>
      <c r="Q2135">
        <v>51.446618290000004</v>
      </c>
      <c r="R2135">
        <v>4.3516757699999999</v>
      </c>
      <c r="S2135" t="s">
        <v>27</v>
      </c>
      <c r="W2135">
        <v>362</v>
      </c>
    </row>
    <row r="2136" spans="5:23">
      <c r="E2136" s="160" t="s">
        <v>4442</v>
      </c>
      <c r="F2136" t="s">
        <v>4433</v>
      </c>
      <c r="G2136" t="s">
        <v>3332</v>
      </c>
      <c r="H2136" t="s">
        <v>3332</v>
      </c>
      <c r="I2136" t="s">
        <v>68</v>
      </c>
      <c r="J2136" t="s">
        <v>3205</v>
      </c>
      <c r="L2136" t="s">
        <v>3206</v>
      </c>
      <c r="M2136" t="s">
        <v>3205</v>
      </c>
      <c r="Q2136">
        <v>51.447618640000002</v>
      </c>
      <c r="R2136">
        <v>4.3498491399999999</v>
      </c>
      <c r="S2136" t="s">
        <v>27</v>
      </c>
      <c r="W2136">
        <v>100</v>
      </c>
    </row>
    <row r="2137" spans="5:23">
      <c r="E2137" s="160" t="s">
        <v>4442</v>
      </c>
      <c r="F2137" t="s">
        <v>4433</v>
      </c>
      <c r="G2137" t="s">
        <v>3333</v>
      </c>
      <c r="H2137" t="s">
        <v>3333</v>
      </c>
      <c r="I2137" t="s">
        <v>68</v>
      </c>
      <c r="J2137" t="s">
        <v>3205</v>
      </c>
      <c r="L2137" t="s">
        <v>3206</v>
      </c>
      <c r="M2137" t="s">
        <v>3205</v>
      </c>
      <c r="Q2137">
        <v>51.448582039999998</v>
      </c>
      <c r="R2137">
        <v>4.3520401399999997</v>
      </c>
      <c r="S2137" t="s">
        <v>27</v>
      </c>
      <c r="W2137">
        <v>394</v>
      </c>
    </row>
    <row r="2138" spans="5:23">
      <c r="E2138" s="160" t="s">
        <v>4442</v>
      </c>
      <c r="F2138" t="s">
        <v>4433</v>
      </c>
      <c r="G2138" t="s">
        <v>3334</v>
      </c>
      <c r="H2138" t="s">
        <v>3334</v>
      </c>
      <c r="I2138" t="s">
        <v>68</v>
      </c>
      <c r="J2138" t="s">
        <v>3205</v>
      </c>
      <c r="L2138" t="s">
        <v>3206</v>
      </c>
      <c r="M2138" t="s">
        <v>3205</v>
      </c>
      <c r="Q2138">
        <v>51.447703439999998</v>
      </c>
      <c r="R2138">
        <v>4.3526917699999998</v>
      </c>
      <c r="S2138" t="s">
        <v>27</v>
      </c>
      <c r="W2138">
        <v>131</v>
      </c>
    </row>
    <row r="2139" spans="5:23">
      <c r="E2139" s="160" t="s">
        <v>4442</v>
      </c>
      <c r="F2139" t="s">
        <v>4433</v>
      </c>
      <c r="G2139" t="s">
        <v>3335</v>
      </c>
      <c r="H2139" t="s">
        <v>3335</v>
      </c>
      <c r="I2139" t="s">
        <v>68</v>
      </c>
      <c r="J2139" t="s">
        <v>3205</v>
      </c>
      <c r="L2139" t="s">
        <v>3206</v>
      </c>
      <c r="M2139" t="s">
        <v>3205</v>
      </c>
      <c r="Q2139">
        <v>51.451102650000003</v>
      </c>
      <c r="R2139">
        <v>4.3607097399999999</v>
      </c>
      <c r="S2139" t="s">
        <v>27</v>
      </c>
      <c r="W2139">
        <v>49</v>
      </c>
    </row>
    <row r="2140" spans="5:23">
      <c r="E2140" s="160" t="s">
        <v>4442</v>
      </c>
      <c r="F2140" t="s">
        <v>4433</v>
      </c>
      <c r="G2140" t="s">
        <v>3336</v>
      </c>
      <c r="H2140" t="s">
        <v>3336</v>
      </c>
      <c r="I2140" t="s">
        <v>68</v>
      </c>
      <c r="J2140" t="s">
        <v>3205</v>
      </c>
      <c r="L2140" t="s">
        <v>3206</v>
      </c>
      <c r="M2140" t="s">
        <v>3205</v>
      </c>
      <c r="Q2140">
        <v>51.451275019999997</v>
      </c>
      <c r="R2140">
        <v>4.3619511700000002</v>
      </c>
      <c r="S2140" t="s">
        <v>27</v>
      </c>
      <c r="W2140">
        <v>122</v>
      </c>
    </row>
    <row r="2141" spans="5:23">
      <c r="E2141" s="160" t="s">
        <v>4442</v>
      </c>
      <c r="F2141" t="s">
        <v>4433</v>
      </c>
      <c r="G2141" t="s">
        <v>3337</v>
      </c>
      <c r="H2141" t="s">
        <v>3337</v>
      </c>
      <c r="I2141" t="s">
        <v>68</v>
      </c>
      <c r="J2141" t="s">
        <v>3205</v>
      </c>
      <c r="L2141" t="s">
        <v>3206</v>
      </c>
      <c r="M2141" t="s">
        <v>3205</v>
      </c>
      <c r="Q2141">
        <v>51.444240180000001</v>
      </c>
      <c r="R2141">
        <v>4.3322358899999998</v>
      </c>
      <c r="S2141" t="s">
        <v>27</v>
      </c>
      <c r="W2141">
        <v>42</v>
      </c>
    </row>
    <row r="2142" spans="5:23">
      <c r="E2142" s="160" t="s">
        <v>4442</v>
      </c>
      <c r="F2142" t="s">
        <v>4433</v>
      </c>
      <c r="G2142" t="s">
        <v>3338</v>
      </c>
      <c r="H2142" t="s">
        <v>3338</v>
      </c>
      <c r="I2142" t="s">
        <v>68</v>
      </c>
      <c r="J2142" t="s">
        <v>3205</v>
      </c>
      <c r="L2142" t="s">
        <v>3206</v>
      </c>
      <c r="M2142" t="s">
        <v>3205</v>
      </c>
      <c r="Q2142">
        <v>51.44919505</v>
      </c>
      <c r="R2142">
        <v>4.32879243</v>
      </c>
      <c r="S2142" t="s">
        <v>27</v>
      </c>
      <c r="W2142">
        <v>148</v>
      </c>
    </row>
    <row r="2143" spans="5:23">
      <c r="E2143" s="160" t="s">
        <v>4442</v>
      </c>
      <c r="F2143" t="s">
        <v>4433</v>
      </c>
      <c r="G2143" t="s">
        <v>3339</v>
      </c>
      <c r="H2143" t="s">
        <v>3339</v>
      </c>
      <c r="I2143" t="s">
        <v>68</v>
      </c>
      <c r="J2143" t="s">
        <v>3205</v>
      </c>
      <c r="L2143" t="s">
        <v>3206</v>
      </c>
      <c r="M2143" t="s">
        <v>3205</v>
      </c>
      <c r="Q2143">
        <v>51.44916928</v>
      </c>
      <c r="R2143">
        <v>4.3280484599999998</v>
      </c>
      <c r="S2143" t="s">
        <v>27</v>
      </c>
      <c r="W2143">
        <v>73</v>
      </c>
    </row>
    <row r="2144" spans="5:23">
      <c r="E2144" s="160" t="s">
        <v>4442</v>
      </c>
      <c r="F2144" t="s">
        <v>4433</v>
      </c>
      <c r="G2144" t="s">
        <v>3340</v>
      </c>
      <c r="H2144" t="s">
        <v>3340</v>
      </c>
      <c r="I2144" t="s">
        <v>68</v>
      </c>
      <c r="J2144" t="s">
        <v>3205</v>
      </c>
      <c r="L2144" t="s">
        <v>3206</v>
      </c>
      <c r="M2144" t="s">
        <v>3205</v>
      </c>
      <c r="Q2144">
        <v>51.448833739999998</v>
      </c>
      <c r="R2144">
        <v>4.3279291100000004</v>
      </c>
      <c r="S2144" t="s">
        <v>27</v>
      </c>
      <c r="W2144">
        <v>42</v>
      </c>
    </row>
    <row r="2145" spans="5:26">
      <c r="E2145" s="160" t="s">
        <v>4442</v>
      </c>
      <c r="F2145" t="s">
        <v>4433</v>
      </c>
      <c r="G2145" t="s">
        <v>3341</v>
      </c>
      <c r="H2145" t="s">
        <v>3341</v>
      </c>
      <c r="I2145" t="s">
        <v>68</v>
      </c>
      <c r="J2145" t="s">
        <v>3205</v>
      </c>
      <c r="L2145" t="s">
        <v>3206</v>
      </c>
      <c r="M2145" t="s">
        <v>3205</v>
      </c>
      <c r="Q2145">
        <v>51.444020600000002</v>
      </c>
      <c r="R2145">
        <v>4.32213914</v>
      </c>
      <c r="S2145" t="s">
        <v>27</v>
      </c>
      <c r="W2145">
        <v>6</v>
      </c>
    </row>
    <row r="2146" spans="5:26">
      <c r="G2146" t="s">
        <v>3342</v>
      </c>
      <c r="H2146" t="s">
        <v>3342</v>
      </c>
      <c r="I2146" t="s">
        <v>22</v>
      </c>
      <c r="J2146" t="s">
        <v>3343</v>
      </c>
      <c r="K2146" t="s">
        <v>3343</v>
      </c>
      <c r="L2146" t="s">
        <v>3344</v>
      </c>
      <c r="M2146" t="s">
        <v>3343</v>
      </c>
      <c r="O2146" t="s">
        <v>2752</v>
      </c>
      <c r="P2146" t="s">
        <v>3345</v>
      </c>
      <c r="Q2146">
        <v>51.456210069999997</v>
      </c>
      <c r="R2146">
        <v>4.3392019800000003</v>
      </c>
      <c r="S2146" t="s">
        <v>27</v>
      </c>
      <c r="T2146" t="s">
        <v>28</v>
      </c>
      <c r="Z2146">
        <v>731572.07</v>
      </c>
    </row>
    <row r="2147" spans="5:26">
      <c r="G2147" t="s">
        <v>3346</v>
      </c>
      <c r="H2147" t="s">
        <v>3346</v>
      </c>
      <c r="I2147" t="s">
        <v>22</v>
      </c>
      <c r="J2147" t="s">
        <v>3347</v>
      </c>
      <c r="K2147" t="s">
        <v>3347</v>
      </c>
      <c r="L2147" t="s">
        <v>3348</v>
      </c>
      <c r="M2147" t="s">
        <v>3347</v>
      </c>
      <c r="O2147" t="s">
        <v>2752</v>
      </c>
      <c r="P2147" t="s">
        <v>3271</v>
      </c>
      <c r="Q2147">
        <v>51.428046440000003</v>
      </c>
      <c r="R2147">
        <v>4.3604029300000002</v>
      </c>
      <c r="S2147" t="s">
        <v>27</v>
      </c>
      <c r="T2147" t="s">
        <v>139</v>
      </c>
      <c r="Z2147">
        <v>91283.56</v>
      </c>
    </row>
    <row r="2148" spans="5:26">
      <c r="G2148" t="s">
        <v>3349</v>
      </c>
      <c r="H2148" t="s">
        <v>3349</v>
      </c>
      <c r="I2148" t="s">
        <v>22</v>
      </c>
      <c r="J2148" t="s">
        <v>3350</v>
      </c>
      <c r="K2148" t="s">
        <v>3350</v>
      </c>
      <c r="L2148" t="s">
        <v>3351</v>
      </c>
      <c r="M2148" t="s">
        <v>3350</v>
      </c>
      <c r="O2148" t="s">
        <v>2752</v>
      </c>
      <c r="P2148" t="s">
        <v>3271</v>
      </c>
      <c r="Q2148">
        <v>51.390038990000001</v>
      </c>
      <c r="R2148">
        <v>4.3871574000000004</v>
      </c>
      <c r="S2148" t="s">
        <v>27</v>
      </c>
      <c r="T2148" t="s">
        <v>28</v>
      </c>
      <c r="Z2148">
        <v>5721296.9900000002</v>
      </c>
    </row>
    <row r="2149" spans="5:26">
      <c r="G2149" t="s">
        <v>3352</v>
      </c>
      <c r="H2149" t="s">
        <v>3352</v>
      </c>
      <c r="I2149" t="s">
        <v>22</v>
      </c>
      <c r="J2149" t="s">
        <v>3353</v>
      </c>
      <c r="K2149" t="s">
        <v>3353</v>
      </c>
      <c r="L2149" t="s">
        <v>3354</v>
      </c>
      <c r="M2149" t="s">
        <v>3353</v>
      </c>
      <c r="O2149" t="s">
        <v>2752</v>
      </c>
      <c r="P2149" t="s">
        <v>3271</v>
      </c>
      <c r="Q2149">
        <v>51.380006549999997</v>
      </c>
      <c r="R2149">
        <v>4.3703093600000003</v>
      </c>
      <c r="S2149" t="s">
        <v>27</v>
      </c>
      <c r="T2149" t="s">
        <v>28</v>
      </c>
      <c r="Z2149">
        <v>243509.94</v>
      </c>
    </row>
    <row r="2150" spans="5:26">
      <c r="G2150" t="s">
        <v>3355</v>
      </c>
      <c r="H2150" t="s">
        <v>3355</v>
      </c>
      <c r="I2150" t="s">
        <v>22</v>
      </c>
      <c r="J2150" t="s">
        <v>3356</v>
      </c>
      <c r="K2150" t="s">
        <v>3356</v>
      </c>
      <c r="L2150" t="s">
        <v>3357</v>
      </c>
      <c r="M2150" t="s">
        <v>3356</v>
      </c>
      <c r="O2150" t="s">
        <v>2752</v>
      </c>
      <c r="P2150" t="s">
        <v>3271</v>
      </c>
      <c r="Q2150">
        <v>51.417532190000003</v>
      </c>
      <c r="R2150">
        <v>4.3350694399999998</v>
      </c>
      <c r="S2150" t="s">
        <v>27</v>
      </c>
      <c r="T2150" t="s">
        <v>131</v>
      </c>
      <c r="Z2150">
        <v>7600.59</v>
      </c>
    </row>
    <row r="2151" spans="5:26">
      <c r="G2151" t="s">
        <v>3358</v>
      </c>
      <c r="H2151" t="s">
        <v>3358</v>
      </c>
      <c r="I2151" t="s">
        <v>22</v>
      </c>
      <c r="J2151" t="s">
        <v>3359</v>
      </c>
      <c r="K2151" t="s">
        <v>3359</v>
      </c>
      <c r="L2151" t="s">
        <v>3360</v>
      </c>
      <c r="M2151" t="s">
        <v>3359</v>
      </c>
      <c r="O2151" t="s">
        <v>2752</v>
      </c>
      <c r="P2151" t="s">
        <v>3271</v>
      </c>
      <c r="Q2151">
        <v>51.409993370000002</v>
      </c>
      <c r="R2151">
        <v>4.32021342</v>
      </c>
      <c r="S2151" t="s">
        <v>27</v>
      </c>
      <c r="T2151" t="s">
        <v>28</v>
      </c>
      <c r="Z2151">
        <v>1601.65</v>
      </c>
    </row>
    <row r="2152" spans="5:26">
      <c r="G2152" t="s">
        <v>3361</v>
      </c>
      <c r="H2152" t="s">
        <v>3361</v>
      </c>
      <c r="I2152" t="s">
        <v>22</v>
      </c>
      <c r="J2152" t="s">
        <v>3362</v>
      </c>
      <c r="K2152" t="s">
        <v>3362</v>
      </c>
      <c r="L2152" t="s">
        <v>3363</v>
      </c>
      <c r="M2152" t="s">
        <v>3362</v>
      </c>
      <c r="O2152" t="s">
        <v>2752</v>
      </c>
      <c r="P2152" t="s">
        <v>2757</v>
      </c>
      <c r="Q2152">
        <v>51.583363689999999</v>
      </c>
      <c r="R2152">
        <v>4.7711913499999996</v>
      </c>
      <c r="S2152" t="s">
        <v>27</v>
      </c>
      <c r="T2152" t="s">
        <v>139</v>
      </c>
      <c r="Z2152">
        <v>55580.02</v>
      </c>
    </row>
    <row r="2153" spans="5:26">
      <c r="G2153" t="s">
        <v>3364</v>
      </c>
      <c r="H2153" t="s">
        <v>3364</v>
      </c>
      <c r="I2153" t="s">
        <v>22</v>
      </c>
      <c r="J2153" t="s">
        <v>3365</v>
      </c>
      <c r="K2153" t="s">
        <v>3365</v>
      </c>
      <c r="L2153" t="s">
        <v>3366</v>
      </c>
      <c r="M2153" t="s">
        <v>3365</v>
      </c>
      <c r="O2153" t="s">
        <v>2752</v>
      </c>
      <c r="P2153" t="s">
        <v>2757</v>
      </c>
      <c r="Q2153">
        <v>51.584172420000002</v>
      </c>
      <c r="R2153">
        <v>4.7898321700000004</v>
      </c>
      <c r="S2153" t="s">
        <v>27</v>
      </c>
      <c r="T2153" t="s">
        <v>139</v>
      </c>
      <c r="Z2153">
        <v>118269.27</v>
      </c>
    </row>
    <row r="2154" spans="5:26">
      <c r="G2154" t="s">
        <v>3367</v>
      </c>
      <c r="H2154" t="s">
        <v>3367</v>
      </c>
      <c r="I2154" t="s">
        <v>22</v>
      </c>
      <c r="J2154" t="s">
        <v>3368</v>
      </c>
      <c r="K2154" t="s">
        <v>3368</v>
      </c>
      <c r="L2154" t="s">
        <v>3369</v>
      </c>
      <c r="M2154" t="s">
        <v>3368</v>
      </c>
      <c r="O2154" t="s">
        <v>2752</v>
      </c>
      <c r="P2154" t="s">
        <v>2757</v>
      </c>
      <c r="Q2154">
        <v>51.583869270000001</v>
      </c>
      <c r="R2154">
        <v>4.7942676100000003</v>
      </c>
      <c r="S2154" t="s">
        <v>27</v>
      </c>
      <c r="T2154" t="s">
        <v>139</v>
      </c>
      <c r="Z2154">
        <v>16821.84</v>
      </c>
    </row>
    <row r="2155" spans="5:26">
      <c r="G2155" t="s">
        <v>3370</v>
      </c>
      <c r="H2155" t="s">
        <v>3370</v>
      </c>
      <c r="I2155" t="s">
        <v>22</v>
      </c>
      <c r="J2155" t="s">
        <v>3371</v>
      </c>
      <c r="K2155" t="s">
        <v>3371</v>
      </c>
      <c r="L2155" t="s">
        <v>3372</v>
      </c>
      <c r="M2155" t="s">
        <v>3371</v>
      </c>
      <c r="O2155" t="s">
        <v>2752</v>
      </c>
      <c r="P2155" t="s">
        <v>2757</v>
      </c>
      <c r="Q2155">
        <v>51.566985189999997</v>
      </c>
      <c r="R2155">
        <v>4.7853427699999997</v>
      </c>
      <c r="S2155" t="s">
        <v>27</v>
      </c>
      <c r="T2155" t="s">
        <v>139</v>
      </c>
      <c r="Z2155">
        <v>53.67</v>
      </c>
    </row>
    <row r="2156" spans="5:26">
      <c r="G2156" t="s">
        <v>3373</v>
      </c>
      <c r="H2156" t="s">
        <v>3373</v>
      </c>
      <c r="I2156" t="s">
        <v>22</v>
      </c>
      <c r="J2156" t="s">
        <v>3374</v>
      </c>
      <c r="K2156" t="s">
        <v>3374</v>
      </c>
      <c r="L2156" t="s">
        <v>3375</v>
      </c>
      <c r="M2156" t="s">
        <v>3374</v>
      </c>
      <c r="O2156" t="s">
        <v>2752</v>
      </c>
      <c r="P2156" t="s">
        <v>2757</v>
      </c>
      <c r="Q2156">
        <v>51.537936610000003</v>
      </c>
      <c r="R2156">
        <v>4.7578094699999998</v>
      </c>
      <c r="S2156" t="s">
        <v>27</v>
      </c>
      <c r="T2156" t="s">
        <v>28</v>
      </c>
      <c r="Z2156">
        <v>166820.76999999999</v>
      </c>
    </row>
    <row r="2157" spans="5:26">
      <c r="G2157" t="s">
        <v>3376</v>
      </c>
      <c r="H2157" t="s">
        <v>3376</v>
      </c>
      <c r="I2157" t="s">
        <v>22</v>
      </c>
      <c r="J2157" t="s">
        <v>3377</v>
      </c>
      <c r="K2157" t="s">
        <v>3377</v>
      </c>
      <c r="L2157" t="s">
        <v>3378</v>
      </c>
      <c r="M2157" t="s">
        <v>3377</v>
      </c>
      <c r="O2157" t="s">
        <v>2752</v>
      </c>
      <c r="P2157" t="s">
        <v>3379</v>
      </c>
      <c r="Q2157">
        <v>51.584800280000003</v>
      </c>
      <c r="R2157">
        <v>4.9021286499999999</v>
      </c>
      <c r="S2157" t="s">
        <v>27</v>
      </c>
      <c r="T2157" t="s">
        <v>28</v>
      </c>
      <c r="Z2157">
        <v>81266.75</v>
      </c>
    </row>
    <row r="2158" spans="5:26">
      <c r="G2158" t="s">
        <v>3380</v>
      </c>
      <c r="H2158" t="s">
        <v>3380</v>
      </c>
      <c r="I2158" t="s">
        <v>22</v>
      </c>
      <c r="J2158" t="s">
        <v>3381</v>
      </c>
      <c r="K2158" t="s">
        <v>3381</v>
      </c>
      <c r="L2158" t="s">
        <v>3382</v>
      </c>
      <c r="M2158" t="s">
        <v>3381</v>
      </c>
      <c r="O2158" t="s">
        <v>2752</v>
      </c>
      <c r="P2158" t="s">
        <v>3383</v>
      </c>
      <c r="Q2158">
        <v>51.567809230000002</v>
      </c>
      <c r="R2158">
        <v>4.9277076500000003</v>
      </c>
      <c r="S2158" t="s">
        <v>27</v>
      </c>
      <c r="T2158" t="s">
        <v>144</v>
      </c>
      <c r="Z2158">
        <v>6706479.5800000001</v>
      </c>
    </row>
    <row r="2159" spans="5:26">
      <c r="G2159" t="s">
        <v>3384</v>
      </c>
      <c r="H2159" t="s">
        <v>3384</v>
      </c>
      <c r="I2159" t="s">
        <v>22</v>
      </c>
      <c r="J2159" t="s">
        <v>3385</v>
      </c>
      <c r="K2159" t="s">
        <v>3385</v>
      </c>
      <c r="L2159" t="s">
        <v>3386</v>
      </c>
      <c r="M2159" t="s">
        <v>3385</v>
      </c>
      <c r="O2159" t="s">
        <v>2752</v>
      </c>
      <c r="P2159" t="s">
        <v>3379</v>
      </c>
      <c r="Q2159">
        <v>51.579072369999999</v>
      </c>
      <c r="R2159">
        <v>4.9203865899999997</v>
      </c>
      <c r="S2159" t="s">
        <v>27</v>
      </c>
      <c r="T2159" t="s">
        <v>144</v>
      </c>
      <c r="Z2159">
        <v>4</v>
      </c>
    </row>
    <row r="2160" spans="5:26">
      <c r="G2160" t="s">
        <v>3387</v>
      </c>
      <c r="H2160" t="s">
        <v>3387</v>
      </c>
      <c r="I2160" t="s">
        <v>22</v>
      </c>
      <c r="J2160" t="s">
        <v>3388</v>
      </c>
      <c r="K2160" t="s">
        <v>3388</v>
      </c>
      <c r="L2160" t="s">
        <v>3389</v>
      </c>
      <c r="M2160" t="s">
        <v>3388</v>
      </c>
      <c r="O2160" t="s">
        <v>2752</v>
      </c>
      <c r="P2160" t="s">
        <v>3390</v>
      </c>
      <c r="Q2160">
        <v>51.500873720000001</v>
      </c>
      <c r="R2160">
        <v>4.9960905100000002</v>
      </c>
      <c r="S2160" t="s">
        <v>27</v>
      </c>
      <c r="T2160" t="s">
        <v>28</v>
      </c>
      <c r="Z2160">
        <v>512933.22</v>
      </c>
    </row>
    <row r="2161" spans="2:23">
      <c r="B2161" t="s">
        <v>4442</v>
      </c>
      <c r="F2161" t="s">
        <v>4433</v>
      </c>
      <c r="G2161" t="s">
        <v>3391</v>
      </c>
      <c r="H2161" t="s">
        <v>3391</v>
      </c>
      <c r="I2161" t="s">
        <v>30</v>
      </c>
      <c r="J2161" t="s">
        <v>3392</v>
      </c>
      <c r="Q2161">
        <v>51.494689530000002</v>
      </c>
      <c r="R2161">
        <v>4.9317522699999996</v>
      </c>
      <c r="S2161" t="s">
        <v>27</v>
      </c>
      <c r="W2161"/>
    </row>
    <row r="2162" spans="2:23">
      <c r="B2162" t="s">
        <v>4442</v>
      </c>
      <c r="F2162" t="s">
        <v>4433</v>
      </c>
      <c r="G2162" t="s">
        <v>3393</v>
      </c>
      <c r="H2162" t="s">
        <v>3393</v>
      </c>
      <c r="I2162" t="s">
        <v>30</v>
      </c>
      <c r="J2162" t="s">
        <v>3392</v>
      </c>
      <c r="Q2162">
        <v>51.494935150000003</v>
      </c>
      <c r="R2162">
        <v>4.9321072600000004</v>
      </c>
      <c r="S2162" t="s">
        <v>27</v>
      </c>
      <c r="W2162"/>
    </row>
    <row r="2163" spans="2:23">
      <c r="B2163" t="s">
        <v>4442</v>
      </c>
      <c r="F2163" t="s">
        <v>4433</v>
      </c>
      <c r="G2163" t="s">
        <v>3394</v>
      </c>
      <c r="H2163" t="s">
        <v>3394</v>
      </c>
      <c r="I2163" t="s">
        <v>30</v>
      </c>
      <c r="J2163" t="s">
        <v>3392</v>
      </c>
      <c r="Q2163">
        <v>51.49480973</v>
      </c>
      <c r="R2163">
        <v>4.9338850399999998</v>
      </c>
      <c r="S2163" t="s">
        <v>27</v>
      </c>
      <c r="W2163"/>
    </row>
    <row r="2164" spans="2:23">
      <c r="B2164" t="s">
        <v>4442</v>
      </c>
      <c r="F2164" t="s">
        <v>4433</v>
      </c>
      <c r="G2164" t="s">
        <v>3395</v>
      </c>
      <c r="H2164" t="s">
        <v>3395</v>
      </c>
      <c r="I2164" t="s">
        <v>30</v>
      </c>
      <c r="J2164" t="s">
        <v>3392</v>
      </c>
      <c r="Q2164">
        <v>51.493777340000001</v>
      </c>
      <c r="R2164">
        <v>4.9311345700000002</v>
      </c>
      <c r="S2164" t="s">
        <v>27</v>
      </c>
      <c r="W2164"/>
    </row>
    <row r="2165" spans="2:23">
      <c r="B2165" t="s">
        <v>4442</v>
      </c>
      <c r="F2165" t="s">
        <v>4433</v>
      </c>
      <c r="G2165" t="s">
        <v>3396</v>
      </c>
      <c r="H2165" t="s">
        <v>3396</v>
      </c>
      <c r="I2165" t="s">
        <v>30</v>
      </c>
      <c r="J2165" t="s">
        <v>3392</v>
      </c>
      <c r="Q2165">
        <v>51.493385879999998</v>
      </c>
      <c r="R2165">
        <v>4.9307423200000002</v>
      </c>
      <c r="S2165" t="s">
        <v>27</v>
      </c>
      <c r="W2165"/>
    </row>
    <row r="2166" spans="2:23">
      <c r="B2166" t="s">
        <v>4442</v>
      </c>
      <c r="F2166" t="s">
        <v>4433</v>
      </c>
      <c r="G2166" t="s">
        <v>3397</v>
      </c>
      <c r="H2166" t="s">
        <v>3397</v>
      </c>
      <c r="I2166" t="s">
        <v>30</v>
      </c>
      <c r="J2166" t="s">
        <v>3392</v>
      </c>
      <c r="Q2166">
        <v>51.49320926</v>
      </c>
      <c r="R2166">
        <v>4.9298233299999996</v>
      </c>
      <c r="S2166" t="s">
        <v>27</v>
      </c>
      <c r="W2166"/>
    </row>
    <row r="2167" spans="2:23">
      <c r="B2167" t="s">
        <v>4442</v>
      </c>
      <c r="F2167" t="s">
        <v>4433</v>
      </c>
      <c r="G2167" t="s">
        <v>3397</v>
      </c>
      <c r="H2167" t="s">
        <v>3397</v>
      </c>
      <c r="I2167" t="s">
        <v>30</v>
      </c>
      <c r="J2167" t="s">
        <v>3392</v>
      </c>
      <c r="Q2167">
        <v>51.491036620000003</v>
      </c>
      <c r="R2167">
        <v>4.9270104899999998</v>
      </c>
      <c r="S2167" t="s">
        <v>27</v>
      </c>
      <c r="W2167"/>
    </row>
    <row r="2168" spans="2:23">
      <c r="B2168" t="s">
        <v>4442</v>
      </c>
      <c r="F2168" t="s">
        <v>4433</v>
      </c>
      <c r="G2168" t="s">
        <v>3398</v>
      </c>
      <c r="H2168" t="s">
        <v>3398</v>
      </c>
      <c r="I2168" t="s">
        <v>30</v>
      </c>
      <c r="J2168" t="s">
        <v>3392</v>
      </c>
      <c r="Q2168">
        <v>51.493059029999998</v>
      </c>
      <c r="R2168">
        <v>4.9301387099999996</v>
      </c>
      <c r="S2168" t="s">
        <v>27</v>
      </c>
      <c r="W2168"/>
    </row>
    <row r="2169" spans="2:23">
      <c r="B2169" t="s">
        <v>4442</v>
      </c>
      <c r="F2169" t="s">
        <v>4433</v>
      </c>
      <c r="G2169" t="s">
        <v>3399</v>
      </c>
      <c r="H2169" t="s">
        <v>3399</v>
      </c>
      <c r="I2169" t="s">
        <v>30</v>
      </c>
      <c r="J2169" t="s">
        <v>3392</v>
      </c>
      <c r="Q2169">
        <v>51.492249549999997</v>
      </c>
      <c r="R2169">
        <v>4.9318226999999997</v>
      </c>
      <c r="S2169" t="s">
        <v>27</v>
      </c>
      <c r="W2169"/>
    </row>
    <row r="2170" spans="2:23">
      <c r="B2170" t="s">
        <v>4442</v>
      </c>
      <c r="F2170" t="s">
        <v>4433</v>
      </c>
      <c r="G2170" t="s">
        <v>3400</v>
      </c>
      <c r="H2170" t="s">
        <v>3400</v>
      </c>
      <c r="I2170" t="s">
        <v>30</v>
      </c>
      <c r="J2170" t="s">
        <v>3392</v>
      </c>
      <c r="Q2170">
        <v>51.491461379999997</v>
      </c>
      <c r="R2170">
        <v>4.9334521799999997</v>
      </c>
      <c r="S2170" t="s">
        <v>27</v>
      </c>
      <c r="W2170"/>
    </row>
    <row r="2171" spans="2:23">
      <c r="B2171" t="s">
        <v>4442</v>
      </c>
      <c r="F2171" t="s">
        <v>4433</v>
      </c>
      <c r="G2171" t="s">
        <v>3401</v>
      </c>
      <c r="H2171" t="s">
        <v>3401</v>
      </c>
      <c r="I2171" t="s">
        <v>30</v>
      </c>
      <c r="J2171" t="s">
        <v>3392</v>
      </c>
      <c r="Q2171">
        <v>51.492491780000002</v>
      </c>
      <c r="R2171">
        <v>4.9287357500000004</v>
      </c>
      <c r="S2171" t="s">
        <v>27</v>
      </c>
      <c r="W2171"/>
    </row>
    <row r="2172" spans="2:23">
      <c r="B2172" t="s">
        <v>4442</v>
      </c>
      <c r="F2172" t="s">
        <v>4433</v>
      </c>
      <c r="G2172" t="s">
        <v>3402</v>
      </c>
      <c r="H2172" t="s">
        <v>3402</v>
      </c>
      <c r="I2172" t="s">
        <v>30</v>
      </c>
      <c r="J2172" t="s">
        <v>3392</v>
      </c>
      <c r="Q2172">
        <v>51.492308420000001</v>
      </c>
      <c r="R2172">
        <v>4.9291066800000003</v>
      </c>
      <c r="S2172" t="s">
        <v>27</v>
      </c>
      <c r="W2172"/>
    </row>
    <row r="2173" spans="2:23">
      <c r="B2173" t="s">
        <v>4442</v>
      </c>
      <c r="F2173" t="s">
        <v>4433</v>
      </c>
      <c r="G2173" t="s">
        <v>3403</v>
      </c>
      <c r="H2173" t="s">
        <v>3403</v>
      </c>
      <c r="I2173" t="s">
        <v>30</v>
      </c>
      <c r="J2173" t="s">
        <v>3392</v>
      </c>
      <c r="Q2173">
        <v>51.490682270000001</v>
      </c>
      <c r="R2173">
        <v>4.9324720199999996</v>
      </c>
      <c r="S2173" t="s">
        <v>27</v>
      </c>
      <c r="W2173"/>
    </row>
    <row r="2174" spans="2:23">
      <c r="B2174" t="s">
        <v>4442</v>
      </c>
      <c r="F2174" t="s">
        <v>4433</v>
      </c>
      <c r="G2174" t="s">
        <v>3404</v>
      </c>
      <c r="H2174" t="s">
        <v>3404</v>
      </c>
      <c r="I2174" t="s">
        <v>30</v>
      </c>
      <c r="J2174" t="s">
        <v>3392</v>
      </c>
      <c r="Q2174">
        <v>51.492144570000001</v>
      </c>
      <c r="R2174">
        <v>4.9281328999999996</v>
      </c>
      <c r="S2174" t="s">
        <v>27</v>
      </c>
      <c r="W2174"/>
    </row>
    <row r="2175" spans="2:23">
      <c r="B2175" t="s">
        <v>4442</v>
      </c>
      <c r="F2175" t="s">
        <v>4433</v>
      </c>
      <c r="G2175" t="s">
        <v>3405</v>
      </c>
      <c r="H2175" t="s">
        <v>3405</v>
      </c>
      <c r="I2175" t="s">
        <v>30</v>
      </c>
      <c r="J2175" t="s">
        <v>3392</v>
      </c>
      <c r="Q2175">
        <v>51.491444600000001</v>
      </c>
      <c r="R2175">
        <v>4.9283215800000004</v>
      </c>
      <c r="S2175" t="s">
        <v>27</v>
      </c>
      <c r="W2175"/>
    </row>
    <row r="2176" spans="2:23">
      <c r="B2176" t="s">
        <v>4442</v>
      </c>
      <c r="F2176" t="s">
        <v>4433</v>
      </c>
      <c r="G2176" t="s">
        <v>3406</v>
      </c>
      <c r="H2176" t="s">
        <v>3406</v>
      </c>
      <c r="I2176" t="s">
        <v>30</v>
      </c>
      <c r="J2176" t="s">
        <v>3392</v>
      </c>
      <c r="Q2176">
        <v>51.490684360000003</v>
      </c>
      <c r="R2176">
        <v>4.9298875999999998</v>
      </c>
      <c r="S2176" t="s">
        <v>27</v>
      </c>
      <c r="W2176"/>
    </row>
    <row r="2177" spans="2:26">
      <c r="B2177" t="s">
        <v>4442</v>
      </c>
      <c r="F2177" t="s">
        <v>4433</v>
      </c>
      <c r="G2177" t="s">
        <v>3407</v>
      </c>
      <c r="H2177" t="s">
        <v>3407</v>
      </c>
      <c r="I2177" t="s">
        <v>30</v>
      </c>
      <c r="J2177" t="s">
        <v>3392</v>
      </c>
      <c r="Q2177">
        <v>51.49166039</v>
      </c>
      <c r="R2177">
        <v>4.9277957099999998</v>
      </c>
      <c r="S2177" t="s">
        <v>27</v>
      </c>
      <c r="W2177"/>
    </row>
    <row r="2178" spans="2:26">
      <c r="B2178" t="s">
        <v>4442</v>
      </c>
      <c r="F2178" t="s">
        <v>4433</v>
      </c>
      <c r="G2178" t="s">
        <v>3408</v>
      </c>
      <c r="H2178" t="s">
        <v>3408</v>
      </c>
      <c r="I2178" t="s">
        <v>30</v>
      </c>
      <c r="J2178" t="s">
        <v>3392</v>
      </c>
      <c r="Q2178">
        <v>51.491281260000001</v>
      </c>
      <c r="R2178">
        <v>4.92731852</v>
      </c>
      <c r="S2178" t="s">
        <v>27</v>
      </c>
      <c r="W2178"/>
    </row>
    <row r="2179" spans="2:26">
      <c r="B2179" t="s">
        <v>4442</v>
      </c>
      <c r="F2179" t="s">
        <v>4433</v>
      </c>
      <c r="G2179" t="s">
        <v>3409</v>
      </c>
      <c r="H2179" t="s">
        <v>3409</v>
      </c>
      <c r="I2179" t="s">
        <v>22</v>
      </c>
      <c r="J2179" t="s">
        <v>3392</v>
      </c>
      <c r="K2179" t="s">
        <v>3392</v>
      </c>
      <c r="L2179" t="s">
        <v>3410</v>
      </c>
      <c r="M2179" t="s">
        <v>3392</v>
      </c>
      <c r="O2179" t="s">
        <v>2752</v>
      </c>
      <c r="P2179" t="s">
        <v>3411</v>
      </c>
      <c r="Q2179">
        <v>51.491415109999998</v>
      </c>
      <c r="R2179">
        <v>4.9352730400000002</v>
      </c>
      <c r="S2179" t="s">
        <v>27</v>
      </c>
      <c r="T2179" t="s">
        <v>101</v>
      </c>
      <c r="Z2179">
        <v>902319.51</v>
      </c>
    </row>
    <row r="2180" spans="2:26">
      <c r="B2180" t="s">
        <v>4442</v>
      </c>
      <c r="F2180" t="s">
        <v>4433</v>
      </c>
      <c r="G2180" t="s">
        <v>3412</v>
      </c>
      <c r="H2180" t="s">
        <v>3412</v>
      </c>
      <c r="I2180" t="s">
        <v>167</v>
      </c>
      <c r="J2180" t="s">
        <v>3392</v>
      </c>
      <c r="Q2180">
        <v>51.495752160000002</v>
      </c>
      <c r="R2180">
        <v>4.9280011799999999</v>
      </c>
      <c r="S2180" t="s">
        <v>27</v>
      </c>
    </row>
    <row r="2181" spans="2:26">
      <c r="B2181" t="s">
        <v>4442</v>
      </c>
      <c r="F2181" t="s">
        <v>4433</v>
      </c>
      <c r="G2181" t="s">
        <v>3413</v>
      </c>
      <c r="H2181" t="s">
        <v>3413</v>
      </c>
      <c r="I2181" t="s">
        <v>167</v>
      </c>
      <c r="J2181" t="s">
        <v>3392</v>
      </c>
      <c r="Q2181">
        <v>51.494834249999997</v>
      </c>
      <c r="R2181">
        <v>4.9288359499999999</v>
      </c>
      <c r="S2181" t="s">
        <v>27</v>
      </c>
    </row>
    <row r="2182" spans="2:26">
      <c r="B2182" t="s">
        <v>4442</v>
      </c>
      <c r="F2182" t="s">
        <v>4433</v>
      </c>
      <c r="G2182" t="s">
        <v>3414</v>
      </c>
      <c r="H2182" t="s">
        <v>3414</v>
      </c>
      <c r="I2182" t="s">
        <v>167</v>
      </c>
      <c r="J2182" t="s">
        <v>3392</v>
      </c>
      <c r="Q2182">
        <v>51.494371770000001</v>
      </c>
      <c r="R2182">
        <v>4.9314151600000002</v>
      </c>
      <c r="S2182" t="s">
        <v>27</v>
      </c>
    </row>
    <row r="2183" spans="2:26">
      <c r="B2183" t="s">
        <v>4442</v>
      </c>
      <c r="F2183" t="s">
        <v>4433</v>
      </c>
      <c r="G2183" t="s">
        <v>3415</v>
      </c>
      <c r="H2183" t="s">
        <v>3415</v>
      </c>
      <c r="I2183" t="s">
        <v>167</v>
      </c>
      <c r="J2183" t="s">
        <v>3392</v>
      </c>
      <c r="Q2183">
        <v>51.495374300000002</v>
      </c>
      <c r="R2183">
        <v>4.9341955100000003</v>
      </c>
      <c r="S2183" t="s">
        <v>27</v>
      </c>
    </row>
    <row r="2184" spans="2:26">
      <c r="B2184" t="s">
        <v>4442</v>
      </c>
      <c r="F2184" t="s">
        <v>4433</v>
      </c>
      <c r="G2184" t="s">
        <v>3416</v>
      </c>
      <c r="H2184" t="s">
        <v>3416</v>
      </c>
      <c r="I2184" t="s">
        <v>167</v>
      </c>
      <c r="J2184" t="s">
        <v>3392</v>
      </c>
      <c r="Q2184">
        <v>51.495026860000003</v>
      </c>
      <c r="R2184">
        <v>4.9373556699999996</v>
      </c>
      <c r="S2184" t="s">
        <v>27</v>
      </c>
    </row>
    <row r="2185" spans="2:26">
      <c r="B2185" t="s">
        <v>4442</v>
      </c>
      <c r="F2185" t="s">
        <v>4433</v>
      </c>
      <c r="G2185" t="s">
        <v>3417</v>
      </c>
      <c r="H2185" t="s">
        <v>3417</v>
      </c>
      <c r="I2185" t="s">
        <v>167</v>
      </c>
      <c r="J2185" t="s">
        <v>3392</v>
      </c>
      <c r="Q2185">
        <v>51.49380549</v>
      </c>
      <c r="R2185">
        <v>4.9381961099999998</v>
      </c>
      <c r="S2185" t="s">
        <v>27</v>
      </c>
    </row>
    <row r="2186" spans="2:26">
      <c r="B2186" t="s">
        <v>4442</v>
      </c>
      <c r="F2186" t="s">
        <v>4433</v>
      </c>
      <c r="G2186" t="s">
        <v>3418</v>
      </c>
      <c r="H2186" t="s">
        <v>3418</v>
      </c>
      <c r="I2186" t="s">
        <v>167</v>
      </c>
      <c r="J2186" t="s">
        <v>3392</v>
      </c>
      <c r="Q2186">
        <v>51.492800870000003</v>
      </c>
      <c r="R2186">
        <v>4.9410831599999998</v>
      </c>
      <c r="S2186" t="s">
        <v>27</v>
      </c>
    </row>
    <row r="2187" spans="2:26">
      <c r="B2187" t="s">
        <v>4442</v>
      </c>
      <c r="F2187" t="s">
        <v>4433</v>
      </c>
      <c r="G2187" t="s">
        <v>3419</v>
      </c>
      <c r="H2187" t="s">
        <v>3419</v>
      </c>
      <c r="I2187" t="s">
        <v>167</v>
      </c>
      <c r="J2187" t="s">
        <v>3392</v>
      </c>
      <c r="Q2187">
        <v>51.492919299999997</v>
      </c>
      <c r="R2187">
        <v>4.9362016500000001</v>
      </c>
      <c r="S2187" t="s">
        <v>27</v>
      </c>
    </row>
    <row r="2188" spans="2:26">
      <c r="B2188" t="s">
        <v>4442</v>
      </c>
      <c r="F2188" t="s">
        <v>4433</v>
      </c>
      <c r="G2188" t="s">
        <v>3420</v>
      </c>
      <c r="H2188" t="s">
        <v>3420</v>
      </c>
      <c r="I2188" t="s">
        <v>167</v>
      </c>
      <c r="J2188" t="s">
        <v>3392</v>
      </c>
      <c r="Q2188">
        <v>51.491349110000002</v>
      </c>
      <c r="R2188">
        <v>4.9406533399999999</v>
      </c>
      <c r="S2188" t="s">
        <v>27</v>
      </c>
    </row>
    <row r="2189" spans="2:26">
      <c r="B2189" t="s">
        <v>4442</v>
      </c>
      <c r="F2189" t="s">
        <v>4433</v>
      </c>
      <c r="G2189" t="s">
        <v>3421</v>
      </c>
      <c r="H2189" t="s">
        <v>3421</v>
      </c>
      <c r="I2189" t="s">
        <v>167</v>
      </c>
      <c r="J2189" t="s">
        <v>3392</v>
      </c>
      <c r="Q2189">
        <v>51.490820419999999</v>
      </c>
      <c r="R2189">
        <v>4.9393940299999999</v>
      </c>
      <c r="S2189" t="s">
        <v>27</v>
      </c>
    </row>
    <row r="2190" spans="2:26">
      <c r="B2190" t="s">
        <v>4442</v>
      </c>
      <c r="F2190" t="s">
        <v>4433</v>
      </c>
      <c r="G2190" t="s">
        <v>3422</v>
      </c>
      <c r="H2190" t="s">
        <v>3422</v>
      </c>
      <c r="I2190" t="s">
        <v>167</v>
      </c>
      <c r="J2190" t="s">
        <v>3392</v>
      </c>
      <c r="Q2190">
        <v>51.493422039999999</v>
      </c>
      <c r="R2190">
        <v>4.93368787</v>
      </c>
      <c r="S2190" t="s">
        <v>27</v>
      </c>
    </row>
    <row r="2191" spans="2:26">
      <c r="B2191" t="s">
        <v>4442</v>
      </c>
      <c r="F2191" t="s">
        <v>4433</v>
      </c>
      <c r="G2191" t="s">
        <v>3423</v>
      </c>
      <c r="H2191" t="s">
        <v>3423</v>
      </c>
      <c r="I2191" t="s">
        <v>167</v>
      </c>
      <c r="J2191" t="s">
        <v>3392</v>
      </c>
      <c r="Q2191">
        <v>51.491873660000003</v>
      </c>
      <c r="R2191">
        <v>4.9336224599999996</v>
      </c>
      <c r="S2191" t="s">
        <v>27</v>
      </c>
    </row>
    <row r="2192" spans="2:26">
      <c r="B2192" t="s">
        <v>4442</v>
      </c>
      <c r="F2192" t="s">
        <v>4433</v>
      </c>
      <c r="G2192" t="s">
        <v>3424</v>
      </c>
      <c r="H2192" t="s">
        <v>3424</v>
      </c>
      <c r="I2192" t="s">
        <v>167</v>
      </c>
      <c r="J2192" t="s">
        <v>3392</v>
      </c>
      <c r="Q2192">
        <v>51.490327710000003</v>
      </c>
      <c r="R2192">
        <v>4.9374829399999998</v>
      </c>
      <c r="S2192" t="s">
        <v>27</v>
      </c>
    </row>
    <row r="2193" spans="2:23">
      <c r="B2193" t="s">
        <v>4442</v>
      </c>
      <c r="F2193" t="s">
        <v>4433</v>
      </c>
      <c r="G2193" t="s">
        <v>3425</v>
      </c>
      <c r="H2193" t="s">
        <v>3425</v>
      </c>
      <c r="I2193" t="s">
        <v>167</v>
      </c>
      <c r="J2193" t="s">
        <v>3392</v>
      </c>
      <c r="Q2193">
        <v>51.493340080000003</v>
      </c>
      <c r="R2193">
        <v>4.92899552</v>
      </c>
      <c r="S2193" t="s">
        <v>27</v>
      </c>
    </row>
    <row r="2194" spans="2:23">
      <c r="B2194" t="s">
        <v>4442</v>
      </c>
      <c r="F2194" t="s">
        <v>4433</v>
      </c>
      <c r="G2194" t="s">
        <v>3426</v>
      </c>
      <c r="H2194" t="s">
        <v>3426</v>
      </c>
      <c r="I2194" t="s">
        <v>167</v>
      </c>
      <c r="J2194" t="s">
        <v>3392</v>
      </c>
      <c r="Q2194">
        <v>51.492222980000001</v>
      </c>
      <c r="R2194">
        <v>4.9308710199999997</v>
      </c>
      <c r="S2194" t="s">
        <v>27</v>
      </c>
    </row>
    <row r="2195" spans="2:23">
      <c r="B2195" t="s">
        <v>4442</v>
      </c>
      <c r="F2195" t="s">
        <v>4433</v>
      </c>
      <c r="G2195" t="s">
        <v>3427</v>
      </c>
      <c r="H2195" t="s">
        <v>3427</v>
      </c>
      <c r="I2195" t="s">
        <v>167</v>
      </c>
      <c r="J2195" t="s">
        <v>3392</v>
      </c>
      <c r="Q2195">
        <v>51.490765719999999</v>
      </c>
      <c r="R2195">
        <v>4.9345477500000001</v>
      </c>
      <c r="S2195" t="s">
        <v>27</v>
      </c>
    </row>
    <row r="2196" spans="2:23">
      <c r="B2196" t="s">
        <v>4442</v>
      </c>
      <c r="F2196" t="s">
        <v>4433</v>
      </c>
      <c r="G2196" t="s">
        <v>3428</v>
      </c>
      <c r="H2196" t="s">
        <v>3428</v>
      </c>
      <c r="I2196" t="s">
        <v>167</v>
      </c>
      <c r="J2196" t="s">
        <v>3392</v>
      </c>
      <c r="Q2196">
        <v>51.488863889999998</v>
      </c>
      <c r="R2196">
        <v>4.9389183000000001</v>
      </c>
      <c r="S2196" t="s">
        <v>27</v>
      </c>
    </row>
    <row r="2197" spans="2:23">
      <c r="B2197" t="s">
        <v>4442</v>
      </c>
      <c r="F2197" t="s">
        <v>4433</v>
      </c>
      <c r="G2197" t="s">
        <v>3429</v>
      </c>
      <c r="H2197" t="s">
        <v>3429</v>
      </c>
      <c r="I2197" t="s">
        <v>167</v>
      </c>
      <c r="J2197" t="s">
        <v>3392</v>
      </c>
      <c r="Q2197">
        <v>51.487902460000001</v>
      </c>
      <c r="R2197">
        <v>4.9399240200000003</v>
      </c>
      <c r="S2197" t="s">
        <v>27</v>
      </c>
    </row>
    <row r="2198" spans="2:23">
      <c r="B2198" t="s">
        <v>4442</v>
      </c>
      <c r="F2198" t="s">
        <v>4433</v>
      </c>
      <c r="G2198" t="s">
        <v>3430</v>
      </c>
      <c r="H2198" t="s">
        <v>3430</v>
      </c>
      <c r="I2198" t="s">
        <v>167</v>
      </c>
      <c r="J2198" t="s">
        <v>3392</v>
      </c>
      <c r="Q2198">
        <v>51.491051910000003</v>
      </c>
      <c r="R2198">
        <v>4.9308223800000004</v>
      </c>
      <c r="S2198" t="s">
        <v>27</v>
      </c>
    </row>
    <row r="2199" spans="2:23">
      <c r="B2199" t="s">
        <v>4442</v>
      </c>
      <c r="F2199" t="s">
        <v>4433</v>
      </c>
      <c r="G2199" t="s">
        <v>3431</v>
      </c>
      <c r="H2199" t="s">
        <v>3431</v>
      </c>
      <c r="I2199" t="s">
        <v>167</v>
      </c>
      <c r="J2199" t="s">
        <v>3392</v>
      </c>
      <c r="Q2199">
        <v>51.48874198</v>
      </c>
      <c r="R2199">
        <v>4.93559182</v>
      </c>
      <c r="S2199" t="s">
        <v>27</v>
      </c>
    </row>
    <row r="2200" spans="2:23">
      <c r="B2200" t="s">
        <v>4442</v>
      </c>
      <c r="F2200" t="s">
        <v>4433</v>
      </c>
      <c r="G2200" t="s">
        <v>3432</v>
      </c>
      <c r="H2200" t="s">
        <v>3432</v>
      </c>
      <c r="I2200" t="s">
        <v>167</v>
      </c>
      <c r="J2200" t="s">
        <v>3392</v>
      </c>
      <c r="Q2200">
        <v>51.488571540000002</v>
      </c>
      <c r="R2200">
        <v>4.9350638299999998</v>
      </c>
      <c r="S2200" t="s">
        <v>27</v>
      </c>
    </row>
    <row r="2201" spans="2:23">
      <c r="B2201" t="s">
        <v>4442</v>
      </c>
      <c r="F2201" t="s">
        <v>4433</v>
      </c>
      <c r="G2201" t="s">
        <v>3433</v>
      </c>
      <c r="H2201" t="s">
        <v>3433</v>
      </c>
      <c r="I2201" t="s">
        <v>167</v>
      </c>
      <c r="J2201" t="s">
        <v>3392</v>
      </c>
      <c r="Q2201">
        <v>51.4870284</v>
      </c>
      <c r="R2201">
        <v>4.9384287100000002</v>
      </c>
      <c r="S2201" t="s">
        <v>27</v>
      </c>
    </row>
    <row r="2202" spans="2:23">
      <c r="B2202" t="s">
        <v>4442</v>
      </c>
      <c r="F2202" t="s">
        <v>4433</v>
      </c>
      <c r="G2202" t="s">
        <v>3434</v>
      </c>
      <c r="H2202" t="s">
        <v>3434</v>
      </c>
      <c r="I2202" t="s">
        <v>167</v>
      </c>
      <c r="J2202" t="s">
        <v>3392</v>
      </c>
      <c r="Q2202">
        <v>51.491670470000003</v>
      </c>
      <c r="R2202">
        <v>4.9274358700000001</v>
      </c>
      <c r="S2202" t="s">
        <v>27</v>
      </c>
    </row>
    <row r="2203" spans="2:23">
      <c r="B2203" t="s">
        <v>4442</v>
      </c>
      <c r="F2203" t="s">
        <v>4433</v>
      </c>
      <c r="G2203" t="s">
        <v>3435</v>
      </c>
      <c r="H2203" t="s">
        <v>3435</v>
      </c>
      <c r="I2203" t="s">
        <v>167</v>
      </c>
      <c r="J2203" t="s">
        <v>3392</v>
      </c>
      <c r="Q2203">
        <v>51.489229010000003</v>
      </c>
      <c r="R2203">
        <v>4.9321103500000003</v>
      </c>
      <c r="S2203" t="s">
        <v>27</v>
      </c>
    </row>
    <row r="2204" spans="2:23">
      <c r="B2204" t="s">
        <v>4442</v>
      </c>
      <c r="F2204" t="s">
        <v>4433</v>
      </c>
      <c r="G2204" t="s">
        <v>3436</v>
      </c>
      <c r="H2204" t="s">
        <v>3436</v>
      </c>
      <c r="I2204" t="s">
        <v>68</v>
      </c>
      <c r="J2204" t="s">
        <v>3392</v>
      </c>
      <c r="Q2204">
        <v>51.494570609999997</v>
      </c>
      <c r="R2204">
        <v>4.9315843600000004</v>
      </c>
      <c r="S2204" t="s">
        <v>27</v>
      </c>
      <c r="W2204"/>
    </row>
    <row r="2205" spans="2:23">
      <c r="B2205" t="s">
        <v>4442</v>
      </c>
      <c r="F2205" t="s">
        <v>4433</v>
      </c>
      <c r="G2205" t="s">
        <v>3437</v>
      </c>
      <c r="H2205" t="s">
        <v>3437</v>
      </c>
      <c r="I2205" t="s">
        <v>68</v>
      </c>
      <c r="J2205" t="s">
        <v>3392</v>
      </c>
      <c r="Q2205">
        <v>51.494818189999997</v>
      </c>
      <c r="R2205">
        <v>4.9319367999999999</v>
      </c>
      <c r="S2205" t="s">
        <v>27</v>
      </c>
      <c r="W2205"/>
    </row>
    <row r="2206" spans="2:23">
      <c r="B2206" t="s">
        <v>4442</v>
      </c>
      <c r="F2206" t="s">
        <v>4433</v>
      </c>
      <c r="G2206" t="s">
        <v>3438</v>
      </c>
      <c r="H2206" t="s">
        <v>3438</v>
      </c>
      <c r="I2206" t="s">
        <v>68</v>
      </c>
      <c r="J2206" t="s">
        <v>3392</v>
      </c>
      <c r="Q2206">
        <v>51.495107179999998</v>
      </c>
      <c r="R2206">
        <v>4.9329442600000002</v>
      </c>
      <c r="S2206" t="s">
        <v>27</v>
      </c>
      <c r="W2206"/>
    </row>
    <row r="2207" spans="2:23">
      <c r="B2207" t="s">
        <v>4442</v>
      </c>
      <c r="F2207" t="s">
        <v>4433</v>
      </c>
      <c r="G2207" t="s">
        <v>3439</v>
      </c>
      <c r="H2207" t="s">
        <v>3439</v>
      </c>
      <c r="I2207" t="s">
        <v>68</v>
      </c>
      <c r="J2207" t="s">
        <v>3392</v>
      </c>
      <c r="Q2207">
        <v>51.494462939999998</v>
      </c>
      <c r="R2207">
        <v>4.9346574499999996</v>
      </c>
      <c r="S2207" t="s">
        <v>27</v>
      </c>
      <c r="W2207"/>
    </row>
    <row r="2208" spans="2:23">
      <c r="B2208" t="s">
        <v>4442</v>
      </c>
      <c r="F2208" t="s">
        <v>4433</v>
      </c>
      <c r="G2208" t="s">
        <v>3440</v>
      </c>
      <c r="H2208" t="s">
        <v>3440</v>
      </c>
      <c r="I2208" t="s">
        <v>68</v>
      </c>
      <c r="J2208" t="s">
        <v>3392</v>
      </c>
      <c r="Q2208">
        <v>51.493656170000001</v>
      </c>
      <c r="R2208">
        <v>4.9339779500000001</v>
      </c>
      <c r="S2208" t="s">
        <v>27</v>
      </c>
      <c r="W2208"/>
    </row>
    <row r="2209" spans="2:23">
      <c r="B2209" t="s">
        <v>4442</v>
      </c>
      <c r="F2209" t="s">
        <v>4433</v>
      </c>
      <c r="G2209" t="s">
        <v>3441</v>
      </c>
      <c r="H2209" t="s">
        <v>3441</v>
      </c>
      <c r="I2209" t="s">
        <v>68</v>
      </c>
      <c r="J2209" t="s">
        <v>3392</v>
      </c>
      <c r="Q2209">
        <v>51.49396857</v>
      </c>
      <c r="R2209">
        <v>4.93073476</v>
      </c>
      <c r="S2209" t="s">
        <v>27</v>
      </c>
      <c r="W2209"/>
    </row>
    <row r="2210" spans="2:23">
      <c r="B2210" t="s">
        <v>4442</v>
      </c>
      <c r="F2210" t="s">
        <v>4433</v>
      </c>
      <c r="G2210" t="s">
        <v>3442</v>
      </c>
      <c r="H2210" t="s">
        <v>3442</v>
      </c>
      <c r="I2210" t="s">
        <v>68</v>
      </c>
      <c r="J2210" t="s">
        <v>3392</v>
      </c>
      <c r="Q2210">
        <v>51.493206360000002</v>
      </c>
      <c r="R2210">
        <v>4.9323207900000003</v>
      </c>
      <c r="S2210" t="s">
        <v>27</v>
      </c>
      <c r="W2210"/>
    </row>
    <row r="2211" spans="2:23">
      <c r="B2211" t="s">
        <v>4442</v>
      </c>
      <c r="F2211" t="s">
        <v>4433</v>
      </c>
      <c r="G2211" t="s">
        <v>3443</v>
      </c>
      <c r="H2211" t="s">
        <v>3443</v>
      </c>
      <c r="I2211" t="s">
        <v>68</v>
      </c>
      <c r="J2211" t="s">
        <v>3392</v>
      </c>
      <c r="Q2211">
        <v>51.493582779999997</v>
      </c>
      <c r="R2211">
        <v>4.93098905</v>
      </c>
      <c r="S2211" t="s">
        <v>27</v>
      </c>
      <c r="W2211"/>
    </row>
    <row r="2212" spans="2:23">
      <c r="B2212" t="s">
        <v>4442</v>
      </c>
      <c r="F2212" t="s">
        <v>4433</v>
      </c>
      <c r="G2212" t="s">
        <v>3444</v>
      </c>
      <c r="H2212" t="s">
        <v>3444</v>
      </c>
      <c r="I2212" t="s">
        <v>68</v>
      </c>
      <c r="J2212" t="s">
        <v>3392</v>
      </c>
      <c r="Q2212">
        <v>51.493398200000001</v>
      </c>
      <c r="R2212">
        <v>4.92944622</v>
      </c>
      <c r="S2212" t="s">
        <v>27</v>
      </c>
      <c r="W2212"/>
    </row>
    <row r="2213" spans="2:23">
      <c r="B2213" t="s">
        <v>4442</v>
      </c>
      <c r="F2213" t="s">
        <v>4433</v>
      </c>
      <c r="G2213" t="s">
        <v>3445</v>
      </c>
      <c r="H2213" t="s">
        <v>3445</v>
      </c>
      <c r="I2213" t="s">
        <v>68</v>
      </c>
      <c r="J2213" t="s">
        <v>3392</v>
      </c>
      <c r="Q2213">
        <v>51.493130469999997</v>
      </c>
      <c r="R2213">
        <v>4.9299886500000003</v>
      </c>
      <c r="S2213" t="s">
        <v>27</v>
      </c>
      <c r="W2213"/>
    </row>
    <row r="2214" spans="2:23">
      <c r="B2214" t="s">
        <v>4442</v>
      </c>
      <c r="F2214" t="s">
        <v>4433</v>
      </c>
      <c r="G2214" t="s">
        <v>3446</v>
      </c>
      <c r="H2214" t="s">
        <v>3446</v>
      </c>
      <c r="I2214" t="s">
        <v>68</v>
      </c>
      <c r="J2214" t="s">
        <v>3392</v>
      </c>
      <c r="Q2214">
        <v>51.493176429999998</v>
      </c>
      <c r="R2214">
        <v>4.9304812800000004</v>
      </c>
      <c r="S2214" t="s">
        <v>27</v>
      </c>
      <c r="W2214"/>
    </row>
    <row r="2215" spans="2:23">
      <c r="B2215" t="s">
        <v>4442</v>
      </c>
      <c r="F2215" t="s">
        <v>4433</v>
      </c>
      <c r="G2215" t="s">
        <v>3447</v>
      </c>
      <c r="H2215" t="s">
        <v>3447</v>
      </c>
      <c r="I2215" t="s">
        <v>68</v>
      </c>
      <c r="J2215" t="s">
        <v>3392</v>
      </c>
      <c r="Q2215">
        <v>51.492660700000002</v>
      </c>
      <c r="R2215">
        <v>4.9309726200000004</v>
      </c>
      <c r="S2215" t="s">
        <v>27</v>
      </c>
      <c r="W2215"/>
    </row>
    <row r="2216" spans="2:23">
      <c r="B2216" t="s">
        <v>4442</v>
      </c>
      <c r="F2216" t="s">
        <v>4433</v>
      </c>
      <c r="G2216" t="s">
        <v>3448</v>
      </c>
      <c r="H2216" t="s">
        <v>3448</v>
      </c>
      <c r="I2216" t="s">
        <v>68</v>
      </c>
      <c r="J2216" t="s">
        <v>3392</v>
      </c>
      <c r="Q2216">
        <v>51.491851580000002</v>
      </c>
      <c r="R2216">
        <v>4.9326490200000004</v>
      </c>
      <c r="S2216" t="s">
        <v>27</v>
      </c>
      <c r="W2216"/>
    </row>
    <row r="2217" spans="2:23">
      <c r="B2217" t="s">
        <v>4442</v>
      </c>
      <c r="F2217" t="s">
        <v>4433</v>
      </c>
      <c r="G2217" t="s">
        <v>3449</v>
      </c>
      <c r="H2217" t="s">
        <v>3449</v>
      </c>
      <c r="I2217" t="s">
        <v>68</v>
      </c>
      <c r="J2217" t="s">
        <v>3392</v>
      </c>
      <c r="Q2217">
        <v>51.491252080000002</v>
      </c>
      <c r="R2217">
        <v>4.9338846500000004</v>
      </c>
      <c r="S2217" t="s">
        <v>27</v>
      </c>
      <c r="W2217"/>
    </row>
    <row r="2218" spans="2:23">
      <c r="B2218" t="s">
        <v>4442</v>
      </c>
      <c r="F2218" t="s">
        <v>4433</v>
      </c>
      <c r="G2218" t="s">
        <v>3450</v>
      </c>
      <c r="H2218" t="s">
        <v>3450</v>
      </c>
      <c r="I2218" t="s">
        <v>68</v>
      </c>
      <c r="J2218" t="s">
        <v>3392</v>
      </c>
      <c r="Q2218">
        <v>51.493064590000003</v>
      </c>
      <c r="R2218">
        <v>4.9294212100000001</v>
      </c>
      <c r="S2218" t="s">
        <v>27</v>
      </c>
      <c r="W2218"/>
    </row>
    <row r="2219" spans="2:23">
      <c r="B2219" t="s">
        <v>4442</v>
      </c>
      <c r="F2219" t="s">
        <v>4433</v>
      </c>
      <c r="G2219" t="s">
        <v>3451</v>
      </c>
      <c r="H2219" t="s">
        <v>3451</v>
      </c>
      <c r="I2219" t="s">
        <v>68</v>
      </c>
      <c r="J2219" t="s">
        <v>3392</v>
      </c>
      <c r="Q2219">
        <v>51.492725200000002</v>
      </c>
      <c r="R2219">
        <v>4.9289298600000002</v>
      </c>
      <c r="S2219" t="s">
        <v>27</v>
      </c>
      <c r="W2219"/>
    </row>
    <row r="2220" spans="2:23">
      <c r="B2220" t="s">
        <v>4442</v>
      </c>
      <c r="F2220" t="s">
        <v>4433</v>
      </c>
      <c r="G2220" t="s">
        <v>3452</v>
      </c>
      <c r="H2220" t="s">
        <v>3452</v>
      </c>
      <c r="I2220" t="s">
        <v>68</v>
      </c>
      <c r="J2220" t="s">
        <v>3392</v>
      </c>
      <c r="Q2220">
        <v>51.492676060000001</v>
      </c>
      <c r="R2220">
        <v>4.9283531600000003</v>
      </c>
      <c r="S2220" t="s">
        <v>27</v>
      </c>
      <c r="W2220"/>
    </row>
    <row r="2221" spans="2:23">
      <c r="B2221" t="s">
        <v>4442</v>
      </c>
      <c r="F2221" t="s">
        <v>4433</v>
      </c>
      <c r="G2221" t="s">
        <v>3453</v>
      </c>
      <c r="H2221" t="s">
        <v>3453</v>
      </c>
      <c r="I2221" t="s">
        <v>68</v>
      </c>
      <c r="J2221" t="s">
        <v>3392</v>
      </c>
      <c r="Q2221">
        <v>51.49239661</v>
      </c>
      <c r="R2221">
        <v>4.9289340399999997</v>
      </c>
      <c r="S2221" t="s">
        <v>27</v>
      </c>
      <c r="W2221"/>
    </row>
    <row r="2222" spans="2:23">
      <c r="B2222" t="s">
        <v>4442</v>
      </c>
      <c r="F2222" t="s">
        <v>4433</v>
      </c>
      <c r="G2222" t="s">
        <v>3454</v>
      </c>
      <c r="H2222" t="s">
        <v>3454</v>
      </c>
      <c r="I2222" t="s">
        <v>68</v>
      </c>
      <c r="J2222" t="s">
        <v>3392</v>
      </c>
      <c r="Q2222">
        <v>51.491496439999999</v>
      </c>
      <c r="R2222">
        <v>4.93078941</v>
      </c>
      <c r="S2222" t="s">
        <v>27</v>
      </c>
      <c r="W2222"/>
    </row>
    <row r="2223" spans="2:23">
      <c r="B2223" t="s">
        <v>4442</v>
      </c>
      <c r="F2223" t="s">
        <v>4433</v>
      </c>
      <c r="G2223" t="s">
        <v>3455</v>
      </c>
      <c r="H2223" t="s">
        <v>3455</v>
      </c>
      <c r="I2223" t="s">
        <v>68</v>
      </c>
      <c r="J2223" t="s">
        <v>3392</v>
      </c>
      <c r="Q2223">
        <v>51.490444510000003</v>
      </c>
      <c r="R2223">
        <v>4.9329649599999996</v>
      </c>
      <c r="S2223" t="s">
        <v>27</v>
      </c>
      <c r="W2223"/>
    </row>
    <row r="2224" spans="2:23">
      <c r="B2224" t="s">
        <v>4442</v>
      </c>
      <c r="F2224" t="s">
        <v>4433</v>
      </c>
      <c r="G2224" t="s">
        <v>3456</v>
      </c>
      <c r="H2224" t="s">
        <v>3456</v>
      </c>
      <c r="I2224" t="s">
        <v>68</v>
      </c>
      <c r="J2224" t="s">
        <v>3392</v>
      </c>
      <c r="Q2224">
        <v>51.491917919999999</v>
      </c>
      <c r="R2224">
        <v>4.9275561100000003</v>
      </c>
      <c r="S2224" t="s">
        <v>27</v>
      </c>
      <c r="W2224"/>
    </row>
    <row r="2225" spans="2:26">
      <c r="B2225" t="s">
        <v>4442</v>
      </c>
      <c r="F2225" t="s">
        <v>4433</v>
      </c>
      <c r="G2225" t="s">
        <v>3457</v>
      </c>
      <c r="H2225" t="s">
        <v>3457</v>
      </c>
      <c r="I2225" t="s">
        <v>68</v>
      </c>
      <c r="J2225" t="s">
        <v>3392</v>
      </c>
      <c r="Q2225">
        <v>51.491936510000002</v>
      </c>
      <c r="R2225">
        <v>4.9278819900000004</v>
      </c>
      <c r="S2225" t="s">
        <v>27</v>
      </c>
      <c r="W2225"/>
    </row>
    <row r="2226" spans="2:26">
      <c r="B2226" t="s">
        <v>4442</v>
      </c>
      <c r="F2226" t="s">
        <v>4433</v>
      </c>
      <c r="G2226" t="s">
        <v>3458</v>
      </c>
      <c r="H2226" t="s">
        <v>3458</v>
      </c>
      <c r="I2226" t="s">
        <v>68</v>
      </c>
      <c r="J2226" t="s">
        <v>3392</v>
      </c>
      <c r="Q2226">
        <v>51.492359380000003</v>
      </c>
      <c r="R2226">
        <v>4.9284032099999999</v>
      </c>
      <c r="S2226" t="s">
        <v>27</v>
      </c>
      <c r="W2226"/>
    </row>
    <row r="2227" spans="2:26">
      <c r="B2227" t="s">
        <v>4442</v>
      </c>
      <c r="F2227" t="s">
        <v>4433</v>
      </c>
      <c r="G2227" t="s">
        <v>3459</v>
      </c>
      <c r="H2227" t="s">
        <v>3459</v>
      </c>
      <c r="I2227" t="s">
        <v>68</v>
      </c>
      <c r="J2227" t="s">
        <v>3392</v>
      </c>
      <c r="Q2227">
        <v>51.491071320000003</v>
      </c>
      <c r="R2227">
        <v>4.9291039000000003</v>
      </c>
      <c r="S2227" t="s">
        <v>27</v>
      </c>
      <c r="W2227"/>
    </row>
    <row r="2228" spans="2:26">
      <c r="B2228" t="s">
        <v>4442</v>
      </c>
      <c r="F2228" t="s">
        <v>4433</v>
      </c>
      <c r="G2228" t="s">
        <v>3460</v>
      </c>
      <c r="H2228" t="s">
        <v>3460</v>
      </c>
      <c r="I2228" t="s">
        <v>68</v>
      </c>
      <c r="J2228" t="s">
        <v>3392</v>
      </c>
      <c r="Q2228">
        <v>51.490050150000002</v>
      </c>
      <c r="R2228">
        <v>4.9311939599999999</v>
      </c>
      <c r="S2228" t="s">
        <v>27</v>
      </c>
      <c r="W2228"/>
    </row>
    <row r="2229" spans="2:26">
      <c r="B2229" t="s">
        <v>4442</v>
      </c>
      <c r="F2229" t="s">
        <v>4433</v>
      </c>
      <c r="G2229" t="s">
        <v>3461</v>
      </c>
      <c r="H2229" t="s">
        <v>3461</v>
      </c>
      <c r="I2229" t="s">
        <v>68</v>
      </c>
      <c r="J2229" t="s">
        <v>3392</v>
      </c>
      <c r="Q2229">
        <v>51.491479009999999</v>
      </c>
      <c r="R2229">
        <v>4.9275660700000001</v>
      </c>
      <c r="S2229" t="s">
        <v>27</v>
      </c>
      <c r="W2229"/>
    </row>
    <row r="2230" spans="2:26">
      <c r="B2230" t="s">
        <v>4442</v>
      </c>
      <c r="F2230" t="s">
        <v>4433</v>
      </c>
      <c r="G2230" t="s">
        <v>3462</v>
      </c>
      <c r="H2230" t="s">
        <v>3462</v>
      </c>
      <c r="I2230" t="s">
        <v>68</v>
      </c>
      <c r="J2230" t="s">
        <v>3392</v>
      </c>
      <c r="Q2230">
        <v>51.491155480000003</v>
      </c>
      <c r="R2230">
        <v>4.9271583400000001</v>
      </c>
      <c r="S2230" t="s">
        <v>27</v>
      </c>
      <c r="W2230"/>
    </row>
    <row r="2231" spans="2:26">
      <c r="B2231" t="s">
        <v>4442</v>
      </c>
      <c r="F2231" t="s">
        <v>4433</v>
      </c>
      <c r="G2231" t="s">
        <v>3463</v>
      </c>
      <c r="H2231" t="s">
        <v>3463</v>
      </c>
      <c r="I2231" t="s">
        <v>68</v>
      </c>
      <c r="J2231" t="s">
        <v>3392</v>
      </c>
      <c r="Q2231">
        <v>51.490890800000003</v>
      </c>
      <c r="R2231">
        <v>4.926825</v>
      </c>
      <c r="S2231" t="s">
        <v>27</v>
      </c>
      <c r="W2231"/>
    </row>
    <row r="2232" spans="2:26">
      <c r="B2232" t="s">
        <v>4442</v>
      </c>
      <c r="F2232" t="s">
        <v>4433</v>
      </c>
      <c r="G2232" t="s">
        <v>3464</v>
      </c>
      <c r="H2232" t="s">
        <v>3464</v>
      </c>
      <c r="I2232" t="s">
        <v>68</v>
      </c>
      <c r="J2232" t="s">
        <v>3392</v>
      </c>
      <c r="Q2232">
        <v>51.491086060000001</v>
      </c>
      <c r="R2232">
        <v>4.92650261</v>
      </c>
      <c r="S2232" t="s">
        <v>27</v>
      </c>
      <c r="W2232"/>
    </row>
    <row r="2233" spans="2:26">
      <c r="B2233" t="s">
        <v>4442</v>
      </c>
      <c r="F2233" t="s">
        <v>4433</v>
      </c>
      <c r="G2233" t="s">
        <v>3465</v>
      </c>
      <c r="H2233" t="s">
        <v>3465</v>
      </c>
      <c r="I2233" t="s">
        <v>68</v>
      </c>
      <c r="J2233" t="s">
        <v>3392</v>
      </c>
      <c r="Q2233">
        <v>51.489581309999998</v>
      </c>
      <c r="R2233">
        <v>4.9306975199999998</v>
      </c>
      <c r="S2233" t="s">
        <v>27</v>
      </c>
      <c r="W2233"/>
    </row>
    <row r="2234" spans="2:26">
      <c r="G2234" t="s">
        <v>3466</v>
      </c>
      <c r="H2234" t="s">
        <v>3466</v>
      </c>
      <c r="I2234" t="s">
        <v>22</v>
      </c>
      <c r="J2234" t="s">
        <v>3467</v>
      </c>
      <c r="K2234" t="s">
        <v>3467</v>
      </c>
      <c r="L2234" t="s">
        <v>3468</v>
      </c>
      <c r="M2234" t="s">
        <v>3467</v>
      </c>
      <c r="O2234" t="s">
        <v>2752</v>
      </c>
      <c r="P2234" t="s">
        <v>3383</v>
      </c>
      <c r="Q2234">
        <v>51.565880409999998</v>
      </c>
      <c r="R2234">
        <v>4.9603165899999997</v>
      </c>
      <c r="S2234" t="s">
        <v>27</v>
      </c>
      <c r="T2234" t="s">
        <v>144</v>
      </c>
      <c r="W2234"/>
      <c r="Z2234">
        <v>114304.17</v>
      </c>
    </row>
    <row r="2235" spans="2:26">
      <c r="G2235" t="s">
        <v>3469</v>
      </c>
      <c r="H2235" t="s">
        <v>3469</v>
      </c>
      <c r="I2235" t="s">
        <v>22</v>
      </c>
      <c r="J2235" t="s">
        <v>3470</v>
      </c>
      <c r="K2235" t="s">
        <v>3470</v>
      </c>
      <c r="L2235" t="s">
        <v>3471</v>
      </c>
      <c r="M2235" t="s">
        <v>3470</v>
      </c>
      <c r="O2235" t="s">
        <v>2752</v>
      </c>
      <c r="P2235" t="s">
        <v>3379</v>
      </c>
      <c r="Q2235">
        <v>51.578193540000001</v>
      </c>
      <c r="R2235">
        <v>4.9273515400000001</v>
      </c>
      <c r="S2235" t="s">
        <v>27</v>
      </c>
      <c r="T2235" t="s">
        <v>144</v>
      </c>
      <c r="W2235"/>
      <c r="Z2235">
        <v>3473.07</v>
      </c>
    </row>
    <row r="2236" spans="2:26">
      <c r="G2236" t="s">
        <v>3472</v>
      </c>
      <c r="H2236" t="s">
        <v>3472</v>
      </c>
      <c r="I2236" t="s">
        <v>22</v>
      </c>
      <c r="J2236" t="s">
        <v>3473</v>
      </c>
      <c r="K2236" t="s">
        <v>3473</v>
      </c>
      <c r="L2236" t="s">
        <v>3474</v>
      </c>
      <c r="M2236" t="s">
        <v>3473</v>
      </c>
      <c r="O2236" t="s">
        <v>2752</v>
      </c>
      <c r="P2236" t="s">
        <v>3475</v>
      </c>
      <c r="Q2236">
        <v>51.504587360000002</v>
      </c>
      <c r="R2236">
        <v>5.0287662099999997</v>
      </c>
      <c r="S2236" t="s">
        <v>27</v>
      </c>
      <c r="T2236" t="s">
        <v>28</v>
      </c>
      <c r="W2236"/>
      <c r="Z2236">
        <v>1470103.59</v>
      </c>
    </row>
    <row r="2237" spans="2:26">
      <c r="G2237" t="s">
        <v>3476</v>
      </c>
      <c r="H2237" t="s">
        <v>3476</v>
      </c>
      <c r="I2237" t="s">
        <v>22</v>
      </c>
      <c r="J2237" t="s">
        <v>3477</v>
      </c>
      <c r="K2237" t="s">
        <v>3477</v>
      </c>
      <c r="L2237" t="s">
        <v>3478</v>
      </c>
      <c r="M2237" t="s">
        <v>3477</v>
      </c>
      <c r="O2237" t="s">
        <v>2752</v>
      </c>
      <c r="P2237" t="s">
        <v>3479</v>
      </c>
      <c r="Q2237">
        <v>51.475618359999999</v>
      </c>
      <c r="R2237">
        <v>5.3311970400000002</v>
      </c>
      <c r="S2237" t="s">
        <v>27</v>
      </c>
      <c r="T2237" t="s">
        <v>28</v>
      </c>
      <c r="W2237"/>
      <c r="Z2237">
        <v>13465216.85</v>
      </c>
    </row>
    <row r="2238" spans="2:26">
      <c r="G2238" t="s">
        <v>3480</v>
      </c>
      <c r="H2238" t="s">
        <v>3480</v>
      </c>
      <c r="I2238" t="s">
        <v>22</v>
      </c>
      <c r="J2238" t="s">
        <v>3481</v>
      </c>
      <c r="K2238" t="s">
        <v>3481</v>
      </c>
      <c r="L2238" t="s">
        <v>3482</v>
      </c>
      <c r="M2238" t="s">
        <v>3481</v>
      </c>
      <c r="O2238" t="s">
        <v>2752</v>
      </c>
      <c r="P2238" t="s">
        <v>3483</v>
      </c>
      <c r="Q2238">
        <v>51.479515910000003</v>
      </c>
      <c r="R2238">
        <v>5.4179509000000001</v>
      </c>
      <c r="S2238" t="s">
        <v>27</v>
      </c>
      <c r="T2238" t="s">
        <v>139</v>
      </c>
      <c r="W2238"/>
      <c r="Z2238">
        <v>18465.16</v>
      </c>
    </row>
    <row r="2239" spans="2:26">
      <c r="D2239" t="s">
        <v>4442</v>
      </c>
      <c r="F2239" t="s">
        <v>4433</v>
      </c>
      <c r="G2239" t="s">
        <v>3484</v>
      </c>
      <c r="H2239" t="s">
        <v>3484</v>
      </c>
      <c r="I2239" t="s">
        <v>103</v>
      </c>
      <c r="J2239" t="s">
        <v>3485</v>
      </c>
      <c r="Q2239">
        <v>51.473609289999999</v>
      </c>
      <c r="R2239">
        <v>5.3798465699999998</v>
      </c>
      <c r="S2239" t="s">
        <v>27</v>
      </c>
      <c r="W2239"/>
    </row>
    <row r="2240" spans="2:26">
      <c r="D2240" t="s">
        <v>4442</v>
      </c>
      <c r="F2240" t="s">
        <v>4433</v>
      </c>
      <c r="G2240" t="s">
        <v>3486</v>
      </c>
      <c r="H2240" t="s">
        <v>3486</v>
      </c>
      <c r="I2240" t="s">
        <v>103</v>
      </c>
      <c r="J2240" t="s">
        <v>3485</v>
      </c>
      <c r="K2240" t="s">
        <v>3487</v>
      </c>
      <c r="L2240" t="s">
        <v>3488</v>
      </c>
      <c r="Q2240">
        <v>51.468737609999998</v>
      </c>
      <c r="R2240">
        <v>5.3773435799999998</v>
      </c>
      <c r="S2240" t="s">
        <v>27</v>
      </c>
      <c r="T2240" t="s">
        <v>27</v>
      </c>
      <c r="W2240"/>
    </row>
    <row r="2241" spans="4:23">
      <c r="D2241" t="s">
        <v>4442</v>
      </c>
      <c r="F2241" t="s">
        <v>4433</v>
      </c>
      <c r="G2241" t="s">
        <v>3489</v>
      </c>
      <c r="H2241" t="s">
        <v>3489</v>
      </c>
      <c r="I2241" t="s">
        <v>103</v>
      </c>
      <c r="J2241" t="s">
        <v>3485</v>
      </c>
      <c r="K2241" t="s">
        <v>3487</v>
      </c>
      <c r="L2241" t="s">
        <v>3488</v>
      </c>
      <c r="N2241" t="s">
        <v>3487</v>
      </c>
      <c r="Q2241">
        <v>51.474892580000002</v>
      </c>
      <c r="R2241">
        <v>5.3710971000000001</v>
      </c>
      <c r="S2241" t="s">
        <v>27</v>
      </c>
      <c r="T2241" t="s">
        <v>27</v>
      </c>
      <c r="U2241" s="1">
        <v>50000</v>
      </c>
      <c r="W2241"/>
    </row>
    <row r="2242" spans="4:23">
      <c r="D2242" t="s">
        <v>4442</v>
      </c>
      <c r="F2242" t="s">
        <v>4433</v>
      </c>
      <c r="G2242" t="s">
        <v>3490</v>
      </c>
      <c r="H2242" t="s">
        <v>3490</v>
      </c>
      <c r="I2242" t="s">
        <v>30</v>
      </c>
      <c r="J2242" t="s">
        <v>3485</v>
      </c>
      <c r="Q2242">
        <v>51.467867470000002</v>
      </c>
      <c r="R2242">
        <v>5.3743882300000001</v>
      </c>
      <c r="S2242" t="s">
        <v>27</v>
      </c>
      <c r="W2242"/>
    </row>
    <row r="2243" spans="4:23">
      <c r="D2243" t="s">
        <v>4442</v>
      </c>
      <c r="F2243" t="s">
        <v>4433</v>
      </c>
      <c r="G2243" t="s">
        <v>3491</v>
      </c>
      <c r="H2243" t="s">
        <v>3491</v>
      </c>
      <c r="I2243" t="s">
        <v>30</v>
      </c>
      <c r="J2243" t="s">
        <v>3485</v>
      </c>
      <c r="Q2243">
        <v>51.467806899999999</v>
      </c>
      <c r="R2243">
        <v>5.3758808199999999</v>
      </c>
      <c r="S2243" t="s">
        <v>27</v>
      </c>
      <c r="W2243"/>
    </row>
    <row r="2244" spans="4:23">
      <c r="D2244" t="s">
        <v>4442</v>
      </c>
      <c r="F2244" t="s">
        <v>4433</v>
      </c>
      <c r="G2244" t="s">
        <v>3492</v>
      </c>
      <c r="H2244" t="s">
        <v>3492</v>
      </c>
      <c r="I2244" t="s">
        <v>30</v>
      </c>
      <c r="J2244" t="s">
        <v>3485</v>
      </c>
      <c r="Q2244">
        <v>51.467893310000001</v>
      </c>
      <c r="R2244">
        <v>5.3762794200000004</v>
      </c>
      <c r="S2244" t="s">
        <v>27</v>
      </c>
      <c r="W2244"/>
    </row>
    <row r="2245" spans="4:23">
      <c r="D2245" t="s">
        <v>4442</v>
      </c>
      <c r="F2245" t="s">
        <v>4433</v>
      </c>
      <c r="G2245" t="s">
        <v>3493</v>
      </c>
      <c r="H2245" t="s">
        <v>3493</v>
      </c>
      <c r="I2245" t="s">
        <v>30</v>
      </c>
      <c r="J2245" t="s">
        <v>3485</v>
      </c>
      <c r="Q2245">
        <v>51.469900680000002</v>
      </c>
      <c r="R2245">
        <v>5.3787987900000003</v>
      </c>
      <c r="S2245" t="s">
        <v>27</v>
      </c>
      <c r="W2245"/>
    </row>
    <row r="2246" spans="4:23">
      <c r="D2246" t="s">
        <v>4442</v>
      </c>
      <c r="F2246" t="s">
        <v>4433</v>
      </c>
      <c r="G2246" t="s">
        <v>3494</v>
      </c>
      <c r="H2246" t="s">
        <v>3494</v>
      </c>
      <c r="I2246" t="s">
        <v>30</v>
      </c>
      <c r="J2246" t="s">
        <v>3485</v>
      </c>
      <c r="Q2246">
        <v>51.471562740000003</v>
      </c>
      <c r="R2246">
        <v>5.3808880700000001</v>
      </c>
      <c r="S2246" t="s">
        <v>27</v>
      </c>
      <c r="W2246"/>
    </row>
    <row r="2247" spans="4:23">
      <c r="D2247" t="s">
        <v>4442</v>
      </c>
      <c r="F2247" t="s">
        <v>4433</v>
      </c>
      <c r="G2247" t="s">
        <v>3495</v>
      </c>
      <c r="H2247" t="s">
        <v>3495</v>
      </c>
      <c r="I2247" t="s">
        <v>30</v>
      </c>
      <c r="J2247" t="s">
        <v>3485</v>
      </c>
      <c r="Q2247">
        <v>51.472924450000001</v>
      </c>
      <c r="R2247">
        <v>5.3825803700000003</v>
      </c>
      <c r="S2247" t="s">
        <v>27</v>
      </c>
      <c r="W2247"/>
    </row>
    <row r="2248" spans="4:23">
      <c r="D2248" t="s">
        <v>4442</v>
      </c>
      <c r="F2248" t="s">
        <v>4433</v>
      </c>
      <c r="G2248" t="s">
        <v>3496</v>
      </c>
      <c r="H2248" t="s">
        <v>3496</v>
      </c>
      <c r="I2248" t="s">
        <v>30</v>
      </c>
      <c r="J2248" t="s">
        <v>3485</v>
      </c>
      <c r="Q2248">
        <v>51.46943967</v>
      </c>
      <c r="R2248">
        <v>5.3793920999999996</v>
      </c>
      <c r="S2248" t="s">
        <v>27</v>
      </c>
      <c r="W2248"/>
    </row>
    <row r="2249" spans="4:23">
      <c r="D2249" t="s">
        <v>4442</v>
      </c>
      <c r="F2249" t="s">
        <v>4433</v>
      </c>
      <c r="G2249" t="s">
        <v>3497</v>
      </c>
      <c r="H2249" t="s">
        <v>3497</v>
      </c>
      <c r="I2249" t="s">
        <v>30</v>
      </c>
      <c r="J2249" t="s">
        <v>3485</v>
      </c>
      <c r="Q2249">
        <v>51.469032509999998</v>
      </c>
      <c r="R2249">
        <v>5.3802621100000003</v>
      </c>
      <c r="S2249" t="s">
        <v>27</v>
      </c>
      <c r="W2249"/>
    </row>
    <row r="2250" spans="4:23">
      <c r="D2250" t="s">
        <v>4442</v>
      </c>
      <c r="F2250" t="s">
        <v>4433</v>
      </c>
      <c r="G2250" t="s">
        <v>3498</v>
      </c>
      <c r="H2250" t="s">
        <v>3498</v>
      </c>
      <c r="I2250" t="s">
        <v>30</v>
      </c>
      <c r="J2250" t="s">
        <v>3485</v>
      </c>
      <c r="Q2250">
        <v>51.468578319999999</v>
      </c>
      <c r="R2250">
        <v>5.38119674</v>
      </c>
      <c r="S2250" t="s">
        <v>27</v>
      </c>
      <c r="W2250"/>
    </row>
    <row r="2251" spans="4:23">
      <c r="D2251" t="s">
        <v>4442</v>
      </c>
      <c r="F2251" t="s">
        <v>4433</v>
      </c>
      <c r="G2251" t="s">
        <v>3499</v>
      </c>
      <c r="H2251" t="s">
        <v>3499</v>
      </c>
      <c r="I2251" t="s">
        <v>30</v>
      </c>
      <c r="J2251" t="s">
        <v>3485</v>
      </c>
      <c r="Q2251">
        <v>51.468123040000002</v>
      </c>
      <c r="R2251">
        <v>5.3821239399999996</v>
      </c>
      <c r="S2251" t="s">
        <v>27</v>
      </c>
      <c r="W2251"/>
    </row>
    <row r="2252" spans="4:23">
      <c r="D2252" t="s">
        <v>4442</v>
      </c>
      <c r="F2252" t="s">
        <v>4433</v>
      </c>
      <c r="G2252" t="s">
        <v>3500</v>
      </c>
      <c r="H2252" t="s">
        <v>3500</v>
      </c>
      <c r="I2252" t="s">
        <v>30</v>
      </c>
      <c r="J2252" t="s">
        <v>3485</v>
      </c>
      <c r="Q2252">
        <v>51.467390250000001</v>
      </c>
      <c r="R2252">
        <v>5.3801746399999999</v>
      </c>
      <c r="S2252" t="s">
        <v>27</v>
      </c>
      <c r="W2252"/>
    </row>
    <row r="2253" spans="4:23">
      <c r="D2253" t="s">
        <v>4442</v>
      </c>
      <c r="F2253" t="s">
        <v>4433</v>
      </c>
      <c r="G2253" t="s">
        <v>3501</v>
      </c>
      <c r="H2253" t="s">
        <v>3501</v>
      </c>
      <c r="I2253" t="s">
        <v>30</v>
      </c>
      <c r="J2253" t="s">
        <v>3485</v>
      </c>
      <c r="Q2253">
        <v>51.471021929999999</v>
      </c>
      <c r="R2253">
        <v>5.3814371999999997</v>
      </c>
      <c r="S2253" t="s">
        <v>27</v>
      </c>
      <c r="W2253"/>
    </row>
    <row r="2254" spans="4:23">
      <c r="D2254" t="s">
        <v>4442</v>
      </c>
      <c r="F2254" t="s">
        <v>4433</v>
      </c>
      <c r="G2254" t="s">
        <v>3502</v>
      </c>
      <c r="H2254" t="s">
        <v>3502</v>
      </c>
      <c r="I2254" t="s">
        <v>30</v>
      </c>
      <c r="J2254" t="s">
        <v>3485</v>
      </c>
      <c r="Q2254">
        <v>51.470425380000002</v>
      </c>
      <c r="R2254">
        <v>5.38267629</v>
      </c>
      <c r="S2254" t="s">
        <v>27</v>
      </c>
      <c r="W2254"/>
    </row>
    <row r="2255" spans="4:23">
      <c r="D2255" t="s">
        <v>4442</v>
      </c>
      <c r="F2255" t="s">
        <v>4433</v>
      </c>
      <c r="G2255" t="s">
        <v>3503</v>
      </c>
      <c r="H2255" t="s">
        <v>3503</v>
      </c>
      <c r="I2255" t="s">
        <v>30</v>
      </c>
      <c r="J2255" t="s">
        <v>3485</v>
      </c>
      <c r="Q2255">
        <v>51.470422960000001</v>
      </c>
      <c r="R2255">
        <v>5.3832012499999999</v>
      </c>
      <c r="S2255" t="s">
        <v>27</v>
      </c>
      <c r="W2255"/>
    </row>
    <row r="2256" spans="4:23">
      <c r="D2256" t="s">
        <v>4442</v>
      </c>
      <c r="F2256" t="s">
        <v>4433</v>
      </c>
      <c r="G2256" t="s">
        <v>3504</v>
      </c>
      <c r="H2256" t="s">
        <v>3504</v>
      </c>
      <c r="I2256" t="s">
        <v>30</v>
      </c>
      <c r="J2256" t="s">
        <v>3485</v>
      </c>
      <c r="Q2256">
        <v>51.470167670000002</v>
      </c>
      <c r="R2256">
        <v>5.3832046199999999</v>
      </c>
      <c r="S2256" t="s">
        <v>27</v>
      </c>
      <c r="W2256"/>
    </row>
    <row r="2257" spans="4:23">
      <c r="D2257" t="s">
        <v>4442</v>
      </c>
      <c r="F2257" t="s">
        <v>4433</v>
      </c>
      <c r="G2257" t="s">
        <v>3505</v>
      </c>
      <c r="H2257" t="s">
        <v>3505</v>
      </c>
      <c r="I2257" t="s">
        <v>30</v>
      </c>
      <c r="J2257" t="s">
        <v>3485</v>
      </c>
      <c r="Q2257">
        <v>51.471176720000003</v>
      </c>
      <c r="R2257">
        <v>5.3841536699999999</v>
      </c>
      <c r="S2257" t="s">
        <v>27</v>
      </c>
      <c r="W2257"/>
    </row>
    <row r="2258" spans="4:23">
      <c r="D2258" t="s">
        <v>4442</v>
      </c>
      <c r="F2258" t="s">
        <v>4433</v>
      </c>
      <c r="G2258" t="s">
        <v>3506</v>
      </c>
      <c r="H2258" t="s">
        <v>3506</v>
      </c>
      <c r="I2258" t="s">
        <v>30</v>
      </c>
      <c r="J2258" t="s">
        <v>3485</v>
      </c>
      <c r="Q2258">
        <v>51.471800440000003</v>
      </c>
      <c r="R2258">
        <v>5.3849071999999998</v>
      </c>
      <c r="S2258" t="s">
        <v>27</v>
      </c>
      <c r="W2258"/>
    </row>
    <row r="2259" spans="4:23">
      <c r="D2259" t="s">
        <v>4442</v>
      </c>
      <c r="F2259" t="s">
        <v>4433</v>
      </c>
      <c r="G2259" t="s">
        <v>3507</v>
      </c>
      <c r="H2259" t="s">
        <v>3507</v>
      </c>
      <c r="I2259" t="s">
        <v>30</v>
      </c>
      <c r="J2259" t="s">
        <v>3485</v>
      </c>
      <c r="Q2259">
        <v>51.469746989999997</v>
      </c>
      <c r="R2259">
        <v>5.3840809600000004</v>
      </c>
      <c r="S2259" t="s">
        <v>27</v>
      </c>
      <c r="W2259"/>
    </row>
    <row r="2260" spans="4:23">
      <c r="D2260" t="s">
        <v>4442</v>
      </c>
      <c r="F2260" t="s">
        <v>4433</v>
      </c>
      <c r="G2260" t="s">
        <v>3508</v>
      </c>
      <c r="H2260" t="s">
        <v>3508</v>
      </c>
      <c r="I2260" t="s">
        <v>30</v>
      </c>
      <c r="J2260" t="s">
        <v>3485</v>
      </c>
      <c r="Q2260">
        <v>51.469372630000002</v>
      </c>
      <c r="R2260">
        <v>5.3848347700000003</v>
      </c>
      <c r="S2260" t="s">
        <v>27</v>
      </c>
      <c r="W2260"/>
    </row>
    <row r="2261" spans="4:23">
      <c r="D2261" t="s">
        <v>4442</v>
      </c>
      <c r="F2261" t="s">
        <v>4433</v>
      </c>
      <c r="G2261" t="s">
        <v>3509</v>
      </c>
      <c r="H2261" t="s">
        <v>3509</v>
      </c>
      <c r="I2261" t="s">
        <v>30</v>
      </c>
      <c r="J2261" t="s">
        <v>3485</v>
      </c>
      <c r="Q2261">
        <v>51.4691373</v>
      </c>
      <c r="R2261">
        <v>5.3853080699999998</v>
      </c>
      <c r="S2261" t="s">
        <v>27</v>
      </c>
      <c r="W2261"/>
    </row>
    <row r="2262" spans="4:23">
      <c r="D2262" t="s">
        <v>4442</v>
      </c>
      <c r="F2262" t="s">
        <v>4433</v>
      </c>
      <c r="G2262" t="s">
        <v>3510</v>
      </c>
      <c r="H2262" t="s">
        <v>3510</v>
      </c>
      <c r="I2262" t="s">
        <v>30</v>
      </c>
      <c r="J2262" t="s">
        <v>3485</v>
      </c>
      <c r="Q2262">
        <v>51.468965849999996</v>
      </c>
      <c r="R2262">
        <v>5.3856829599999996</v>
      </c>
      <c r="S2262" t="s">
        <v>27</v>
      </c>
      <c r="W2262"/>
    </row>
    <row r="2263" spans="4:23">
      <c r="D2263" t="s">
        <v>4442</v>
      </c>
      <c r="F2263" t="s">
        <v>4433</v>
      </c>
      <c r="G2263" t="s">
        <v>3511</v>
      </c>
      <c r="H2263" t="s">
        <v>3511</v>
      </c>
      <c r="I2263" t="s">
        <v>30</v>
      </c>
      <c r="J2263" t="s">
        <v>3485</v>
      </c>
      <c r="Q2263">
        <v>51.470801530000003</v>
      </c>
      <c r="R2263">
        <v>5.3899237600000003</v>
      </c>
      <c r="S2263" t="s">
        <v>27</v>
      </c>
      <c r="W2263"/>
    </row>
    <row r="2264" spans="4:23">
      <c r="D2264" t="s">
        <v>4442</v>
      </c>
      <c r="F2264" t="s">
        <v>4433</v>
      </c>
      <c r="G2264" t="s">
        <v>3512</v>
      </c>
      <c r="H2264" t="s">
        <v>3512</v>
      </c>
      <c r="I2264" t="s">
        <v>30</v>
      </c>
      <c r="J2264" t="s">
        <v>3485</v>
      </c>
      <c r="Q2264">
        <v>51.470452029999997</v>
      </c>
      <c r="R2264">
        <v>5.3895790300000002</v>
      </c>
      <c r="S2264" t="s">
        <v>27</v>
      </c>
      <c r="W2264"/>
    </row>
    <row r="2265" spans="4:23">
      <c r="D2265" t="s">
        <v>4442</v>
      </c>
      <c r="F2265" t="s">
        <v>4433</v>
      </c>
      <c r="G2265" t="s">
        <v>3513</v>
      </c>
      <c r="H2265" t="s">
        <v>3513</v>
      </c>
      <c r="I2265" t="s">
        <v>30</v>
      </c>
      <c r="J2265" t="s">
        <v>3485</v>
      </c>
      <c r="Q2265">
        <v>51.467760550000001</v>
      </c>
      <c r="R2265">
        <v>5.3760093299999996</v>
      </c>
      <c r="S2265" t="s">
        <v>27</v>
      </c>
      <c r="W2265"/>
    </row>
    <row r="2266" spans="4:23">
      <c r="D2266" t="s">
        <v>4442</v>
      </c>
      <c r="F2266" t="s">
        <v>4433</v>
      </c>
      <c r="G2266" t="s">
        <v>3514</v>
      </c>
      <c r="H2266" t="s">
        <v>3514</v>
      </c>
      <c r="I2266" t="s">
        <v>30</v>
      </c>
      <c r="J2266" t="s">
        <v>3485</v>
      </c>
      <c r="Q2266">
        <v>51.473492720000003</v>
      </c>
      <c r="R2266">
        <v>5.3830610200000004</v>
      </c>
      <c r="S2266" t="s">
        <v>27</v>
      </c>
      <c r="W2266"/>
    </row>
    <row r="2267" spans="4:23">
      <c r="D2267" t="s">
        <v>4442</v>
      </c>
      <c r="F2267" t="s">
        <v>4433</v>
      </c>
      <c r="G2267" t="s">
        <v>3515</v>
      </c>
      <c r="H2267" t="s">
        <v>3515</v>
      </c>
      <c r="I2267" t="s">
        <v>30</v>
      </c>
      <c r="J2267" t="s">
        <v>3485</v>
      </c>
      <c r="Q2267">
        <v>51.471538440000003</v>
      </c>
      <c r="R2267">
        <v>5.3806901700000003</v>
      </c>
      <c r="S2267" t="s">
        <v>27</v>
      </c>
      <c r="W2267"/>
    </row>
    <row r="2268" spans="4:23">
      <c r="D2268" t="s">
        <v>4442</v>
      </c>
      <c r="F2268" t="s">
        <v>4433</v>
      </c>
      <c r="G2268" t="s">
        <v>3516</v>
      </c>
      <c r="H2268" t="s">
        <v>3516</v>
      </c>
      <c r="I2268" t="s">
        <v>30</v>
      </c>
      <c r="J2268" t="s">
        <v>3485</v>
      </c>
      <c r="Q2268">
        <v>51.471052950000001</v>
      </c>
      <c r="R2268">
        <v>5.3812470799999996</v>
      </c>
      <c r="S2268" t="s">
        <v>27</v>
      </c>
      <c r="W2268"/>
    </row>
    <row r="2269" spans="4:23">
      <c r="D2269" t="s">
        <v>4442</v>
      </c>
      <c r="F2269" t="s">
        <v>4433</v>
      </c>
      <c r="G2269" t="s">
        <v>3517</v>
      </c>
      <c r="H2269" t="s">
        <v>3517</v>
      </c>
      <c r="I2269" t="s">
        <v>30</v>
      </c>
      <c r="J2269" t="s">
        <v>3485</v>
      </c>
      <c r="Q2269">
        <v>51.471324330000002</v>
      </c>
      <c r="R2269">
        <v>5.3842416499999999</v>
      </c>
      <c r="S2269" t="s">
        <v>27</v>
      </c>
      <c r="W2269"/>
    </row>
    <row r="2270" spans="4:23">
      <c r="D2270" t="s">
        <v>4442</v>
      </c>
      <c r="F2270" t="s">
        <v>4433</v>
      </c>
      <c r="G2270" t="s">
        <v>3518</v>
      </c>
      <c r="H2270" t="s">
        <v>3518</v>
      </c>
      <c r="I2270" t="s">
        <v>30</v>
      </c>
      <c r="J2270" t="s">
        <v>3485</v>
      </c>
      <c r="Q2270">
        <v>51.470796180000001</v>
      </c>
      <c r="R2270">
        <v>5.38388913</v>
      </c>
      <c r="S2270" t="s">
        <v>27</v>
      </c>
      <c r="W2270"/>
    </row>
    <row r="2271" spans="4:23">
      <c r="D2271" t="s">
        <v>4442</v>
      </c>
      <c r="F2271" t="s">
        <v>4433</v>
      </c>
      <c r="G2271" t="s">
        <v>3519</v>
      </c>
      <c r="H2271" t="s">
        <v>3519</v>
      </c>
      <c r="I2271" t="s">
        <v>30</v>
      </c>
      <c r="J2271" t="s">
        <v>3485</v>
      </c>
      <c r="Q2271">
        <v>51.470076229999997</v>
      </c>
      <c r="R2271">
        <v>5.3828974599999997</v>
      </c>
      <c r="S2271" t="s">
        <v>27</v>
      </c>
      <c r="W2271"/>
    </row>
    <row r="2272" spans="4:23">
      <c r="D2272" t="s">
        <v>4442</v>
      </c>
      <c r="F2272" t="s">
        <v>4433</v>
      </c>
      <c r="G2272" t="s">
        <v>3520</v>
      </c>
      <c r="H2272" t="s">
        <v>3520</v>
      </c>
      <c r="I2272" t="s">
        <v>30</v>
      </c>
      <c r="J2272" t="s">
        <v>3485</v>
      </c>
      <c r="Q2272">
        <v>51.469971399999999</v>
      </c>
      <c r="R2272">
        <v>5.3831108499999996</v>
      </c>
      <c r="S2272" t="s">
        <v>27</v>
      </c>
      <c r="W2272"/>
    </row>
    <row r="2273" spans="4:26">
      <c r="D2273" t="s">
        <v>4442</v>
      </c>
      <c r="F2273" t="s">
        <v>4433</v>
      </c>
      <c r="G2273" t="s">
        <v>3521</v>
      </c>
      <c r="H2273" t="s">
        <v>3521</v>
      </c>
      <c r="I2273" t="s">
        <v>30</v>
      </c>
      <c r="J2273" t="s">
        <v>3485</v>
      </c>
      <c r="Q2273">
        <v>51.468837870000002</v>
      </c>
      <c r="R2273">
        <v>5.3802735400000001</v>
      </c>
      <c r="S2273" t="s">
        <v>27</v>
      </c>
      <c r="W2273"/>
    </row>
    <row r="2274" spans="4:26">
      <c r="D2274" t="s">
        <v>4442</v>
      </c>
      <c r="F2274" t="s">
        <v>4433</v>
      </c>
      <c r="G2274" t="s">
        <v>3522</v>
      </c>
      <c r="H2274" t="s">
        <v>3522</v>
      </c>
      <c r="I2274" t="s">
        <v>30</v>
      </c>
      <c r="J2274" t="s">
        <v>3485</v>
      </c>
      <c r="Q2274">
        <v>51.468593779999999</v>
      </c>
      <c r="R2274">
        <v>5.3809992900000001</v>
      </c>
      <c r="S2274" t="s">
        <v>27</v>
      </c>
      <c r="W2274"/>
    </row>
    <row r="2275" spans="4:26">
      <c r="D2275" t="s">
        <v>4442</v>
      </c>
      <c r="F2275" t="s">
        <v>4433</v>
      </c>
      <c r="G2275" t="s">
        <v>3523</v>
      </c>
      <c r="H2275" t="s">
        <v>3523</v>
      </c>
      <c r="I2275" t="s">
        <v>30</v>
      </c>
      <c r="J2275" t="s">
        <v>3485</v>
      </c>
      <c r="Q2275">
        <v>51.468480489999997</v>
      </c>
      <c r="R2275">
        <v>5.3812599700000003</v>
      </c>
      <c r="S2275" t="s">
        <v>27</v>
      </c>
      <c r="W2275"/>
    </row>
    <row r="2276" spans="4:26">
      <c r="D2276" t="s">
        <v>4442</v>
      </c>
      <c r="F2276" t="s">
        <v>4433</v>
      </c>
      <c r="G2276" t="s">
        <v>3524</v>
      </c>
      <c r="H2276" t="s">
        <v>3524</v>
      </c>
      <c r="I2276" t="s">
        <v>30</v>
      </c>
      <c r="J2276" t="s">
        <v>3485</v>
      </c>
      <c r="Q2276">
        <v>51.468536409999999</v>
      </c>
      <c r="R2276">
        <v>5.3816062999999996</v>
      </c>
      <c r="S2276" t="s">
        <v>27</v>
      </c>
      <c r="W2276"/>
    </row>
    <row r="2277" spans="4:26">
      <c r="D2277" t="s">
        <v>4442</v>
      </c>
      <c r="F2277" t="s">
        <v>4433</v>
      </c>
      <c r="G2277" t="s">
        <v>3525</v>
      </c>
      <c r="H2277" t="s">
        <v>3525</v>
      </c>
      <c r="I2277" t="s">
        <v>30</v>
      </c>
      <c r="J2277" t="s">
        <v>3485</v>
      </c>
      <c r="Q2277">
        <v>51.468131370000002</v>
      </c>
      <c r="R2277">
        <v>5.38195114</v>
      </c>
      <c r="S2277" t="s">
        <v>27</v>
      </c>
      <c r="W2277"/>
    </row>
    <row r="2278" spans="4:26">
      <c r="D2278" t="s">
        <v>4442</v>
      </c>
      <c r="F2278" t="s">
        <v>4433</v>
      </c>
      <c r="G2278" t="s">
        <v>3526</v>
      </c>
      <c r="H2278" t="s">
        <v>3526</v>
      </c>
      <c r="I2278" t="s">
        <v>30</v>
      </c>
      <c r="J2278" t="s">
        <v>3485</v>
      </c>
      <c r="Q2278">
        <v>51.468031119999999</v>
      </c>
      <c r="R2278">
        <v>5.3821992500000002</v>
      </c>
      <c r="S2278" t="s">
        <v>27</v>
      </c>
      <c r="W2278"/>
    </row>
    <row r="2279" spans="4:26">
      <c r="D2279" t="s">
        <v>4442</v>
      </c>
      <c r="F2279" t="s">
        <v>4433</v>
      </c>
      <c r="G2279" t="s">
        <v>3527</v>
      </c>
      <c r="H2279" t="s">
        <v>3527</v>
      </c>
      <c r="I2279" t="s">
        <v>30</v>
      </c>
      <c r="J2279" t="s">
        <v>3485</v>
      </c>
      <c r="Q2279">
        <v>51.468032129999997</v>
      </c>
      <c r="R2279">
        <v>5.3875357700000004</v>
      </c>
      <c r="S2279" t="s">
        <v>27</v>
      </c>
      <c r="W2279"/>
    </row>
    <row r="2280" spans="4:26">
      <c r="D2280" t="s">
        <v>4442</v>
      </c>
      <c r="F2280" t="s">
        <v>4433</v>
      </c>
      <c r="G2280" t="s">
        <v>3528</v>
      </c>
      <c r="H2280" t="s">
        <v>3528</v>
      </c>
      <c r="I2280" t="s">
        <v>30</v>
      </c>
      <c r="J2280" t="s">
        <v>3485</v>
      </c>
      <c r="Q2280">
        <v>51.468849069999997</v>
      </c>
      <c r="R2280">
        <v>5.3876090200000002</v>
      </c>
      <c r="S2280" t="s">
        <v>27</v>
      </c>
      <c r="W2280"/>
    </row>
    <row r="2281" spans="4:26">
      <c r="D2281" t="s">
        <v>4442</v>
      </c>
      <c r="F2281" t="s">
        <v>4433</v>
      </c>
      <c r="G2281" t="s">
        <v>3529</v>
      </c>
      <c r="H2281" t="s">
        <v>3529</v>
      </c>
      <c r="I2281" t="s">
        <v>30</v>
      </c>
      <c r="J2281" t="s">
        <v>3485</v>
      </c>
      <c r="Q2281">
        <v>51.470689710000002</v>
      </c>
      <c r="R2281">
        <v>5.39036077</v>
      </c>
      <c r="S2281" t="s">
        <v>27</v>
      </c>
      <c r="W2281"/>
    </row>
    <row r="2282" spans="4:26">
      <c r="D2282" t="s">
        <v>4442</v>
      </c>
      <c r="F2282" t="s">
        <v>4433</v>
      </c>
      <c r="G2282" t="s">
        <v>3530</v>
      </c>
      <c r="H2282" t="s">
        <v>3530</v>
      </c>
      <c r="I2282" t="s">
        <v>1230</v>
      </c>
      <c r="J2282" t="s">
        <v>3485</v>
      </c>
      <c r="Q2282">
        <v>51.473412150000001</v>
      </c>
      <c r="R2282">
        <v>5.3805557400000001</v>
      </c>
      <c r="S2282" t="s">
        <v>27</v>
      </c>
      <c r="W2282"/>
    </row>
    <row r="2283" spans="4:26">
      <c r="D2283" t="s">
        <v>4442</v>
      </c>
      <c r="F2283" t="s">
        <v>4433</v>
      </c>
      <c r="G2283" t="s">
        <v>3531</v>
      </c>
      <c r="H2283" t="s">
        <v>3531</v>
      </c>
      <c r="I2283" t="s">
        <v>1230</v>
      </c>
      <c r="J2283" t="s">
        <v>3485</v>
      </c>
      <c r="Q2283">
        <v>51.471615149999998</v>
      </c>
      <c r="R2283">
        <v>5.3847143199999996</v>
      </c>
      <c r="S2283" t="s">
        <v>27</v>
      </c>
      <c r="W2283"/>
    </row>
    <row r="2284" spans="4:26">
      <c r="D2284" t="s">
        <v>4442</v>
      </c>
      <c r="F2284" t="s">
        <v>4433</v>
      </c>
      <c r="G2284" t="s">
        <v>3532</v>
      </c>
      <c r="H2284" t="s">
        <v>3532</v>
      </c>
      <c r="I2284" t="s">
        <v>1230</v>
      </c>
      <c r="J2284" t="s">
        <v>3485</v>
      </c>
      <c r="Q2284">
        <v>51.469844070000001</v>
      </c>
      <c r="R2284">
        <v>5.3832234400000001</v>
      </c>
      <c r="S2284" t="s">
        <v>27</v>
      </c>
      <c r="W2284"/>
    </row>
    <row r="2285" spans="4:26">
      <c r="D2285" t="s">
        <v>4442</v>
      </c>
      <c r="F2285" t="s">
        <v>4433</v>
      </c>
      <c r="G2285" t="s">
        <v>3533</v>
      </c>
      <c r="H2285" t="s">
        <v>3533</v>
      </c>
      <c r="I2285" t="s">
        <v>1230</v>
      </c>
      <c r="J2285" t="s">
        <v>3485</v>
      </c>
      <c r="Q2285">
        <v>51.471464730000001</v>
      </c>
      <c r="R2285">
        <v>5.3879275299999998</v>
      </c>
      <c r="S2285" t="s">
        <v>27</v>
      </c>
      <c r="W2285"/>
    </row>
    <row r="2286" spans="4:26">
      <c r="D2286" t="s">
        <v>4442</v>
      </c>
      <c r="F2286" t="s">
        <v>4433</v>
      </c>
      <c r="G2286" t="s">
        <v>3534</v>
      </c>
      <c r="H2286" t="s">
        <v>3534</v>
      </c>
      <c r="I2286" t="s">
        <v>22</v>
      </c>
      <c r="J2286" t="s">
        <v>3485</v>
      </c>
      <c r="K2286" t="s">
        <v>3485</v>
      </c>
      <c r="L2286" t="s">
        <v>3488</v>
      </c>
      <c r="M2286" t="s">
        <v>3485</v>
      </c>
      <c r="O2286" t="s">
        <v>2752</v>
      </c>
      <c r="P2286" t="s">
        <v>3535</v>
      </c>
      <c r="Q2286">
        <v>51.471457039999997</v>
      </c>
      <c r="R2286">
        <v>5.3717905699999999</v>
      </c>
      <c r="S2286" t="s">
        <v>27</v>
      </c>
      <c r="T2286" t="s">
        <v>28</v>
      </c>
      <c r="W2286"/>
      <c r="Z2286">
        <v>2591411.2200000002</v>
      </c>
    </row>
    <row r="2287" spans="4:26">
      <c r="D2287" t="s">
        <v>4442</v>
      </c>
      <c r="F2287" t="s">
        <v>4433</v>
      </c>
      <c r="G2287" t="s">
        <v>3536</v>
      </c>
      <c r="H2287" t="s">
        <v>3536</v>
      </c>
      <c r="I2287" t="s">
        <v>167</v>
      </c>
      <c r="J2287" t="s">
        <v>3485</v>
      </c>
      <c r="Q2287">
        <v>51.475162849999997</v>
      </c>
      <c r="R2287">
        <v>5.37157968</v>
      </c>
      <c r="S2287" t="s">
        <v>27</v>
      </c>
      <c r="W2287"/>
    </row>
    <row r="2288" spans="4:26">
      <c r="D2288" t="s">
        <v>4442</v>
      </c>
      <c r="F2288" t="s">
        <v>4433</v>
      </c>
      <c r="G2288" t="s">
        <v>3537</v>
      </c>
      <c r="H2288" t="s">
        <v>3537</v>
      </c>
      <c r="I2288" t="s">
        <v>167</v>
      </c>
      <c r="J2288" t="s">
        <v>3485</v>
      </c>
      <c r="Q2288">
        <v>51.470959690000001</v>
      </c>
      <c r="R2288">
        <v>5.3725241700000002</v>
      </c>
      <c r="S2288" t="s">
        <v>27</v>
      </c>
      <c r="W2288"/>
    </row>
    <row r="2289" spans="4:23">
      <c r="D2289" t="s">
        <v>4442</v>
      </c>
      <c r="F2289" t="s">
        <v>4433</v>
      </c>
      <c r="G2289" t="s">
        <v>3538</v>
      </c>
      <c r="H2289" t="s">
        <v>3538</v>
      </c>
      <c r="I2289" t="s">
        <v>167</v>
      </c>
      <c r="J2289" t="s">
        <v>3485</v>
      </c>
      <c r="Q2289">
        <v>51.474246030000003</v>
      </c>
      <c r="R2289">
        <v>5.3757677099999999</v>
      </c>
      <c r="S2289" t="s">
        <v>27</v>
      </c>
      <c r="W2289"/>
    </row>
    <row r="2290" spans="4:23">
      <c r="D2290" t="s">
        <v>4442</v>
      </c>
      <c r="F2290" t="s">
        <v>4433</v>
      </c>
      <c r="G2290" t="s">
        <v>3539</v>
      </c>
      <c r="H2290" t="s">
        <v>3539</v>
      </c>
      <c r="I2290" t="s">
        <v>167</v>
      </c>
      <c r="J2290" t="s">
        <v>3485</v>
      </c>
      <c r="Q2290">
        <v>51.473890480000001</v>
      </c>
      <c r="R2290">
        <v>5.37931078</v>
      </c>
      <c r="S2290" t="s">
        <v>27</v>
      </c>
      <c r="W2290"/>
    </row>
    <row r="2291" spans="4:23">
      <c r="D2291" t="s">
        <v>4442</v>
      </c>
      <c r="F2291" t="s">
        <v>4433</v>
      </c>
      <c r="G2291" t="s">
        <v>3540</v>
      </c>
      <c r="H2291" t="s">
        <v>3540</v>
      </c>
      <c r="I2291" t="s">
        <v>167</v>
      </c>
      <c r="J2291" t="s">
        <v>3485</v>
      </c>
      <c r="Q2291">
        <v>51.468329519999998</v>
      </c>
      <c r="R2291">
        <v>5.3772947000000002</v>
      </c>
      <c r="S2291" t="s">
        <v>27</v>
      </c>
      <c r="W2291"/>
    </row>
    <row r="2292" spans="4:23">
      <c r="D2292" t="s">
        <v>4442</v>
      </c>
      <c r="F2292" t="s">
        <v>4433</v>
      </c>
      <c r="G2292" t="s">
        <v>3541</v>
      </c>
      <c r="H2292" t="s">
        <v>3541</v>
      </c>
      <c r="I2292" t="s">
        <v>68</v>
      </c>
      <c r="J2292" t="s">
        <v>3485</v>
      </c>
      <c r="Q2292">
        <v>51.476718200000001</v>
      </c>
      <c r="R2292">
        <v>5.36095495</v>
      </c>
      <c r="S2292" t="s">
        <v>27</v>
      </c>
      <c r="W2292"/>
    </row>
    <row r="2293" spans="4:23">
      <c r="D2293" t="s">
        <v>4442</v>
      </c>
      <c r="F2293" t="s">
        <v>4433</v>
      </c>
      <c r="G2293" t="s">
        <v>3542</v>
      </c>
      <c r="H2293" t="s">
        <v>3542</v>
      </c>
      <c r="I2293" t="s">
        <v>68</v>
      </c>
      <c r="J2293" t="s">
        <v>3485</v>
      </c>
      <c r="Q2293">
        <v>51.468514280000001</v>
      </c>
      <c r="R2293">
        <v>5.3715137999999998</v>
      </c>
      <c r="S2293" t="s">
        <v>27</v>
      </c>
      <c r="W2293"/>
    </row>
    <row r="2294" spans="4:23">
      <c r="D2294" t="s">
        <v>4442</v>
      </c>
      <c r="F2294" t="s">
        <v>4433</v>
      </c>
      <c r="G2294" t="s">
        <v>3543</v>
      </c>
      <c r="H2294" t="s">
        <v>3543</v>
      </c>
      <c r="I2294" t="s">
        <v>68</v>
      </c>
      <c r="J2294" t="s">
        <v>3485</v>
      </c>
      <c r="Q2294">
        <v>51.469682830000004</v>
      </c>
      <c r="R2294">
        <v>5.3705172000000001</v>
      </c>
      <c r="S2294" t="s">
        <v>27</v>
      </c>
      <c r="W2294"/>
    </row>
    <row r="2295" spans="4:23">
      <c r="D2295" t="s">
        <v>4442</v>
      </c>
      <c r="F2295" t="s">
        <v>4433</v>
      </c>
      <c r="G2295" t="s">
        <v>3544</v>
      </c>
      <c r="H2295" t="s">
        <v>3544</v>
      </c>
      <c r="I2295" t="s">
        <v>68</v>
      </c>
      <c r="J2295" t="s">
        <v>3485</v>
      </c>
      <c r="Q2295">
        <v>51.469560340000001</v>
      </c>
      <c r="R2295">
        <v>5.3707920900000001</v>
      </c>
      <c r="S2295" t="s">
        <v>27</v>
      </c>
      <c r="W2295"/>
    </row>
    <row r="2296" spans="4:23">
      <c r="D2296" t="s">
        <v>4442</v>
      </c>
      <c r="F2296" t="s">
        <v>4433</v>
      </c>
      <c r="G2296" t="s">
        <v>3545</v>
      </c>
      <c r="H2296" t="s">
        <v>3545</v>
      </c>
      <c r="I2296" t="s">
        <v>68</v>
      </c>
      <c r="J2296" t="s">
        <v>3485</v>
      </c>
      <c r="Q2296">
        <v>51.467786619999998</v>
      </c>
      <c r="R2296">
        <v>5.3752078299999999</v>
      </c>
      <c r="S2296" t="s">
        <v>27</v>
      </c>
      <c r="W2296"/>
    </row>
    <row r="2297" spans="4:23">
      <c r="D2297" t="s">
        <v>4442</v>
      </c>
      <c r="F2297" t="s">
        <v>4433</v>
      </c>
      <c r="G2297" t="s">
        <v>3546</v>
      </c>
      <c r="H2297" t="s">
        <v>3546</v>
      </c>
      <c r="I2297" t="s">
        <v>68</v>
      </c>
      <c r="J2297" t="s">
        <v>3485</v>
      </c>
      <c r="Q2297">
        <v>51.466884210000003</v>
      </c>
      <c r="R2297">
        <v>5.3777919900000004</v>
      </c>
      <c r="S2297" t="s">
        <v>27</v>
      </c>
      <c r="W2297"/>
    </row>
    <row r="2298" spans="4:23">
      <c r="D2298" t="s">
        <v>4442</v>
      </c>
      <c r="F2298" t="s">
        <v>4433</v>
      </c>
      <c r="G2298" t="s">
        <v>3547</v>
      </c>
      <c r="H2298" t="s">
        <v>3547</v>
      </c>
      <c r="I2298" t="s">
        <v>68</v>
      </c>
      <c r="J2298" t="s">
        <v>3485</v>
      </c>
      <c r="Q2298">
        <v>51.468075540000001</v>
      </c>
      <c r="R2298">
        <v>5.3765153400000001</v>
      </c>
      <c r="S2298" t="s">
        <v>27</v>
      </c>
      <c r="W2298"/>
    </row>
    <row r="2299" spans="4:23">
      <c r="D2299" t="s">
        <v>4442</v>
      </c>
      <c r="F2299" t="s">
        <v>4433</v>
      </c>
      <c r="G2299" t="s">
        <v>3548</v>
      </c>
      <c r="H2299" t="s">
        <v>3548</v>
      </c>
      <c r="I2299" t="s">
        <v>68</v>
      </c>
      <c r="J2299" t="s">
        <v>3485</v>
      </c>
      <c r="Q2299">
        <v>51.469301119999997</v>
      </c>
      <c r="R2299">
        <v>5.3780581200000004</v>
      </c>
      <c r="S2299" t="s">
        <v>27</v>
      </c>
      <c r="W2299"/>
    </row>
    <row r="2300" spans="4:23">
      <c r="D2300" t="s">
        <v>4442</v>
      </c>
      <c r="F2300" t="s">
        <v>4433</v>
      </c>
      <c r="G2300" t="s">
        <v>3549</v>
      </c>
      <c r="H2300" t="s">
        <v>3549</v>
      </c>
      <c r="I2300" t="s">
        <v>68</v>
      </c>
      <c r="J2300" t="s">
        <v>3485</v>
      </c>
      <c r="Q2300">
        <v>51.469668910000003</v>
      </c>
      <c r="R2300">
        <v>5.37891808</v>
      </c>
      <c r="S2300" t="s">
        <v>27</v>
      </c>
      <c r="W2300"/>
    </row>
    <row r="2301" spans="4:23">
      <c r="D2301" t="s">
        <v>4442</v>
      </c>
      <c r="F2301" t="s">
        <v>4433</v>
      </c>
      <c r="G2301" t="s">
        <v>3550</v>
      </c>
      <c r="H2301" t="s">
        <v>3550</v>
      </c>
      <c r="I2301" t="s">
        <v>68</v>
      </c>
      <c r="J2301" t="s">
        <v>3485</v>
      </c>
      <c r="Q2301">
        <v>51.469202809999999</v>
      </c>
      <c r="R2301">
        <v>5.3799058000000004</v>
      </c>
      <c r="S2301" t="s">
        <v>27</v>
      </c>
      <c r="W2301"/>
    </row>
    <row r="2302" spans="4:23">
      <c r="D2302" t="s">
        <v>4442</v>
      </c>
      <c r="F2302" t="s">
        <v>4433</v>
      </c>
      <c r="G2302" t="s">
        <v>3551</v>
      </c>
      <c r="H2302" t="s">
        <v>3551</v>
      </c>
      <c r="I2302" t="s">
        <v>68</v>
      </c>
      <c r="J2302" t="s">
        <v>3485</v>
      </c>
      <c r="Q2302">
        <v>51.468806030000003</v>
      </c>
      <c r="R2302">
        <v>5.3807134899999998</v>
      </c>
      <c r="S2302" t="s">
        <v>27</v>
      </c>
      <c r="W2302"/>
    </row>
    <row r="2303" spans="4:23">
      <c r="D2303" t="s">
        <v>4442</v>
      </c>
      <c r="F2303" t="s">
        <v>4433</v>
      </c>
      <c r="G2303" t="s">
        <v>3552</v>
      </c>
      <c r="H2303" t="s">
        <v>3552</v>
      </c>
      <c r="I2303" t="s">
        <v>68</v>
      </c>
      <c r="J2303" t="s">
        <v>3485</v>
      </c>
      <c r="Q2303">
        <v>51.47072094</v>
      </c>
      <c r="R2303">
        <v>5.3798412400000002</v>
      </c>
      <c r="S2303" t="s">
        <v>27</v>
      </c>
      <c r="W2303"/>
    </row>
    <row r="2304" spans="4:23">
      <c r="D2304" t="s">
        <v>4442</v>
      </c>
      <c r="F2304" t="s">
        <v>4433</v>
      </c>
      <c r="G2304" t="s">
        <v>3553</v>
      </c>
      <c r="H2304" t="s">
        <v>3553</v>
      </c>
      <c r="I2304" t="s">
        <v>68</v>
      </c>
      <c r="J2304" t="s">
        <v>3485</v>
      </c>
      <c r="Q2304">
        <v>51.471237360000003</v>
      </c>
      <c r="R2304">
        <v>5.3810073200000001</v>
      </c>
      <c r="S2304" t="s">
        <v>27</v>
      </c>
      <c r="W2304"/>
    </row>
    <row r="2305" spans="4:23">
      <c r="D2305" t="s">
        <v>4442</v>
      </c>
      <c r="F2305" t="s">
        <v>4433</v>
      </c>
      <c r="G2305" t="s">
        <v>3554</v>
      </c>
      <c r="H2305" t="s">
        <v>3554</v>
      </c>
      <c r="I2305" t="s">
        <v>68</v>
      </c>
      <c r="J2305" t="s">
        <v>3485</v>
      </c>
      <c r="Q2305">
        <v>51.470725610000002</v>
      </c>
      <c r="R2305">
        <v>5.3820527199999999</v>
      </c>
      <c r="S2305" t="s">
        <v>27</v>
      </c>
      <c r="W2305"/>
    </row>
    <row r="2306" spans="4:23">
      <c r="D2306" t="s">
        <v>4442</v>
      </c>
      <c r="F2306" t="s">
        <v>4433</v>
      </c>
      <c r="G2306" t="s">
        <v>3555</v>
      </c>
      <c r="H2306" t="s">
        <v>3555</v>
      </c>
      <c r="I2306" t="s">
        <v>68</v>
      </c>
      <c r="J2306" t="s">
        <v>3485</v>
      </c>
      <c r="Q2306">
        <v>51.470314070000001</v>
      </c>
      <c r="R2306">
        <v>5.38295323</v>
      </c>
      <c r="S2306" t="s">
        <v>27</v>
      </c>
      <c r="W2306"/>
    </row>
    <row r="2307" spans="4:23">
      <c r="D2307" t="s">
        <v>4442</v>
      </c>
      <c r="F2307" t="s">
        <v>4433</v>
      </c>
      <c r="G2307" t="s">
        <v>3556</v>
      </c>
      <c r="H2307" t="s">
        <v>3556</v>
      </c>
      <c r="I2307" t="s">
        <v>68</v>
      </c>
      <c r="J2307" t="s">
        <v>3485</v>
      </c>
      <c r="Q2307">
        <v>51.472234649999997</v>
      </c>
      <c r="R2307">
        <v>5.3817166099999998</v>
      </c>
      <c r="S2307" t="s">
        <v>27</v>
      </c>
      <c r="W2307"/>
    </row>
    <row r="2308" spans="4:23">
      <c r="D2308" t="s">
        <v>4442</v>
      </c>
      <c r="F2308" t="s">
        <v>4433</v>
      </c>
      <c r="G2308" t="s">
        <v>3557</v>
      </c>
      <c r="H2308" t="s">
        <v>3557</v>
      </c>
      <c r="I2308" t="s">
        <v>68</v>
      </c>
      <c r="J2308" t="s">
        <v>3485</v>
      </c>
      <c r="Q2308">
        <v>51.471832589999998</v>
      </c>
      <c r="R2308">
        <v>5.3822748200000001</v>
      </c>
      <c r="S2308" t="s">
        <v>27</v>
      </c>
      <c r="W2308"/>
    </row>
    <row r="2309" spans="4:23">
      <c r="D2309" t="s">
        <v>4442</v>
      </c>
      <c r="F2309" t="s">
        <v>4433</v>
      </c>
      <c r="G2309" t="s">
        <v>3558</v>
      </c>
      <c r="H2309" t="s">
        <v>3558</v>
      </c>
      <c r="I2309" t="s">
        <v>68</v>
      </c>
      <c r="J2309" t="s">
        <v>3485</v>
      </c>
      <c r="Q2309">
        <v>51.4713177</v>
      </c>
      <c r="R2309">
        <v>5.3837048999999997</v>
      </c>
      <c r="S2309" t="s">
        <v>27</v>
      </c>
      <c r="W2309"/>
    </row>
    <row r="2310" spans="4:23">
      <c r="D2310" t="s">
        <v>4442</v>
      </c>
      <c r="F2310" t="s">
        <v>4433</v>
      </c>
      <c r="G2310" t="s">
        <v>3559</v>
      </c>
      <c r="H2310" t="s">
        <v>3559</v>
      </c>
      <c r="I2310" t="s">
        <v>68</v>
      </c>
      <c r="J2310" t="s">
        <v>3485</v>
      </c>
      <c r="Q2310">
        <v>51.470812680000002</v>
      </c>
      <c r="R2310">
        <v>5.3836910800000002</v>
      </c>
      <c r="S2310" t="s">
        <v>27</v>
      </c>
      <c r="W2310"/>
    </row>
    <row r="2311" spans="4:23">
      <c r="D2311" t="s">
        <v>4442</v>
      </c>
      <c r="F2311" t="s">
        <v>4433</v>
      </c>
      <c r="G2311" t="s">
        <v>3560</v>
      </c>
      <c r="H2311" t="s">
        <v>3560</v>
      </c>
      <c r="I2311" t="s">
        <v>68</v>
      </c>
      <c r="J2311" t="s">
        <v>3485</v>
      </c>
      <c r="Q2311">
        <v>51.471447169999998</v>
      </c>
      <c r="R2311">
        <v>5.3844931200000001</v>
      </c>
      <c r="S2311" t="s">
        <v>27</v>
      </c>
      <c r="W2311"/>
    </row>
    <row r="2312" spans="4:23">
      <c r="D2312" t="s">
        <v>4442</v>
      </c>
      <c r="F2312" t="s">
        <v>4433</v>
      </c>
      <c r="G2312" t="s">
        <v>3561</v>
      </c>
      <c r="H2312" t="s">
        <v>3561</v>
      </c>
      <c r="I2312" t="s">
        <v>68</v>
      </c>
      <c r="J2312" t="s">
        <v>3485</v>
      </c>
      <c r="Q2312">
        <v>51.473436739999997</v>
      </c>
      <c r="R2312">
        <v>5.3817432500000004</v>
      </c>
      <c r="S2312" t="s">
        <v>27</v>
      </c>
      <c r="W2312"/>
    </row>
    <row r="2313" spans="4:23">
      <c r="D2313" t="s">
        <v>4442</v>
      </c>
      <c r="F2313" t="s">
        <v>4433</v>
      </c>
      <c r="G2313" t="s">
        <v>3562</v>
      </c>
      <c r="H2313" t="s">
        <v>3562</v>
      </c>
      <c r="I2313" t="s">
        <v>68</v>
      </c>
      <c r="J2313" t="s">
        <v>3485</v>
      </c>
      <c r="Q2313">
        <v>51.472986040000002</v>
      </c>
      <c r="R2313">
        <v>5.3841084400000003</v>
      </c>
      <c r="S2313" t="s">
        <v>27</v>
      </c>
      <c r="W2313"/>
    </row>
    <row r="2314" spans="4:23">
      <c r="D2314" t="s">
        <v>4442</v>
      </c>
      <c r="F2314" t="s">
        <v>4433</v>
      </c>
      <c r="G2314" t="s">
        <v>3563</v>
      </c>
      <c r="H2314" t="s">
        <v>3563</v>
      </c>
      <c r="I2314" t="s">
        <v>68</v>
      </c>
      <c r="J2314" t="s">
        <v>3485</v>
      </c>
      <c r="Q2314">
        <v>51.471718299999999</v>
      </c>
      <c r="R2314">
        <v>5.3872694499999998</v>
      </c>
      <c r="S2314" t="s">
        <v>27</v>
      </c>
      <c r="W2314"/>
    </row>
    <row r="2315" spans="4:23">
      <c r="D2315" t="s">
        <v>4442</v>
      </c>
      <c r="F2315" t="s">
        <v>4433</v>
      </c>
      <c r="G2315" t="s">
        <v>3564</v>
      </c>
      <c r="H2315" t="s">
        <v>3564</v>
      </c>
      <c r="I2315" t="s">
        <v>68</v>
      </c>
      <c r="J2315" t="s">
        <v>3485</v>
      </c>
      <c r="Q2315">
        <v>51.467110339999998</v>
      </c>
      <c r="R2315">
        <v>5.3798349700000001</v>
      </c>
      <c r="S2315" t="s">
        <v>27</v>
      </c>
      <c r="W2315"/>
    </row>
    <row r="2316" spans="4:23">
      <c r="D2316" t="s">
        <v>4442</v>
      </c>
      <c r="F2316" t="s">
        <v>4433</v>
      </c>
      <c r="G2316" t="s">
        <v>3565</v>
      </c>
      <c r="H2316" t="s">
        <v>3565</v>
      </c>
      <c r="I2316" t="s">
        <v>68</v>
      </c>
      <c r="J2316" t="s">
        <v>3485</v>
      </c>
      <c r="Q2316">
        <v>51.467955070000002</v>
      </c>
      <c r="R2316">
        <v>5.3808796799999996</v>
      </c>
      <c r="S2316" t="s">
        <v>27</v>
      </c>
      <c r="W2316"/>
    </row>
    <row r="2317" spans="4:23">
      <c r="D2317" t="s">
        <v>4442</v>
      </c>
      <c r="F2317" t="s">
        <v>4433</v>
      </c>
      <c r="G2317" t="s">
        <v>3566</v>
      </c>
      <c r="H2317" t="s">
        <v>3566</v>
      </c>
      <c r="I2317" t="s">
        <v>68</v>
      </c>
      <c r="J2317" t="s">
        <v>3485</v>
      </c>
      <c r="Q2317">
        <v>51.468349670000002</v>
      </c>
      <c r="R2317">
        <v>5.3816694500000004</v>
      </c>
      <c r="S2317" t="s">
        <v>27</v>
      </c>
      <c r="W2317"/>
    </row>
    <row r="2318" spans="4:23">
      <c r="D2318" t="s">
        <v>4442</v>
      </c>
      <c r="F2318" t="s">
        <v>4433</v>
      </c>
      <c r="G2318" t="s">
        <v>3567</v>
      </c>
      <c r="H2318" t="s">
        <v>3567</v>
      </c>
      <c r="I2318" t="s">
        <v>68</v>
      </c>
      <c r="J2318" t="s">
        <v>3485</v>
      </c>
      <c r="Q2318">
        <v>51.468039480000002</v>
      </c>
      <c r="R2318">
        <v>5.3823057199999997</v>
      </c>
      <c r="S2318" t="s">
        <v>27</v>
      </c>
      <c r="W2318"/>
    </row>
    <row r="2319" spans="4:23">
      <c r="D2319" t="s">
        <v>4442</v>
      </c>
      <c r="F2319" t="s">
        <v>4433</v>
      </c>
      <c r="G2319" t="s">
        <v>3568</v>
      </c>
      <c r="H2319" t="s">
        <v>3568</v>
      </c>
      <c r="I2319" t="s">
        <v>68</v>
      </c>
      <c r="J2319" t="s">
        <v>3485</v>
      </c>
      <c r="Q2319">
        <v>51.469326359999997</v>
      </c>
      <c r="R2319">
        <v>5.3825921900000004</v>
      </c>
      <c r="S2319" t="s">
        <v>27</v>
      </c>
      <c r="W2319"/>
    </row>
    <row r="2320" spans="4:23">
      <c r="D2320" t="s">
        <v>4442</v>
      </c>
      <c r="F2320" t="s">
        <v>4433</v>
      </c>
      <c r="G2320" t="s">
        <v>3569</v>
      </c>
      <c r="H2320" t="s">
        <v>3569</v>
      </c>
      <c r="I2320" t="s">
        <v>68</v>
      </c>
      <c r="J2320" t="s">
        <v>3485</v>
      </c>
      <c r="Q2320">
        <v>51.469942889999999</v>
      </c>
      <c r="R2320">
        <v>5.3836743199999999</v>
      </c>
      <c r="S2320" t="s">
        <v>27</v>
      </c>
      <c r="W2320"/>
    </row>
    <row r="2321" spans="4:23">
      <c r="D2321" t="s">
        <v>4442</v>
      </c>
      <c r="F2321" t="s">
        <v>4433</v>
      </c>
      <c r="G2321" t="s">
        <v>3570</v>
      </c>
      <c r="H2321" t="s">
        <v>3570</v>
      </c>
      <c r="I2321" t="s">
        <v>68</v>
      </c>
      <c r="J2321" t="s">
        <v>3485</v>
      </c>
      <c r="Q2321">
        <v>51.469567189999999</v>
      </c>
      <c r="R2321">
        <v>5.3844567999999997</v>
      </c>
      <c r="S2321" t="s">
        <v>27</v>
      </c>
      <c r="W2321"/>
    </row>
    <row r="2322" spans="4:23">
      <c r="D2322" t="s">
        <v>4442</v>
      </c>
      <c r="F2322" t="s">
        <v>4433</v>
      </c>
      <c r="G2322" t="s">
        <v>3571</v>
      </c>
      <c r="H2322" t="s">
        <v>3571</v>
      </c>
      <c r="I2322" t="s">
        <v>68</v>
      </c>
      <c r="J2322" t="s">
        <v>3485</v>
      </c>
      <c r="Q2322">
        <v>51.469278619999997</v>
      </c>
      <c r="R2322">
        <v>5.3850335899999999</v>
      </c>
      <c r="S2322" t="s">
        <v>27</v>
      </c>
      <c r="W2322"/>
    </row>
    <row r="2323" spans="4:23">
      <c r="D2323" t="s">
        <v>4442</v>
      </c>
      <c r="F2323" t="s">
        <v>4433</v>
      </c>
      <c r="G2323" t="s">
        <v>3572</v>
      </c>
      <c r="H2323" t="s">
        <v>3572</v>
      </c>
      <c r="I2323" t="s">
        <v>68</v>
      </c>
      <c r="J2323" t="s">
        <v>3485</v>
      </c>
      <c r="Q2323">
        <v>51.469038560000001</v>
      </c>
      <c r="R2323">
        <v>5.3855308099999997</v>
      </c>
      <c r="S2323" t="s">
        <v>27</v>
      </c>
      <c r="W2323"/>
    </row>
    <row r="2324" spans="4:23">
      <c r="D2324" t="s">
        <v>4442</v>
      </c>
      <c r="F2324" t="s">
        <v>4433</v>
      </c>
      <c r="G2324" t="s">
        <v>3573</v>
      </c>
      <c r="H2324" t="s">
        <v>3573</v>
      </c>
      <c r="I2324" t="s">
        <v>68</v>
      </c>
      <c r="J2324" t="s">
        <v>3485</v>
      </c>
      <c r="Q2324">
        <v>51.468783350000002</v>
      </c>
      <c r="R2324">
        <v>5.3860647699999999</v>
      </c>
      <c r="S2324" t="s">
        <v>27</v>
      </c>
      <c r="W2324"/>
    </row>
    <row r="2325" spans="4:23">
      <c r="D2325" t="s">
        <v>4442</v>
      </c>
      <c r="F2325" t="s">
        <v>4433</v>
      </c>
      <c r="G2325" t="s">
        <v>3574</v>
      </c>
      <c r="H2325" t="s">
        <v>3574</v>
      </c>
      <c r="I2325" t="s">
        <v>68</v>
      </c>
      <c r="J2325" t="s">
        <v>3485</v>
      </c>
      <c r="Q2325">
        <v>51.470583619999999</v>
      </c>
      <c r="R2325">
        <v>5.3898999099999996</v>
      </c>
      <c r="S2325" t="s">
        <v>27</v>
      </c>
      <c r="W2325"/>
    </row>
    <row r="2326" spans="4:23">
      <c r="D2326" t="s">
        <v>4442</v>
      </c>
      <c r="F2326" t="s">
        <v>4433</v>
      </c>
      <c r="G2326" t="s">
        <v>3575</v>
      </c>
      <c r="H2326" t="s">
        <v>3575</v>
      </c>
      <c r="I2326" t="s">
        <v>68</v>
      </c>
      <c r="J2326" t="s">
        <v>3485</v>
      </c>
      <c r="Q2326">
        <v>51.469713110000001</v>
      </c>
      <c r="R2326">
        <v>5.3883844300000003</v>
      </c>
      <c r="S2326" t="s">
        <v>27</v>
      </c>
      <c r="W2326"/>
    </row>
    <row r="2327" spans="4:23">
      <c r="D2327" t="s">
        <v>4442</v>
      </c>
      <c r="F2327" t="s">
        <v>4433</v>
      </c>
      <c r="G2327" t="s">
        <v>3576</v>
      </c>
      <c r="H2327" t="s">
        <v>3576</v>
      </c>
      <c r="I2327" t="s">
        <v>68</v>
      </c>
      <c r="J2327" t="s">
        <v>3485</v>
      </c>
      <c r="Q2327">
        <v>51.470106600000001</v>
      </c>
      <c r="R2327">
        <v>5.3893539199999996</v>
      </c>
      <c r="S2327" t="s">
        <v>27</v>
      </c>
      <c r="W2327"/>
    </row>
    <row r="2328" spans="4:23">
      <c r="D2328" t="s">
        <v>4442</v>
      </c>
      <c r="F2328" t="s">
        <v>4433</v>
      </c>
      <c r="G2328" t="s">
        <v>3577</v>
      </c>
      <c r="H2328" t="s">
        <v>3577</v>
      </c>
      <c r="I2328" t="s">
        <v>68</v>
      </c>
      <c r="J2328" t="s">
        <v>3485</v>
      </c>
      <c r="Q2328">
        <v>51.469594890000003</v>
      </c>
      <c r="R2328">
        <v>5.3889944600000002</v>
      </c>
      <c r="S2328" t="s">
        <v>27</v>
      </c>
      <c r="W2328"/>
    </row>
    <row r="2329" spans="4:23">
      <c r="D2329" t="s">
        <v>4442</v>
      </c>
      <c r="F2329" t="s">
        <v>4433</v>
      </c>
      <c r="G2329" t="s">
        <v>3578</v>
      </c>
      <c r="H2329" t="s">
        <v>3578</v>
      </c>
      <c r="I2329" t="s">
        <v>68</v>
      </c>
      <c r="J2329" t="s">
        <v>3485</v>
      </c>
      <c r="Q2329">
        <v>51.469361820000003</v>
      </c>
      <c r="R2329">
        <v>5.3880821299999999</v>
      </c>
      <c r="S2329" t="s">
        <v>27</v>
      </c>
      <c r="W2329"/>
    </row>
    <row r="2330" spans="4:23">
      <c r="D2330" t="s">
        <v>4442</v>
      </c>
      <c r="F2330" t="s">
        <v>4433</v>
      </c>
      <c r="G2330" t="s">
        <v>3579</v>
      </c>
      <c r="H2330" t="s">
        <v>3579</v>
      </c>
      <c r="I2330" t="s">
        <v>68</v>
      </c>
      <c r="J2330" t="s">
        <v>3485</v>
      </c>
      <c r="Q2330">
        <v>51.469326709999997</v>
      </c>
      <c r="R2330">
        <v>5.3893985100000004</v>
      </c>
      <c r="S2330" t="s">
        <v>27</v>
      </c>
      <c r="W2330"/>
    </row>
    <row r="2331" spans="4:23">
      <c r="D2331" t="s">
        <v>4442</v>
      </c>
      <c r="F2331" t="s">
        <v>4433</v>
      </c>
      <c r="G2331" t="s">
        <v>3580</v>
      </c>
      <c r="H2331" t="s">
        <v>3580</v>
      </c>
      <c r="I2331" t="s">
        <v>68</v>
      </c>
      <c r="J2331" t="s">
        <v>3485</v>
      </c>
      <c r="Q2331">
        <v>51.469711310000001</v>
      </c>
      <c r="R2331">
        <v>5.3901337500000004</v>
      </c>
      <c r="S2331" t="s">
        <v>27</v>
      </c>
      <c r="W2331"/>
    </row>
    <row r="2332" spans="4:23">
      <c r="D2332" t="s">
        <v>4442</v>
      </c>
      <c r="F2332" t="s">
        <v>4433</v>
      </c>
      <c r="G2332" t="s">
        <v>3581</v>
      </c>
      <c r="H2332" t="s">
        <v>3581</v>
      </c>
      <c r="I2332" t="s">
        <v>68</v>
      </c>
      <c r="J2332" t="s">
        <v>3485</v>
      </c>
      <c r="Q2332">
        <v>51.469255779999997</v>
      </c>
      <c r="R2332">
        <v>5.3896978100000004</v>
      </c>
      <c r="S2332" t="s">
        <v>27</v>
      </c>
      <c r="W2332"/>
    </row>
    <row r="2333" spans="4:23">
      <c r="D2333" t="s">
        <v>4442</v>
      </c>
      <c r="F2333" t="s">
        <v>4433</v>
      </c>
      <c r="G2333" t="s">
        <v>3582</v>
      </c>
      <c r="H2333" t="s">
        <v>3582</v>
      </c>
      <c r="I2333" t="s">
        <v>68</v>
      </c>
      <c r="J2333" t="s">
        <v>3485</v>
      </c>
      <c r="Q2333">
        <v>51.468967800000001</v>
      </c>
      <c r="R2333">
        <v>5.3902941799999997</v>
      </c>
      <c r="S2333" t="s">
        <v>27</v>
      </c>
      <c r="W2333"/>
    </row>
    <row r="2334" spans="4:23">
      <c r="D2334" t="s">
        <v>4442</v>
      </c>
      <c r="F2334" t="s">
        <v>4433</v>
      </c>
      <c r="G2334" t="s">
        <v>3583</v>
      </c>
      <c r="H2334" t="s">
        <v>3583</v>
      </c>
      <c r="I2334" t="s">
        <v>68</v>
      </c>
      <c r="J2334" t="s">
        <v>3485</v>
      </c>
      <c r="Q2334">
        <v>51.468963459999998</v>
      </c>
      <c r="R2334">
        <v>5.3888800000000003</v>
      </c>
      <c r="S2334" t="s">
        <v>27</v>
      </c>
      <c r="W2334"/>
    </row>
    <row r="2335" spans="4:23">
      <c r="D2335" t="s">
        <v>4442</v>
      </c>
      <c r="F2335" t="s">
        <v>4433</v>
      </c>
      <c r="G2335" t="s">
        <v>3584</v>
      </c>
      <c r="H2335" t="s">
        <v>3584</v>
      </c>
      <c r="I2335" t="s">
        <v>68</v>
      </c>
      <c r="J2335" t="s">
        <v>3485</v>
      </c>
      <c r="Q2335">
        <v>51.468718279999997</v>
      </c>
      <c r="R2335">
        <v>5.3894033099999996</v>
      </c>
      <c r="S2335" t="s">
        <v>27</v>
      </c>
      <c r="W2335"/>
    </row>
    <row r="2336" spans="4:23">
      <c r="D2336" t="s">
        <v>4442</v>
      </c>
      <c r="F2336" t="s">
        <v>4433</v>
      </c>
      <c r="G2336" t="s">
        <v>3585</v>
      </c>
      <c r="H2336" t="s">
        <v>3585</v>
      </c>
      <c r="I2336" t="s">
        <v>68</v>
      </c>
      <c r="J2336" t="s">
        <v>3485</v>
      </c>
      <c r="Q2336">
        <v>51.468687789999997</v>
      </c>
      <c r="R2336">
        <v>5.3880311399999998</v>
      </c>
      <c r="S2336" t="s">
        <v>27</v>
      </c>
      <c r="W2336"/>
    </row>
    <row r="2337" spans="2:26">
      <c r="D2337" t="s">
        <v>4442</v>
      </c>
      <c r="F2337" t="s">
        <v>4433</v>
      </c>
      <c r="G2337" t="s">
        <v>3586</v>
      </c>
      <c r="H2337" t="s">
        <v>3586</v>
      </c>
      <c r="I2337" t="s">
        <v>68</v>
      </c>
      <c r="J2337" t="s">
        <v>3485</v>
      </c>
      <c r="Q2337">
        <v>51.468469890000001</v>
      </c>
      <c r="R2337">
        <v>5.3885145899999998</v>
      </c>
      <c r="S2337" t="s">
        <v>27</v>
      </c>
      <c r="W2337"/>
    </row>
    <row r="2338" spans="2:26">
      <c r="D2338" t="s">
        <v>4442</v>
      </c>
      <c r="F2338" t="s">
        <v>4433</v>
      </c>
      <c r="G2338" t="s">
        <v>3587</v>
      </c>
      <c r="H2338" t="s">
        <v>3587</v>
      </c>
      <c r="I2338" t="s">
        <v>68</v>
      </c>
      <c r="J2338" t="s">
        <v>3485</v>
      </c>
      <c r="Q2338">
        <v>51.468447830000002</v>
      </c>
      <c r="R2338">
        <v>5.3875556099999997</v>
      </c>
      <c r="S2338" t="s">
        <v>27</v>
      </c>
      <c r="W2338"/>
    </row>
    <row r="2339" spans="2:26">
      <c r="D2339" t="s">
        <v>4442</v>
      </c>
      <c r="F2339" t="s">
        <v>4433</v>
      </c>
      <c r="G2339" t="s">
        <v>3588</v>
      </c>
      <c r="H2339" t="s">
        <v>3588</v>
      </c>
      <c r="I2339" t="s">
        <v>68</v>
      </c>
      <c r="J2339" t="s">
        <v>3485</v>
      </c>
      <c r="Q2339">
        <v>51.468785889999999</v>
      </c>
      <c r="R2339">
        <v>5.3603946200000001</v>
      </c>
      <c r="S2339" t="s">
        <v>27</v>
      </c>
      <c r="W2339"/>
    </row>
    <row r="2340" spans="2:26">
      <c r="G2340" t="s">
        <v>3589</v>
      </c>
      <c r="H2340" t="s">
        <v>3589</v>
      </c>
      <c r="I2340" t="s">
        <v>22</v>
      </c>
      <c r="J2340" t="s">
        <v>3590</v>
      </c>
      <c r="K2340" t="s">
        <v>3590</v>
      </c>
      <c r="L2340" t="s">
        <v>3591</v>
      </c>
      <c r="M2340" t="s">
        <v>3590</v>
      </c>
      <c r="O2340" t="s">
        <v>2752</v>
      </c>
      <c r="P2340" t="s">
        <v>3592</v>
      </c>
      <c r="Q2340">
        <v>51.494110169999999</v>
      </c>
      <c r="R2340">
        <v>5.3563979899999996</v>
      </c>
      <c r="S2340" t="s">
        <v>27</v>
      </c>
      <c r="T2340" t="s">
        <v>101</v>
      </c>
      <c r="W2340"/>
      <c r="Z2340">
        <v>5964.59</v>
      </c>
    </row>
    <row r="2341" spans="2:26">
      <c r="G2341" t="s">
        <v>3593</v>
      </c>
      <c r="H2341" t="s">
        <v>3593</v>
      </c>
      <c r="I2341" t="s">
        <v>22</v>
      </c>
      <c r="J2341" t="s">
        <v>3594</v>
      </c>
      <c r="K2341" t="s">
        <v>3594</v>
      </c>
      <c r="L2341" t="s">
        <v>3595</v>
      </c>
      <c r="M2341" t="s">
        <v>3594</v>
      </c>
      <c r="O2341" t="s">
        <v>2752</v>
      </c>
      <c r="P2341" t="s">
        <v>3596</v>
      </c>
      <c r="Q2341">
        <v>51.505663159999997</v>
      </c>
      <c r="R2341">
        <v>5.3553035700000002</v>
      </c>
      <c r="S2341" t="s">
        <v>27</v>
      </c>
      <c r="T2341" t="s">
        <v>139</v>
      </c>
      <c r="W2341"/>
      <c r="Z2341">
        <v>2779.65</v>
      </c>
    </row>
    <row r="2342" spans="2:26">
      <c r="G2342" t="s">
        <v>3597</v>
      </c>
      <c r="H2342" t="s">
        <v>3597</v>
      </c>
      <c r="I2342" t="s">
        <v>22</v>
      </c>
      <c r="J2342" t="s">
        <v>3598</v>
      </c>
      <c r="K2342" t="s">
        <v>3598</v>
      </c>
      <c r="L2342" t="s">
        <v>3599</v>
      </c>
      <c r="M2342" t="s">
        <v>3598</v>
      </c>
      <c r="O2342" t="s">
        <v>2752</v>
      </c>
      <c r="P2342" t="s">
        <v>3596</v>
      </c>
      <c r="Q2342">
        <v>51.497745999999999</v>
      </c>
      <c r="R2342">
        <v>5.3637046799999997</v>
      </c>
      <c r="S2342" t="s">
        <v>27</v>
      </c>
      <c r="T2342" t="s">
        <v>101</v>
      </c>
      <c r="W2342"/>
      <c r="Z2342">
        <v>200.04</v>
      </c>
    </row>
    <row r="2343" spans="2:26">
      <c r="G2343" t="s">
        <v>3600</v>
      </c>
      <c r="H2343" t="s">
        <v>3600</v>
      </c>
      <c r="I2343" t="s">
        <v>22</v>
      </c>
      <c r="J2343" t="s">
        <v>3601</v>
      </c>
      <c r="K2343" t="s">
        <v>3601</v>
      </c>
      <c r="L2343" t="s">
        <v>3602</v>
      </c>
      <c r="M2343" t="s">
        <v>3601</v>
      </c>
      <c r="O2343" t="s">
        <v>2752</v>
      </c>
      <c r="P2343" t="s">
        <v>3603</v>
      </c>
      <c r="Q2343">
        <v>51.493173140000003</v>
      </c>
      <c r="R2343">
        <v>5.3656282500000003</v>
      </c>
      <c r="S2343" t="s">
        <v>27</v>
      </c>
      <c r="T2343" t="s">
        <v>28</v>
      </c>
      <c r="W2343"/>
      <c r="Z2343">
        <v>651265.27</v>
      </c>
    </row>
    <row r="2344" spans="2:26">
      <c r="G2344" t="s">
        <v>3604</v>
      </c>
      <c r="H2344" t="s">
        <v>3604</v>
      </c>
      <c r="I2344" t="s">
        <v>22</v>
      </c>
      <c r="J2344" t="s">
        <v>3605</v>
      </c>
      <c r="K2344" t="s">
        <v>3605</v>
      </c>
      <c r="L2344" t="s">
        <v>3606</v>
      </c>
      <c r="M2344" t="s">
        <v>3605</v>
      </c>
      <c r="O2344" t="s">
        <v>2752</v>
      </c>
      <c r="P2344" t="s">
        <v>3607</v>
      </c>
      <c r="Q2344">
        <v>51.433297060000001</v>
      </c>
      <c r="R2344">
        <v>5.2885654500000001</v>
      </c>
      <c r="S2344" t="s">
        <v>27</v>
      </c>
      <c r="T2344" t="s">
        <v>139</v>
      </c>
      <c r="W2344"/>
      <c r="Z2344">
        <v>33562.9</v>
      </c>
    </row>
    <row r="2345" spans="2:26">
      <c r="B2345" t="s">
        <v>4442</v>
      </c>
      <c r="F2345" t="s">
        <v>4433</v>
      </c>
      <c r="G2345" t="s">
        <v>3608</v>
      </c>
      <c r="H2345" t="s">
        <v>3608</v>
      </c>
      <c r="I2345" t="s">
        <v>68</v>
      </c>
      <c r="J2345" t="s">
        <v>3609</v>
      </c>
      <c r="L2345" t="s">
        <v>3610</v>
      </c>
      <c r="M2345" t="s">
        <v>3609</v>
      </c>
      <c r="Q2345">
        <v>51.444187659999997</v>
      </c>
      <c r="R2345">
        <v>5.3630732099999996</v>
      </c>
      <c r="S2345" t="s">
        <v>27</v>
      </c>
      <c r="W2345"/>
    </row>
    <row r="2346" spans="2:26">
      <c r="B2346" t="s">
        <v>4442</v>
      </c>
      <c r="F2346" t="s">
        <v>4433</v>
      </c>
      <c r="G2346" t="s">
        <v>3611</v>
      </c>
      <c r="H2346" t="s">
        <v>3611</v>
      </c>
      <c r="I2346" t="s">
        <v>68</v>
      </c>
      <c r="J2346" t="s">
        <v>3609</v>
      </c>
      <c r="L2346" t="s">
        <v>3610</v>
      </c>
      <c r="M2346" t="s">
        <v>3609</v>
      </c>
      <c r="Q2346">
        <v>51.442588860000001</v>
      </c>
      <c r="R2346">
        <v>5.3702972000000004</v>
      </c>
      <c r="S2346" t="s">
        <v>27</v>
      </c>
      <c r="W2346"/>
    </row>
    <row r="2347" spans="2:26">
      <c r="B2347" t="s">
        <v>4442</v>
      </c>
      <c r="F2347" t="s">
        <v>4433</v>
      </c>
      <c r="G2347" t="s">
        <v>3612</v>
      </c>
      <c r="H2347" t="s">
        <v>3612</v>
      </c>
      <c r="I2347" t="s">
        <v>68</v>
      </c>
      <c r="J2347" t="s">
        <v>3609</v>
      </c>
      <c r="L2347" t="s">
        <v>3610</v>
      </c>
      <c r="M2347" t="s">
        <v>3609</v>
      </c>
      <c r="Q2347">
        <v>51.443072460000003</v>
      </c>
      <c r="R2347">
        <v>5.3755921400000002</v>
      </c>
      <c r="S2347" t="s">
        <v>27</v>
      </c>
      <c r="W2347"/>
    </row>
    <row r="2348" spans="2:26">
      <c r="B2348" t="s">
        <v>4442</v>
      </c>
      <c r="F2348" t="s">
        <v>4433</v>
      </c>
      <c r="G2348" t="s">
        <v>3613</v>
      </c>
      <c r="H2348" t="s">
        <v>3613</v>
      </c>
      <c r="I2348" t="s">
        <v>68</v>
      </c>
      <c r="J2348" t="s">
        <v>3609</v>
      </c>
      <c r="L2348" t="s">
        <v>3610</v>
      </c>
      <c r="M2348" t="s">
        <v>3609</v>
      </c>
      <c r="Q2348">
        <v>51.447949280000003</v>
      </c>
      <c r="R2348">
        <v>5.38065807</v>
      </c>
      <c r="S2348" t="s">
        <v>27</v>
      </c>
      <c r="W2348"/>
    </row>
    <row r="2349" spans="2:26">
      <c r="B2349" t="s">
        <v>4442</v>
      </c>
      <c r="F2349" t="s">
        <v>4433</v>
      </c>
      <c r="G2349" t="s">
        <v>3614</v>
      </c>
      <c r="H2349" t="s">
        <v>3614</v>
      </c>
      <c r="I2349" t="s">
        <v>68</v>
      </c>
      <c r="J2349" t="s">
        <v>3609</v>
      </c>
      <c r="L2349" t="s">
        <v>3610</v>
      </c>
      <c r="M2349" t="s">
        <v>3609</v>
      </c>
      <c r="Q2349">
        <v>51.4474217</v>
      </c>
      <c r="R2349">
        <v>5.3817307000000003</v>
      </c>
      <c r="S2349" t="s">
        <v>27</v>
      </c>
      <c r="W2349"/>
    </row>
    <row r="2350" spans="2:26">
      <c r="B2350" t="s">
        <v>4442</v>
      </c>
      <c r="F2350" t="s">
        <v>4433</v>
      </c>
      <c r="G2350" t="s">
        <v>3615</v>
      </c>
      <c r="H2350" t="s">
        <v>3615</v>
      </c>
      <c r="I2350" t="s">
        <v>68</v>
      </c>
      <c r="J2350" t="s">
        <v>3609</v>
      </c>
      <c r="L2350" t="s">
        <v>3610</v>
      </c>
      <c r="M2350" t="s">
        <v>3609</v>
      </c>
      <c r="Q2350">
        <v>51.446975440000003</v>
      </c>
      <c r="R2350">
        <v>5.3843761800000003</v>
      </c>
      <c r="S2350" t="s">
        <v>27</v>
      </c>
      <c r="W2350"/>
    </row>
    <row r="2351" spans="2:26">
      <c r="B2351" t="s">
        <v>4442</v>
      </c>
      <c r="F2351" t="s">
        <v>4433</v>
      </c>
      <c r="G2351" t="s">
        <v>3616</v>
      </c>
      <c r="H2351" t="s">
        <v>3616</v>
      </c>
      <c r="I2351" t="s">
        <v>68</v>
      </c>
      <c r="J2351" t="s">
        <v>3609</v>
      </c>
      <c r="L2351" t="s">
        <v>3610</v>
      </c>
      <c r="M2351" t="s">
        <v>3609</v>
      </c>
      <c r="Q2351">
        <v>51.44843316</v>
      </c>
      <c r="R2351">
        <v>5.3839117999999999</v>
      </c>
      <c r="S2351" t="s">
        <v>27</v>
      </c>
      <c r="W2351"/>
    </row>
    <row r="2352" spans="2:26">
      <c r="B2352" t="s">
        <v>4442</v>
      </c>
      <c r="F2352" t="s">
        <v>4433</v>
      </c>
      <c r="G2352" t="s">
        <v>3617</v>
      </c>
      <c r="H2352" t="s">
        <v>3617</v>
      </c>
      <c r="I2352" t="s">
        <v>68</v>
      </c>
      <c r="J2352" t="s">
        <v>3609</v>
      </c>
      <c r="L2352" t="s">
        <v>3610</v>
      </c>
      <c r="M2352" t="s">
        <v>3609</v>
      </c>
      <c r="Q2352">
        <v>51.448563890000003</v>
      </c>
      <c r="R2352">
        <v>5.3845611800000004</v>
      </c>
      <c r="S2352" t="s">
        <v>27</v>
      </c>
      <c r="W2352"/>
    </row>
    <row r="2353" spans="2:23">
      <c r="B2353" t="s">
        <v>4442</v>
      </c>
      <c r="F2353" t="s">
        <v>4433</v>
      </c>
      <c r="G2353" t="s">
        <v>3618</v>
      </c>
      <c r="H2353" t="s">
        <v>3618</v>
      </c>
      <c r="I2353" t="s">
        <v>68</v>
      </c>
      <c r="J2353" t="s">
        <v>3609</v>
      </c>
      <c r="L2353" t="s">
        <v>3610</v>
      </c>
      <c r="M2353" t="s">
        <v>3609</v>
      </c>
      <c r="Q2353">
        <v>51.450742349999999</v>
      </c>
      <c r="R2353">
        <v>5.3927216400000004</v>
      </c>
      <c r="S2353" t="s">
        <v>27</v>
      </c>
      <c r="W2353"/>
    </row>
    <row r="2354" spans="2:23">
      <c r="B2354" t="s">
        <v>4442</v>
      </c>
      <c r="F2354" t="s">
        <v>4433</v>
      </c>
      <c r="G2354" t="s">
        <v>3619</v>
      </c>
      <c r="H2354" t="s">
        <v>3619</v>
      </c>
      <c r="I2354" t="s">
        <v>30</v>
      </c>
      <c r="J2354" t="s">
        <v>3609</v>
      </c>
      <c r="L2354" t="s">
        <v>3610</v>
      </c>
      <c r="M2354" t="s">
        <v>3609</v>
      </c>
      <c r="Q2354">
        <v>51.447887870000002</v>
      </c>
      <c r="R2354">
        <v>5.3760284699999996</v>
      </c>
      <c r="S2354" t="s">
        <v>27</v>
      </c>
      <c r="W2354">
        <v>23</v>
      </c>
    </row>
    <row r="2355" spans="2:23">
      <c r="B2355" t="s">
        <v>4442</v>
      </c>
      <c r="F2355" t="s">
        <v>4433</v>
      </c>
      <c r="G2355" t="s">
        <v>3620</v>
      </c>
      <c r="H2355" t="s">
        <v>3620</v>
      </c>
      <c r="I2355" t="s">
        <v>30</v>
      </c>
      <c r="J2355" t="s">
        <v>3609</v>
      </c>
      <c r="L2355" t="s">
        <v>3610</v>
      </c>
      <c r="M2355" t="s">
        <v>3609</v>
      </c>
      <c r="Q2355">
        <v>51.448217110000002</v>
      </c>
      <c r="R2355">
        <v>5.3763970099999998</v>
      </c>
      <c r="S2355" t="s">
        <v>27</v>
      </c>
      <c r="W2355">
        <v>49</v>
      </c>
    </row>
    <row r="2356" spans="2:23">
      <c r="B2356" t="s">
        <v>4442</v>
      </c>
      <c r="F2356" t="s">
        <v>4433</v>
      </c>
      <c r="G2356" t="s">
        <v>3621</v>
      </c>
      <c r="H2356" t="s">
        <v>3621</v>
      </c>
      <c r="I2356" t="s">
        <v>30</v>
      </c>
      <c r="J2356" t="s">
        <v>3609</v>
      </c>
      <c r="L2356" t="s">
        <v>3610</v>
      </c>
      <c r="M2356" t="s">
        <v>3609</v>
      </c>
      <c r="Q2356">
        <v>51.449553330000001</v>
      </c>
      <c r="R2356">
        <v>5.3778993100000001</v>
      </c>
      <c r="S2356" t="s">
        <v>27</v>
      </c>
      <c r="W2356">
        <v>42</v>
      </c>
    </row>
    <row r="2357" spans="2:23">
      <c r="B2357" t="s">
        <v>4442</v>
      </c>
      <c r="F2357" t="s">
        <v>4433</v>
      </c>
      <c r="G2357" t="s">
        <v>3622</v>
      </c>
      <c r="H2357" t="s">
        <v>3622</v>
      </c>
      <c r="I2357" t="s">
        <v>30</v>
      </c>
      <c r="J2357" t="s">
        <v>3609</v>
      </c>
      <c r="L2357" t="s">
        <v>3610</v>
      </c>
      <c r="M2357" t="s">
        <v>3609</v>
      </c>
      <c r="Q2357">
        <v>51.449988130000001</v>
      </c>
      <c r="R2357">
        <v>5.3783851</v>
      </c>
      <c r="S2357" t="s">
        <v>27</v>
      </c>
      <c r="W2357">
        <v>10</v>
      </c>
    </row>
    <row r="2358" spans="2:23">
      <c r="B2358" t="s">
        <v>4442</v>
      </c>
      <c r="F2358" t="s">
        <v>4433</v>
      </c>
      <c r="G2358" t="s">
        <v>3623</v>
      </c>
      <c r="H2358" t="s">
        <v>3623</v>
      </c>
      <c r="I2358" t="s">
        <v>30</v>
      </c>
      <c r="J2358" t="s">
        <v>3609</v>
      </c>
      <c r="L2358" t="s">
        <v>3610</v>
      </c>
      <c r="M2358" t="s">
        <v>3609</v>
      </c>
      <c r="Q2358">
        <v>51.45029512</v>
      </c>
      <c r="R2358">
        <v>5.3787293800000002</v>
      </c>
      <c r="S2358" t="s">
        <v>27</v>
      </c>
      <c r="W2358">
        <v>9</v>
      </c>
    </row>
    <row r="2359" spans="2:23">
      <c r="B2359" t="s">
        <v>4442</v>
      </c>
      <c r="F2359" t="s">
        <v>4433</v>
      </c>
      <c r="G2359" t="s">
        <v>3624</v>
      </c>
      <c r="H2359" t="s">
        <v>3624</v>
      </c>
      <c r="I2359" t="s">
        <v>30</v>
      </c>
      <c r="J2359" t="s">
        <v>3609</v>
      </c>
      <c r="L2359" t="s">
        <v>3610</v>
      </c>
      <c r="M2359" t="s">
        <v>3609</v>
      </c>
      <c r="Q2359">
        <v>51.451080169999997</v>
      </c>
      <c r="R2359">
        <v>5.3796203199999999</v>
      </c>
      <c r="S2359" t="s">
        <v>27</v>
      </c>
      <c r="W2359">
        <v>13</v>
      </c>
    </row>
    <row r="2360" spans="2:23">
      <c r="B2360" t="s">
        <v>4442</v>
      </c>
      <c r="F2360" t="s">
        <v>4433</v>
      </c>
      <c r="G2360" t="s">
        <v>3625</v>
      </c>
      <c r="H2360" t="s">
        <v>3625</v>
      </c>
      <c r="I2360" t="s">
        <v>30</v>
      </c>
      <c r="J2360" t="s">
        <v>3609</v>
      </c>
      <c r="L2360" t="s">
        <v>3610</v>
      </c>
      <c r="M2360" t="s">
        <v>3609</v>
      </c>
      <c r="Q2360">
        <v>51.452822429999998</v>
      </c>
      <c r="R2360">
        <v>5.3815588400000003</v>
      </c>
      <c r="S2360" t="s">
        <v>27</v>
      </c>
      <c r="W2360">
        <v>115</v>
      </c>
    </row>
    <row r="2361" spans="2:23">
      <c r="B2361" t="s">
        <v>4442</v>
      </c>
      <c r="F2361" t="s">
        <v>4433</v>
      </c>
      <c r="G2361" t="s">
        <v>3626</v>
      </c>
      <c r="H2361" t="s">
        <v>3626</v>
      </c>
      <c r="I2361" t="s">
        <v>30</v>
      </c>
      <c r="J2361" t="s">
        <v>3609</v>
      </c>
      <c r="L2361" t="s">
        <v>3610</v>
      </c>
      <c r="M2361" t="s">
        <v>3609</v>
      </c>
      <c r="Q2361">
        <v>51.454531320000001</v>
      </c>
      <c r="R2361">
        <v>5.3834794199999996</v>
      </c>
      <c r="S2361" t="s">
        <v>27</v>
      </c>
      <c r="W2361">
        <v>113</v>
      </c>
    </row>
    <row r="2362" spans="2:23">
      <c r="B2362" t="s">
        <v>4442</v>
      </c>
      <c r="F2362" t="s">
        <v>4433</v>
      </c>
      <c r="G2362" t="s">
        <v>3627</v>
      </c>
      <c r="H2362" t="s">
        <v>3627</v>
      </c>
      <c r="I2362" t="s">
        <v>30</v>
      </c>
      <c r="J2362" t="s">
        <v>3609</v>
      </c>
      <c r="L2362" t="s">
        <v>3610</v>
      </c>
      <c r="M2362" t="s">
        <v>3609</v>
      </c>
      <c r="Q2362">
        <v>51.454653450000002</v>
      </c>
      <c r="R2362">
        <v>5.3846234099999997</v>
      </c>
      <c r="S2362" t="s">
        <v>27</v>
      </c>
      <c r="W2362">
        <v>10</v>
      </c>
    </row>
    <row r="2363" spans="2:23">
      <c r="B2363" t="s">
        <v>4442</v>
      </c>
      <c r="F2363" t="s">
        <v>4433</v>
      </c>
      <c r="G2363" t="s">
        <v>3628</v>
      </c>
      <c r="H2363" t="s">
        <v>3628</v>
      </c>
      <c r="I2363" t="s">
        <v>30</v>
      </c>
      <c r="J2363" t="s">
        <v>3609</v>
      </c>
      <c r="L2363" t="s">
        <v>3610</v>
      </c>
      <c r="M2363" t="s">
        <v>3609</v>
      </c>
      <c r="Q2363">
        <v>51.458073900000002</v>
      </c>
      <c r="R2363">
        <v>5.3874657499999996</v>
      </c>
      <c r="S2363" t="s">
        <v>27</v>
      </c>
      <c r="W2363">
        <v>68</v>
      </c>
    </row>
    <row r="2364" spans="2:23">
      <c r="B2364" t="s">
        <v>4442</v>
      </c>
      <c r="F2364" t="s">
        <v>4433</v>
      </c>
      <c r="G2364" t="s">
        <v>3629</v>
      </c>
      <c r="H2364" t="s">
        <v>3629</v>
      </c>
      <c r="I2364" t="s">
        <v>30</v>
      </c>
      <c r="J2364" t="s">
        <v>3609</v>
      </c>
      <c r="L2364" t="s">
        <v>3610</v>
      </c>
      <c r="M2364" t="s">
        <v>3609</v>
      </c>
      <c r="Q2364">
        <v>51.459908179999999</v>
      </c>
      <c r="R2364">
        <v>5.3895205300000004</v>
      </c>
      <c r="S2364" t="s">
        <v>27</v>
      </c>
      <c r="W2364">
        <v>68</v>
      </c>
    </row>
    <row r="2365" spans="2:23">
      <c r="B2365" t="s">
        <v>4442</v>
      </c>
      <c r="F2365" t="s">
        <v>4433</v>
      </c>
      <c r="G2365" t="s">
        <v>3630</v>
      </c>
      <c r="H2365" t="s">
        <v>3630</v>
      </c>
      <c r="I2365" t="s">
        <v>30</v>
      </c>
      <c r="J2365" t="s">
        <v>3609</v>
      </c>
      <c r="L2365" t="s">
        <v>3610</v>
      </c>
      <c r="M2365" t="s">
        <v>3609</v>
      </c>
      <c r="Q2365">
        <v>51.461105240000002</v>
      </c>
      <c r="R2365">
        <v>5.3908607899999996</v>
      </c>
      <c r="S2365" t="s">
        <v>27</v>
      </c>
      <c r="W2365">
        <v>6</v>
      </c>
    </row>
    <row r="2366" spans="2:23">
      <c r="B2366" t="s">
        <v>4442</v>
      </c>
      <c r="F2366" t="s">
        <v>4433</v>
      </c>
      <c r="G2366" t="s">
        <v>3631</v>
      </c>
      <c r="H2366" t="s">
        <v>3631</v>
      </c>
      <c r="I2366" t="s">
        <v>30</v>
      </c>
      <c r="J2366" t="s">
        <v>3609</v>
      </c>
      <c r="L2366" t="s">
        <v>3610</v>
      </c>
      <c r="M2366" t="s">
        <v>3609</v>
      </c>
      <c r="Q2366">
        <v>51.463139380000001</v>
      </c>
      <c r="R2366">
        <v>5.3923353199999999</v>
      </c>
      <c r="S2366" t="s">
        <v>27</v>
      </c>
      <c r="W2366">
        <v>32</v>
      </c>
    </row>
    <row r="2367" spans="2:23">
      <c r="B2367" t="s">
        <v>4442</v>
      </c>
      <c r="F2367" t="s">
        <v>4433</v>
      </c>
      <c r="G2367" t="s">
        <v>3632</v>
      </c>
      <c r="H2367" t="s">
        <v>3632</v>
      </c>
      <c r="I2367" t="s">
        <v>30</v>
      </c>
      <c r="J2367" t="s">
        <v>3609</v>
      </c>
      <c r="L2367" t="s">
        <v>3610</v>
      </c>
      <c r="M2367" t="s">
        <v>3609</v>
      </c>
      <c r="Q2367">
        <v>51.462105459999997</v>
      </c>
      <c r="R2367">
        <v>5.39145641</v>
      </c>
      <c r="S2367" t="s">
        <v>27</v>
      </c>
      <c r="W2367">
        <v>10</v>
      </c>
    </row>
    <row r="2368" spans="2:23">
      <c r="B2368" t="s">
        <v>4442</v>
      </c>
      <c r="F2368" t="s">
        <v>4433</v>
      </c>
      <c r="G2368" t="s">
        <v>3633</v>
      </c>
      <c r="H2368" t="s">
        <v>3633</v>
      </c>
      <c r="I2368" t="s">
        <v>30</v>
      </c>
      <c r="J2368" t="s">
        <v>3609</v>
      </c>
      <c r="L2368" t="s">
        <v>3610</v>
      </c>
      <c r="M2368" t="s">
        <v>3609</v>
      </c>
      <c r="Q2368">
        <v>51.464056890000002</v>
      </c>
      <c r="R2368">
        <v>5.3890151099999999</v>
      </c>
      <c r="S2368" t="s">
        <v>27</v>
      </c>
      <c r="W2368">
        <v>25</v>
      </c>
    </row>
    <row r="2369" spans="2:23">
      <c r="B2369" t="s">
        <v>4442</v>
      </c>
      <c r="F2369" t="s">
        <v>4433</v>
      </c>
      <c r="G2369" t="s">
        <v>3634</v>
      </c>
      <c r="H2369" t="s">
        <v>3634</v>
      </c>
      <c r="I2369" t="s">
        <v>30</v>
      </c>
      <c r="J2369" t="s">
        <v>3609</v>
      </c>
      <c r="L2369" t="s">
        <v>3610</v>
      </c>
      <c r="M2369" t="s">
        <v>3609</v>
      </c>
      <c r="Q2369">
        <v>51.462610460000001</v>
      </c>
      <c r="R2369">
        <v>5.3884532399999996</v>
      </c>
      <c r="S2369" t="s">
        <v>27</v>
      </c>
      <c r="W2369">
        <v>145</v>
      </c>
    </row>
    <row r="2370" spans="2:23">
      <c r="B2370" t="s">
        <v>4442</v>
      </c>
      <c r="F2370" t="s">
        <v>4433</v>
      </c>
      <c r="G2370" t="s">
        <v>3635</v>
      </c>
      <c r="H2370" t="s">
        <v>3635</v>
      </c>
      <c r="I2370" t="s">
        <v>30</v>
      </c>
      <c r="J2370" t="s">
        <v>3609</v>
      </c>
      <c r="L2370" t="s">
        <v>3610</v>
      </c>
      <c r="M2370" t="s">
        <v>3609</v>
      </c>
      <c r="Q2370">
        <v>51.46321013</v>
      </c>
      <c r="R2370">
        <v>5.3874042299999996</v>
      </c>
      <c r="S2370" t="s">
        <v>27</v>
      </c>
      <c r="W2370">
        <v>18</v>
      </c>
    </row>
    <row r="2371" spans="2:23">
      <c r="B2371" t="s">
        <v>4442</v>
      </c>
      <c r="F2371" t="s">
        <v>4433</v>
      </c>
      <c r="G2371" t="s">
        <v>3636</v>
      </c>
      <c r="H2371" t="s">
        <v>3636</v>
      </c>
      <c r="I2371" t="s">
        <v>30</v>
      </c>
      <c r="J2371" t="s">
        <v>3609</v>
      </c>
      <c r="L2371" t="s">
        <v>3610</v>
      </c>
      <c r="M2371" t="s">
        <v>3609</v>
      </c>
      <c r="Q2371">
        <v>51.463286349999997</v>
      </c>
      <c r="R2371">
        <v>5.3875098899999996</v>
      </c>
      <c r="S2371" t="s">
        <v>27</v>
      </c>
      <c r="W2371">
        <v>17</v>
      </c>
    </row>
    <row r="2372" spans="2:23">
      <c r="B2372" t="s">
        <v>4442</v>
      </c>
      <c r="F2372" t="s">
        <v>4433</v>
      </c>
      <c r="G2372" t="s">
        <v>3637</v>
      </c>
      <c r="H2372" t="s">
        <v>3637</v>
      </c>
      <c r="I2372" t="s">
        <v>30</v>
      </c>
      <c r="J2372" t="s">
        <v>3609</v>
      </c>
      <c r="L2372" t="s">
        <v>3610</v>
      </c>
      <c r="M2372" t="s">
        <v>3609</v>
      </c>
      <c r="Q2372">
        <v>51.46689387</v>
      </c>
      <c r="R2372">
        <v>5.3879271099999997</v>
      </c>
      <c r="S2372" t="s">
        <v>27</v>
      </c>
      <c r="W2372">
        <v>20</v>
      </c>
    </row>
    <row r="2373" spans="2:23">
      <c r="B2373" t="s">
        <v>4442</v>
      </c>
      <c r="F2373" t="s">
        <v>4433</v>
      </c>
      <c r="G2373" t="s">
        <v>3638</v>
      </c>
      <c r="H2373" t="s">
        <v>3638</v>
      </c>
      <c r="I2373" t="s">
        <v>30</v>
      </c>
      <c r="J2373" t="s">
        <v>3609</v>
      </c>
      <c r="L2373" t="s">
        <v>3610</v>
      </c>
      <c r="M2373" t="s">
        <v>3609</v>
      </c>
      <c r="Q2373">
        <v>51.466711740000001</v>
      </c>
      <c r="R2373">
        <v>5.3893894199999997</v>
      </c>
      <c r="S2373" t="s">
        <v>27</v>
      </c>
      <c r="W2373">
        <v>14</v>
      </c>
    </row>
    <row r="2374" spans="2:23">
      <c r="B2374" t="s">
        <v>4442</v>
      </c>
      <c r="F2374" t="s">
        <v>4433</v>
      </c>
      <c r="G2374" t="s">
        <v>3639</v>
      </c>
      <c r="H2374" t="s">
        <v>3639</v>
      </c>
      <c r="I2374" t="s">
        <v>30</v>
      </c>
      <c r="J2374" t="s">
        <v>3609</v>
      </c>
      <c r="L2374" t="s">
        <v>3610</v>
      </c>
      <c r="M2374" t="s">
        <v>3609</v>
      </c>
      <c r="Q2374">
        <v>51.467275809999997</v>
      </c>
      <c r="R2374">
        <v>5.3908281799999997</v>
      </c>
      <c r="S2374" t="s">
        <v>27</v>
      </c>
      <c r="W2374">
        <v>11</v>
      </c>
    </row>
    <row r="2375" spans="2:23">
      <c r="B2375" t="s">
        <v>4442</v>
      </c>
      <c r="F2375" t="s">
        <v>4433</v>
      </c>
      <c r="G2375" t="s">
        <v>3640</v>
      </c>
      <c r="H2375" t="s">
        <v>3640</v>
      </c>
      <c r="I2375" t="s">
        <v>30</v>
      </c>
      <c r="J2375" t="s">
        <v>3609</v>
      </c>
      <c r="L2375" t="s">
        <v>3610</v>
      </c>
      <c r="M2375" t="s">
        <v>3609</v>
      </c>
      <c r="Q2375">
        <v>51.467638649999998</v>
      </c>
      <c r="R2375">
        <v>5.3875052999999999</v>
      </c>
      <c r="S2375" t="s">
        <v>27</v>
      </c>
      <c r="W2375">
        <v>14</v>
      </c>
    </row>
    <row r="2376" spans="2:23">
      <c r="B2376" t="s">
        <v>4442</v>
      </c>
      <c r="F2376" t="s">
        <v>4433</v>
      </c>
      <c r="G2376" t="s">
        <v>3641</v>
      </c>
      <c r="H2376" t="s">
        <v>3641</v>
      </c>
      <c r="I2376" t="s">
        <v>30</v>
      </c>
      <c r="J2376" t="s">
        <v>3609</v>
      </c>
      <c r="L2376" t="s">
        <v>3610</v>
      </c>
      <c r="M2376" t="s">
        <v>3609</v>
      </c>
      <c r="Q2376">
        <v>51.46287779</v>
      </c>
      <c r="R2376">
        <v>5.3835362299999998</v>
      </c>
      <c r="S2376" t="s">
        <v>27</v>
      </c>
      <c r="W2376">
        <v>14</v>
      </c>
    </row>
    <row r="2377" spans="2:23">
      <c r="B2377" t="s">
        <v>4442</v>
      </c>
      <c r="F2377" t="s">
        <v>4433</v>
      </c>
      <c r="G2377" t="s">
        <v>3642</v>
      </c>
      <c r="H2377" t="s">
        <v>3642</v>
      </c>
      <c r="I2377" t="s">
        <v>30</v>
      </c>
      <c r="J2377" t="s">
        <v>3609</v>
      </c>
      <c r="L2377" t="s">
        <v>3610</v>
      </c>
      <c r="M2377" t="s">
        <v>3609</v>
      </c>
      <c r="Q2377">
        <v>51.461379690000001</v>
      </c>
      <c r="R2377">
        <v>5.3819158399999996</v>
      </c>
      <c r="S2377" t="s">
        <v>27</v>
      </c>
      <c r="W2377">
        <v>13</v>
      </c>
    </row>
    <row r="2378" spans="2:23">
      <c r="B2378" t="s">
        <v>4442</v>
      </c>
      <c r="F2378" t="s">
        <v>4433</v>
      </c>
      <c r="G2378" t="s">
        <v>3643</v>
      </c>
      <c r="H2378" t="s">
        <v>3643</v>
      </c>
      <c r="I2378" t="s">
        <v>30</v>
      </c>
      <c r="J2378" t="s">
        <v>3609</v>
      </c>
      <c r="L2378" t="s">
        <v>3610</v>
      </c>
      <c r="M2378" t="s">
        <v>3609</v>
      </c>
      <c r="Q2378">
        <v>51.461335689999999</v>
      </c>
      <c r="R2378">
        <v>5.3813930599999997</v>
      </c>
      <c r="S2378" t="s">
        <v>27</v>
      </c>
      <c r="W2378">
        <v>17</v>
      </c>
    </row>
    <row r="2379" spans="2:23">
      <c r="B2379" t="s">
        <v>4442</v>
      </c>
      <c r="F2379" t="s">
        <v>4433</v>
      </c>
      <c r="G2379" t="s">
        <v>3644</v>
      </c>
      <c r="H2379" t="s">
        <v>3644</v>
      </c>
      <c r="I2379" t="s">
        <v>30</v>
      </c>
      <c r="J2379" t="s">
        <v>3609</v>
      </c>
      <c r="L2379" t="s">
        <v>3610</v>
      </c>
      <c r="M2379" t="s">
        <v>3609</v>
      </c>
      <c r="Q2379">
        <v>51.46028957</v>
      </c>
      <c r="R2379">
        <v>5.3802872800000001</v>
      </c>
      <c r="S2379" t="s">
        <v>27</v>
      </c>
      <c r="W2379">
        <v>22</v>
      </c>
    </row>
    <row r="2380" spans="2:23">
      <c r="B2380" t="s">
        <v>4442</v>
      </c>
      <c r="F2380" t="s">
        <v>4433</v>
      </c>
      <c r="G2380" t="s">
        <v>3645</v>
      </c>
      <c r="H2380" t="s">
        <v>3645</v>
      </c>
      <c r="I2380" t="s">
        <v>30</v>
      </c>
      <c r="J2380" t="s">
        <v>3609</v>
      </c>
      <c r="L2380" t="s">
        <v>3610</v>
      </c>
      <c r="M2380" t="s">
        <v>3609</v>
      </c>
      <c r="Q2380">
        <v>51.460359400000002</v>
      </c>
      <c r="R2380">
        <v>5.3801887199999996</v>
      </c>
      <c r="S2380" t="s">
        <v>27</v>
      </c>
      <c r="W2380">
        <v>17</v>
      </c>
    </row>
    <row r="2381" spans="2:23">
      <c r="B2381" t="s">
        <v>4442</v>
      </c>
      <c r="F2381" t="s">
        <v>4433</v>
      </c>
      <c r="G2381" t="s">
        <v>3646</v>
      </c>
      <c r="H2381" t="s">
        <v>3646</v>
      </c>
      <c r="I2381" t="s">
        <v>30</v>
      </c>
      <c r="J2381" t="s">
        <v>3609</v>
      </c>
      <c r="L2381" t="s">
        <v>3610</v>
      </c>
      <c r="M2381" t="s">
        <v>3609</v>
      </c>
      <c r="Q2381">
        <v>51.457269490000002</v>
      </c>
      <c r="R2381">
        <v>5.37525852</v>
      </c>
      <c r="S2381" t="s">
        <v>27</v>
      </c>
      <c r="W2381">
        <v>10</v>
      </c>
    </row>
    <row r="2382" spans="2:23">
      <c r="B2382" t="s">
        <v>4442</v>
      </c>
      <c r="F2382" t="s">
        <v>4433</v>
      </c>
      <c r="G2382" t="s">
        <v>3647</v>
      </c>
      <c r="H2382" t="s">
        <v>3647</v>
      </c>
      <c r="I2382" t="s">
        <v>30</v>
      </c>
      <c r="J2382" t="s">
        <v>3609</v>
      </c>
      <c r="L2382" t="s">
        <v>3610</v>
      </c>
      <c r="M2382" t="s">
        <v>3609</v>
      </c>
      <c r="Q2382">
        <v>51.457092369999998</v>
      </c>
      <c r="R2382">
        <v>5.3744680499999999</v>
      </c>
      <c r="S2382" t="s">
        <v>27</v>
      </c>
      <c r="W2382">
        <v>16</v>
      </c>
    </row>
    <row r="2383" spans="2:23">
      <c r="B2383" t="s">
        <v>4442</v>
      </c>
      <c r="F2383" t="s">
        <v>4433</v>
      </c>
      <c r="G2383" t="s">
        <v>3648</v>
      </c>
      <c r="H2383" t="s">
        <v>3648</v>
      </c>
      <c r="I2383" t="s">
        <v>30</v>
      </c>
      <c r="J2383" t="s">
        <v>3609</v>
      </c>
      <c r="L2383" t="s">
        <v>3610</v>
      </c>
      <c r="M2383" t="s">
        <v>3609</v>
      </c>
      <c r="Q2383">
        <v>51.456435450000001</v>
      </c>
      <c r="R2383">
        <v>5.3727099200000001</v>
      </c>
      <c r="S2383" t="s">
        <v>27</v>
      </c>
      <c r="W2383">
        <v>10</v>
      </c>
    </row>
    <row r="2384" spans="2:23">
      <c r="B2384" t="s">
        <v>4442</v>
      </c>
      <c r="F2384" t="s">
        <v>4433</v>
      </c>
      <c r="G2384" t="s">
        <v>3649</v>
      </c>
      <c r="H2384" t="s">
        <v>3649</v>
      </c>
      <c r="I2384" t="s">
        <v>30</v>
      </c>
      <c r="J2384" t="s">
        <v>3609</v>
      </c>
      <c r="L2384" t="s">
        <v>3610</v>
      </c>
      <c r="M2384" t="s">
        <v>3609</v>
      </c>
      <c r="Q2384">
        <v>51.459103249999998</v>
      </c>
      <c r="R2384">
        <v>5.3748775200000001</v>
      </c>
      <c r="S2384" t="s">
        <v>27</v>
      </c>
      <c r="W2384">
        <v>11</v>
      </c>
    </row>
    <row r="2385" spans="2:23">
      <c r="B2385" t="s">
        <v>4442</v>
      </c>
      <c r="F2385" t="s">
        <v>4433</v>
      </c>
      <c r="G2385" t="s">
        <v>3650</v>
      </c>
      <c r="H2385" t="s">
        <v>3650</v>
      </c>
      <c r="I2385" t="s">
        <v>30</v>
      </c>
      <c r="J2385" t="s">
        <v>3609</v>
      </c>
      <c r="L2385" t="s">
        <v>3610</v>
      </c>
      <c r="M2385" t="s">
        <v>3609</v>
      </c>
      <c r="Q2385">
        <v>51.45938495</v>
      </c>
      <c r="R2385">
        <v>5.3747523099999999</v>
      </c>
      <c r="S2385" t="s">
        <v>27</v>
      </c>
      <c r="W2385">
        <v>18</v>
      </c>
    </row>
    <row r="2386" spans="2:23">
      <c r="B2386" t="s">
        <v>4442</v>
      </c>
      <c r="F2386" t="s">
        <v>4433</v>
      </c>
      <c r="G2386" t="s">
        <v>3651</v>
      </c>
      <c r="H2386" t="s">
        <v>3651</v>
      </c>
      <c r="I2386" t="s">
        <v>30</v>
      </c>
      <c r="J2386" t="s">
        <v>3609</v>
      </c>
      <c r="L2386" t="s">
        <v>3610</v>
      </c>
      <c r="M2386" t="s">
        <v>3609</v>
      </c>
      <c r="Q2386">
        <v>51.458328479999999</v>
      </c>
      <c r="R2386">
        <v>5.37224492</v>
      </c>
      <c r="S2386" t="s">
        <v>27</v>
      </c>
      <c r="W2386">
        <v>16</v>
      </c>
    </row>
    <row r="2387" spans="2:23">
      <c r="B2387" t="s">
        <v>4442</v>
      </c>
      <c r="F2387" t="s">
        <v>4433</v>
      </c>
      <c r="G2387" t="s">
        <v>3652</v>
      </c>
      <c r="H2387" t="s">
        <v>3652</v>
      </c>
      <c r="I2387" t="s">
        <v>30</v>
      </c>
      <c r="J2387" t="s">
        <v>3609</v>
      </c>
      <c r="L2387" t="s">
        <v>3610</v>
      </c>
      <c r="M2387" t="s">
        <v>3609</v>
      </c>
      <c r="Q2387">
        <v>51.457700590000002</v>
      </c>
      <c r="R2387">
        <v>5.3701116200000003</v>
      </c>
      <c r="S2387" t="s">
        <v>27</v>
      </c>
      <c r="W2387">
        <v>14</v>
      </c>
    </row>
    <row r="2388" spans="2:23">
      <c r="B2388" t="s">
        <v>4442</v>
      </c>
      <c r="F2388" t="s">
        <v>4433</v>
      </c>
      <c r="G2388" t="s">
        <v>3653</v>
      </c>
      <c r="H2388" t="s">
        <v>3653</v>
      </c>
      <c r="I2388" t="s">
        <v>30</v>
      </c>
      <c r="J2388" t="s">
        <v>3609</v>
      </c>
      <c r="L2388" t="s">
        <v>3610</v>
      </c>
      <c r="M2388" t="s">
        <v>3609</v>
      </c>
      <c r="Q2388">
        <v>51.459003459999998</v>
      </c>
      <c r="R2388">
        <v>5.3651260000000001</v>
      </c>
      <c r="S2388" t="s">
        <v>27</v>
      </c>
      <c r="W2388">
        <v>24</v>
      </c>
    </row>
    <row r="2389" spans="2:23">
      <c r="B2389" t="s">
        <v>4442</v>
      </c>
      <c r="F2389" t="s">
        <v>4433</v>
      </c>
      <c r="G2389" t="s">
        <v>3654</v>
      </c>
      <c r="H2389" t="s">
        <v>3654</v>
      </c>
      <c r="I2389" t="s">
        <v>30</v>
      </c>
      <c r="J2389" t="s">
        <v>3609</v>
      </c>
      <c r="L2389" t="s">
        <v>3610</v>
      </c>
      <c r="M2389" t="s">
        <v>3609</v>
      </c>
      <c r="Q2389">
        <v>51.459493250000001</v>
      </c>
      <c r="R2389">
        <v>5.3654578300000004</v>
      </c>
      <c r="S2389" t="s">
        <v>27</v>
      </c>
      <c r="W2389">
        <v>11</v>
      </c>
    </row>
    <row r="2390" spans="2:23">
      <c r="B2390" t="s">
        <v>4442</v>
      </c>
      <c r="F2390" t="s">
        <v>4433</v>
      </c>
      <c r="G2390" t="s">
        <v>3655</v>
      </c>
      <c r="H2390" t="s">
        <v>3655</v>
      </c>
      <c r="I2390" t="s">
        <v>30</v>
      </c>
      <c r="J2390" t="s">
        <v>3609</v>
      </c>
      <c r="L2390" t="s">
        <v>3610</v>
      </c>
      <c r="M2390" t="s">
        <v>3609</v>
      </c>
      <c r="Q2390">
        <v>51.457953330000002</v>
      </c>
      <c r="R2390">
        <v>5.3634586899999999</v>
      </c>
      <c r="S2390" t="s">
        <v>27</v>
      </c>
      <c r="W2390">
        <v>11</v>
      </c>
    </row>
    <row r="2391" spans="2:23">
      <c r="B2391" t="s">
        <v>4442</v>
      </c>
      <c r="F2391" t="s">
        <v>4433</v>
      </c>
      <c r="G2391" t="s">
        <v>3656</v>
      </c>
      <c r="H2391" t="s">
        <v>3656</v>
      </c>
      <c r="I2391" t="s">
        <v>30</v>
      </c>
      <c r="J2391" t="s">
        <v>3609</v>
      </c>
      <c r="L2391" t="s">
        <v>3610</v>
      </c>
      <c r="M2391" t="s">
        <v>3609</v>
      </c>
      <c r="Q2391">
        <v>51.456630320000002</v>
      </c>
      <c r="R2391">
        <v>5.3623813900000004</v>
      </c>
      <c r="S2391" t="s">
        <v>27</v>
      </c>
      <c r="W2391">
        <v>18</v>
      </c>
    </row>
    <row r="2392" spans="2:23">
      <c r="B2392" t="s">
        <v>4442</v>
      </c>
      <c r="F2392" t="s">
        <v>4433</v>
      </c>
      <c r="G2392" t="s">
        <v>3657</v>
      </c>
      <c r="H2392" t="s">
        <v>3657</v>
      </c>
      <c r="I2392" t="s">
        <v>30</v>
      </c>
      <c r="J2392" t="s">
        <v>3609</v>
      </c>
      <c r="L2392" t="s">
        <v>3610</v>
      </c>
      <c r="M2392" t="s">
        <v>3609</v>
      </c>
      <c r="Q2392">
        <v>51.455689399999997</v>
      </c>
      <c r="R2392">
        <v>5.3613951799999997</v>
      </c>
      <c r="S2392" t="s">
        <v>27</v>
      </c>
      <c r="W2392">
        <v>20</v>
      </c>
    </row>
    <row r="2393" spans="2:23">
      <c r="B2393" t="s">
        <v>4442</v>
      </c>
      <c r="F2393" t="s">
        <v>4433</v>
      </c>
      <c r="G2393" t="s">
        <v>3658</v>
      </c>
      <c r="H2393" t="s">
        <v>3658</v>
      </c>
      <c r="I2393" t="s">
        <v>30</v>
      </c>
      <c r="J2393" t="s">
        <v>3609</v>
      </c>
      <c r="L2393" t="s">
        <v>3610</v>
      </c>
      <c r="M2393" t="s">
        <v>3609</v>
      </c>
      <c r="Q2393">
        <v>51.453276010000003</v>
      </c>
      <c r="R2393">
        <v>5.3586533699999999</v>
      </c>
      <c r="S2393" t="s">
        <v>27</v>
      </c>
      <c r="W2393">
        <v>5</v>
      </c>
    </row>
    <row r="2394" spans="2:23">
      <c r="B2394" t="s">
        <v>4442</v>
      </c>
      <c r="F2394" t="s">
        <v>4433</v>
      </c>
      <c r="G2394" t="s">
        <v>3659</v>
      </c>
      <c r="H2394" t="s">
        <v>3659</v>
      </c>
      <c r="I2394" t="s">
        <v>30</v>
      </c>
      <c r="J2394" t="s">
        <v>3609</v>
      </c>
      <c r="L2394" t="s">
        <v>3610</v>
      </c>
      <c r="M2394" t="s">
        <v>3609</v>
      </c>
      <c r="Q2394">
        <v>51.455315489999997</v>
      </c>
      <c r="R2394">
        <v>5.36811872</v>
      </c>
      <c r="S2394" t="s">
        <v>27</v>
      </c>
      <c r="W2394">
        <v>4</v>
      </c>
    </row>
    <row r="2395" spans="2:23">
      <c r="B2395" t="s">
        <v>4442</v>
      </c>
      <c r="F2395" t="s">
        <v>4433</v>
      </c>
      <c r="G2395" t="s">
        <v>3660</v>
      </c>
      <c r="H2395" t="s">
        <v>3660</v>
      </c>
      <c r="I2395" t="s">
        <v>30</v>
      </c>
      <c r="J2395" t="s">
        <v>3609</v>
      </c>
      <c r="L2395" t="s">
        <v>3610</v>
      </c>
      <c r="M2395" t="s">
        <v>3609</v>
      </c>
      <c r="Q2395">
        <v>51.455135769999998</v>
      </c>
      <c r="R2395">
        <v>5.3679148999999997</v>
      </c>
      <c r="S2395" t="s">
        <v>27</v>
      </c>
      <c r="W2395">
        <v>13</v>
      </c>
    </row>
    <row r="2396" spans="2:23">
      <c r="B2396" t="s">
        <v>4442</v>
      </c>
      <c r="F2396" t="s">
        <v>4433</v>
      </c>
      <c r="G2396" t="s">
        <v>3661</v>
      </c>
      <c r="H2396" t="s">
        <v>3661</v>
      </c>
      <c r="I2396" t="s">
        <v>30</v>
      </c>
      <c r="J2396" t="s">
        <v>3609</v>
      </c>
      <c r="L2396" t="s">
        <v>3610</v>
      </c>
      <c r="M2396" t="s">
        <v>3609</v>
      </c>
      <c r="Q2396">
        <v>51.454453469999997</v>
      </c>
      <c r="R2396">
        <v>5.3678991900000002</v>
      </c>
      <c r="S2396" t="s">
        <v>27</v>
      </c>
      <c r="W2396">
        <v>20</v>
      </c>
    </row>
    <row r="2397" spans="2:23">
      <c r="B2397" t="s">
        <v>4442</v>
      </c>
      <c r="F2397" t="s">
        <v>4433</v>
      </c>
      <c r="G2397" t="s">
        <v>3662</v>
      </c>
      <c r="H2397" t="s">
        <v>3662</v>
      </c>
      <c r="I2397" t="s">
        <v>30</v>
      </c>
      <c r="J2397" t="s">
        <v>3609</v>
      </c>
      <c r="L2397" t="s">
        <v>3610</v>
      </c>
      <c r="M2397" t="s">
        <v>3609</v>
      </c>
      <c r="Q2397">
        <v>51.453726869999997</v>
      </c>
      <c r="R2397">
        <v>5.3682972400000004</v>
      </c>
      <c r="S2397" t="s">
        <v>27</v>
      </c>
      <c r="W2397">
        <v>81</v>
      </c>
    </row>
    <row r="2398" spans="2:23">
      <c r="B2398" t="s">
        <v>4442</v>
      </c>
      <c r="F2398" t="s">
        <v>4433</v>
      </c>
      <c r="G2398" t="s">
        <v>3663</v>
      </c>
      <c r="H2398" t="s">
        <v>3663</v>
      </c>
      <c r="I2398" t="s">
        <v>30</v>
      </c>
      <c r="J2398" t="s">
        <v>3609</v>
      </c>
      <c r="L2398" t="s">
        <v>3610</v>
      </c>
      <c r="M2398" t="s">
        <v>3609</v>
      </c>
      <c r="Q2398">
        <v>51.455379919999999</v>
      </c>
      <c r="R2398">
        <v>5.3700164700000004</v>
      </c>
      <c r="S2398" t="s">
        <v>27</v>
      </c>
      <c r="W2398">
        <v>63</v>
      </c>
    </row>
    <row r="2399" spans="2:23">
      <c r="B2399" t="s">
        <v>4442</v>
      </c>
      <c r="F2399" t="s">
        <v>4433</v>
      </c>
      <c r="G2399" t="s">
        <v>3664</v>
      </c>
      <c r="H2399" t="s">
        <v>3664</v>
      </c>
      <c r="I2399" t="s">
        <v>30</v>
      </c>
      <c r="J2399" t="s">
        <v>3609</v>
      </c>
      <c r="L2399" t="s">
        <v>3610</v>
      </c>
      <c r="M2399" t="s">
        <v>3609</v>
      </c>
      <c r="Q2399">
        <v>51.452923910000003</v>
      </c>
      <c r="R2399">
        <v>5.3696377499999999</v>
      </c>
      <c r="S2399" t="s">
        <v>27</v>
      </c>
      <c r="W2399">
        <v>40</v>
      </c>
    </row>
    <row r="2400" spans="2:23">
      <c r="B2400" t="s">
        <v>4442</v>
      </c>
      <c r="F2400" t="s">
        <v>4433</v>
      </c>
      <c r="G2400" t="s">
        <v>3665</v>
      </c>
      <c r="H2400" t="s">
        <v>3665</v>
      </c>
      <c r="I2400" t="s">
        <v>30</v>
      </c>
      <c r="J2400" t="s">
        <v>3609</v>
      </c>
      <c r="L2400" t="s">
        <v>3610</v>
      </c>
      <c r="M2400" t="s">
        <v>3609</v>
      </c>
      <c r="Q2400">
        <v>51.451941699999999</v>
      </c>
      <c r="R2400">
        <v>5.3700463000000003</v>
      </c>
      <c r="S2400" t="s">
        <v>27</v>
      </c>
      <c r="W2400">
        <v>12</v>
      </c>
    </row>
    <row r="2401" spans="2:23">
      <c r="B2401" t="s">
        <v>4442</v>
      </c>
      <c r="F2401" t="s">
        <v>4433</v>
      </c>
      <c r="G2401" t="s">
        <v>3666</v>
      </c>
      <c r="H2401" t="s">
        <v>3666</v>
      </c>
      <c r="I2401" t="s">
        <v>30</v>
      </c>
      <c r="J2401" t="s">
        <v>3609</v>
      </c>
      <c r="L2401" t="s">
        <v>3610</v>
      </c>
      <c r="M2401" t="s">
        <v>3609</v>
      </c>
      <c r="Q2401">
        <v>51.45156154</v>
      </c>
      <c r="R2401">
        <v>5.37266756</v>
      </c>
      <c r="S2401" t="s">
        <v>27</v>
      </c>
      <c r="W2401">
        <v>13</v>
      </c>
    </row>
    <row r="2402" spans="2:23">
      <c r="B2402" t="s">
        <v>4442</v>
      </c>
      <c r="F2402" t="s">
        <v>4433</v>
      </c>
      <c r="G2402" t="s">
        <v>3667</v>
      </c>
      <c r="H2402" t="s">
        <v>3667</v>
      </c>
      <c r="I2402" t="s">
        <v>30</v>
      </c>
      <c r="J2402" t="s">
        <v>3609</v>
      </c>
      <c r="L2402" t="s">
        <v>3610</v>
      </c>
      <c r="M2402" t="s">
        <v>3609</v>
      </c>
      <c r="Q2402">
        <v>51.45282615</v>
      </c>
      <c r="R2402">
        <v>5.37408164</v>
      </c>
      <c r="S2402" t="s">
        <v>27</v>
      </c>
      <c r="W2402">
        <v>32</v>
      </c>
    </row>
    <row r="2403" spans="2:23">
      <c r="B2403" t="s">
        <v>4442</v>
      </c>
      <c r="F2403" t="s">
        <v>4433</v>
      </c>
      <c r="G2403" t="s">
        <v>3668</v>
      </c>
      <c r="H2403" t="s">
        <v>3668</v>
      </c>
      <c r="I2403" t="s">
        <v>30</v>
      </c>
      <c r="J2403" t="s">
        <v>3609</v>
      </c>
      <c r="L2403" t="s">
        <v>3610</v>
      </c>
      <c r="M2403" t="s">
        <v>3609</v>
      </c>
      <c r="Q2403">
        <v>51.454866060000001</v>
      </c>
      <c r="R2403">
        <v>5.3763644099999999</v>
      </c>
      <c r="S2403" t="s">
        <v>27</v>
      </c>
      <c r="W2403">
        <v>68</v>
      </c>
    </row>
    <row r="2404" spans="2:23">
      <c r="B2404" t="s">
        <v>4442</v>
      </c>
      <c r="F2404" t="s">
        <v>4433</v>
      </c>
      <c r="G2404" t="s">
        <v>3669</v>
      </c>
      <c r="H2404" t="s">
        <v>3669</v>
      </c>
      <c r="I2404" t="s">
        <v>30</v>
      </c>
      <c r="J2404" t="s">
        <v>3609</v>
      </c>
      <c r="L2404" t="s">
        <v>3610</v>
      </c>
      <c r="M2404" t="s">
        <v>3609</v>
      </c>
      <c r="Q2404">
        <v>51.45531458</v>
      </c>
      <c r="R2404">
        <v>5.3768666999999999</v>
      </c>
      <c r="S2404" t="s">
        <v>27</v>
      </c>
      <c r="W2404">
        <v>10</v>
      </c>
    </row>
    <row r="2405" spans="2:23">
      <c r="B2405" t="s">
        <v>4442</v>
      </c>
      <c r="F2405" t="s">
        <v>4433</v>
      </c>
      <c r="G2405" t="s">
        <v>3670</v>
      </c>
      <c r="H2405" t="s">
        <v>3670</v>
      </c>
      <c r="I2405" t="s">
        <v>30</v>
      </c>
      <c r="J2405" t="s">
        <v>3609</v>
      </c>
      <c r="L2405" t="s">
        <v>3610</v>
      </c>
      <c r="M2405" t="s">
        <v>3609</v>
      </c>
      <c r="Q2405">
        <v>51.450698279999997</v>
      </c>
      <c r="R2405">
        <v>5.3709531999999998</v>
      </c>
      <c r="S2405" t="s">
        <v>27</v>
      </c>
      <c r="W2405">
        <v>48</v>
      </c>
    </row>
    <row r="2406" spans="2:23">
      <c r="B2406" t="s">
        <v>4442</v>
      </c>
      <c r="F2406" t="s">
        <v>4433</v>
      </c>
      <c r="G2406" t="s">
        <v>3671</v>
      </c>
      <c r="H2406" t="s">
        <v>3671</v>
      </c>
      <c r="I2406" t="s">
        <v>30</v>
      </c>
      <c r="J2406" t="s">
        <v>3609</v>
      </c>
      <c r="L2406" t="s">
        <v>3610</v>
      </c>
      <c r="M2406" t="s">
        <v>3609</v>
      </c>
      <c r="Q2406">
        <v>51.449596759999999</v>
      </c>
      <c r="R2406">
        <v>5.3705042399999998</v>
      </c>
      <c r="S2406" t="s">
        <v>27</v>
      </c>
      <c r="W2406">
        <v>26</v>
      </c>
    </row>
    <row r="2407" spans="2:23">
      <c r="B2407" t="s">
        <v>4442</v>
      </c>
      <c r="F2407" t="s">
        <v>4433</v>
      </c>
      <c r="G2407" t="s">
        <v>3672</v>
      </c>
      <c r="H2407" t="s">
        <v>3672</v>
      </c>
      <c r="I2407" t="s">
        <v>30</v>
      </c>
      <c r="J2407" t="s">
        <v>3609</v>
      </c>
      <c r="L2407" t="s">
        <v>3610</v>
      </c>
      <c r="M2407" t="s">
        <v>3609</v>
      </c>
      <c r="Q2407">
        <v>51.454355909999997</v>
      </c>
      <c r="R2407">
        <v>5.3664492900000003</v>
      </c>
      <c r="S2407" t="s">
        <v>27</v>
      </c>
      <c r="W2407">
        <v>10</v>
      </c>
    </row>
    <row r="2408" spans="2:23">
      <c r="B2408" t="s">
        <v>4442</v>
      </c>
      <c r="F2408" t="s">
        <v>4433</v>
      </c>
      <c r="G2408" t="s">
        <v>3673</v>
      </c>
      <c r="H2408" t="s">
        <v>3673</v>
      </c>
      <c r="I2408" t="s">
        <v>30</v>
      </c>
      <c r="J2408" t="s">
        <v>3609</v>
      </c>
      <c r="L2408" t="s">
        <v>3610</v>
      </c>
      <c r="M2408" t="s">
        <v>3609</v>
      </c>
      <c r="Q2408">
        <v>51.453843550000002</v>
      </c>
      <c r="R2408">
        <v>5.3622992199999997</v>
      </c>
      <c r="S2408" t="s">
        <v>27</v>
      </c>
      <c r="W2408">
        <v>10</v>
      </c>
    </row>
    <row r="2409" spans="2:23">
      <c r="B2409" t="s">
        <v>4442</v>
      </c>
      <c r="F2409" t="s">
        <v>4433</v>
      </c>
      <c r="G2409" t="s">
        <v>3674</v>
      </c>
      <c r="H2409" t="s">
        <v>3674</v>
      </c>
      <c r="I2409" t="s">
        <v>30</v>
      </c>
      <c r="J2409" t="s">
        <v>3609</v>
      </c>
      <c r="L2409" t="s">
        <v>3610</v>
      </c>
      <c r="M2409" t="s">
        <v>3609</v>
      </c>
      <c r="Q2409">
        <v>51.453949479999999</v>
      </c>
      <c r="R2409">
        <v>5.3643740400000004</v>
      </c>
      <c r="S2409" t="s">
        <v>27</v>
      </c>
      <c r="W2409">
        <v>3</v>
      </c>
    </row>
    <row r="2410" spans="2:23">
      <c r="B2410" t="s">
        <v>4442</v>
      </c>
      <c r="F2410" t="s">
        <v>4433</v>
      </c>
      <c r="G2410" t="s">
        <v>3675</v>
      </c>
      <c r="H2410" t="s">
        <v>3675</v>
      </c>
      <c r="I2410" t="s">
        <v>30</v>
      </c>
      <c r="J2410" t="s">
        <v>3609</v>
      </c>
      <c r="L2410" t="s">
        <v>3610</v>
      </c>
      <c r="M2410" t="s">
        <v>3609</v>
      </c>
      <c r="Q2410">
        <v>51.453569299999998</v>
      </c>
      <c r="R2410">
        <v>5.3613699400000003</v>
      </c>
      <c r="S2410" t="s">
        <v>27</v>
      </c>
      <c r="W2410">
        <v>17</v>
      </c>
    </row>
    <row r="2411" spans="2:23">
      <c r="B2411" t="s">
        <v>4442</v>
      </c>
      <c r="F2411" t="s">
        <v>4433</v>
      </c>
      <c r="G2411" t="s">
        <v>3676</v>
      </c>
      <c r="H2411" t="s">
        <v>3676</v>
      </c>
      <c r="I2411" t="s">
        <v>30</v>
      </c>
      <c r="J2411" t="s">
        <v>3609</v>
      </c>
      <c r="L2411" t="s">
        <v>3610</v>
      </c>
      <c r="M2411" t="s">
        <v>3609</v>
      </c>
      <c r="Q2411">
        <v>51.453359229999997</v>
      </c>
      <c r="R2411">
        <v>5.3600385900000003</v>
      </c>
      <c r="S2411" t="s">
        <v>27</v>
      </c>
      <c r="W2411">
        <v>5</v>
      </c>
    </row>
    <row r="2412" spans="2:23">
      <c r="B2412" t="s">
        <v>4442</v>
      </c>
      <c r="F2412" t="s">
        <v>4433</v>
      </c>
      <c r="G2412" t="s">
        <v>3677</v>
      </c>
      <c r="H2412" t="s">
        <v>3677</v>
      </c>
      <c r="I2412" t="s">
        <v>30</v>
      </c>
      <c r="J2412" t="s">
        <v>3609</v>
      </c>
      <c r="L2412" t="s">
        <v>3610</v>
      </c>
      <c r="M2412" t="s">
        <v>3609</v>
      </c>
      <c r="Q2412">
        <v>51.45235211</v>
      </c>
      <c r="R2412">
        <v>5.3593283700000001</v>
      </c>
      <c r="S2412" t="s">
        <v>27</v>
      </c>
      <c r="W2412">
        <v>20</v>
      </c>
    </row>
    <row r="2413" spans="2:23">
      <c r="B2413" t="s">
        <v>4442</v>
      </c>
      <c r="F2413" t="s">
        <v>4433</v>
      </c>
      <c r="G2413" t="s">
        <v>3678</v>
      </c>
      <c r="H2413" t="s">
        <v>3678</v>
      </c>
      <c r="I2413" t="s">
        <v>30</v>
      </c>
      <c r="J2413" t="s">
        <v>3609</v>
      </c>
      <c r="L2413" t="s">
        <v>3610</v>
      </c>
      <c r="M2413" t="s">
        <v>3609</v>
      </c>
      <c r="Q2413">
        <v>51.452058280000003</v>
      </c>
      <c r="R2413">
        <v>5.3596406400000003</v>
      </c>
      <c r="S2413" t="s">
        <v>27</v>
      </c>
      <c r="W2413">
        <v>12</v>
      </c>
    </row>
    <row r="2414" spans="2:23">
      <c r="B2414" t="s">
        <v>4442</v>
      </c>
      <c r="F2414" t="s">
        <v>4433</v>
      </c>
      <c r="G2414" t="s">
        <v>3679</v>
      </c>
      <c r="H2414" t="s">
        <v>3679</v>
      </c>
      <c r="I2414" t="s">
        <v>30</v>
      </c>
      <c r="J2414" t="s">
        <v>3609</v>
      </c>
      <c r="L2414" t="s">
        <v>3610</v>
      </c>
      <c r="M2414" t="s">
        <v>3609</v>
      </c>
      <c r="Q2414">
        <v>51.450691050000003</v>
      </c>
      <c r="R2414">
        <v>5.3611769300000001</v>
      </c>
      <c r="S2414" t="s">
        <v>27</v>
      </c>
      <c r="W2414">
        <v>20</v>
      </c>
    </row>
    <row r="2415" spans="2:23">
      <c r="B2415" t="s">
        <v>4442</v>
      </c>
      <c r="F2415" t="s">
        <v>4433</v>
      </c>
      <c r="G2415" t="s">
        <v>3680</v>
      </c>
      <c r="H2415" t="s">
        <v>3680</v>
      </c>
      <c r="I2415" t="s">
        <v>30</v>
      </c>
      <c r="J2415" t="s">
        <v>3609</v>
      </c>
      <c r="L2415" t="s">
        <v>3610</v>
      </c>
      <c r="M2415" t="s">
        <v>3609</v>
      </c>
      <c r="Q2415">
        <v>51.447554850000003</v>
      </c>
      <c r="R2415">
        <v>5.3624671499999996</v>
      </c>
      <c r="S2415" t="s">
        <v>27</v>
      </c>
      <c r="W2415">
        <v>10</v>
      </c>
    </row>
    <row r="2416" spans="2:23">
      <c r="B2416" t="s">
        <v>4442</v>
      </c>
      <c r="F2416" t="s">
        <v>4433</v>
      </c>
      <c r="G2416" t="s">
        <v>3681</v>
      </c>
      <c r="H2416" t="s">
        <v>3681</v>
      </c>
      <c r="I2416" t="s">
        <v>30</v>
      </c>
      <c r="J2416" t="s">
        <v>3609</v>
      </c>
      <c r="L2416" t="s">
        <v>3610</v>
      </c>
      <c r="M2416" t="s">
        <v>3609</v>
      </c>
      <c r="Q2416">
        <v>51.447704649999999</v>
      </c>
      <c r="R2416">
        <v>5.3631578600000003</v>
      </c>
      <c r="S2416" t="s">
        <v>27</v>
      </c>
      <c r="W2416">
        <v>12</v>
      </c>
    </row>
    <row r="2417" spans="2:23">
      <c r="B2417" t="s">
        <v>4442</v>
      </c>
      <c r="F2417" t="s">
        <v>4433</v>
      </c>
      <c r="G2417" t="s">
        <v>3682</v>
      </c>
      <c r="H2417" t="s">
        <v>3682</v>
      </c>
      <c r="I2417" t="s">
        <v>30</v>
      </c>
      <c r="J2417" t="s">
        <v>3609</v>
      </c>
      <c r="L2417" t="s">
        <v>3610</v>
      </c>
      <c r="M2417" t="s">
        <v>3609</v>
      </c>
      <c r="Q2417">
        <v>51.446994449999998</v>
      </c>
      <c r="R2417">
        <v>5.3622216199999997</v>
      </c>
      <c r="S2417" t="s">
        <v>27</v>
      </c>
      <c r="W2417">
        <v>10</v>
      </c>
    </row>
    <row r="2418" spans="2:23">
      <c r="B2418" t="s">
        <v>4442</v>
      </c>
      <c r="F2418" t="s">
        <v>4433</v>
      </c>
      <c r="G2418" t="s">
        <v>3683</v>
      </c>
      <c r="H2418" t="s">
        <v>3683</v>
      </c>
      <c r="I2418" t="s">
        <v>30</v>
      </c>
      <c r="J2418" t="s">
        <v>3609</v>
      </c>
      <c r="L2418" t="s">
        <v>3610</v>
      </c>
      <c r="M2418" t="s">
        <v>3609</v>
      </c>
      <c r="Q2418">
        <v>51.446923419999997</v>
      </c>
      <c r="R2418">
        <v>5.3631264700000001</v>
      </c>
      <c r="S2418" t="s">
        <v>27</v>
      </c>
      <c r="W2418">
        <v>9</v>
      </c>
    </row>
    <row r="2419" spans="2:23">
      <c r="B2419" t="s">
        <v>4442</v>
      </c>
      <c r="F2419" t="s">
        <v>4433</v>
      </c>
      <c r="G2419" t="s">
        <v>3684</v>
      </c>
      <c r="H2419" t="s">
        <v>3684</v>
      </c>
      <c r="I2419" t="s">
        <v>30</v>
      </c>
      <c r="J2419" t="s">
        <v>3609</v>
      </c>
      <c r="L2419" t="s">
        <v>3610</v>
      </c>
      <c r="M2419" t="s">
        <v>3609</v>
      </c>
      <c r="Q2419">
        <v>51.446585630000001</v>
      </c>
      <c r="R2419">
        <v>5.3621903700000004</v>
      </c>
      <c r="S2419" t="s">
        <v>27</v>
      </c>
      <c r="W2419">
        <v>10</v>
      </c>
    </row>
    <row r="2420" spans="2:23">
      <c r="B2420" t="s">
        <v>4442</v>
      </c>
      <c r="F2420" t="s">
        <v>4433</v>
      </c>
      <c r="G2420" t="s">
        <v>3685</v>
      </c>
      <c r="H2420" t="s">
        <v>3685</v>
      </c>
      <c r="I2420" t="s">
        <v>30</v>
      </c>
      <c r="J2420" t="s">
        <v>3609</v>
      </c>
      <c r="L2420" t="s">
        <v>3610</v>
      </c>
      <c r="M2420" t="s">
        <v>3609</v>
      </c>
      <c r="Q2420">
        <v>51.446443879999997</v>
      </c>
      <c r="R2420">
        <v>5.3621800500000001</v>
      </c>
      <c r="S2420" t="s">
        <v>27</v>
      </c>
      <c r="W2420">
        <v>11</v>
      </c>
    </row>
    <row r="2421" spans="2:23">
      <c r="B2421" t="s">
        <v>4442</v>
      </c>
      <c r="F2421" t="s">
        <v>4433</v>
      </c>
      <c r="G2421" t="s">
        <v>3686</v>
      </c>
      <c r="H2421" t="s">
        <v>3686</v>
      </c>
      <c r="I2421" t="s">
        <v>30</v>
      </c>
      <c r="J2421" t="s">
        <v>3609</v>
      </c>
      <c r="L2421" t="s">
        <v>3610</v>
      </c>
      <c r="M2421" t="s">
        <v>3609</v>
      </c>
      <c r="Q2421">
        <v>51.444893839999999</v>
      </c>
      <c r="R2421">
        <v>5.3623185700000002</v>
      </c>
      <c r="S2421" t="s">
        <v>27</v>
      </c>
      <c r="W2421">
        <v>14</v>
      </c>
    </row>
    <row r="2422" spans="2:23">
      <c r="B2422" t="s">
        <v>4442</v>
      </c>
      <c r="F2422" t="s">
        <v>4433</v>
      </c>
      <c r="G2422" t="s">
        <v>3687</v>
      </c>
      <c r="H2422" t="s">
        <v>3687</v>
      </c>
      <c r="I2422" t="s">
        <v>30</v>
      </c>
      <c r="J2422" t="s">
        <v>3609</v>
      </c>
      <c r="L2422" t="s">
        <v>3610</v>
      </c>
      <c r="M2422" t="s">
        <v>3609</v>
      </c>
      <c r="Q2422">
        <v>51.445685500000003</v>
      </c>
      <c r="R2422">
        <v>5.3630362700000003</v>
      </c>
      <c r="S2422" t="s">
        <v>27</v>
      </c>
      <c r="W2422">
        <v>14</v>
      </c>
    </row>
    <row r="2423" spans="2:23">
      <c r="B2423" t="s">
        <v>4442</v>
      </c>
      <c r="F2423" t="s">
        <v>4433</v>
      </c>
      <c r="G2423" t="s">
        <v>3688</v>
      </c>
      <c r="H2423" t="s">
        <v>3688</v>
      </c>
      <c r="I2423" t="s">
        <v>30</v>
      </c>
      <c r="J2423" t="s">
        <v>3609</v>
      </c>
      <c r="L2423" t="s">
        <v>3610</v>
      </c>
      <c r="M2423" t="s">
        <v>3609</v>
      </c>
      <c r="Q2423">
        <v>51.444912369999997</v>
      </c>
      <c r="R2423">
        <v>5.3615500699999998</v>
      </c>
      <c r="S2423" t="s">
        <v>27</v>
      </c>
      <c r="W2423">
        <v>14</v>
      </c>
    </row>
    <row r="2424" spans="2:23">
      <c r="B2424" t="s">
        <v>4442</v>
      </c>
      <c r="F2424" t="s">
        <v>4433</v>
      </c>
      <c r="G2424" t="s">
        <v>3689</v>
      </c>
      <c r="H2424" t="s">
        <v>3689</v>
      </c>
      <c r="I2424" t="s">
        <v>30</v>
      </c>
      <c r="J2424" t="s">
        <v>3609</v>
      </c>
      <c r="L2424" t="s">
        <v>3610</v>
      </c>
      <c r="M2424" t="s">
        <v>3609</v>
      </c>
      <c r="Q2424">
        <v>51.443780930000003</v>
      </c>
      <c r="R2424">
        <v>5.3626321800000003</v>
      </c>
      <c r="S2424" t="s">
        <v>27</v>
      </c>
      <c r="W2424">
        <v>16</v>
      </c>
    </row>
    <row r="2425" spans="2:23">
      <c r="B2425" t="s">
        <v>4442</v>
      </c>
      <c r="F2425" t="s">
        <v>4433</v>
      </c>
      <c r="G2425" t="s">
        <v>3690</v>
      </c>
      <c r="H2425" t="s">
        <v>3690</v>
      </c>
      <c r="I2425" t="s">
        <v>30</v>
      </c>
      <c r="J2425" t="s">
        <v>3609</v>
      </c>
      <c r="L2425" t="s">
        <v>3610</v>
      </c>
      <c r="M2425" t="s">
        <v>3609</v>
      </c>
      <c r="Q2425">
        <v>51.44406335</v>
      </c>
      <c r="R2425">
        <v>5.3631700699999998</v>
      </c>
      <c r="S2425" t="s">
        <v>27</v>
      </c>
      <c r="W2425">
        <v>12</v>
      </c>
    </row>
    <row r="2426" spans="2:23">
      <c r="B2426" t="s">
        <v>4442</v>
      </c>
      <c r="F2426" t="s">
        <v>4433</v>
      </c>
      <c r="G2426" t="s">
        <v>3691</v>
      </c>
      <c r="H2426" t="s">
        <v>3691</v>
      </c>
      <c r="I2426" t="s">
        <v>30</v>
      </c>
      <c r="J2426" t="s">
        <v>3609</v>
      </c>
      <c r="L2426" t="s">
        <v>3610</v>
      </c>
      <c r="M2426" t="s">
        <v>3609</v>
      </c>
      <c r="Q2426">
        <v>51.444644850000003</v>
      </c>
      <c r="R2426">
        <v>5.3648329400000003</v>
      </c>
      <c r="S2426" t="s">
        <v>27</v>
      </c>
      <c r="W2426">
        <v>9</v>
      </c>
    </row>
    <row r="2427" spans="2:23">
      <c r="B2427" t="s">
        <v>4442</v>
      </c>
      <c r="F2427" t="s">
        <v>4433</v>
      </c>
      <c r="G2427" t="s">
        <v>3692</v>
      </c>
      <c r="H2427" t="s">
        <v>3692</v>
      </c>
      <c r="I2427" t="s">
        <v>30</v>
      </c>
      <c r="J2427" t="s">
        <v>3609</v>
      </c>
      <c r="L2427" t="s">
        <v>3610</v>
      </c>
      <c r="M2427" t="s">
        <v>3609</v>
      </c>
      <c r="Q2427">
        <v>51.446083739999999</v>
      </c>
      <c r="R2427">
        <v>5.36632145</v>
      </c>
      <c r="S2427" t="s">
        <v>27</v>
      </c>
      <c r="W2427">
        <v>14</v>
      </c>
    </row>
    <row r="2428" spans="2:23">
      <c r="B2428" t="s">
        <v>4442</v>
      </c>
      <c r="F2428" t="s">
        <v>4433</v>
      </c>
      <c r="G2428" t="s">
        <v>3693</v>
      </c>
      <c r="H2428" t="s">
        <v>3693</v>
      </c>
      <c r="I2428" t="s">
        <v>30</v>
      </c>
      <c r="J2428" t="s">
        <v>3609</v>
      </c>
      <c r="L2428" t="s">
        <v>3610</v>
      </c>
      <c r="M2428" t="s">
        <v>3609</v>
      </c>
      <c r="Q2428">
        <v>51.447336210000003</v>
      </c>
      <c r="R2428">
        <v>5.3675830299999996</v>
      </c>
      <c r="S2428" t="s">
        <v>27</v>
      </c>
      <c r="W2428">
        <v>14</v>
      </c>
    </row>
    <row r="2429" spans="2:23">
      <c r="B2429" t="s">
        <v>4442</v>
      </c>
      <c r="F2429" t="s">
        <v>4433</v>
      </c>
      <c r="G2429" t="s">
        <v>3694</v>
      </c>
      <c r="H2429" t="s">
        <v>3694</v>
      </c>
      <c r="I2429" t="s">
        <v>30</v>
      </c>
      <c r="J2429" t="s">
        <v>3609</v>
      </c>
      <c r="L2429" t="s">
        <v>3610</v>
      </c>
      <c r="M2429" t="s">
        <v>3609</v>
      </c>
      <c r="Q2429">
        <v>51.442227920000001</v>
      </c>
      <c r="R2429">
        <v>5.3611523999999999</v>
      </c>
      <c r="S2429" t="s">
        <v>27</v>
      </c>
      <c r="W2429">
        <v>6</v>
      </c>
    </row>
    <row r="2430" spans="2:23">
      <c r="B2430" t="s">
        <v>4442</v>
      </c>
      <c r="F2430" t="s">
        <v>4433</v>
      </c>
      <c r="G2430" t="s">
        <v>3695</v>
      </c>
      <c r="H2430" t="s">
        <v>3695</v>
      </c>
      <c r="I2430" t="s">
        <v>30</v>
      </c>
      <c r="J2430" t="s">
        <v>3609</v>
      </c>
      <c r="L2430" t="s">
        <v>3610</v>
      </c>
      <c r="M2430" t="s">
        <v>3609</v>
      </c>
      <c r="Q2430">
        <v>51.441635570000003</v>
      </c>
      <c r="R2430">
        <v>5.3608154399999997</v>
      </c>
      <c r="S2430" t="s">
        <v>27</v>
      </c>
      <c r="W2430">
        <v>15</v>
      </c>
    </row>
    <row r="2431" spans="2:23">
      <c r="B2431" t="s">
        <v>4442</v>
      </c>
      <c r="F2431" t="s">
        <v>4433</v>
      </c>
      <c r="G2431" t="s">
        <v>3696</v>
      </c>
      <c r="H2431" t="s">
        <v>3696</v>
      </c>
      <c r="I2431" t="s">
        <v>30</v>
      </c>
      <c r="J2431" t="s">
        <v>3609</v>
      </c>
      <c r="L2431" t="s">
        <v>3610</v>
      </c>
      <c r="M2431" t="s">
        <v>3609</v>
      </c>
      <c r="Q2431">
        <v>51.438623219999997</v>
      </c>
      <c r="R2431">
        <v>5.3583786099999999</v>
      </c>
      <c r="S2431" t="s">
        <v>27</v>
      </c>
      <c r="W2431">
        <v>21</v>
      </c>
    </row>
    <row r="2432" spans="2:23">
      <c r="B2432" t="s">
        <v>4442</v>
      </c>
      <c r="F2432" t="s">
        <v>4433</v>
      </c>
      <c r="G2432" t="s">
        <v>3697</v>
      </c>
      <c r="H2432" t="s">
        <v>3697</v>
      </c>
      <c r="I2432" t="s">
        <v>30</v>
      </c>
      <c r="J2432" t="s">
        <v>3609</v>
      </c>
      <c r="L2432" t="s">
        <v>3610</v>
      </c>
      <c r="M2432" t="s">
        <v>3609</v>
      </c>
      <c r="Q2432">
        <v>51.438567759999998</v>
      </c>
      <c r="R2432">
        <v>5.3574244799999997</v>
      </c>
      <c r="S2432" t="s">
        <v>27</v>
      </c>
      <c r="W2432">
        <v>14</v>
      </c>
    </row>
    <row r="2433" spans="2:23">
      <c r="B2433" t="s">
        <v>4442</v>
      </c>
      <c r="F2433" t="s">
        <v>4433</v>
      </c>
      <c r="G2433" t="s">
        <v>3698</v>
      </c>
      <c r="H2433" t="s">
        <v>3698</v>
      </c>
      <c r="I2433" t="s">
        <v>30</v>
      </c>
      <c r="J2433" t="s">
        <v>3609</v>
      </c>
      <c r="L2433" t="s">
        <v>3610</v>
      </c>
      <c r="M2433" t="s">
        <v>3609</v>
      </c>
      <c r="Q2433">
        <v>51.437207800000003</v>
      </c>
      <c r="R2433">
        <v>5.36035328</v>
      </c>
      <c r="S2433" t="s">
        <v>27</v>
      </c>
      <c r="W2433">
        <v>12</v>
      </c>
    </row>
    <row r="2434" spans="2:23">
      <c r="B2434" t="s">
        <v>4442</v>
      </c>
      <c r="F2434" t="s">
        <v>4433</v>
      </c>
      <c r="G2434" t="s">
        <v>3699</v>
      </c>
      <c r="H2434" t="s">
        <v>3699</v>
      </c>
      <c r="I2434" t="s">
        <v>30</v>
      </c>
      <c r="J2434" t="s">
        <v>3609</v>
      </c>
      <c r="L2434" t="s">
        <v>3610</v>
      </c>
      <c r="M2434" t="s">
        <v>3609</v>
      </c>
      <c r="Q2434">
        <v>51.436321839999998</v>
      </c>
      <c r="R2434">
        <v>5.3626367300000002</v>
      </c>
      <c r="S2434" t="s">
        <v>27</v>
      </c>
      <c r="W2434">
        <v>64</v>
      </c>
    </row>
    <row r="2435" spans="2:23">
      <c r="B2435" t="s">
        <v>4442</v>
      </c>
      <c r="F2435" t="s">
        <v>4433</v>
      </c>
      <c r="G2435" t="s">
        <v>3700</v>
      </c>
      <c r="H2435" t="s">
        <v>3700</v>
      </c>
      <c r="I2435" t="s">
        <v>30</v>
      </c>
      <c r="J2435" t="s">
        <v>3609</v>
      </c>
      <c r="L2435" t="s">
        <v>3610</v>
      </c>
      <c r="M2435" t="s">
        <v>3609</v>
      </c>
      <c r="Q2435">
        <v>51.436710609999999</v>
      </c>
      <c r="R2435">
        <v>5.3634828700000003</v>
      </c>
      <c r="S2435" t="s">
        <v>27</v>
      </c>
      <c r="W2435">
        <v>10</v>
      </c>
    </row>
    <row r="2436" spans="2:23">
      <c r="B2436" t="s">
        <v>4442</v>
      </c>
      <c r="F2436" t="s">
        <v>4433</v>
      </c>
      <c r="G2436" t="s">
        <v>3701</v>
      </c>
      <c r="H2436" t="s">
        <v>3701</v>
      </c>
      <c r="I2436" t="s">
        <v>30</v>
      </c>
      <c r="J2436" t="s">
        <v>3609</v>
      </c>
      <c r="L2436" t="s">
        <v>3610</v>
      </c>
      <c r="M2436" t="s">
        <v>3609</v>
      </c>
      <c r="Q2436">
        <v>51.439503549999998</v>
      </c>
      <c r="R2436">
        <v>5.3666042100000002</v>
      </c>
      <c r="S2436" t="s">
        <v>27</v>
      </c>
      <c r="W2436">
        <v>9</v>
      </c>
    </row>
    <row r="2437" spans="2:23">
      <c r="B2437" t="s">
        <v>4442</v>
      </c>
      <c r="F2437" t="s">
        <v>4433</v>
      </c>
      <c r="G2437" t="s">
        <v>3702</v>
      </c>
      <c r="H2437" t="s">
        <v>3702</v>
      </c>
      <c r="I2437" t="s">
        <v>30</v>
      </c>
      <c r="J2437" t="s">
        <v>3609</v>
      </c>
      <c r="L2437" t="s">
        <v>3610</v>
      </c>
      <c r="M2437" t="s">
        <v>3609</v>
      </c>
      <c r="Q2437">
        <v>51.44059232</v>
      </c>
      <c r="R2437">
        <v>5.3678971300000002</v>
      </c>
      <c r="S2437" t="s">
        <v>27</v>
      </c>
      <c r="W2437">
        <v>9</v>
      </c>
    </row>
    <row r="2438" spans="2:23">
      <c r="B2438" t="s">
        <v>4442</v>
      </c>
      <c r="F2438" t="s">
        <v>4433</v>
      </c>
      <c r="G2438" t="s">
        <v>3703</v>
      </c>
      <c r="H2438" t="s">
        <v>3703</v>
      </c>
      <c r="I2438" t="s">
        <v>30</v>
      </c>
      <c r="J2438" t="s">
        <v>3609</v>
      </c>
      <c r="L2438" t="s">
        <v>3610</v>
      </c>
      <c r="M2438" t="s">
        <v>3609</v>
      </c>
      <c r="Q2438">
        <v>51.441244310000002</v>
      </c>
      <c r="R2438">
        <v>5.3685474700000002</v>
      </c>
      <c r="S2438" t="s">
        <v>27</v>
      </c>
      <c r="W2438">
        <v>16</v>
      </c>
    </row>
    <row r="2439" spans="2:23">
      <c r="B2439" t="s">
        <v>4442</v>
      </c>
      <c r="F2439" t="s">
        <v>4433</v>
      </c>
      <c r="G2439" t="s">
        <v>3704</v>
      </c>
      <c r="H2439" t="s">
        <v>3704</v>
      </c>
      <c r="I2439" t="s">
        <v>30</v>
      </c>
      <c r="J2439" t="s">
        <v>3609</v>
      </c>
      <c r="L2439" t="s">
        <v>3610</v>
      </c>
      <c r="M2439" t="s">
        <v>3609</v>
      </c>
      <c r="Q2439">
        <v>51.443351560000004</v>
      </c>
      <c r="R2439">
        <v>5.3720332500000003</v>
      </c>
      <c r="S2439" t="s">
        <v>27</v>
      </c>
      <c r="W2439">
        <v>7</v>
      </c>
    </row>
    <row r="2440" spans="2:23">
      <c r="B2440" t="s">
        <v>4442</v>
      </c>
      <c r="F2440" t="s">
        <v>4433</v>
      </c>
      <c r="G2440" t="s">
        <v>3705</v>
      </c>
      <c r="H2440" t="s">
        <v>3705</v>
      </c>
      <c r="I2440" t="s">
        <v>30</v>
      </c>
      <c r="J2440" t="s">
        <v>3609</v>
      </c>
      <c r="L2440" t="s">
        <v>3610</v>
      </c>
      <c r="M2440" t="s">
        <v>3609</v>
      </c>
      <c r="Q2440">
        <v>51.443450380000002</v>
      </c>
      <c r="R2440">
        <v>5.37396327</v>
      </c>
      <c r="S2440" t="s">
        <v>27</v>
      </c>
      <c r="W2440">
        <v>6</v>
      </c>
    </row>
    <row r="2441" spans="2:23">
      <c r="B2441" t="s">
        <v>4442</v>
      </c>
      <c r="F2441" t="s">
        <v>4433</v>
      </c>
      <c r="G2441" t="s">
        <v>3706</v>
      </c>
      <c r="H2441" t="s">
        <v>3706</v>
      </c>
      <c r="I2441" t="s">
        <v>30</v>
      </c>
      <c r="J2441" t="s">
        <v>3609</v>
      </c>
      <c r="L2441" t="s">
        <v>3610</v>
      </c>
      <c r="M2441" t="s">
        <v>3609</v>
      </c>
      <c r="Q2441">
        <v>51.444340830000002</v>
      </c>
      <c r="R2441">
        <v>5.3747848899999999</v>
      </c>
      <c r="S2441" t="s">
        <v>27</v>
      </c>
      <c r="W2441">
        <v>15</v>
      </c>
    </row>
    <row r="2442" spans="2:23">
      <c r="B2442" t="s">
        <v>4442</v>
      </c>
      <c r="F2442" t="s">
        <v>4433</v>
      </c>
      <c r="G2442" t="s">
        <v>3707</v>
      </c>
      <c r="H2442" t="s">
        <v>3707</v>
      </c>
      <c r="I2442" t="s">
        <v>30</v>
      </c>
      <c r="J2442" t="s">
        <v>3609</v>
      </c>
      <c r="L2442" t="s">
        <v>3610</v>
      </c>
      <c r="M2442" t="s">
        <v>3609</v>
      </c>
      <c r="Q2442">
        <v>51.444544299999997</v>
      </c>
      <c r="R2442">
        <v>5.37446673</v>
      </c>
      <c r="S2442" t="s">
        <v>27</v>
      </c>
      <c r="W2442">
        <v>8</v>
      </c>
    </row>
    <row r="2443" spans="2:23">
      <c r="B2443" t="s">
        <v>4442</v>
      </c>
      <c r="F2443" t="s">
        <v>4433</v>
      </c>
      <c r="G2443" t="s">
        <v>3708</v>
      </c>
      <c r="H2443" t="s">
        <v>3708</v>
      </c>
      <c r="I2443" t="s">
        <v>30</v>
      </c>
      <c r="J2443" t="s">
        <v>3609</v>
      </c>
      <c r="L2443" t="s">
        <v>3610</v>
      </c>
      <c r="M2443" t="s">
        <v>3609</v>
      </c>
      <c r="Q2443">
        <v>51.444730010000001</v>
      </c>
      <c r="R2443">
        <v>5.3740378399999997</v>
      </c>
      <c r="S2443" t="s">
        <v>27</v>
      </c>
      <c r="W2443">
        <v>5</v>
      </c>
    </row>
    <row r="2444" spans="2:23">
      <c r="B2444" t="s">
        <v>4442</v>
      </c>
      <c r="F2444" t="s">
        <v>4433</v>
      </c>
      <c r="G2444" t="s">
        <v>3709</v>
      </c>
      <c r="H2444" t="s">
        <v>3709</v>
      </c>
      <c r="I2444" t="s">
        <v>30</v>
      </c>
      <c r="J2444" t="s">
        <v>3609</v>
      </c>
      <c r="L2444" t="s">
        <v>3610</v>
      </c>
      <c r="M2444" t="s">
        <v>3609</v>
      </c>
      <c r="Q2444">
        <v>51.44493327</v>
      </c>
      <c r="R2444">
        <v>5.3735712400000004</v>
      </c>
      <c r="S2444" t="s">
        <v>27</v>
      </c>
      <c r="W2444">
        <v>15</v>
      </c>
    </row>
    <row r="2445" spans="2:23">
      <c r="B2445" t="s">
        <v>4442</v>
      </c>
      <c r="F2445" t="s">
        <v>4433</v>
      </c>
      <c r="G2445" t="s">
        <v>3710</v>
      </c>
      <c r="H2445" t="s">
        <v>3710</v>
      </c>
      <c r="I2445" t="s">
        <v>30</v>
      </c>
      <c r="J2445" t="s">
        <v>3609</v>
      </c>
      <c r="L2445" t="s">
        <v>3610</v>
      </c>
      <c r="M2445" t="s">
        <v>3609</v>
      </c>
      <c r="Q2445">
        <v>51.443825230000002</v>
      </c>
      <c r="R2445">
        <v>5.3731461100000004</v>
      </c>
      <c r="S2445" t="s">
        <v>27</v>
      </c>
      <c r="W2445">
        <v>5</v>
      </c>
    </row>
    <row r="2446" spans="2:23">
      <c r="B2446" t="s">
        <v>4442</v>
      </c>
      <c r="F2446" t="s">
        <v>4433</v>
      </c>
      <c r="G2446" t="s">
        <v>3711</v>
      </c>
      <c r="H2446" t="s">
        <v>3711</v>
      </c>
      <c r="I2446" t="s">
        <v>30</v>
      </c>
      <c r="J2446" t="s">
        <v>3609</v>
      </c>
      <c r="L2446" t="s">
        <v>3610</v>
      </c>
      <c r="M2446" t="s">
        <v>3609</v>
      </c>
      <c r="Q2446">
        <v>51.442846330000002</v>
      </c>
      <c r="R2446">
        <v>5.3754934199999997</v>
      </c>
      <c r="S2446" t="s">
        <v>27</v>
      </c>
      <c r="W2446">
        <v>18</v>
      </c>
    </row>
    <row r="2447" spans="2:23">
      <c r="B2447" t="s">
        <v>4442</v>
      </c>
      <c r="F2447" t="s">
        <v>4433</v>
      </c>
      <c r="G2447" t="s">
        <v>3712</v>
      </c>
      <c r="H2447" t="s">
        <v>3712</v>
      </c>
      <c r="I2447" t="s">
        <v>30</v>
      </c>
      <c r="J2447" t="s">
        <v>3609</v>
      </c>
      <c r="L2447" t="s">
        <v>3610</v>
      </c>
      <c r="M2447" t="s">
        <v>3609</v>
      </c>
      <c r="Q2447">
        <v>51.443785310000003</v>
      </c>
      <c r="R2447">
        <v>5.3809558600000003</v>
      </c>
      <c r="S2447" t="s">
        <v>27</v>
      </c>
      <c r="W2447">
        <v>5</v>
      </c>
    </row>
    <row r="2448" spans="2:23">
      <c r="B2448" t="s">
        <v>4442</v>
      </c>
      <c r="F2448" t="s">
        <v>4433</v>
      </c>
      <c r="G2448" t="s">
        <v>3713</v>
      </c>
      <c r="H2448" t="s">
        <v>3713</v>
      </c>
      <c r="I2448" t="s">
        <v>30</v>
      </c>
      <c r="J2448" t="s">
        <v>3609</v>
      </c>
      <c r="L2448" t="s">
        <v>3610</v>
      </c>
      <c r="M2448" t="s">
        <v>3609</v>
      </c>
      <c r="Q2448">
        <v>51.442849520000003</v>
      </c>
      <c r="R2448">
        <v>5.3817740399999998</v>
      </c>
      <c r="S2448" t="s">
        <v>27</v>
      </c>
      <c r="W2448">
        <v>13</v>
      </c>
    </row>
    <row r="2449" spans="2:23">
      <c r="B2449" t="s">
        <v>4442</v>
      </c>
      <c r="F2449" t="s">
        <v>4433</v>
      </c>
      <c r="G2449" t="s">
        <v>3714</v>
      </c>
      <c r="H2449" t="s">
        <v>3714</v>
      </c>
      <c r="I2449" t="s">
        <v>30</v>
      </c>
      <c r="J2449" t="s">
        <v>3609</v>
      </c>
      <c r="L2449" t="s">
        <v>3610</v>
      </c>
      <c r="M2449" t="s">
        <v>3609</v>
      </c>
      <c r="Q2449">
        <v>51.44376553</v>
      </c>
      <c r="R2449">
        <v>5.3849735299999999</v>
      </c>
      <c r="S2449" t="s">
        <v>27</v>
      </c>
      <c r="W2449">
        <v>8</v>
      </c>
    </row>
    <row r="2450" spans="2:23">
      <c r="B2450" t="s">
        <v>4442</v>
      </c>
      <c r="F2450" t="s">
        <v>4433</v>
      </c>
      <c r="G2450" t="s">
        <v>3715</v>
      </c>
      <c r="H2450" t="s">
        <v>3715</v>
      </c>
      <c r="I2450" t="s">
        <v>30</v>
      </c>
      <c r="J2450" t="s">
        <v>3609</v>
      </c>
      <c r="L2450" t="s">
        <v>3610</v>
      </c>
      <c r="M2450" t="s">
        <v>3609</v>
      </c>
      <c r="Q2450">
        <v>51.444019429999997</v>
      </c>
      <c r="R2450">
        <v>5.3858472700000002</v>
      </c>
      <c r="S2450" t="s">
        <v>27</v>
      </c>
      <c r="W2450">
        <v>9</v>
      </c>
    </row>
    <row r="2451" spans="2:23">
      <c r="B2451" t="s">
        <v>4442</v>
      </c>
      <c r="F2451" t="s">
        <v>4433</v>
      </c>
      <c r="G2451" t="s">
        <v>3716</v>
      </c>
      <c r="H2451" t="s">
        <v>3716</v>
      </c>
      <c r="I2451" t="s">
        <v>30</v>
      </c>
      <c r="J2451" t="s">
        <v>3609</v>
      </c>
      <c r="L2451" t="s">
        <v>3610</v>
      </c>
      <c r="M2451" t="s">
        <v>3609</v>
      </c>
      <c r="Q2451">
        <v>51.444396480000002</v>
      </c>
      <c r="R2451">
        <v>5.3871491100000002</v>
      </c>
      <c r="S2451" t="s">
        <v>27</v>
      </c>
      <c r="W2451">
        <v>5</v>
      </c>
    </row>
    <row r="2452" spans="2:23">
      <c r="B2452" t="s">
        <v>4442</v>
      </c>
      <c r="F2452" t="s">
        <v>4433</v>
      </c>
      <c r="G2452" t="s">
        <v>3717</v>
      </c>
      <c r="H2452" t="s">
        <v>3717</v>
      </c>
      <c r="I2452" t="s">
        <v>30</v>
      </c>
      <c r="J2452" t="s">
        <v>3609</v>
      </c>
      <c r="L2452" t="s">
        <v>3610</v>
      </c>
      <c r="M2452" t="s">
        <v>3609</v>
      </c>
      <c r="Q2452">
        <v>51.444905640000002</v>
      </c>
      <c r="R2452">
        <v>5.3889494400000002</v>
      </c>
      <c r="S2452" t="s">
        <v>27</v>
      </c>
      <c r="W2452">
        <v>8</v>
      </c>
    </row>
    <row r="2453" spans="2:23">
      <c r="B2453" t="s">
        <v>4442</v>
      </c>
      <c r="F2453" t="s">
        <v>4433</v>
      </c>
      <c r="G2453" t="s">
        <v>3718</v>
      </c>
      <c r="H2453" t="s">
        <v>3718</v>
      </c>
      <c r="I2453" t="s">
        <v>30</v>
      </c>
      <c r="J2453" t="s">
        <v>3609</v>
      </c>
      <c r="L2453" t="s">
        <v>3610</v>
      </c>
      <c r="M2453" t="s">
        <v>3609</v>
      </c>
      <c r="Q2453">
        <v>51.445159089999997</v>
      </c>
      <c r="R2453">
        <v>5.3898354900000003</v>
      </c>
      <c r="S2453" t="s">
        <v>27</v>
      </c>
      <c r="W2453">
        <v>7</v>
      </c>
    </row>
    <row r="2454" spans="2:23">
      <c r="B2454" t="s">
        <v>4442</v>
      </c>
      <c r="F2454" t="s">
        <v>4433</v>
      </c>
      <c r="G2454" t="s">
        <v>3719</v>
      </c>
      <c r="H2454" t="s">
        <v>3719</v>
      </c>
      <c r="I2454" t="s">
        <v>30</v>
      </c>
      <c r="J2454" t="s">
        <v>3609</v>
      </c>
      <c r="L2454" t="s">
        <v>3610</v>
      </c>
      <c r="M2454" t="s">
        <v>3609</v>
      </c>
      <c r="Q2454">
        <v>51.44601059</v>
      </c>
      <c r="R2454">
        <v>5.3928323100000002</v>
      </c>
      <c r="S2454" t="s">
        <v>27</v>
      </c>
      <c r="W2454">
        <v>8</v>
      </c>
    </row>
    <row r="2455" spans="2:23">
      <c r="B2455" t="s">
        <v>4442</v>
      </c>
      <c r="F2455" t="s">
        <v>4433</v>
      </c>
      <c r="G2455" t="s">
        <v>3720</v>
      </c>
      <c r="H2455" t="s">
        <v>3720</v>
      </c>
      <c r="I2455" t="s">
        <v>30</v>
      </c>
      <c r="J2455" t="s">
        <v>3609</v>
      </c>
      <c r="L2455" t="s">
        <v>3610</v>
      </c>
      <c r="M2455" t="s">
        <v>3609</v>
      </c>
      <c r="Q2455">
        <v>51.448848470000001</v>
      </c>
      <c r="R2455">
        <v>5.3925032899999996</v>
      </c>
      <c r="S2455" t="s">
        <v>27</v>
      </c>
      <c r="W2455">
        <v>8</v>
      </c>
    </row>
    <row r="2456" spans="2:23">
      <c r="B2456" t="s">
        <v>4442</v>
      </c>
      <c r="F2456" t="s">
        <v>4433</v>
      </c>
      <c r="G2456" t="s">
        <v>3721</v>
      </c>
      <c r="H2456" t="s">
        <v>3721</v>
      </c>
      <c r="I2456" t="s">
        <v>30</v>
      </c>
      <c r="J2456" t="s">
        <v>3609</v>
      </c>
      <c r="L2456" t="s">
        <v>3610</v>
      </c>
      <c r="M2456" t="s">
        <v>3609</v>
      </c>
      <c r="Q2456">
        <v>51.451003890000003</v>
      </c>
      <c r="R2456">
        <v>5.3927723399999996</v>
      </c>
      <c r="S2456" t="s">
        <v>27</v>
      </c>
      <c r="W2456">
        <v>38</v>
      </c>
    </row>
    <row r="2457" spans="2:23">
      <c r="B2457" t="s">
        <v>4442</v>
      </c>
      <c r="F2457" t="s">
        <v>4433</v>
      </c>
      <c r="G2457" t="s">
        <v>3722</v>
      </c>
      <c r="H2457" t="s">
        <v>3722</v>
      </c>
      <c r="I2457" t="s">
        <v>30</v>
      </c>
      <c r="J2457" t="s">
        <v>3609</v>
      </c>
      <c r="L2457" t="s">
        <v>3610</v>
      </c>
      <c r="M2457" t="s">
        <v>3609</v>
      </c>
      <c r="Q2457">
        <v>51.451654589999997</v>
      </c>
      <c r="R2457">
        <v>5.3888298399999996</v>
      </c>
      <c r="S2457" t="s">
        <v>27</v>
      </c>
      <c r="W2457">
        <v>17</v>
      </c>
    </row>
    <row r="2458" spans="2:23">
      <c r="B2458" t="s">
        <v>4442</v>
      </c>
      <c r="F2458" t="s">
        <v>4433</v>
      </c>
      <c r="G2458" t="s">
        <v>3723</v>
      </c>
      <c r="H2458" t="s">
        <v>3723</v>
      </c>
      <c r="I2458" t="s">
        <v>30</v>
      </c>
      <c r="J2458" t="s">
        <v>3609</v>
      </c>
      <c r="L2458" t="s">
        <v>3610</v>
      </c>
      <c r="M2458" t="s">
        <v>3609</v>
      </c>
      <c r="Q2458">
        <v>51.441217649999999</v>
      </c>
      <c r="R2458">
        <v>5.3704196</v>
      </c>
      <c r="S2458" t="s">
        <v>27</v>
      </c>
      <c r="W2458">
        <v>46</v>
      </c>
    </row>
    <row r="2459" spans="2:23">
      <c r="B2459" t="s">
        <v>4442</v>
      </c>
      <c r="F2459" t="s">
        <v>4433</v>
      </c>
      <c r="G2459" t="s">
        <v>3724</v>
      </c>
      <c r="H2459" t="s">
        <v>3724</v>
      </c>
      <c r="I2459" t="s">
        <v>30</v>
      </c>
      <c r="J2459" t="s">
        <v>3609</v>
      </c>
      <c r="L2459" t="s">
        <v>3610</v>
      </c>
      <c r="M2459" t="s">
        <v>3609</v>
      </c>
      <c r="Q2459">
        <v>51.450318830000001</v>
      </c>
      <c r="R2459">
        <v>5.3788700599999997</v>
      </c>
      <c r="S2459" t="s">
        <v>27</v>
      </c>
      <c r="W2459">
        <v>10</v>
      </c>
    </row>
    <row r="2460" spans="2:23">
      <c r="B2460" t="s">
        <v>4442</v>
      </c>
      <c r="F2460" t="s">
        <v>4433</v>
      </c>
      <c r="G2460" t="s">
        <v>3725</v>
      </c>
      <c r="H2460" t="s">
        <v>3725</v>
      </c>
      <c r="I2460" t="s">
        <v>30</v>
      </c>
      <c r="J2460" t="s">
        <v>3609</v>
      </c>
      <c r="L2460" t="s">
        <v>3610</v>
      </c>
      <c r="M2460" t="s">
        <v>3609</v>
      </c>
      <c r="Q2460">
        <v>51.456884289999998</v>
      </c>
      <c r="R2460">
        <v>5.36127091</v>
      </c>
      <c r="S2460" t="s">
        <v>27</v>
      </c>
      <c r="W2460">
        <v>30</v>
      </c>
    </row>
    <row r="2461" spans="2:23">
      <c r="B2461" t="s">
        <v>4442</v>
      </c>
      <c r="F2461" t="s">
        <v>4433</v>
      </c>
      <c r="G2461" t="s">
        <v>3726</v>
      </c>
      <c r="H2461" t="s">
        <v>3726</v>
      </c>
      <c r="I2461" t="s">
        <v>30</v>
      </c>
      <c r="J2461" t="s">
        <v>3609</v>
      </c>
      <c r="L2461" t="s">
        <v>3610</v>
      </c>
      <c r="M2461" t="s">
        <v>3609</v>
      </c>
      <c r="Q2461">
        <v>51.457320260000003</v>
      </c>
      <c r="R2461">
        <v>5.3662706699999996</v>
      </c>
      <c r="S2461" t="s">
        <v>27</v>
      </c>
      <c r="W2461">
        <v>7</v>
      </c>
    </row>
    <row r="2462" spans="2:23">
      <c r="B2462" t="s">
        <v>4442</v>
      </c>
      <c r="F2462" t="s">
        <v>4433</v>
      </c>
      <c r="G2462" t="s">
        <v>3727</v>
      </c>
      <c r="H2462" t="s">
        <v>3727</v>
      </c>
      <c r="I2462" t="s">
        <v>30</v>
      </c>
      <c r="J2462" t="s">
        <v>3609</v>
      </c>
      <c r="L2462" t="s">
        <v>3610</v>
      </c>
      <c r="M2462" t="s">
        <v>3609</v>
      </c>
      <c r="Q2462">
        <v>51.460065280000002</v>
      </c>
      <c r="R2462">
        <v>5.3636021600000001</v>
      </c>
      <c r="S2462" t="s">
        <v>27</v>
      </c>
      <c r="W2462">
        <v>33</v>
      </c>
    </row>
    <row r="2463" spans="2:23">
      <c r="B2463" t="s">
        <v>4442</v>
      </c>
      <c r="F2463" t="s">
        <v>4433</v>
      </c>
      <c r="G2463" t="s">
        <v>3728</v>
      </c>
      <c r="H2463" t="s">
        <v>3728</v>
      </c>
      <c r="I2463" t="s">
        <v>30</v>
      </c>
      <c r="J2463" t="s">
        <v>3609</v>
      </c>
      <c r="L2463" t="s">
        <v>3610</v>
      </c>
      <c r="M2463" t="s">
        <v>3609</v>
      </c>
      <c r="Q2463">
        <v>51.46094849</v>
      </c>
      <c r="R2463">
        <v>5.3813001199999997</v>
      </c>
      <c r="S2463" t="s">
        <v>27</v>
      </c>
      <c r="W2463">
        <v>7</v>
      </c>
    </row>
    <row r="2464" spans="2:23">
      <c r="B2464" t="s">
        <v>4442</v>
      </c>
      <c r="F2464" t="s">
        <v>4433</v>
      </c>
      <c r="G2464" t="s">
        <v>3729</v>
      </c>
      <c r="H2464" t="s">
        <v>3729</v>
      </c>
      <c r="I2464" t="s">
        <v>241</v>
      </c>
      <c r="J2464" t="s">
        <v>3609</v>
      </c>
      <c r="L2464" t="s">
        <v>3610</v>
      </c>
      <c r="M2464" t="s">
        <v>3609</v>
      </c>
      <c r="Q2464">
        <v>51.46361418</v>
      </c>
      <c r="R2464">
        <v>5.3906592900000003</v>
      </c>
      <c r="S2464" t="s">
        <v>27</v>
      </c>
      <c r="W2464">
        <v>224</v>
      </c>
    </row>
    <row r="2465" spans="2:26">
      <c r="B2465" t="s">
        <v>4442</v>
      </c>
      <c r="F2465" t="s">
        <v>4433</v>
      </c>
      <c r="G2465" t="s">
        <v>3730</v>
      </c>
      <c r="H2465" t="s">
        <v>3730</v>
      </c>
      <c r="I2465" t="s">
        <v>241</v>
      </c>
      <c r="J2465" t="s">
        <v>3609</v>
      </c>
      <c r="L2465" t="s">
        <v>3610</v>
      </c>
      <c r="M2465" t="s">
        <v>3609</v>
      </c>
      <c r="Q2465">
        <v>51.453265209999998</v>
      </c>
      <c r="R2465">
        <v>5.3820548500000003</v>
      </c>
      <c r="S2465" t="s">
        <v>27</v>
      </c>
      <c r="W2465">
        <v>13</v>
      </c>
    </row>
    <row r="2466" spans="2:26">
      <c r="B2466" t="s">
        <v>4442</v>
      </c>
      <c r="F2466" t="s">
        <v>4433</v>
      </c>
      <c r="G2466" t="s">
        <v>3731</v>
      </c>
      <c r="H2466" t="s">
        <v>3731</v>
      </c>
      <c r="I2466" t="s">
        <v>241</v>
      </c>
      <c r="J2466" t="s">
        <v>3609</v>
      </c>
      <c r="L2466" t="s">
        <v>3610</v>
      </c>
      <c r="M2466" t="s">
        <v>3609</v>
      </c>
      <c r="Q2466">
        <v>51.452383509999997</v>
      </c>
      <c r="R2466">
        <v>5.3810672500000001</v>
      </c>
      <c r="S2466" t="s">
        <v>27</v>
      </c>
      <c r="W2466">
        <v>11</v>
      </c>
    </row>
    <row r="2467" spans="2:26">
      <c r="B2467" t="s">
        <v>4442</v>
      </c>
      <c r="F2467" t="s">
        <v>4433</v>
      </c>
      <c r="G2467" t="s">
        <v>3732</v>
      </c>
      <c r="H2467" t="s">
        <v>3732</v>
      </c>
      <c r="I2467" t="s">
        <v>241</v>
      </c>
      <c r="J2467" t="s">
        <v>3609</v>
      </c>
      <c r="L2467" t="s">
        <v>3610</v>
      </c>
      <c r="M2467" t="s">
        <v>3609</v>
      </c>
      <c r="Q2467">
        <v>51.449120550000004</v>
      </c>
      <c r="R2467">
        <v>5.3906857300000004</v>
      </c>
      <c r="S2467" t="s">
        <v>27</v>
      </c>
      <c r="W2467">
        <v>5</v>
      </c>
    </row>
    <row r="2468" spans="2:26">
      <c r="B2468" t="s">
        <v>4442</v>
      </c>
      <c r="F2468" t="s">
        <v>4433</v>
      </c>
      <c r="G2468" t="s">
        <v>3733</v>
      </c>
      <c r="H2468" t="s">
        <v>3733</v>
      </c>
      <c r="I2468" t="s">
        <v>241</v>
      </c>
      <c r="J2468" t="s">
        <v>3609</v>
      </c>
      <c r="L2468" t="s">
        <v>3610</v>
      </c>
      <c r="M2468" t="s">
        <v>3609</v>
      </c>
      <c r="Q2468">
        <v>51.449087609999999</v>
      </c>
      <c r="R2468">
        <v>5.3906964300000002</v>
      </c>
      <c r="S2468" t="s">
        <v>27</v>
      </c>
      <c r="W2468">
        <v>5</v>
      </c>
    </row>
    <row r="2469" spans="2:26">
      <c r="B2469" t="s">
        <v>4442</v>
      </c>
      <c r="F2469" t="s">
        <v>4433</v>
      </c>
      <c r="G2469" t="s">
        <v>3734</v>
      </c>
      <c r="H2469" t="s">
        <v>3734</v>
      </c>
      <c r="I2469" t="s">
        <v>241</v>
      </c>
      <c r="J2469" t="s">
        <v>3609</v>
      </c>
      <c r="L2469" t="s">
        <v>3610</v>
      </c>
      <c r="M2469" t="s">
        <v>3609</v>
      </c>
      <c r="Q2469">
        <v>51.44609603</v>
      </c>
      <c r="R2469">
        <v>5.3814201099999996</v>
      </c>
      <c r="S2469" t="s">
        <v>27</v>
      </c>
      <c r="W2469">
        <v>170</v>
      </c>
    </row>
    <row r="2470" spans="2:26">
      <c r="B2470" t="s">
        <v>4442</v>
      </c>
      <c r="F2470" t="s">
        <v>4433</v>
      </c>
      <c r="G2470" t="s">
        <v>3735</v>
      </c>
      <c r="H2470" t="s">
        <v>3735</v>
      </c>
      <c r="I2470" t="s">
        <v>22</v>
      </c>
      <c r="J2470" t="s">
        <v>3609</v>
      </c>
      <c r="K2470" t="s">
        <v>66</v>
      </c>
      <c r="L2470" t="s">
        <v>3610</v>
      </c>
      <c r="M2470" t="s">
        <v>3609</v>
      </c>
      <c r="O2470" t="s">
        <v>2752</v>
      </c>
      <c r="P2470" t="s">
        <v>3483</v>
      </c>
      <c r="Q2470">
        <v>51.451420429999999</v>
      </c>
      <c r="R2470">
        <v>5.3762003299999996</v>
      </c>
      <c r="S2470" t="s">
        <v>27</v>
      </c>
      <c r="T2470" t="s">
        <v>144</v>
      </c>
      <c r="Z2470">
        <v>5212555.2699999996</v>
      </c>
    </row>
    <row r="2471" spans="2:26">
      <c r="B2471" t="s">
        <v>4442</v>
      </c>
      <c r="F2471" t="s">
        <v>4433</v>
      </c>
      <c r="G2471" t="s">
        <v>3736</v>
      </c>
      <c r="H2471" t="s">
        <v>3736</v>
      </c>
      <c r="I2471" t="s">
        <v>167</v>
      </c>
      <c r="J2471" t="s">
        <v>3609</v>
      </c>
      <c r="L2471" t="s">
        <v>3610</v>
      </c>
      <c r="M2471" t="s">
        <v>3609</v>
      </c>
      <c r="Q2471">
        <v>51.444187659999997</v>
      </c>
      <c r="R2471">
        <v>5.3630732099999996</v>
      </c>
      <c r="S2471" t="s">
        <v>27</v>
      </c>
    </row>
    <row r="2472" spans="2:26">
      <c r="B2472" t="s">
        <v>4442</v>
      </c>
      <c r="F2472" t="s">
        <v>4433</v>
      </c>
      <c r="G2472" t="s">
        <v>3737</v>
      </c>
      <c r="H2472" t="s">
        <v>3737</v>
      </c>
      <c r="I2472" t="s">
        <v>167</v>
      </c>
      <c r="J2472" t="s">
        <v>3609</v>
      </c>
      <c r="L2472" t="s">
        <v>3610</v>
      </c>
      <c r="M2472" t="s">
        <v>3609</v>
      </c>
      <c r="Q2472">
        <v>51.442588860000001</v>
      </c>
      <c r="R2472">
        <v>5.3702972000000004</v>
      </c>
      <c r="S2472" t="s">
        <v>27</v>
      </c>
    </row>
    <row r="2473" spans="2:26">
      <c r="B2473" t="s">
        <v>4442</v>
      </c>
      <c r="F2473" t="s">
        <v>4433</v>
      </c>
      <c r="G2473" t="s">
        <v>3738</v>
      </c>
      <c r="H2473" t="s">
        <v>3738</v>
      </c>
      <c r="I2473" t="s">
        <v>167</v>
      </c>
      <c r="J2473" t="s">
        <v>3609</v>
      </c>
      <c r="L2473" t="s">
        <v>3610</v>
      </c>
      <c r="M2473" t="s">
        <v>3609</v>
      </c>
      <c r="Q2473">
        <v>51.443072460000003</v>
      </c>
      <c r="R2473">
        <v>5.3755921400000002</v>
      </c>
      <c r="S2473" t="s">
        <v>27</v>
      </c>
    </row>
    <row r="2474" spans="2:26">
      <c r="B2474" t="s">
        <v>4442</v>
      </c>
      <c r="F2474" t="s">
        <v>4433</v>
      </c>
      <c r="G2474" t="s">
        <v>3739</v>
      </c>
      <c r="H2474" t="s">
        <v>3739</v>
      </c>
      <c r="I2474" t="s">
        <v>167</v>
      </c>
      <c r="J2474" t="s">
        <v>3609</v>
      </c>
      <c r="L2474" t="s">
        <v>3610</v>
      </c>
      <c r="M2474" t="s">
        <v>3609</v>
      </c>
      <c r="Q2474">
        <v>51.447949280000003</v>
      </c>
      <c r="R2474">
        <v>5.38065807</v>
      </c>
      <c r="S2474" t="s">
        <v>27</v>
      </c>
    </row>
    <row r="2475" spans="2:26">
      <c r="B2475" t="s">
        <v>4442</v>
      </c>
      <c r="F2475" t="s">
        <v>4433</v>
      </c>
      <c r="G2475" t="s">
        <v>3740</v>
      </c>
      <c r="H2475" t="s">
        <v>3740</v>
      </c>
      <c r="I2475" t="s">
        <v>167</v>
      </c>
      <c r="J2475" t="s">
        <v>3609</v>
      </c>
      <c r="L2475" t="s">
        <v>3610</v>
      </c>
      <c r="M2475" t="s">
        <v>3609</v>
      </c>
      <c r="Q2475">
        <v>51.4474217</v>
      </c>
      <c r="R2475">
        <v>5.3817307000000003</v>
      </c>
      <c r="S2475" t="s">
        <v>27</v>
      </c>
    </row>
    <row r="2476" spans="2:26">
      <c r="B2476" t="s">
        <v>4442</v>
      </c>
      <c r="F2476" t="s">
        <v>4433</v>
      </c>
      <c r="G2476" t="s">
        <v>3741</v>
      </c>
      <c r="H2476" t="s">
        <v>3741</v>
      </c>
      <c r="I2476" t="s">
        <v>167</v>
      </c>
      <c r="J2476" t="s">
        <v>3609</v>
      </c>
      <c r="L2476" t="s">
        <v>3610</v>
      </c>
      <c r="M2476" t="s">
        <v>3609</v>
      </c>
      <c r="Q2476">
        <v>51.446975440000003</v>
      </c>
      <c r="R2476">
        <v>5.3843761800000003</v>
      </c>
      <c r="S2476" t="s">
        <v>27</v>
      </c>
    </row>
    <row r="2477" spans="2:26">
      <c r="B2477" t="s">
        <v>4442</v>
      </c>
      <c r="F2477" t="s">
        <v>4433</v>
      </c>
      <c r="G2477" t="s">
        <v>3742</v>
      </c>
      <c r="H2477" t="s">
        <v>3742</v>
      </c>
      <c r="I2477" t="s">
        <v>167</v>
      </c>
      <c r="J2477" t="s">
        <v>3609</v>
      </c>
      <c r="L2477" t="s">
        <v>3610</v>
      </c>
      <c r="M2477" t="s">
        <v>3609</v>
      </c>
      <c r="Q2477">
        <v>51.44843316</v>
      </c>
      <c r="R2477">
        <v>5.3839117999999999</v>
      </c>
      <c r="S2477" t="s">
        <v>27</v>
      </c>
    </row>
    <row r="2478" spans="2:26">
      <c r="B2478" t="s">
        <v>4442</v>
      </c>
      <c r="F2478" t="s">
        <v>4433</v>
      </c>
      <c r="G2478" t="s">
        <v>3743</v>
      </c>
      <c r="H2478" t="s">
        <v>3743</v>
      </c>
      <c r="I2478" t="s">
        <v>167</v>
      </c>
      <c r="J2478" t="s">
        <v>3609</v>
      </c>
      <c r="L2478" t="s">
        <v>3610</v>
      </c>
      <c r="M2478" t="s">
        <v>3609</v>
      </c>
      <c r="Q2478">
        <v>51.448563890000003</v>
      </c>
      <c r="R2478">
        <v>5.3845611800000004</v>
      </c>
      <c r="S2478" t="s">
        <v>27</v>
      </c>
    </row>
    <row r="2479" spans="2:26">
      <c r="B2479" t="s">
        <v>4442</v>
      </c>
      <c r="F2479" t="s">
        <v>4433</v>
      </c>
      <c r="G2479" t="s">
        <v>3744</v>
      </c>
      <c r="H2479" t="s">
        <v>3744</v>
      </c>
      <c r="I2479" t="s">
        <v>167</v>
      </c>
      <c r="J2479" t="s">
        <v>3609</v>
      </c>
      <c r="L2479" t="s">
        <v>3610</v>
      </c>
      <c r="M2479" t="s">
        <v>3609</v>
      </c>
      <c r="Q2479">
        <v>51.450742349999999</v>
      </c>
      <c r="R2479">
        <v>5.3927216400000004</v>
      </c>
      <c r="S2479" t="s">
        <v>27</v>
      </c>
    </row>
    <row r="2480" spans="2:26">
      <c r="B2480" t="s">
        <v>4442</v>
      </c>
      <c r="F2480" t="s">
        <v>4433</v>
      </c>
      <c r="G2480" t="s">
        <v>3745</v>
      </c>
      <c r="H2480" t="s">
        <v>3745</v>
      </c>
      <c r="I2480" t="s">
        <v>68</v>
      </c>
      <c r="J2480" t="s">
        <v>3609</v>
      </c>
      <c r="L2480" t="s">
        <v>3610</v>
      </c>
      <c r="M2480" t="s">
        <v>3609</v>
      </c>
      <c r="Q2480">
        <v>51.446963420000003</v>
      </c>
      <c r="R2480">
        <v>5.3749934399999999</v>
      </c>
      <c r="S2480" t="s">
        <v>27</v>
      </c>
      <c r="W2480">
        <v>227</v>
      </c>
    </row>
    <row r="2481" spans="2:23">
      <c r="B2481" t="s">
        <v>4442</v>
      </c>
      <c r="F2481" t="s">
        <v>4433</v>
      </c>
      <c r="G2481" t="s">
        <v>3746</v>
      </c>
      <c r="H2481" t="s">
        <v>3746</v>
      </c>
      <c r="I2481" t="s">
        <v>68</v>
      </c>
      <c r="J2481" t="s">
        <v>3609</v>
      </c>
      <c r="L2481" t="s">
        <v>3610</v>
      </c>
      <c r="M2481" t="s">
        <v>3609</v>
      </c>
      <c r="Q2481">
        <v>51.448003280000002</v>
      </c>
      <c r="R2481">
        <v>5.3761591099999997</v>
      </c>
      <c r="S2481" t="s">
        <v>27</v>
      </c>
      <c r="W2481">
        <v>8</v>
      </c>
    </row>
    <row r="2482" spans="2:23">
      <c r="B2482" t="s">
        <v>4442</v>
      </c>
      <c r="F2482" t="s">
        <v>4433</v>
      </c>
      <c r="G2482" t="s">
        <v>3747</v>
      </c>
      <c r="H2482" t="s">
        <v>3747</v>
      </c>
      <c r="I2482" t="s">
        <v>68</v>
      </c>
      <c r="J2482" t="s">
        <v>3609</v>
      </c>
      <c r="L2482" t="s">
        <v>3610</v>
      </c>
      <c r="M2482" t="s">
        <v>3609</v>
      </c>
      <c r="Q2482">
        <v>51.448901739999997</v>
      </c>
      <c r="R2482">
        <v>5.3771704500000004</v>
      </c>
      <c r="S2482" t="s">
        <v>27</v>
      </c>
      <c r="W2482">
        <v>136</v>
      </c>
    </row>
    <row r="2483" spans="2:23">
      <c r="B2483" t="s">
        <v>4442</v>
      </c>
      <c r="F2483" t="s">
        <v>4433</v>
      </c>
      <c r="G2483" t="s">
        <v>3748</v>
      </c>
      <c r="H2483" t="s">
        <v>3748</v>
      </c>
      <c r="I2483" t="s">
        <v>68</v>
      </c>
      <c r="J2483" t="s">
        <v>3609</v>
      </c>
      <c r="L2483" t="s">
        <v>3610</v>
      </c>
      <c r="M2483" t="s">
        <v>3609</v>
      </c>
      <c r="Q2483">
        <v>51.449828080000003</v>
      </c>
      <c r="R2483">
        <v>5.3782108300000004</v>
      </c>
      <c r="S2483" t="s">
        <v>27</v>
      </c>
      <c r="W2483">
        <v>33</v>
      </c>
    </row>
    <row r="2484" spans="2:23">
      <c r="B2484" t="s">
        <v>4442</v>
      </c>
      <c r="F2484" t="s">
        <v>4433</v>
      </c>
      <c r="G2484" t="s">
        <v>3749</v>
      </c>
      <c r="H2484" t="s">
        <v>3749</v>
      </c>
      <c r="I2484" t="s">
        <v>68</v>
      </c>
      <c r="J2484" t="s">
        <v>3609</v>
      </c>
      <c r="L2484" t="s">
        <v>3610</v>
      </c>
      <c r="M2484" t="s">
        <v>3609</v>
      </c>
      <c r="Q2484">
        <v>51.450143449999999</v>
      </c>
      <c r="R2484">
        <v>5.3785636400000003</v>
      </c>
      <c r="S2484" t="s">
        <v>27</v>
      </c>
      <c r="W2484">
        <v>32</v>
      </c>
    </row>
    <row r="2485" spans="2:23">
      <c r="B2485" t="s">
        <v>4442</v>
      </c>
      <c r="F2485" t="s">
        <v>4433</v>
      </c>
      <c r="G2485" t="s">
        <v>3750</v>
      </c>
      <c r="H2485" t="s">
        <v>3750</v>
      </c>
      <c r="I2485" t="s">
        <v>68</v>
      </c>
      <c r="J2485" t="s">
        <v>3609</v>
      </c>
      <c r="L2485" t="s">
        <v>3610</v>
      </c>
      <c r="M2485" t="s">
        <v>3609</v>
      </c>
      <c r="Q2485">
        <v>51.450682370000003</v>
      </c>
      <c r="R2485">
        <v>5.3791594199999997</v>
      </c>
      <c r="S2485" t="s">
        <v>27</v>
      </c>
      <c r="W2485">
        <v>96</v>
      </c>
    </row>
    <row r="2486" spans="2:23">
      <c r="B2486" t="s">
        <v>4442</v>
      </c>
      <c r="F2486" t="s">
        <v>4433</v>
      </c>
      <c r="G2486" t="s">
        <v>3751</v>
      </c>
      <c r="H2486" t="s">
        <v>3751</v>
      </c>
      <c r="I2486" t="s">
        <v>68</v>
      </c>
      <c r="J2486" t="s">
        <v>3609</v>
      </c>
      <c r="L2486" t="s">
        <v>3610</v>
      </c>
      <c r="M2486" t="s">
        <v>3609</v>
      </c>
      <c r="Q2486">
        <v>51.451767889999999</v>
      </c>
      <c r="R2486">
        <v>5.3803733100000004</v>
      </c>
      <c r="S2486" t="s">
        <v>27</v>
      </c>
      <c r="W2486">
        <v>172</v>
      </c>
    </row>
    <row r="2487" spans="2:23">
      <c r="B2487" t="s">
        <v>4442</v>
      </c>
      <c r="F2487" t="s">
        <v>4433</v>
      </c>
      <c r="G2487" t="s">
        <v>3752</v>
      </c>
      <c r="H2487" t="s">
        <v>3752</v>
      </c>
      <c r="I2487" t="s">
        <v>68</v>
      </c>
      <c r="J2487" t="s">
        <v>3609</v>
      </c>
      <c r="L2487" t="s">
        <v>3610</v>
      </c>
      <c r="M2487" t="s">
        <v>3609</v>
      </c>
      <c r="Q2487">
        <v>51.453679059999999</v>
      </c>
      <c r="R2487">
        <v>5.3825202000000001</v>
      </c>
      <c r="S2487" t="s">
        <v>27</v>
      </c>
      <c r="W2487">
        <v>118</v>
      </c>
    </row>
    <row r="2488" spans="2:23">
      <c r="B2488" t="s">
        <v>4442</v>
      </c>
      <c r="F2488" t="s">
        <v>4433</v>
      </c>
      <c r="G2488" t="s">
        <v>3753</v>
      </c>
      <c r="H2488" t="s">
        <v>3753</v>
      </c>
      <c r="I2488" t="s">
        <v>68</v>
      </c>
      <c r="J2488" t="s">
        <v>3609</v>
      </c>
      <c r="L2488" t="s">
        <v>3610</v>
      </c>
      <c r="M2488" t="s">
        <v>3609</v>
      </c>
      <c r="Q2488">
        <v>51.456383619999997</v>
      </c>
      <c r="R2488">
        <v>5.3855727</v>
      </c>
      <c r="S2488" t="s">
        <v>27</v>
      </c>
      <c r="W2488">
        <v>391</v>
      </c>
    </row>
    <row r="2489" spans="2:23">
      <c r="B2489" t="s">
        <v>4442</v>
      </c>
      <c r="F2489" t="s">
        <v>4433</v>
      </c>
      <c r="G2489" t="s">
        <v>3754</v>
      </c>
      <c r="H2489" t="s">
        <v>3754</v>
      </c>
      <c r="I2489" t="s">
        <v>68</v>
      </c>
      <c r="J2489" t="s">
        <v>3609</v>
      </c>
      <c r="L2489" t="s">
        <v>3610</v>
      </c>
      <c r="M2489" t="s">
        <v>3609</v>
      </c>
      <c r="Q2489">
        <v>51.45898614</v>
      </c>
      <c r="R2489">
        <v>5.38850388</v>
      </c>
      <c r="S2489" t="s">
        <v>27</v>
      </c>
      <c r="W2489">
        <v>181</v>
      </c>
    </row>
    <row r="2490" spans="2:23">
      <c r="B2490" t="s">
        <v>4442</v>
      </c>
      <c r="F2490" t="s">
        <v>4433</v>
      </c>
      <c r="G2490" t="s">
        <v>3755</v>
      </c>
      <c r="H2490" t="s">
        <v>3755</v>
      </c>
      <c r="I2490" t="s">
        <v>68</v>
      </c>
      <c r="J2490" t="s">
        <v>3609</v>
      </c>
      <c r="L2490" t="s">
        <v>3610</v>
      </c>
      <c r="M2490" t="s">
        <v>3609</v>
      </c>
      <c r="Q2490">
        <v>51.46061512</v>
      </c>
      <c r="R2490">
        <v>5.3903299799999997</v>
      </c>
      <c r="S2490" t="s">
        <v>27</v>
      </c>
      <c r="W2490">
        <v>125</v>
      </c>
    </row>
    <row r="2491" spans="2:23">
      <c r="B2491" t="s">
        <v>4442</v>
      </c>
      <c r="F2491" t="s">
        <v>4433</v>
      </c>
      <c r="G2491" t="s">
        <v>3756</v>
      </c>
      <c r="H2491" t="s">
        <v>3756</v>
      </c>
      <c r="I2491" t="s">
        <v>68</v>
      </c>
      <c r="J2491" t="s">
        <v>3609</v>
      </c>
      <c r="L2491" t="s">
        <v>3610</v>
      </c>
      <c r="M2491" t="s">
        <v>3609</v>
      </c>
      <c r="Q2491">
        <v>51.462046360000002</v>
      </c>
      <c r="R2491">
        <v>5.3918334999999997</v>
      </c>
      <c r="S2491" t="s">
        <v>27</v>
      </c>
      <c r="W2491">
        <v>244</v>
      </c>
    </row>
    <row r="2492" spans="2:23">
      <c r="B2492" t="s">
        <v>4442</v>
      </c>
      <c r="F2492" t="s">
        <v>4433</v>
      </c>
      <c r="G2492" t="s">
        <v>3757</v>
      </c>
      <c r="H2492" t="s">
        <v>3757</v>
      </c>
      <c r="I2492" t="s">
        <v>68</v>
      </c>
      <c r="J2492" t="s">
        <v>3609</v>
      </c>
      <c r="L2492" t="s">
        <v>3610</v>
      </c>
      <c r="M2492" t="s">
        <v>3609</v>
      </c>
      <c r="Q2492">
        <v>51.463273039999997</v>
      </c>
      <c r="R2492">
        <v>5.3910412599999997</v>
      </c>
      <c r="S2492" t="s">
        <v>27</v>
      </c>
      <c r="W2492">
        <v>345</v>
      </c>
    </row>
    <row r="2493" spans="2:23">
      <c r="B2493" t="s">
        <v>4442</v>
      </c>
      <c r="F2493" t="s">
        <v>4433</v>
      </c>
      <c r="G2493" t="s">
        <v>3758</v>
      </c>
      <c r="H2493" t="s">
        <v>3758</v>
      </c>
      <c r="I2493" t="s">
        <v>68</v>
      </c>
      <c r="J2493" t="s">
        <v>3609</v>
      </c>
      <c r="L2493" t="s">
        <v>3610</v>
      </c>
      <c r="M2493" t="s">
        <v>3609</v>
      </c>
      <c r="Q2493">
        <v>51.462963729999998</v>
      </c>
      <c r="R2493">
        <v>5.3904198599999997</v>
      </c>
      <c r="S2493" t="s">
        <v>27</v>
      </c>
      <c r="W2493">
        <v>180</v>
      </c>
    </row>
    <row r="2494" spans="2:23">
      <c r="B2494" t="s">
        <v>4442</v>
      </c>
      <c r="F2494" t="s">
        <v>4433</v>
      </c>
      <c r="G2494" t="s">
        <v>3759</v>
      </c>
      <c r="H2494" t="s">
        <v>3759</v>
      </c>
      <c r="I2494" t="s">
        <v>68</v>
      </c>
      <c r="J2494" t="s">
        <v>3609</v>
      </c>
      <c r="L2494" t="s">
        <v>3610</v>
      </c>
      <c r="M2494" t="s">
        <v>3609</v>
      </c>
      <c r="Q2494">
        <v>51.46214277</v>
      </c>
      <c r="R2494">
        <v>5.3902568400000002</v>
      </c>
      <c r="S2494" t="s">
        <v>27</v>
      </c>
      <c r="W2494">
        <v>215</v>
      </c>
    </row>
    <row r="2495" spans="2:23">
      <c r="B2495" t="s">
        <v>4442</v>
      </c>
      <c r="F2495" t="s">
        <v>4433</v>
      </c>
      <c r="G2495" t="s">
        <v>3760</v>
      </c>
      <c r="H2495" t="s">
        <v>3760</v>
      </c>
      <c r="I2495" t="s">
        <v>68</v>
      </c>
      <c r="J2495" t="s">
        <v>3609</v>
      </c>
      <c r="L2495" t="s">
        <v>3610</v>
      </c>
      <c r="M2495" t="s">
        <v>3609</v>
      </c>
      <c r="Q2495">
        <v>51.461884699999999</v>
      </c>
      <c r="R2495">
        <v>5.39010122</v>
      </c>
      <c r="S2495" t="s">
        <v>27</v>
      </c>
      <c r="W2495">
        <v>136</v>
      </c>
    </row>
    <row r="2496" spans="2:23">
      <c r="B2496" t="s">
        <v>4442</v>
      </c>
      <c r="F2496" t="s">
        <v>4433</v>
      </c>
      <c r="G2496" t="s">
        <v>3761</v>
      </c>
      <c r="H2496" t="s">
        <v>3761</v>
      </c>
      <c r="I2496" t="s">
        <v>68</v>
      </c>
      <c r="J2496" t="s">
        <v>3609</v>
      </c>
      <c r="L2496" t="s">
        <v>3610</v>
      </c>
      <c r="M2496" t="s">
        <v>3609</v>
      </c>
      <c r="Q2496">
        <v>51.463066949999998</v>
      </c>
      <c r="R2496">
        <v>5.3880110400000003</v>
      </c>
      <c r="S2496" t="s">
        <v>27</v>
      </c>
    </row>
    <row r="2497" spans="2:23">
      <c r="B2497" t="s">
        <v>4442</v>
      </c>
      <c r="F2497" t="s">
        <v>4433</v>
      </c>
      <c r="G2497" t="s">
        <v>3762</v>
      </c>
      <c r="H2497" t="s">
        <v>3762</v>
      </c>
      <c r="I2497" t="s">
        <v>68</v>
      </c>
      <c r="J2497" t="s">
        <v>3609</v>
      </c>
      <c r="L2497" t="s">
        <v>3610</v>
      </c>
      <c r="M2497" t="s">
        <v>3609</v>
      </c>
      <c r="Q2497">
        <v>51.463546190000002</v>
      </c>
      <c r="R2497">
        <v>5.3883172400000001</v>
      </c>
      <c r="S2497" t="s">
        <v>27</v>
      </c>
      <c r="W2497">
        <v>56</v>
      </c>
    </row>
    <row r="2498" spans="2:23">
      <c r="B2498" t="s">
        <v>4442</v>
      </c>
      <c r="F2498" t="s">
        <v>4433</v>
      </c>
      <c r="G2498" t="s">
        <v>3763</v>
      </c>
      <c r="H2498" t="s">
        <v>3763</v>
      </c>
      <c r="I2498" t="s">
        <v>68</v>
      </c>
      <c r="J2498" t="s">
        <v>3609</v>
      </c>
      <c r="L2498" t="s">
        <v>3610</v>
      </c>
      <c r="M2498" t="s">
        <v>3609</v>
      </c>
      <c r="Q2498">
        <v>51.463351709999998</v>
      </c>
      <c r="R2498">
        <v>5.3890130200000002</v>
      </c>
      <c r="S2498" t="s">
        <v>27</v>
      </c>
      <c r="W2498">
        <v>24</v>
      </c>
    </row>
    <row r="2499" spans="2:23">
      <c r="B2499" t="s">
        <v>4442</v>
      </c>
      <c r="F2499" t="s">
        <v>4433</v>
      </c>
      <c r="G2499" t="s">
        <v>3764</v>
      </c>
      <c r="H2499" t="s">
        <v>3764</v>
      </c>
      <c r="I2499" t="s">
        <v>68</v>
      </c>
      <c r="J2499" t="s">
        <v>3609</v>
      </c>
      <c r="L2499" t="s">
        <v>3610</v>
      </c>
      <c r="M2499" t="s">
        <v>3609</v>
      </c>
      <c r="Q2499">
        <v>51.463817339999999</v>
      </c>
      <c r="R2499">
        <v>5.3878848399999999</v>
      </c>
      <c r="S2499" t="s">
        <v>27</v>
      </c>
      <c r="W2499">
        <v>120</v>
      </c>
    </row>
    <row r="2500" spans="2:23">
      <c r="B2500" t="s">
        <v>4442</v>
      </c>
      <c r="F2500" t="s">
        <v>4433</v>
      </c>
      <c r="G2500" t="s">
        <v>3765</v>
      </c>
      <c r="H2500" t="s">
        <v>3765</v>
      </c>
      <c r="I2500" t="s">
        <v>68</v>
      </c>
      <c r="J2500" t="s">
        <v>3609</v>
      </c>
      <c r="L2500" t="s">
        <v>3610</v>
      </c>
      <c r="M2500" t="s">
        <v>3609</v>
      </c>
      <c r="Q2500">
        <v>51.463810870000003</v>
      </c>
      <c r="R2500">
        <v>5.3863148399999998</v>
      </c>
      <c r="S2500" t="s">
        <v>27</v>
      </c>
      <c r="W2500">
        <v>186</v>
      </c>
    </row>
    <row r="2501" spans="2:23">
      <c r="B2501" t="s">
        <v>4442</v>
      </c>
      <c r="F2501" t="s">
        <v>4433</v>
      </c>
      <c r="G2501" t="s">
        <v>3766</v>
      </c>
      <c r="H2501" t="s">
        <v>3766</v>
      </c>
      <c r="I2501" t="s">
        <v>68</v>
      </c>
      <c r="J2501" t="s">
        <v>3609</v>
      </c>
      <c r="L2501" t="s">
        <v>3610</v>
      </c>
      <c r="M2501" t="s">
        <v>3609</v>
      </c>
      <c r="Q2501">
        <v>51.46300205</v>
      </c>
      <c r="R2501">
        <v>5.3845559999999999</v>
      </c>
      <c r="S2501" t="s">
        <v>27</v>
      </c>
      <c r="W2501">
        <v>563</v>
      </c>
    </row>
    <row r="2502" spans="2:23">
      <c r="B2502" t="s">
        <v>4442</v>
      </c>
      <c r="F2502" t="s">
        <v>4433</v>
      </c>
      <c r="G2502" t="s">
        <v>3767</v>
      </c>
      <c r="H2502" t="s">
        <v>3767</v>
      </c>
      <c r="I2502" t="s">
        <v>68</v>
      </c>
      <c r="J2502" t="s">
        <v>3609</v>
      </c>
      <c r="L2502" t="s">
        <v>3610</v>
      </c>
      <c r="M2502" t="s">
        <v>3609</v>
      </c>
      <c r="Q2502">
        <v>51.464741580000002</v>
      </c>
      <c r="R2502">
        <v>5.3870063400000001</v>
      </c>
      <c r="S2502" t="s">
        <v>27</v>
      </c>
      <c r="W2502">
        <v>163</v>
      </c>
    </row>
    <row r="2503" spans="2:23">
      <c r="B2503" t="s">
        <v>4442</v>
      </c>
      <c r="F2503" t="s">
        <v>4433</v>
      </c>
      <c r="G2503" t="s">
        <v>3768</v>
      </c>
      <c r="H2503" t="s">
        <v>3768</v>
      </c>
      <c r="I2503" t="s">
        <v>68</v>
      </c>
      <c r="J2503" t="s">
        <v>3609</v>
      </c>
      <c r="L2503" t="s">
        <v>3610</v>
      </c>
      <c r="M2503" t="s">
        <v>3609</v>
      </c>
      <c r="Q2503">
        <v>51.465549369999998</v>
      </c>
      <c r="R2503">
        <v>5.3879118200000002</v>
      </c>
      <c r="S2503" t="s">
        <v>27</v>
      </c>
      <c r="W2503">
        <v>273</v>
      </c>
    </row>
    <row r="2504" spans="2:23">
      <c r="B2504" t="s">
        <v>4442</v>
      </c>
      <c r="F2504" t="s">
        <v>4433</v>
      </c>
      <c r="G2504" t="s">
        <v>3769</v>
      </c>
      <c r="H2504" t="s">
        <v>3769</v>
      </c>
      <c r="I2504" t="s">
        <v>68</v>
      </c>
      <c r="J2504" t="s">
        <v>3609</v>
      </c>
      <c r="L2504" t="s">
        <v>3610</v>
      </c>
      <c r="M2504" t="s">
        <v>3609</v>
      </c>
      <c r="Q2504">
        <v>51.466599430000002</v>
      </c>
      <c r="R2504">
        <v>5.3887835099999997</v>
      </c>
      <c r="S2504" t="s">
        <v>27</v>
      </c>
      <c r="W2504">
        <v>109</v>
      </c>
    </row>
    <row r="2505" spans="2:23">
      <c r="B2505" t="s">
        <v>4442</v>
      </c>
      <c r="F2505" t="s">
        <v>4433</v>
      </c>
      <c r="G2505" t="s">
        <v>3770</v>
      </c>
      <c r="H2505" t="s">
        <v>3770</v>
      </c>
      <c r="I2505" t="s">
        <v>68</v>
      </c>
      <c r="J2505" t="s">
        <v>3609</v>
      </c>
      <c r="L2505" t="s">
        <v>3610</v>
      </c>
      <c r="M2505" t="s">
        <v>3609</v>
      </c>
      <c r="Q2505">
        <v>51.46659193</v>
      </c>
      <c r="R2505">
        <v>5.3900489900000004</v>
      </c>
      <c r="S2505" t="s">
        <v>27</v>
      </c>
      <c r="W2505">
        <v>213</v>
      </c>
    </row>
    <row r="2506" spans="2:23">
      <c r="B2506" t="s">
        <v>4442</v>
      </c>
      <c r="F2506" t="s">
        <v>4433</v>
      </c>
      <c r="G2506" t="s">
        <v>3771</v>
      </c>
      <c r="H2506" t="s">
        <v>3771</v>
      </c>
      <c r="I2506" t="s">
        <v>68</v>
      </c>
      <c r="J2506" t="s">
        <v>3609</v>
      </c>
      <c r="L2506" t="s">
        <v>3610</v>
      </c>
      <c r="M2506" t="s">
        <v>3609</v>
      </c>
      <c r="Q2506">
        <v>51.467250210000003</v>
      </c>
      <c r="R2506">
        <v>5.3876238900000004</v>
      </c>
      <c r="S2506" t="s">
        <v>27</v>
      </c>
      <c r="W2506">
        <v>77</v>
      </c>
    </row>
    <row r="2507" spans="2:23">
      <c r="B2507" t="s">
        <v>4442</v>
      </c>
      <c r="F2507" t="s">
        <v>4433</v>
      </c>
      <c r="G2507" t="s">
        <v>3772</v>
      </c>
      <c r="H2507" t="s">
        <v>3772</v>
      </c>
      <c r="I2507" t="s">
        <v>68</v>
      </c>
      <c r="J2507" t="s">
        <v>3609</v>
      </c>
      <c r="L2507" t="s">
        <v>3610</v>
      </c>
      <c r="M2507" t="s">
        <v>3609</v>
      </c>
      <c r="Q2507">
        <v>51.465563260000003</v>
      </c>
      <c r="R2507">
        <v>5.3828305299999997</v>
      </c>
      <c r="S2507" t="s">
        <v>27</v>
      </c>
      <c r="W2507">
        <v>810</v>
      </c>
    </row>
    <row r="2508" spans="2:23">
      <c r="B2508" t="s">
        <v>4442</v>
      </c>
      <c r="F2508" t="s">
        <v>4433</v>
      </c>
      <c r="G2508" t="s">
        <v>3773</v>
      </c>
      <c r="H2508" t="s">
        <v>3773</v>
      </c>
      <c r="I2508" t="s">
        <v>68</v>
      </c>
      <c r="J2508" t="s">
        <v>3609</v>
      </c>
      <c r="L2508" t="s">
        <v>3610</v>
      </c>
      <c r="M2508" t="s">
        <v>3609</v>
      </c>
      <c r="Q2508">
        <v>51.462955389999998</v>
      </c>
      <c r="R2508">
        <v>5.3833801899999996</v>
      </c>
      <c r="S2508" t="s">
        <v>27</v>
      </c>
      <c r="W2508">
        <v>12</v>
      </c>
    </row>
    <row r="2509" spans="2:23">
      <c r="B2509" t="s">
        <v>4442</v>
      </c>
      <c r="F2509" t="s">
        <v>4433</v>
      </c>
      <c r="G2509" t="s">
        <v>3774</v>
      </c>
      <c r="H2509" t="s">
        <v>3774</v>
      </c>
      <c r="I2509" t="s">
        <v>68</v>
      </c>
      <c r="J2509" t="s">
        <v>3609</v>
      </c>
      <c r="L2509" t="s">
        <v>3610</v>
      </c>
      <c r="M2509" t="s">
        <v>3609</v>
      </c>
      <c r="Q2509">
        <v>51.461847050000003</v>
      </c>
      <c r="R2509">
        <v>5.38203429</v>
      </c>
      <c r="S2509" t="s">
        <v>27</v>
      </c>
      <c r="W2509">
        <v>128</v>
      </c>
    </row>
    <row r="2510" spans="2:23">
      <c r="B2510" t="s">
        <v>4442</v>
      </c>
      <c r="F2510" t="s">
        <v>4433</v>
      </c>
      <c r="G2510" t="s">
        <v>3775</v>
      </c>
      <c r="H2510" t="s">
        <v>3775</v>
      </c>
      <c r="I2510" t="s">
        <v>68</v>
      </c>
      <c r="J2510" t="s">
        <v>3609</v>
      </c>
      <c r="L2510" t="s">
        <v>3610</v>
      </c>
      <c r="M2510" t="s">
        <v>3609</v>
      </c>
      <c r="Q2510">
        <v>51.460850700000002</v>
      </c>
      <c r="R2510">
        <v>5.3807865000000001</v>
      </c>
      <c r="S2510" t="s">
        <v>27</v>
      </c>
      <c r="W2510">
        <v>120</v>
      </c>
    </row>
    <row r="2511" spans="2:23">
      <c r="B2511" t="s">
        <v>4442</v>
      </c>
      <c r="F2511" t="s">
        <v>4433</v>
      </c>
      <c r="G2511" t="s">
        <v>3776</v>
      </c>
      <c r="H2511" t="s">
        <v>3776</v>
      </c>
      <c r="I2511" t="s">
        <v>68</v>
      </c>
      <c r="J2511" t="s">
        <v>3609</v>
      </c>
      <c r="L2511" t="s">
        <v>3610</v>
      </c>
      <c r="M2511" t="s">
        <v>3609</v>
      </c>
      <c r="Q2511">
        <v>51.459837759999999</v>
      </c>
      <c r="R2511">
        <v>5.3795537400000004</v>
      </c>
      <c r="S2511" t="s">
        <v>27</v>
      </c>
      <c r="W2511">
        <v>129</v>
      </c>
    </row>
    <row r="2512" spans="2:23">
      <c r="B2512" t="s">
        <v>4442</v>
      </c>
      <c r="F2512" t="s">
        <v>4433</v>
      </c>
      <c r="G2512" t="s">
        <v>3777</v>
      </c>
      <c r="H2512" t="s">
        <v>3777</v>
      </c>
      <c r="I2512" t="s">
        <v>68</v>
      </c>
      <c r="J2512" t="s">
        <v>3609</v>
      </c>
      <c r="L2512" t="s">
        <v>3610</v>
      </c>
      <c r="M2512" t="s">
        <v>3609</v>
      </c>
      <c r="Q2512">
        <v>51.461153279999998</v>
      </c>
      <c r="R2512">
        <v>5.3816086399999996</v>
      </c>
      <c r="S2512" t="s">
        <v>27</v>
      </c>
      <c r="W2512">
        <v>56</v>
      </c>
    </row>
    <row r="2513" spans="2:23">
      <c r="B2513" t="s">
        <v>4442</v>
      </c>
      <c r="F2513" t="s">
        <v>4433</v>
      </c>
      <c r="G2513" t="s">
        <v>3778</v>
      </c>
      <c r="H2513" t="s">
        <v>3778</v>
      </c>
      <c r="I2513" t="s">
        <v>68</v>
      </c>
      <c r="J2513" t="s">
        <v>3609</v>
      </c>
      <c r="L2513" t="s">
        <v>3610</v>
      </c>
      <c r="M2513" t="s">
        <v>3609</v>
      </c>
      <c r="Q2513">
        <v>51.459421409999997</v>
      </c>
      <c r="R2513">
        <v>5.3793776500000003</v>
      </c>
      <c r="S2513" t="s">
        <v>27</v>
      </c>
      <c r="W2513">
        <v>425</v>
      </c>
    </row>
    <row r="2514" spans="2:23">
      <c r="B2514" t="s">
        <v>4442</v>
      </c>
      <c r="F2514" t="s">
        <v>4433</v>
      </c>
      <c r="G2514" t="s">
        <v>3779</v>
      </c>
      <c r="H2514" t="s">
        <v>3779</v>
      </c>
      <c r="I2514" t="s">
        <v>68</v>
      </c>
      <c r="J2514" t="s">
        <v>3609</v>
      </c>
      <c r="L2514" t="s">
        <v>3610</v>
      </c>
      <c r="M2514" t="s">
        <v>3609</v>
      </c>
      <c r="Q2514">
        <v>51.458504529999999</v>
      </c>
      <c r="R2514">
        <v>5.3755271499999999</v>
      </c>
      <c r="S2514" t="s">
        <v>27</v>
      </c>
      <c r="W2514">
        <v>154</v>
      </c>
    </row>
    <row r="2515" spans="2:23">
      <c r="B2515" t="s">
        <v>4442</v>
      </c>
      <c r="F2515" t="s">
        <v>4433</v>
      </c>
      <c r="G2515" t="s">
        <v>3780</v>
      </c>
      <c r="H2515" t="s">
        <v>3780</v>
      </c>
      <c r="I2515" t="s">
        <v>68</v>
      </c>
      <c r="J2515" t="s">
        <v>3609</v>
      </c>
      <c r="L2515" t="s">
        <v>3610</v>
      </c>
      <c r="M2515" t="s">
        <v>3609</v>
      </c>
      <c r="Q2515">
        <v>51.452762790000001</v>
      </c>
      <c r="R2515">
        <v>5.3710503899999997</v>
      </c>
      <c r="S2515" t="s">
        <v>27</v>
      </c>
      <c r="W2515">
        <v>135</v>
      </c>
    </row>
    <row r="2516" spans="2:23">
      <c r="B2516" t="s">
        <v>4442</v>
      </c>
      <c r="F2516" t="s">
        <v>4433</v>
      </c>
      <c r="G2516" t="s">
        <v>3781</v>
      </c>
      <c r="H2516" t="s">
        <v>3781</v>
      </c>
      <c r="I2516" t="s">
        <v>68</v>
      </c>
      <c r="J2516" t="s">
        <v>3609</v>
      </c>
      <c r="L2516" t="s">
        <v>3610</v>
      </c>
      <c r="M2516" t="s">
        <v>3609</v>
      </c>
      <c r="Q2516">
        <v>51.460415189999999</v>
      </c>
      <c r="R2516">
        <v>5.37629746</v>
      </c>
      <c r="S2516" t="s">
        <v>27</v>
      </c>
      <c r="W2516">
        <v>313</v>
      </c>
    </row>
    <row r="2517" spans="2:23">
      <c r="B2517" t="s">
        <v>4442</v>
      </c>
      <c r="F2517" t="s">
        <v>4433</v>
      </c>
      <c r="G2517" t="s">
        <v>3782</v>
      </c>
      <c r="H2517" t="s">
        <v>3782</v>
      </c>
      <c r="I2517" t="s">
        <v>68</v>
      </c>
      <c r="J2517" t="s">
        <v>3609</v>
      </c>
      <c r="L2517" t="s">
        <v>3610</v>
      </c>
      <c r="M2517" t="s">
        <v>3609</v>
      </c>
      <c r="Q2517">
        <v>51.451001589999997</v>
      </c>
      <c r="R2517">
        <v>5.3711550900000002</v>
      </c>
      <c r="S2517" t="s">
        <v>27</v>
      </c>
      <c r="W2517">
        <v>190</v>
      </c>
    </row>
    <row r="2518" spans="2:23">
      <c r="B2518" t="s">
        <v>4442</v>
      </c>
      <c r="F2518" t="s">
        <v>4433</v>
      </c>
      <c r="G2518" t="s">
        <v>3783</v>
      </c>
      <c r="H2518" t="s">
        <v>3783</v>
      </c>
      <c r="I2518" t="s">
        <v>68</v>
      </c>
      <c r="J2518" t="s">
        <v>3609</v>
      </c>
      <c r="L2518" t="s">
        <v>3610</v>
      </c>
      <c r="M2518" t="s">
        <v>3609</v>
      </c>
      <c r="Q2518">
        <v>51.457437820000003</v>
      </c>
      <c r="R2518">
        <v>5.3757716200000001</v>
      </c>
      <c r="S2518" t="s">
        <v>27</v>
      </c>
      <c r="W2518">
        <v>70</v>
      </c>
    </row>
    <row r="2519" spans="2:23">
      <c r="B2519" t="s">
        <v>4442</v>
      </c>
      <c r="F2519" t="s">
        <v>4433</v>
      </c>
      <c r="G2519" t="s">
        <v>3784</v>
      </c>
      <c r="H2519" t="s">
        <v>3784</v>
      </c>
      <c r="I2519" t="s">
        <v>68</v>
      </c>
      <c r="J2519" t="s">
        <v>3609</v>
      </c>
      <c r="L2519" t="s">
        <v>3610</v>
      </c>
      <c r="M2519" t="s">
        <v>3609</v>
      </c>
      <c r="Q2519">
        <v>51.456851489999998</v>
      </c>
      <c r="R2519">
        <v>5.3739850000000002</v>
      </c>
      <c r="S2519" t="s">
        <v>27</v>
      </c>
      <c r="W2519">
        <v>190</v>
      </c>
    </row>
    <row r="2520" spans="2:23">
      <c r="B2520" t="s">
        <v>4442</v>
      </c>
      <c r="F2520" t="s">
        <v>4433</v>
      </c>
      <c r="G2520" t="s">
        <v>3785</v>
      </c>
      <c r="H2520" t="s">
        <v>3785</v>
      </c>
      <c r="I2520" t="s">
        <v>68</v>
      </c>
      <c r="J2520" t="s">
        <v>3609</v>
      </c>
      <c r="L2520" t="s">
        <v>3610</v>
      </c>
      <c r="M2520" t="s">
        <v>3609</v>
      </c>
      <c r="Q2520">
        <v>51.456014369999998</v>
      </c>
      <c r="R2520">
        <v>5.37147635</v>
      </c>
      <c r="S2520" t="s">
        <v>27</v>
      </c>
      <c r="W2520">
        <v>186</v>
      </c>
    </row>
    <row r="2521" spans="2:23">
      <c r="B2521" t="s">
        <v>4442</v>
      </c>
      <c r="F2521" t="s">
        <v>4433</v>
      </c>
      <c r="G2521" t="s">
        <v>3786</v>
      </c>
      <c r="H2521" t="s">
        <v>3786</v>
      </c>
      <c r="I2521" t="s">
        <v>68</v>
      </c>
      <c r="J2521" t="s">
        <v>3609</v>
      </c>
      <c r="L2521" t="s">
        <v>3610</v>
      </c>
      <c r="M2521" t="s">
        <v>3609</v>
      </c>
      <c r="Q2521">
        <v>51.458009300000001</v>
      </c>
      <c r="R2521">
        <v>5.3711754200000001</v>
      </c>
      <c r="S2521" t="s">
        <v>27</v>
      </c>
      <c r="W2521">
        <v>149</v>
      </c>
    </row>
    <row r="2522" spans="2:23">
      <c r="B2522" t="s">
        <v>4442</v>
      </c>
      <c r="F2522" t="s">
        <v>4433</v>
      </c>
      <c r="G2522" t="s">
        <v>3787</v>
      </c>
      <c r="H2522" t="s">
        <v>3787</v>
      </c>
      <c r="I2522" t="s">
        <v>68</v>
      </c>
      <c r="J2522" t="s">
        <v>3609</v>
      </c>
      <c r="L2522" t="s">
        <v>3610</v>
      </c>
      <c r="M2522" t="s">
        <v>3609</v>
      </c>
      <c r="Q2522">
        <v>51.458474039999999</v>
      </c>
      <c r="R2522">
        <v>5.3663438599999997</v>
      </c>
      <c r="S2522" t="s">
        <v>27</v>
      </c>
      <c r="W2522">
        <v>574</v>
      </c>
    </row>
    <row r="2523" spans="2:23">
      <c r="B2523" t="s">
        <v>4442</v>
      </c>
      <c r="F2523" t="s">
        <v>4433</v>
      </c>
      <c r="G2523" t="s">
        <v>3788</v>
      </c>
      <c r="H2523" t="s">
        <v>3788</v>
      </c>
      <c r="I2523" t="s">
        <v>68</v>
      </c>
      <c r="J2523" t="s">
        <v>3609</v>
      </c>
      <c r="L2523" t="s">
        <v>3610</v>
      </c>
      <c r="M2523" t="s">
        <v>3609</v>
      </c>
      <c r="Q2523">
        <v>51.456754480000001</v>
      </c>
      <c r="R2523">
        <v>5.3684432299999996</v>
      </c>
      <c r="S2523" t="s">
        <v>27</v>
      </c>
      <c r="W2523">
        <v>320</v>
      </c>
    </row>
    <row r="2524" spans="2:23">
      <c r="B2524" t="s">
        <v>4442</v>
      </c>
      <c r="F2524" t="s">
        <v>4433</v>
      </c>
      <c r="G2524" t="s">
        <v>3789</v>
      </c>
      <c r="H2524" t="s">
        <v>3789</v>
      </c>
      <c r="I2524" t="s">
        <v>68</v>
      </c>
      <c r="J2524" t="s">
        <v>3609</v>
      </c>
      <c r="L2524" t="s">
        <v>3610</v>
      </c>
      <c r="M2524" t="s">
        <v>3609</v>
      </c>
      <c r="Q2524">
        <v>51.459274120000003</v>
      </c>
      <c r="R2524">
        <v>5.3653104100000002</v>
      </c>
      <c r="S2524" t="s">
        <v>27</v>
      </c>
      <c r="W2524">
        <v>42</v>
      </c>
    </row>
    <row r="2525" spans="2:23">
      <c r="B2525" t="s">
        <v>4442</v>
      </c>
      <c r="F2525" t="s">
        <v>4433</v>
      </c>
      <c r="G2525" t="s">
        <v>3790</v>
      </c>
      <c r="H2525" t="s">
        <v>3790</v>
      </c>
      <c r="I2525" t="s">
        <v>68</v>
      </c>
      <c r="J2525" t="s">
        <v>3609</v>
      </c>
      <c r="L2525" t="s">
        <v>3610</v>
      </c>
      <c r="M2525" t="s">
        <v>3609</v>
      </c>
      <c r="Q2525">
        <v>51.456803020000002</v>
      </c>
      <c r="R2525">
        <v>5.36254674</v>
      </c>
      <c r="S2525" t="s">
        <v>27</v>
      </c>
      <c r="W2525">
        <v>276</v>
      </c>
    </row>
    <row r="2526" spans="2:23">
      <c r="B2526" t="s">
        <v>4442</v>
      </c>
      <c r="F2526" t="s">
        <v>4433</v>
      </c>
      <c r="G2526" t="s">
        <v>3791</v>
      </c>
      <c r="H2526" t="s">
        <v>3791</v>
      </c>
      <c r="I2526" t="s">
        <v>68</v>
      </c>
      <c r="J2526" t="s">
        <v>3609</v>
      </c>
      <c r="L2526" t="s">
        <v>3610</v>
      </c>
      <c r="M2526" t="s">
        <v>3609</v>
      </c>
      <c r="Q2526">
        <v>51.456721829999999</v>
      </c>
      <c r="R2526">
        <v>5.3619763499999999</v>
      </c>
      <c r="S2526" t="s">
        <v>27</v>
      </c>
      <c r="W2526">
        <v>42</v>
      </c>
    </row>
    <row r="2527" spans="2:23">
      <c r="B2527" t="s">
        <v>4442</v>
      </c>
      <c r="F2527" t="s">
        <v>4433</v>
      </c>
      <c r="G2527" t="s">
        <v>3792</v>
      </c>
      <c r="H2527" t="s">
        <v>3792</v>
      </c>
      <c r="I2527" t="s">
        <v>68</v>
      </c>
      <c r="J2527" t="s">
        <v>3609</v>
      </c>
      <c r="L2527" t="s">
        <v>3610</v>
      </c>
      <c r="M2527" t="s">
        <v>3609</v>
      </c>
      <c r="Q2527">
        <v>51.454867710000002</v>
      </c>
      <c r="R2527">
        <v>5.3604855100000002</v>
      </c>
      <c r="S2527" t="s">
        <v>27</v>
      </c>
      <c r="W2527">
        <v>204</v>
      </c>
    </row>
    <row r="2528" spans="2:23">
      <c r="B2528" t="s">
        <v>4442</v>
      </c>
      <c r="F2528" t="s">
        <v>4433</v>
      </c>
      <c r="G2528" t="s">
        <v>3793</v>
      </c>
      <c r="H2528" t="s">
        <v>3793</v>
      </c>
      <c r="I2528" t="s">
        <v>68</v>
      </c>
      <c r="J2528" t="s">
        <v>3609</v>
      </c>
      <c r="L2528" t="s">
        <v>3610</v>
      </c>
      <c r="M2528" t="s">
        <v>3609</v>
      </c>
      <c r="Q2528">
        <v>51.453706390000001</v>
      </c>
      <c r="R2528">
        <v>5.3611970600000003</v>
      </c>
      <c r="S2528" t="s">
        <v>27</v>
      </c>
      <c r="W2528">
        <v>146</v>
      </c>
    </row>
    <row r="2529" spans="2:23">
      <c r="B2529" t="s">
        <v>4442</v>
      </c>
      <c r="F2529" t="s">
        <v>4433</v>
      </c>
      <c r="G2529" t="s">
        <v>3794</v>
      </c>
      <c r="H2529" t="s">
        <v>3794</v>
      </c>
      <c r="I2529" t="s">
        <v>68</v>
      </c>
      <c r="J2529" t="s">
        <v>3609</v>
      </c>
      <c r="L2529" t="s">
        <v>3610</v>
      </c>
      <c r="M2529" t="s">
        <v>3609</v>
      </c>
      <c r="Q2529">
        <v>51.454100060000002</v>
      </c>
      <c r="R2529">
        <v>5.3643746200000004</v>
      </c>
      <c r="S2529" t="s">
        <v>27</v>
      </c>
      <c r="W2529">
        <v>284</v>
      </c>
    </row>
    <row r="2530" spans="2:23">
      <c r="B2530" t="s">
        <v>4442</v>
      </c>
      <c r="F2530" t="s">
        <v>4433</v>
      </c>
      <c r="G2530" t="s">
        <v>3795</v>
      </c>
      <c r="H2530" t="s">
        <v>3795</v>
      </c>
      <c r="I2530" t="s">
        <v>68</v>
      </c>
      <c r="J2530" t="s">
        <v>3609</v>
      </c>
      <c r="L2530" t="s">
        <v>3610</v>
      </c>
      <c r="M2530" t="s">
        <v>3609</v>
      </c>
      <c r="Q2530">
        <v>51.454587709999998</v>
      </c>
      <c r="R2530">
        <v>5.36747174</v>
      </c>
      <c r="S2530" t="s">
        <v>27</v>
      </c>
      <c r="W2530">
        <v>158</v>
      </c>
    </row>
    <row r="2531" spans="2:23">
      <c r="B2531" t="s">
        <v>4442</v>
      </c>
      <c r="F2531" t="s">
        <v>4433</v>
      </c>
      <c r="G2531" t="s">
        <v>3796</v>
      </c>
      <c r="H2531" t="s">
        <v>3796</v>
      </c>
      <c r="I2531" t="s">
        <v>68</v>
      </c>
      <c r="J2531" t="s">
        <v>3609</v>
      </c>
      <c r="L2531" t="s">
        <v>3610</v>
      </c>
      <c r="M2531" t="s">
        <v>3609</v>
      </c>
      <c r="Q2531">
        <v>51.455963490000002</v>
      </c>
      <c r="R2531">
        <v>5.3652935099999999</v>
      </c>
      <c r="S2531" t="s">
        <v>27</v>
      </c>
      <c r="W2531">
        <v>414</v>
      </c>
    </row>
    <row r="2532" spans="2:23">
      <c r="B2532" t="s">
        <v>4442</v>
      </c>
      <c r="F2532" t="s">
        <v>4433</v>
      </c>
      <c r="G2532" t="s">
        <v>3797</v>
      </c>
      <c r="H2532" t="s">
        <v>3797</v>
      </c>
      <c r="I2532" t="s">
        <v>68</v>
      </c>
      <c r="J2532" t="s">
        <v>3609</v>
      </c>
      <c r="L2532" t="s">
        <v>3610</v>
      </c>
      <c r="M2532" t="s">
        <v>3609</v>
      </c>
      <c r="Q2532">
        <v>51.45486915</v>
      </c>
      <c r="R2532">
        <v>5.3689989999999996</v>
      </c>
      <c r="S2532" t="s">
        <v>27</v>
      </c>
      <c r="W2532">
        <v>119</v>
      </c>
    </row>
    <row r="2533" spans="2:23">
      <c r="B2533" t="s">
        <v>4442</v>
      </c>
      <c r="F2533" t="s">
        <v>4433</v>
      </c>
      <c r="G2533" t="s">
        <v>3798</v>
      </c>
      <c r="H2533" t="s">
        <v>3798</v>
      </c>
      <c r="I2533" t="s">
        <v>68</v>
      </c>
      <c r="J2533" t="s">
        <v>3609</v>
      </c>
      <c r="L2533" t="s">
        <v>3610</v>
      </c>
      <c r="M2533" t="s">
        <v>3609</v>
      </c>
      <c r="Q2533">
        <v>51.454176590000003</v>
      </c>
      <c r="R2533">
        <v>5.3678953700000003</v>
      </c>
      <c r="S2533" t="s">
        <v>27</v>
      </c>
      <c r="W2533">
        <v>41</v>
      </c>
    </row>
    <row r="2534" spans="2:23">
      <c r="B2534" t="s">
        <v>4442</v>
      </c>
      <c r="F2534" t="s">
        <v>4433</v>
      </c>
      <c r="G2534" t="s">
        <v>3799</v>
      </c>
      <c r="H2534" t="s">
        <v>3799</v>
      </c>
      <c r="I2534" t="s">
        <v>68</v>
      </c>
      <c r="J2534" t="s">
        <v>3609</v>
      </c>
      <c r="L2534" t="s">
        <v>3610</v>
      </c>
      <c r="M2534" t="s">
        <v>3609</v>
      </c>
      <c r="Q2534">
        <v>51.454151959999997</v>
      </c>
      <c r="R2534">
        <v>5.3659728500000003</v>
      </c>
      <c r="S2534" t="s">
        <v>27</v>
      </c>
      <c r="W2534">
        <v>224</v>
      </c>
    </row>
    <row r="2535" spans="2:23">
      <c r="B2535" t="s">
        <v>4442</v>
      </c>
      <c r="F2535" t="s">
        <v>4433</v>
      </c>
      <c r="G2535" t="s">
        <v>3800</v>
      </c>
      <c r="H2535" t="s">
        <v>3800</v>
      </c>
      <c r="I2535" t="s">
        <v>68</v>
      </c>
      <c r="J2535" t="s">
        <v>3609</v>
      </c>
      <c r="L2535" t="s">
        <v>3610</v>
      </c>
      <c r="M2535" t="s">
        <v>3609</v>
      </c>
      <c r="Q2535">
        <v>51.453762640000001</v>
      </c>
      <c r="R2535">
        <v>5.3629236300000001</v>
      </c>
      <c r="S2535" t="s">
        <v>27</v>
      </c>
      <c r="W2535">
        <v>203</v>
      </c>
    </row>
    <row r="2536" spans="2:23">
      <c r="B2536" t="s">
        <v>4442</v>
      </c>
      <c r="F2536" t="s">
        <v>4433</v>
      </c>
      <c r="G2536" t="s">
        <v>3801</v>
      </c>
      <c r="H2536" t="s">
        <v>3801</v>
      </c>
      <c r="I2536" t="s">
        <v>68</v>
      </c>
      <c r="J2536" t="s">
        <v>3609</v>
      </c>
      <c r="L2536" t="s">
        <v>3610</v>
      </c>
      <c r="M2536" t="s">
        <v>3609</v>
      </c>
      <c r="Q2536">
        <v>51.453481709999998</v>
      </c>
      <c r="R2536">
        <v>5.3606462199999996</v>
      </c>
      <c r="S2536" t="s">
        <v>27</v>
      </c>
      <c r="W2536">
        <v>85</v>
      </c>
    </row>
    <row r="2537" spans="2:23">
      <c r="B2537" t="s">
        <v>4442</v>
      </c>
      <c r="F2537" t="s">
        <v>4433</v>
      </c>
      <c r="G2537" t="s">
        <v>3802</v>
      </c>
      <c r="H2537" t="s">
        <v>3802</v>
      </c>
      <c r="I2537" t="s">
        <v>68</v>
      </c>
      <c r="J2537" t="s">
        <v>3609</v>
      </c>
      <c r="L2537" t="s">
        <v>3610</v>
      </c>
      <c r="M2537" t="s">
        <v>3609</v>
      </c>
      <c r="Q2537">
        <v>51.45217203</v>
      </c>
      <c r="R2537">
        <v>5.3600650500000002</v>
      </c>
      <c r="S2537" t="s">
        <v>27</v>
      </c>
      <c r="W2537">
        <v>313</v>
      </c>
    </row>
    <row r="2538" spans="2:23">
      <c r="B2538" t="s">
        <v>4442</v>
      </c>
      <c r="F2538" t="s">
        <v>4433</v>
      </c>
      <c r="G2538" t="s">
        <v>3803</v>
      </c>
      <c r="H2538" t="s">
        <v>3803</v>
      </c>
      <c r="I2538" t="s">
        <v>68</v>
      </c>
      <c r="J2538" t="s">
        <v>3609</v>
      </c>
      <c r="L2538" t="s">
        <v>3610</v>
      </c>
      <c r="M2538" t="s">
        <v>3609</v>
      </c>
      <c r="Q2538">
        <v>51.451393150000001</v>
      </c>
      <c r="R2538">
        <v>5.3603984200000001</v>
      </c>
      <c r="S2538" t="s">
        <v>27</v>
      </c>
      <c r="W2538">
        <v>170</v>
      </c>
    </row>
    <row r="2539" spans="2:23">
      <c r="B2539" t="s">
        <v>4442</v>
      </c>
      <c r="F2539" t="s">
        <v>4433</v>
      </c>
      <c r="G2539" t="s">
        <v>3804</v>
      </c>
      <c r="H2539" t="s">
        <v>3804</v>
      </c>
      <c r="I2539" t="s">
        <v>68</v>
      </c>
      <c r="J2539" t="s">
        <v>3609</v>
      </c>
      <c r="L2539" t="s">
        <v>3610</v>
      </c>
      <c r="M2539" t="s">
        <v>3609</v>
      </c>
      <c r="Q2539">
        <v>51.452187299999999</v>
      </c>
      <c r="R2539">
        <v>5.3594957299999999</v>
      </c>
      <c r="S2539" t="s">
        <v>27</v>
      </c>
      <c r="W2539">
        <v>23</v>
      </c>
    </row>
    <row r="2540" spans="2:23">
      <c r="B2540" t="s">
        <v>4442</v>
      </c>
      <c r="F2540" t="s">
        <v>4433</v>
      </c>
      <c r="G2540" t="s">
        <v>3805</v>
      </c>
      <c r="H2540" t="s">
        <v>3805</v>
      </c>
      <c r="I2540" t="s">
        <v>68</v>
      </c>
      <c r="J2540" t="s">
        <v>3609</v>
      </c>
      <c r="L2540" t="s">
        <v>3610</v>
      </c>
      <c r="M2540" t="s">
        <v>3609</v>
      </c>
      <c r="Q2540">
        <v>51.4528362</v>
      </c>
      <c r="R2540">
        <v>5.35923616</v>
      </c>
      <c r="S2540" t="s">
        <v>27</v>
      </c>
      <c r="W2540">
        <v>93</v>
      </c>
    </row>
    <row r="2541" spans="2:23">
      <c r="B2541" t="s">
        <v>4442</v>
      </c>
      <c r="F2541" t="s">
        <v>4433</v>
      </c>
      <c r="G2541" t="s">
        <v>3806</v>
      </c>
      <c r="H2541" t="s">
        <v>3806</v>
      </c>
      <c r="I2541" t="s">
        <v>68</v>
      </c>
      <c r="J2541" t="s">
        <v>3609</v>
      </c>
      <c r="L2541" t="s">
        <v>3610</v>
      </c>
      <c r="M2541" t="s">
        <v>3609</v>
      </c>
      <c r="Q2541">
        <v>51.4533056</v>
      </c>
      <c r="R2541">
        <v>5.3592456899999998</v>
      </c>
      <c r="S2541" t="s">
        <v>27</v>
      </c>
      <c r="W2541">
        <v>55</v>
      </c>
    </row>
    <row r="2542" spans="2:23">
      <c r="B2542" t="s">
        <v>4442</v>
      </c>
      <c r="F2542" t="s">
        <v>4433</v>
      </c>
      <c r="G2542" t="s">
        <v>3807</v>
      </c>
      <c r="H2542" t="s">
        <v>3807</v>
      </c>
      <c r="I2542" t="s">
        <v>68</v>
      </c>
      <c r="J2542" t="s">
        <v>3609</v>
      </c>
      <c r="L2542" t="s">
        <v>3610</v>
      </c>
      <c r="M2542" t="s">
        <v>3609</v>
      </c>
      <c r="Q2542">
        <v>51.453149140000001</v>
      </c>
      <c r="R2542">
        <v>5.3619007700000001</v>
      </c>
      <c r="S2542" t="s">
        <v>27</v>
      </c>
      <c r="W2542">
        <v>27</v>
      </c>
    </row>
    <row r="2543" spans="2:23">
      <c r="B2543" t="s">
        <v>4442</v>
      </c>
      <c r="F2543" t="s">
        <v>4433</v>
      </c>
      <c r="G2543" t="s">
        <v>3808</v>
      </c>
      <c r="H2543" t="s">
        <v>3808</v>
      </c>
      <c r="I2543" t="s">
        <v>68</v>
      </c>
      <c r="J2543" t="s">
        <v>3609</v>
      </c>
      <c r="L2543" t="s">
        <v>3610</v>
      </c>
      <c r="M2543" t="s">
        <v>3609</v>
      </c>
      <c r="Q2543">
        <v>51.451778220000001</v>
      </c>
      <c r="R2543">
        <v>5.3632932799999997</v>
      </c>
      <c r="S2543" t="s">
        <v>27</v>
      </c>
      <c r="W2543">
        <v>30</v>
      </c>
    </row>
    <row r="2544" spans="2:23">
      <c r="B2544" t="s">
        <v>4442</v>
      </c>
      <c r="F2544" t="s">
        <v>4433</v>
      </c>
      <c r="G2544" t="s">
        <v>3809</v>
      </c>
      <c r="H2544" t="s">
        <v>3809</v>
      </c>
      <c r="I2544" t="s">
        <v>68</v>
      </c>
      <c r="J2544" t="s">
        <v>3609</v>
      </c>
      <c r="L2544" t="s">
        <v>3610</v>
      </c>
      <c r="M2544" t="s">
        <v>3609</v>
      </c>
      <c r="Q2544">
        <v>51.448850460000003</v>
      </c>
      <c r="R2544">
        <v>5.3619650099999996</v>
      </c>
      <c r="S2544" t="s">
        <v>27</v>
      </c>
      <c r="W2544">
        <v>408</v>
      </c>
    </row>
    <row r="2545" spans="2:23">
      <c r="B2545" t="s">
        <v>4442</v>
      </c>
      <c r="F2545" t="s">
        <v>4433</v>
      </c>
      <c r="G2545" t="s">
        <v>3810</v>
      </c>
      <c r="H2545" t="s">
        <v>3810</v>
      </c>
      <c r="I2545" t="s">
        <v>68</v>
      </c>
      <c r="J2545" t="s">
        <v>3609</v>
      </c>
      <c r="L2545" t="s">
        <v>3610</v>
      </c>
      <c r="M2545" t="s">
        <v>3609</v>
      </c>
      <c r="Q2545">
        <v>51.446790120000003</v>
      </c>
      <c r="R2545">
        <v>5.3622061499999996</v>
      </c>
      <c r="S2545" t="s">
        <v>27</v>
      </c>
      <c r="W2545">
        <v>36</v>
      </c>
    </row>
    <row r="2546" spans="2:23">
      <c r="B2546" t="s">
        <v>4442</v>
      </c>
      <c r="F2546" t="s">
        <v>4433</v>
      </c>
      <c r="G2546" t="s">
        <v>3811</v>
      </c>
      <c r="H2546" t="s">
        <v>3811</v>
      </c>
      <c r="I2546" t="s">
        <v>68</v>
      </c>
      <c r="J2546" t="s">
        <v>3609</v>
      </c>
      <c r="L2546" t="s">
        <v>3610</v>
      </c>
      <c r="M2546" t="s">
        <v>3609</v>
      </c>
      <c r="Q2546">
        <v>51.445698040000003</v>
      </c>
      <c r="R2546">
        <v>5.3621245999999996</v>
      </c>
      <c r="S2546" t="s">
        <v>27</v>
      </c>
      <c r="W2546">
        <v>156</v>
      </c>
    </row>
    <row r="2547" spans="2:23">
      <c r="B2547" t="s">
        <v>4442</v>
      </c>
      <c r="F2547" t="s">
        <v>4433</v>
      </c>
      <c r="G2547" t="s">
        <v>3812</v>
      </c>
      <c r="H2547" t="s">
        <v>3812</v>
      </c>
      <c r="I2547" t="s">
        <v>68</v>
      </c>
      <c r="J2547" t="s">
        <v>3609</v>
      </c>
      <c r="L2547" t="s">
        <v>3610</v>
      </c>
      <c r="M2547" t="s">
        <v>3609</v>
      </c>
      <c r="Q2547">
        <v>51.444905310000003</v>
      </c>
      <c r="R2547">
        <v>5.3618556399999999</v>
      </c>
      <c r="S2547" t="s">
        <v>27</v>
      </c>
      <c r="W2547">
        <v>28</v>
      </c>
    </row>
    <row r="2548" spans="2:23">
      <c r="B2548" t="s">
        <v>4442</v>
      </c>
      <c r="F2548" t="s">
        <v>4433</v>
      </c>
      <c r="G2548" t="s">
        <v>3813</v>
      </c>
      <c r="H2548" t="s">
        <v>3813</v>
      </c>
      <c r="I2548" t="s">
        <v>68</v>
      </c>
      <c r="J2548" t="s">
        <v>3609</v>
      </c>
      <c r="L2548" t="s">
        <v>3610</v>
      </c>
      <c r="M2548" t="s">
        <v>3609</v>
      </c>
      <c r="Q2548">
        <v>51.449120049999998</v>
      </c>
      <c r="R2548">
        <v>5.3622046399999999</v>
      </c>
      <c r="S2548" t="s">
        <v>27</v>
      </c>
      <c r="W2548">
        <v>344</v>
      </c>
    </row>
    <row r="2549" spans="2:23">
      <c r="B2549" t="s">
        <v>4442</v>
      </c>
      <c r="F2549" t="s">
        <v>4433</v>
      </c>
      <c r="G2549" t="s">
        <v>3814</v>
      </c>
      <c r="H2549" t="s">
        <v>3814</v>
      </c>
      <c r="I2549" t="s">
        <v>68</v>
      </c>
      <c r="J2549" t="s">
        <v>3609</v>
      </c>
      <c r="L2549" t="s">
        <v>3610</v>
      </c>
      <c r="M2549" t="s">
        <v>3609</v>
      </c>
      <c r="Q2549">
        <v>51.446232639999998</v>
      </c>
      <c r="R2549">
        <v>5.3624140999999996</v>
      </c>
      <c r="S2549" t="s">
        <v>27</v>
      </c>
      <c r="W2549">
        <v>284</v>
      </c>
    </row>
    <row r="2550" spans="2:23">
      <c r="B2550" t="s">
        <v>4442</v>
      </c>
      <c r="F2550" t="s">
        <v>4433</v>
      </c>
      <c r="G2550" t="s">
        <v>3815</v>
      </c>
      <c r="H2550" t="s">
        <v>3815</v>
      </c>
      <c r="I2550" t="s">
        <v>68</v>
      </c>
      <c r="J2550" t="s">
        <v>3609</v>
      </c>
      <c r="L2550" t="s">
        <v>3610</v>
      </c>
      <c r="M2550" t="s">
        <v>3609</v>
      </c>
      <c r="Q2550">
        <v>51.44352396</v>
      </c>
      <c r="R2550">
        <v>5.3618476700000004</v>
      </c>
      <c r="S2550" t="s">
        <v>27</v>
      </c>
      <c r="W2550">
        <v>299</v>
      </c>
    </row>
    <row r="2551" spans="2:23">
      <c r="B2551" t="s">
        <v>4442</v>
      </c>
      <c r="F2551" t="s">
        <v>4433</v>
      </c>
      <c r="G2551" t="s">
        <v>3816</v>
      </c>
      <c r="H2551" t="s">
        <v>3816</v>
      </c>
      <c r="I2551" t="s">
        <v>68</v>
      </c>
      <c r="J2551" t="s">
        <v>3609</v>
      </c>
      <c r="L2551" t="s">
        <v>3610</v>
      </c>
      <c r="M2551" t="s">
        <v>3609</v>
      </c>
      <c r="Q2551">
        <v>51.44842036</v>
      </c>
      <c r="R2551">
        <v>5.3631670299999996</v>
      </c>
      <c r="S2551" t="s">
        <v>27</v>
      </c>
      <c r="W2551">
        <v>148</v>
      </c>
    </row>
    <row r="2552" spans="2:23">
      <c r="B2552" t="s">
        <v>4442</v>
      </c>
      <c r="F2552" t="s">
        <v>4433</v>
      </c>
      <c r="G2552" t="s">
        <v>3817</v>
      </c>
      <c r="H2552" t="s">
        <v>3817</v>
      </c>
      <c r="I2552" t="s">
        <v>68</v>
      </c>
      <c r="J2552" t="s">
        <v>3609</v>
      </c>
      <c r="L2552" t="s">
        <v>3610</v>
      </c>
      <c r="M2552" t="s">
        <v>3609</v>
      </c>
      <c r="Q2552">
        <v>51.447309339999997</v>
      </c>
      <c r="R2552">
        <v>5.3631390100000003</v>
      </c>
      <c r="S2552" t="s">
        <v>27</v>
      </c>
      <c r="W2552">
        <v>76</v>
      </c>
    </row>
    <row r="2553" spans="2:23">
      <c r="B2553" t="s">
        <v>4442</v>
      </c>
      <c r="F2553" t="s">
        <v>4433</v>
      </c>
      <c r="G2553" t="s">
        <v>3818</v>
      </c>
      <c r="H2553" t="s">
        <v>3818</v>
      </c>
      <c r="I2553" t="s">
        <v>68</v>
      </c>
      <c r="J2553" t="s">
        <v>3609</v>
      </c>
      <c r="L2553" t="s">
        <v>3610</v>
      </c>
      <c r="M2553" t="s">
        <v>3609</v>
      </c>
      <c r="Q2553">
        <v>51.446315540000001</v>
      </c>
      <c r="R2553">
        <v>5.3630753899999997</v>
      </c>
      <c r="S2553" t="s">
        <v>27</v>
      </c>
      <c r="W2553">
        <v>126</v>
      </c>
    </row>
    <row r="2554" spans="2:23">
      <c r="B2554" t="s">
        <v>4442</v>
      </c>
      <c r="F2554" t="s">
        <v>4433</v>
      </c>
      <c r="G2554" t="s">
        <v>3819</v>
      </c>
      <c r="H2554" t="s">
        <v>3819</v>
      </c>
      <c r="I2554" t="s">
        <v>68</v>
      </c>
      <c r="J2554" t="s">
        <v>3609</v>
      </c>
      <c r="L2554" t="s">
        <v>3610</v>
      </c>
      <c r="M2554" t="s">
        <v>3609</v>
      </c>
      <c r="Q2554">
        <v>51.444117740000003</v>
      </c>
      <c r="R2554">
        <v>5.3626368099999997</v>
      </c>
      <c r="S2554" t="s">
        <v>27</v>
      </c>
      <c r="W2554">
        <v>341</v>
      </c>
    </row>
    <row r="2555" spans="2:23">
      <c r="B2555" t="s">
        <v>4442</v>
      </c>
      <c r="F2555" t="s">
        <v>4433</v>
      </c>
      <c r="G2555" t="s">
        <v>3820</v>
      </c>
      <c r="H2555" t="s">
        <v>3820</v>
      </c>
      <c r="I2555" t="s">
        <v>68</v>
      </c>
      <c r="J2555" t="s">
        <v>3609</v>
      </c>
      <c r="L2555" t="s">
        <v>3610</v>
      </c>
      <c r="M2555" t="s">
        <v>3609</v>
      </c>
      <c r="Q2555">
        <v>51.447233969999999</v>
      </c>
      <c r="R2555">
        <v>5.3649629000000001</v>
      </c>
      <c r="S2555" t="s">
        <v>27</v>
      </c>
      <c r="W2555">
        <v>235</v>
      </c>
    </row>
    <row r="2556" spans="2:23">
      <c r="B2556" t="s">
        <v>4442</v>
      </c>
      <c r="F2556" t="s">
        <v>4433</v>
      </c>
      <c r="G2556" t="s">
        <v>3821</v>
      </c>
      <c r="H2556" t="s">
        <v>3821</v>
      </c>
      <c r="I2556" t="s">
        <v>68</v>
      </c>
      <c r="J2556" t="s">
        <v>3609</v>
      </c>
      <c r="L2556" t="s">
        <v>3610</v>
      </c>
      <c r="M2556" t="s">
        <v>3609</v>
      </c>
      <c r="Q2556">
        <v>51.444221140000003</v>
      </c>
      <c r="R2556">
        <v>5.36375549</v>
      </c>
      <c r="S2556" t="s">
        <v>27</v>
      </c>
      <c r="W2556">
        <v>168</v>
      </c>
    </row>
    <row r="2557" spans="2:23">
      <c r="B2557" t="s">
        <v>4442</v>
      </c>
      <c r="F2557" t="s">
        <v>4433</v>
      </c>
      <c r="G2557" t="s">
        <v>3822</v>
      </c>
      <c r="H2557" t="s">
        <v>3822</v>
      </c>
      <c r="I2557" t="s">
        <v>68</v>
      </c>
      <c r="J2557" t="s">
        <v>3609</v>
      </c>
      <c r="L2557" t="s">
        <v>3610</v>
      </c>
      <c r="M2557" t="s">
        <v>3609</v>
      </c>
      <c r="Q2557">
        <v>51.445349190000002</v>
      </c>
      <c r="R2557">
        <v>5.3655780699999998</v>
      </c>
      <c r="S2557" t="s">
        <v>27</v>
      </c>
      <c r="W2557">
        <v>180</v>
      </c>
    </row>
    <row r="2558" spans="2:23">
      <c r="B2558" t="s">
        <v>4442</v>
      </c>
      <c r="F2558" t="s">
        <v>4433</v>
      </c>
      <c r="G2558" t="s">
        <v>3823</v>
      </c>
      <c r="H2558" t="s">
        <v>3823</v>
      </c>
      <c r="I2558" t="s">
        <v>68</v>
      </c>
      <c r="J2558" t="s">
        <v>3609</v>
      </c>
      <c r="L2558" t="s">
        <v>3610</v>
      </c>
      <c r="M2558" t="s">
        <v>3609</v>
      </c>
      <c r="Q2558">
        <v>51.446710250000002</v>
      </c>
      <c r="R2558">
        <v>5.3669518399999996</v>
      </c>
      <c r="S2558" t="s">
        <v>27</v>
      </c>
      <c r="W2558">
        <v>151</v>
      </c>
    </row>
    <row r="2559" spans="2:23">
      <c r="B2559" t="s">
        <v>4442</v>
      </c>
      <c r="F2559" t="s">
        <v>4433</v>
      </c>
      <c r="G2559" t="s">
        <v>3824</v>
      </c>
      <c r="H2559" t="s">
        <v>3824</v>
      </c>
      <c r="I2559" t="s">
        <v>68</v>
      </c>
      <c r="J2559" t="s">
        <v>3609</v>
      </c>
      <c r="L2559" t="s">
        <v>3610</v>
      </c>
      <c r="M2559" t="s">
        <v>3609</v>
      </c>
      <c r="Q2559">
        <v>51.447635679999998</v>
      </c>
      <c r="R2559">
        <v>5.36788797</v>
      </c>
      <c r="S2559" t="s">
        <v>27</v>
      </c>
      <c r="W2559">
        <v>65</v>
      </c>
    </row>
    <row r="2560" spans="2:23">
      <c r="B2560" t="s">
        <v>4442</v>
      </c>
      <c r="F2560" t="s">
        <v>4433</v>
      </c>
      <c r="G2560" t="s">
        <v>3825</v>
      </c>
      <c r="H2560" t="s">
        <v>3825</v>
      </c>
      <c r="I2560" t="s">
        <v>68</v>
      </c>
      <c r="J2560" t="s">
        <v>3609</v>
      </c>
      <c r="L2560" t="s">
        <v>3610</v>
      </c>
      <c r="M2560" t="s">
        <v>3609</v>
      </c>
      <c r="Q2560">
        <v>51.44924005</v>
      </c>
      <c r="R2560">
        <v>5.3700968400000004</v>
      </c>
      <c r="S2560" t="s">
        <v>27</v>
      </c>
      <c r="W2560">
        <v>71</v>
      </c>
    </row>
    <row r="2561" spans="2:23">
      <c r="B2561" t="s">
        <v>4442</v>
      </c>
      <c r="F2561" t="s">
        <v>4433</v>
      </c>
      <c r="G2561" t="s">
        <v>3826</v>
      </c>
      <c r="H2561" t="s">
        <v>3826</v>
      </c>
      <c r="I2561" t="s">
        <v>68</v>
      </c>
      <c r="J2561" t="s">
        <v>3609</v>
      </c>
      <c r="L2561" t="s">
        <v>3610</v>
      </c>
      <c r="M2561" t="s">
        <v>3609</v>
      </c>
      <c r="Q2561">
        <v>51.450153839999999</v>
      </c>
      <c r="R2561">
        <v>5.3704302899999998</v>
      </c>
      <c r="S2561" t="s">
        <v>27</v>
      </c>
      <c r="W2561">
        <v>106</v>
      </c>
    </row>
    <row r="2562" spans="2:23">
      <c r="B2562" t="s">
        <v>4442</v>
      </c>
      <c r="F2562" t="s">
        <v>4433</v>
      </c>
      <c r="G2562" t="s">
        <v>3827</v>
      </c>
      <c r="H2562" t="s">
        <v>3827</v>
      </c>
      <c r="I2562" t="s">
        <v>68</v>
      </c>
      <c r="J2562" t="s">
        <v>3609</v>
      </c>
      <c r="L2562" t="s">
        <v>3610</v>
      </c>
      <c r="M2562" t="s">
        <v>3609</v>
      </c>
      <c r="Q2562">
        <v>51.450593650000002</v>
      </c>
      <c r="R2562">
        <v>5.3704658800000002</v>
      </c>
      <c r="S2562" t="s">
        <v>27</v>
      </c>
      <c r="W2562">
        <v>148</v>
      </c>
    </row>
    <row r="2563" spans="2:23">
      <c r="B2563" t="s">
        <v>4442</v>
      </c>
      <c r="F2563" t="s">
        <v>4433</v>
      </c>
      <c r="G2563" t="s">
        <v>3828</v>
      </c>
      <c r="H2563" t="s">
        <v>3828</v>
      </c>
      <c r="I2563" t="s">
        <v>68</v>
      </c>
      <c r="J2563" t="s">
        <v>3609</v>
      </c>
      <c r="L2563" t="s">
        <v>3610</v>
      </c>
      <c r="M2563" t="s">
        <v>3609</v>
      </c>
      <c r="Q2563">
        <v>51.451370769999997</v>
      </c>
      <c r="R2563">
        <v>5.3714203100000004</v>
      </c>
      <c r="S2563" t="s">
        <v>27</v>
      </c>
      <c r="W2563">
        <v>269</v>
      </c>
    </row>
    <row r="2564" spans="2:23">
      <c r="B2564" t="s">
        <v>4442</v>
      </c>
      <c r="F2564" t="s">
        <v>4433</v>
      </c>
      <c r="G2564" t="s">
        <v>3829</v>
      </c>
      <c r="H2564" t="s">
        <v>3829</v>
      </c>
      <c r="I2564" t="s">
        <v>68</v>
      </c>
      <c r="J2564" t="s">
        <v>3609</v>
      </c>
      <c r="L2564" t="s">
        <v>3610</v>
      </c>
      <c r="M2564" t="s">
        <v>3609</v>
      </c>
      <c r="Q2564">
        <v>51.452359530000003</v>
      </c>
      <c r="R2564">
        <v>5.3698730399999999</v>
      </c>
      <c r="S2564" t="s">
        <v>27</v>
      </c>
      <c r="W2564">
        <v>91</v>
      </c>
    </row>
    <row r="2565" spans="2:23">
      <c r="B2565" t="s">
        <v>4442</v>
      </c>
      <c r="F2565" t="s">
        <v>4433</v>
      </c>
      <c r="G2565" t="s">
        <v>3830</v>
      </c>
      <c r="H2565" t="s">
        <v>3830</v>
      </c>
      <c r="I2565" t="s">
        <v>68</v>
      </c>
      <c r="J2565" t="s">
        <v>3609</v>
      </c>
      <c r="L2565" t="s">
        <v>3610</v>
      </c>
      <c r="M2565" t="s">
        <v>3609</v>
      </c>
      <c r="Q2565">
        <v>51.453219619999999</v>
      </c>
      <c r="R2565">
        <v>5.3690902500000002</v>
      </c>
      <c r="S2565" t="s">
        <v>27</v>
      </c>
      <c r="W2565">
        <v>79</v>
      </c>
    </row>
    <row r="2566" spans="2:23">
      <c r="B2566" t="s">
        <v>4442</v>
      </c>
      <c r="F2566" t="s">
        <v>4433</v>
      </c>
      <c r="G2566" t="s">
        <v>3831</v>
      </c>
      <c r="H2566" t="s">
        <v>3831</v>
      </c>
      <c r="I2566" t="s">
        <v>68</v>
      </c>
      <c r="J2566" t="s">
        <v>3609</v>
      </c>
      <c r="L2566" t="s">
        <v>3610</v>
      </c>
      <c r="M2566" t="s">
        <v>3609</v>
      </c>
      <c r="Q2566">
        <v>51.452158660000002</v>
      </c>
      <c r="R2566">
        <v>5.3733317700000001</v>
      </c>
      <c r="S2566" t="s">
        <v>27</v>
      </c>
      <c r="W2566">
        <v>150</v>
      </c>
    </row>
    <row r="2567" spans="2:23">
      <c r="B2567" t="s">
        <v>4442</v>
      </c>
      <c r="F2567" t="s">
        <v>4433</v>
      </c>
      <c r="G2567" t="s">
        <v>3832</v>
      </c>
      <c r="H2567" t="s">
        <v>3832</v>
      </c>
      <c r="I2567" t="s">
        <v>68</v>
      </c>
      <c r="J2567" t="s">
        <v>3609</v>
      </c>
      <c r="L2567" t="s">
        <v>3610</v>
      </c>
      <c r="M2567" t="s">
        <v>3609</v>
      </c>
      <c r="Q2567">
        <v>51.453776900000001</v>
      </c>
      <c r="R2567">
        <v>5.3751505599999998</v>
      </c>
      <c r="S2567" t="s">
        <v>27</v>
      </c>
      <c r="W2567">
        <v>227</v>
      </c>
    </row>
    <row r="2568" spans="2:23">
      <c r="B2568" t="s">
        <v>4442</v>
      </c>
      <c r="F2568" t="s">
        <v>4433</v>
      </c>
      <c r="G2568" t="s">
        <v>3833</v>
      </c>
      <c r="H2568" t="s">
        <v>3833</v>
      </c>
      <c r="I2568" t="s">
        <v>68</v>
      </c>
      <c r="J2568" t="s">
        <v>3609</v>
      </c>
      <c r="L2568" t="s">
        <v>3610</v>
      </c>
      <c r="M2568" t="s">
        <v>3609</v>
      </c>
      <c r="Q2568">
        <v>51.45519942</v>
      </c>
      <c r="R2568">
        <v>5.3767359399999997</v>
      </c>
      <c r="S2568" t="s">
        <v>27</v>
      </c>
      <c r="W2568">
        <v>22</v>
      </c>
    </row>
    <row r="2569" spans="2:23">
      <c r="B2569" t="s">
        <v>4442</v>
      </c>
      <c r="F2569" t="s">
        <v>4433</v>
      </c>
      <c r="G2569" t="s">
        <v>3834</v>
      </c>
      <c r="H2569" t="s">
        <v>3834</v>
      </c>
      <c r="I2569" t="s">
        <v>68</v>
      </c>
      <c r="J2569" t="s">
        <v>3609</v>
      </c>
      <c r="L2569" t="s">
        <v>3610</v>
      </c>
      <c r="M2569" t="s">
        <v>3609</v>
      </c>
      <c r="Q2569">
        <v>51.455415070000001</v>
      </c>
      <c r="R2569">
        <v>5.3769858700000004</v>
      </c>
      <c r="S2569" t="s">
        <v>27</v>
      </c>
      <c r="W2569">
        <v>18</v>
      </c>
    </row>
    <row r="2570" spans="2:23">
      <c r="B2570" t="s">
        <v>4442</v>
      </c>
      <c r="F2570" t="s">
        <v>4433</v>
      </c>
      <c r="G2570" t="s">
        <v>3835</v>
      </c>
      <c r="H2570" t="s">
        <v>3835</v>
      </c>
      <c r="I2570" t="s">
        <v>68</v>
      </c>
      <c r="J2570" t="s">
        <v>3609</v>
      </c>
      <c r="L2570" t="s">
        <v>3610</v>
      </c>
      <c r="M2570" t="s">
        <v>3609</v>
      </c>
      <c r="Q2570">
        <v>51.439556209999999</v>
      </c>
      <c r="R2570">
        <v>5.3594054099999999</v>
      </c>
      <c r="S2570" t="s">
        <v>27</v>
      </c>
      <c r="W2570">
        <v>507</v>
      </c>
    </row>
    <row r="2571" spans="2:23">
      <c r="B2571" t="s">
        <v>4442</v>
      </c>
      <c r="F2571" t="s">
        <v>4433</v>
      </c>
      <c r="G2571" t="s">
        <v>3836</v>
      </c>
      <c r="H2571" t="s">
        <v>3836</v>
      </c>
      <c r="I2571" t="s">
        <v>68</v>
      </c>
      <c r="J2571" t="s">
        <v>3609</v>
      </c>
      <c r="L2571" t="s">
        <v>3610</v>
      </c>
      <c r="M2571" t="s">
        <v>3609</v>
      </c>
      <c r="Q2571">
        <v>51.43796596</v>
      </c>
      <c r="R2571">
        <v>5.3587633700000001</v>
      </c>
      <c r="S2571" t="s">
        <v>27</v>
      </c>
      <c r="W2571">
        <v>282</v>
      </c>
    </row>
    <row r="2572" spans="2:23">
      <c r="B2572" t="s">
        <v>4442</v>
      </c>
      <c r="F2572" t="s">
        <v>4433</v>
      </c>
      <c r="G2572" t="s">
        <v>3837</v>
      </c>
      <c r="H2572" t="s">
        <v>3837</v>
      </c>
      <c r="I2572" t="s">
        <v>68</v>
      </c>
      <c r="J2572" t="s">
        <v>3609</v>
      </c>
      <c r="L2572" t="s">
        <v>3610</v>
      </c>
      <c r="M2572" t="s">
        <v>3609</v>
      </c>
      <c r="Q2572">
        <v>51.43682364</v>
      </c>
      <c r="R2572">
        <v>5.3613369200000003</v>
      </c>
      <c r="S2572" t="s">
        <v>27</v>
      </c>
      <c r="W2572">
        <v>149</v>
      </c>
    </row>
    <row r="2573" spans="2:23">
      <c r="B2573" t="s">
        <v>4442</v>
      </c>
      <c r="F2573" t="s">
        <v>4433</v>
      </c>
      <c r="G2573" t="s">
        <v>3838</v>
      </c>
      <c r="H2573" t="s">
        <v>3838</v>
      </c>
      <c r="I2573" t="s">
        <v>68</v>
      </c>
      <c r="J2573" t="s">
        <v>3609</v>
      </c>
      <c r="L2573" t="s">
        <v>3610</v>
      </c>
      <c r="M2573" t="s">
        <v>3609</v>
      </c>
      <c r="Q2573">
        <v>51.436832850000002</v>
      </c>
      <c r="R2573">
        <v>5.3618758099999999</v>
      </c>
      <c r="S2573" t="s">
        <v>27</v>
      </c>
      <c r="W2573">
        <v>189</v>
      </c>
    </row>
    <row r="2574" spans="2:23">
      <c r="B2574" t="s">
        <v>4442</v>
      </c>
      <c r="F2574" t="s">
        <v>4433</v>
      </c>
      <c r="G2574" t="s">
        <v>3839</v>
      </c>
      <c r="H2574" t="s">
        <v>3839</v>
      </c>
      <c r="I2574" t="s">
        <v>68</v>
      </c>
      <c r="J2574" t="s">
        <v>3609</v>
      </c>
      <c r="L2574" t="s">
        <v>3610</v>
      </c>
      <c r="M2574" t="s">
        <v>3609</v>
      </c>
      <c r="Q2574">
        <v>51.436418170000003</v>
      </c>
      <c r="R2574">
        <v>5.3645907599999996</v>
      </c>
      <c r="S2574" t="s">
        <v>27</v>
      </c>
      <c r="W2574">
        <v>440</v>
      </c>
    </row>
    <row r="2575" spans="2:23">
      <c r="B2575" t="s">
        <v>4442</v>
      </c>
      <c r="F2575" t="s">
        <v>4433</v>
      </c>
      <c r="G2575" t="s">
        <v>3840</v>
      </c>
      <c r="H2575" t="s">
        <v>3840</v>
      </c>
      <c r="I2575" t="s">
        <v>68</v>
      </c>
      <c r="J2575" t="s">
        <v>3609</v>
      </c>
      <c r="L2575" t="s">
        <v>3610</v>
      </c>
      <c r="M2575" t="s">
        <v>3609</v>
      </c>
      <c r="Q2575">
        <v>51.436444090000002</v>
      </c>
      <c r="R2575">
        <v>5.3631817499999999</v>
      </c>
      <c r="S2575" t="s">
        <v>27</v>
      </c>
      <c r="W2575">
        <v>63</v>
      </c>
    </row>
    <row r="2576" spans="2:23">
      <c r="B2576" t="s">
        <v>4442</v>
      </c>
      <c r="F2576" t="s">
        <v>4433</v>
      </c>
      <c r="G2576" t="s">
        <v>3841</v>
      </c>
      <c r="H2576" t="s">
        <v>3841</v>
      </c>
      <c r="I2576" t="s">
        <v>68</v>
      </c>
      <c r="J2576" t="s">
        <v>3609</v>
      </c>
      <c r="L2576" t="s">
        <v>3610</v>
      </c>
      <c r="M2576" t="s">
        <v>3609</v>
      </c>
      <c r="Q2576">
        <v>51.437344549999999</v>
      </c>
      <c r="R2576">
        <v>5.3641871999999999</v>
      </c>
      <c r="S2576" t="s">
        <v>27</v>
      </c>
      <c r="W2576">
        <v>162</v>
      </c>
    </row>
    <row r="2577" spans="2:23">
      <c r="B2577" t="s">
        <v>4442</v>
      </c>
      <c r="F2577" t="s">
        <v>4433</v>
      </c>
      <c r="G2577" t="s">
        <v>3842</v>
      </c>
      <c r="H2577" t="s">
        <v>3842</v>
      </c>
      <c r="I2577" t="s">
        <v>68</v>
      </c>
      <c r="J2577" t="s">
        <v>3609</v>
      </c>
      <c r="L2577" t="s">
        <v>3610</v>
      </c>
      <c r="M2577" t="s">
        <v>3609</v>
      </c>
      <c r="Q2577">
        <v>51.439024719999999</v>
      </c>
      <c r="R2577">
        <v>5.3660675900000001</v>
      </c>
      <c r="S2577" t="s">
        <v>27</v>
      </c>
      <c r="W2577">
        <v>122</v>
      </c>
    </row>
    <row r="2578" spans="2:23">
      <c r="B2578" t="s">
        <v>4442</v>
      </c>
      <c r="F2578" t="s">
        <v>4433</v>
      </c>
      <c r="G2578" t="s">
        <v>3843</v>
      </c>
      <c r="H2578" t="s">
        <v>3843</v>
      </c>
      <c r="I2578" t="s">
        <v>68</v>
      </c>
      <c r="J2578" t="s">
        <v>3609</v>
      </c>
      <c r="L2578" t="s">
        <v>3610</v>
      </c>
      <c r="M2578" t="s">
        <v>3609</v>
      </c>
      <c r="Q2578">
        <v>51.44040837</v>
      </c>
      <c r="R2578">
        <v>5.3692930900000002</v>
      </c>
      <c r="S2578" t="s">
        <v>27</v>
      </c>
      <c r="W2578">
        <v>188</v>
      </c>
    </row>
    <row r="2579" spans="2:23">
      <c r="B2579" t="s">
        <v>4442</v>
      </c>
      <c r="F2579" t="s">
        <v>4433</v>
      </c>
      <c r="G2579" t="s">
        <v>3844</v>
      </c>
      <c r="H2579" t="s">
        <v>3844</v>
      </c>
      <c r="I2579" t="s">
        <v>68</v>
      </c>
      <c r="J2579" t="s">
        <v>3609</v>
      </c>
      <c r="L2579" t="s">
        <v>3610</v>
      </c>
      <c r="M2579" t="s">
        <v>3609</v>
      </c>
      <c r="Q2579">
        <v>51.441882630000002</v>
      </c>
      <c r="R2579">
        <v>5.3692584600000002</v>
      </c>
      <c r="S2579" t="s">
        <v>27</v>
      </c>
      <c r="W2579">
        <v>157</v>
      </c>
    </row>
    <row r="2580" spans="2:23">
      <c r="B2580" t="s">
        <v>4442</v>
      </c>
      <c r="F2580" t="s">
        <v>4433</v>
      </c>
      <c r="G2580" t="s">
        <v>3845</v>
      </c>
      <c r="H2580" t="s">
        <v>3845</v>
      </c>
      <c r="I2580" t="s">
        <v>68</v>
      </c>
      <c r="J2580" t="s">
        <v>3609</v>
      </c>
      <c r="L2580" t="s">
        <v>3610</v>
      </c>
      <c r="M2580" t="s">
        <v>3609</v>
      </c>
      <c r="Q2580">
        <v>51.441976009999998</v>
      </c>
      <c r="R2580">
        <v>5.3701735800000003</v>
      </c>
      <c r="S2580" t="s">
        <v>27</v>
      </c>
      <c r="W2580">
        <v>127</v>
      </c>
    </row>
    <row r="2581" spans="2:23">
      <c r="B2581" t="s">
        <v>4442</v>
      </c>
      <c r="F2581" t="s">
        <v>4433</v>
      </c>
      <c r="G2581" t="s">
        <v>3846</v>
      </c>
      <c r="H2581" t="s">
        <v>3846</v>
      </c>
      <c r="I2581" t="s">
        <v>68</v>
      </c>
      <c r="J2581" t="s">
        <v>3609</v>
      </c>
      <c r="L2581" t="s">
        <v>3610</v>
      </c>
      <c r="M2581" t="s">
        <v>3609</v>
      </c>
      <c r="Q2581">
        <v>51.443158599999997</v>
      </c>
      <c r="R2581">
        <v>5.3710005399999998</v>
      </c>
      <c r="S2581" t="s">
        <v>27</v>
      </c>
      <c r="W2581">
        <v>147</v>
      </c>
    </row>
    <row r="2582" spans="2:23">
      <c r="B2582" t="s">
        <v>4442</v>
      </c>
      <c r="F2582" t="s">
        <v>4433</v>
      </c>
      <c r="G2582" t="s">
        <v>3847</v>
      </c>
      <c r="H2582" t="s">
        <v>3847</v>
      </c>
      <c r="I2582" t="s">
        <v>68</v>
      </c>
      <c r="J2582" t="s">
        <v>3609</v>
      </c>
      <c r="L2582" t="s">
        <v>3610</v>
      </c>
      <c r="M2582" t="s">
        <v>3609</v>
      </c>
      <c r="Q2582">
        <v>51.443428830000002</v>
      </c>
      <c r="R2582">
        <v>5.3730009599999997</v>
      </c>
      <c r="S2582" t="s">
        <v>27</v>
      </c>
      <c r="W2582">
        <v>129</v>
      </c>
    </row>
    <row r="2583" spans="2:23">
      <c r="B2583" t="s">
        <v>4442</v>
      </c>
      <c r="F2583" t="s">
        <v>4433</v>
      </c>
      <c r="G2583" t="s">
        <v>3848</v>
      </c>
      <c r="H2583" t="s">
        <v>3848</v>
      </c>
      <c r="I2583" t="s">
        <v>68</v>
      </c>
      <c r="J2583" t="s">
        <v>3609</v>
      </c>
      <c r="L2583" t="s">
        <v>3610</v>
      </c>
      <c r="M2583" t="s">
        <v>3609</v>
      </c>
      <c r="Q2583">
        <v>51.44344521</v>
      </c>
      <c r="R2583">
        <v>5.3744386200000003</v>
      </c>
      <c r="S2583" t="s">
        <v>27</v>
      </c>
      <c r="W2583">
        <v>60</v>
      </c>
    </row>
    <row r="2584" spans="2:23">
      <c r="B2584" t="s">
        <v>4442</v>
      </c>
      <c r="F2584" t="s">
        <v>4433</v>
      </c>
      <c r="G2584" t="s">
        <v>3849</v>
      </c>
      <c r="H2584" t="s">
        <v>3849</v>
      </c>
      <c r="I2584" t="s">
        <v>68</v>
      </c>
      <c r="J2584" t="s">
        <v>3609</v>
      </c>
      <c r="L2584" t="s">
        <v>3610</v>
      </c>
      <c r="M2584" t="s">
        <v>3609</v>
      </c>
      <c r="Q2584">
        <v>51.4428032</v>
      </c>
      <c r="R2584">
        <v>5.3759778799999998</v>
      </c>
      <c r="S2584" t="s">
        <v>27</v>
      </c>
      <c r="W2584">
        <v>203</v>
      </c>
    </row>
    <row r="2585" spans="2:23">
      <c r="B2585" t="s">
        <v>4442</v>
      </c>
      <c r="F2585" t="s">
        <v>4433</v>
      </c>
      <c r="G2585" t="s">
        <v>3850</v>
      </c>
      <c r="H2585" t="s">
        <v>3850</v>
      </c>
      <c r="I2585" t="s">
        <v>68</v>
      </c>
      <c r="J2585" t="s">
        <v>3609</v>
      </c>
      <c r="L2585" t="s">
        <v>3610</v>
      </c>
      <c r="M2585" t="s">
        <v>3609</v>
      </c>
      <c r="Q2585">
        <v>51.442027899999999</v>
      </c>
      <c r="R2585">
        <v>5.3754936500000001</v>
      </c>
      <c r="S2585" t="s">
        <v>27</v>
      </c>
      <c r="W2585">
        <v>215</v>
      </c>
    </row>
    <row r="2586" spans="2:23">
      <c r="B2586" t="s">
        <v>4442</v>
      </c>
      <c r="F2586" t="s">
        <v>4433</v>
      </c>
      <c r="G2586" t="s">
        <v>3851</v>
      </c>
      <c r="H2586" t="s">
        <v>3851</v>
      </c>
      <c r="I2586" t="s">
        <v>68</v>
      </c>
      <c r="J2586" t="s">
        <v>3609</v>
      </c>
      <c r="L2586" t="s">
        <v>3610</v>
      </c>
      <c r="M2586" t="s">
        <v>3609</v>
      </c>
      <c r="Q2586">
        <v>51.443787</v>
      </c>
      <c r="R2586">
        <v>5.3742784099999996</v>
      </c>
      <c r="S2586" t="s">
        <v>27</v>
      </c>
      <c r="W2586">
        <v>22</v>
      </c>
    </row>
    <row r="2587" spans="2:23">
      <c r="B2587" t="s">
        <v>4442</v>
      </c>
      <c r="F2587" t="s">
        <v>4433</v>
      </c>
      <c r="G2587" t="s">
        <v>3852</v>
      </c>
      <c r="H2587" t="s">
        <v>3852</v>
      </c>
      <c r="I2587" t="s">
        <v>68</v>
      </c>
      <c r="J2587" t="s">
        <v>3609</v>
      </c>
      <c r="L2587" t="s">
        <v>3610</v>
      </c>
      <c r="M2587" t="s">
        <v>3609</v>
      </c>
      <c r="Q2587">
        <v>51.44418787</v>
      </c>
      <c r="R2587">
        <v>5.3747052200000001</v>
      </c>
      <c r="S2587" t="s">
        <v>27</v>
      </c>
      <c r="W2587">
        <v>23</v>
      </c>
    </row>
    <row r="2588" spans="2:23">
      <c r="B2588" t="s">
        <v>4442</v>
      </c>
      <c r="F2588" t="s">
        <v>4433</v>
      </c>
      <c r="G2588" t="s">
        <v>3853</v>
      </c>
      <c r="H2588" t="s">
        <v>3853</v>
      </c>
      <c r="I2588" t="s">
        <v>68</v>
      </c>
      <c r="J2588" t="s">
        <v>3609</v>
      </c>
      <c r="L2588" t="s">
        <v>3610</v>
      </c>
      <c r="M2588" t="s">
        <v>3609</v>
      </c>
      <c r="Q2588">
        <v>51.444466439999999</v>
      </c>
      <c r="R2588">
        <v>5.3746428599999998</v>
      </c>
      <c r="S2588" t="s">
        <v>27</v>
      </c>
      <c r="W2588">
        <v>22</v>
      </c>
    </row>
    <row r="2589" spans="2:23">
      <c r="B2589" t="s">
        <v>4442</v>
      </c>
      <c r="F2589" t="s">
        <v>4433</v>
      </c>
      <c r="G2589" t="s">
        <v>3854</v>
      </c>
      <c r="H2589" t="s">
        <v>3854</v>
      </c>
      <c r="I2589" t="s">
        <v>68</v>
      </c>
      <c r="J2589" t="s">
        <v>3609</v>
      </c>
      <c r="L2589" t="s">
        <v>3610</v>
      </c>
      <c r="M2589" t="s">
        <v>3609</v>
      </c>
      <c r="Q2589">
        <v>51.444640300000003</v>
      </c>
      <c r="R2589">
        <v>5.3742447599999998</v>
      </c>
      <c r="S2589" t="s">
        <v>27</v>
      </c>
      <c r="W2589">
        <v>30</v>
      </c>
    </row>
    <row r="2590" spans="2:23">
      <c r="B2590" t="s">
        <v>4442</v>
      </c>
      <c r="F2590" t="s">
        <v>4433</v>
      </c>
      <c r="G2590" t="s">
        <v>3855</v>
      </c>
      <c r="H2590" t="s">
        <v>3855</v>
      </c>
      <c r="I2590" t="s">
        <v>68</v>
      </c>
      <c r="J2590" t="s">
        <v>3609</v>
      </c>
      <c r="L2590" t="s">
        <v>3610</v>
      </c>
      <c r="M2590" t="s">
        <v>3609</v>
      </c>
      <c r="Q2590">
        <v>51.44482008</v>
      </c>
      <c r="R2590">
        <v>5.3738321400000002</v>
      </c>
      <c r="S2590" t="s">
        <v>27</v>
      </c>
      <c r="W2590">
        <v>30</v>
      </c>
    </row>
    <row r="2591" spans="2:23">
      <c r="B2591" t="s">
        <v>4442</v>
      </c>
      <c r="F2591" t="s">
        <v>4433</v>
      </c>
      <c r="G2591" t="s">
        <v>3856</v>
      </c>
      <c r="H2591" t="s">
        <v>3856</v>
      </c>
      <c r="I2591" t="s">
        <v>68</v>
      </c>
      <c r="J2591" t="s">
        <v>3609</v>
      </c>
      <c r="L2591" t="s">
        <v>3610</v>
      </c>
      <c r="M2591" t="s">
        <v>3609</v>
      </c>
      <c r="Q2591">
        <v>51.444648809999997</v>
      </c>
      <c r="R2591">
        <v>5.37248912</v>
      </c>
      <c r="S2591" t="s">
        <v>27</v>
      </c>
      <c r="W2591">
        <v>302</v>
      </c>
    </row>
    <row r="2592" spans="2:23">
      <c r="B2592" t="s">
        <v>4442</v>
      </c>
      <c r="F2592" t="s">
        <v>4433</v>
      </c>
      <c r="G2592" t="s">
        <v>3857</v>
      </c>
      <c r="H2592" t="s">
        <v>3857</v>
      </c>
      <c r="I2592" t="s">
        <v>68</v>
      </c>
      <c r="J2592" t="s">
        <v>3609</v>
      </c>
      <c r="L2592" t="s">
        <v>3610</v>
      </c>
      <c r="M2592" t="s">
        <v>3609</v>
      </c>
      <c r="Q2592">
        <v>51.443762620000001</v>
      </c>
      <c r="R2592">
        <v>5.3732907000000001</v>
      </c>
      <c r="S2592" t="s">
        <v>27</v>
      </c>
      <c r="W2592">
        <v>19</v>
      </c>
    </row>
    <row r="2593" spans="2:23">
      <c r="B2593" t="s">
        <v>4442</v>
      </c>
      <c r="F2593" t="s">
        <v>4433</v>
      </c>
      <c r="G2593" t="s">
        <v>3858</v>
      </c>
      <c r="H2593" t="s">
        <v>3858</v>
      </c>
      <c r="I2593" t="s">
        <v>68</v>
      </c>
      <c r="J2593" t="s">
        <v>3609</v>
      </c>
      <c r="L2593" t="s">
        <v>3610</v>
      </c>
      <c r="M2593" t="s">
        <v>3609</v>
      </c>
      <c r="Q2593">
        <v>51.446093529999999</v>
      </c>
      <c r="R2593">
        <v>5.3814251400000002</v>
      </c>
      <c r="S2593" t="s">
        <v>27</v>
      </c>
      <c r="W2593">
        <v>169</v>
      </c>
    </row>
    <row r="2594" spans="2:23">
      <c r="B2594" t="s">
        <v>4442</v>
      </c>
      <c r="F2594" t="s">
        <v>4433</v>
      </c>
      <c r="G2594" t="s">
        <v>3859</v>
      </c>
      <c r="H2594" t="s">
        <v>3859</v>
      </c>
      <c r="I2594" t="s">
        <v>68</v>
      </c>
      <c r="J2594" t="s">
        <v>3609</v>
      </c>
      <c r="L2594" t="s">
        <v>3610</v>
      </c>
      <c r="M2594" t="s">
        <v>3609</v>
      </c>
      <c r="Q2594">
        <v>51.452061870000001</v>
      </c>
      <c r="R2594">
        <v>5.3884037999999999</v>
      </c>
      <c r="S2594" t="s">
        <v>27</v>
      </c>
      <c r="W2594">
        <v>106</v>
      </c>
    </row>
    <row r="2595" spans="2:23">
      <c r="B2595" t="s">
        <v>4442</v>
      </c>
      <c r="F2595" t="s">
        <v>4433</v>
      </c>
      <c r="G2595" t="s">
        <v>3860</v>
      </c>
      <c r="H2595" t="s">
        <v>3860</v>
      </c>
      <c r="I2595" t="s">
        <v>68</v>
      </c>
      <c r="J2595" t="s">
        <v>3609</v>
      </c>
      <c r="L2595" t="s">
        <v>3610</v>
      </c>
      <c r="M2595" t="s">
        <v>3609</v>
      </c>
      <c r="Q2595">
        <v>51.451018609999998</v>
      </c>
      <c r="R2595">
        <v>5.3900419299999998</v>
      </c>
      <c r="S2595" t="s">
        <v>27</v>
      </c>
      <c r="W2595">
        <v>225</v>
      </c>
    </row>
    <row r="2596" spans="2:23">
      <c r="B2596" t="s">
        <v>4442</v>
      </c>
      <c r="F2596" t="s">
        <v>4433</v>
      </c>
      <c r="G2596" t="s">
        <v>3861</v>
      </c>
      <c r="H2596" t="s">
        <v>3861</v>
      </c>
      <c r="I2596" t="s">
        <v>68</v>
      </c>
      <c r="J2596" t="s">
        <v>3609</v>
      </c>
      <c r="L2596" t="s">
        <v>3610</v>
      </c>
      <c r="M2596" t="s">
        <v>3609</v>
      </c>
      <c r="Q2596">
        <v>51.449144109999999</v>
      </c>
      <c r="R2596">
        <v>5.3910118200000001</v>
      </c>
      <c r="S2596" t="s">
        <v>27</v>
      </c>
      <c r="W2596">
        <v>124</v>
      </c>
    </row>
    <row r="2597" spans="2:23">
      <c r="B2597" t="s">
        <v>4442</v>
      </c>
      <c r="F2597" t="s">
        <v>4433</v>
      </c>
      <c r="G2597" t="s">
        <v>3862</v>
      </c>
      <c r="H2597" t="s">
        <v>3862</v>
      </c>
      <c r="I2597" t="s">
        <v>68</v>
      </c>
      <c r="J2597" t="s">
        <v>3609</v>
      </c>
      <c r="L2597" t="s">
        <v>3610</v>
      </c>
      <c r="M2597" t="s">
        <v>3609</v>
      </c>
      <c r="Q2597">
        <v>51.449157790000001</v>
      </c>
      <c r="R2597">
        <v>5.3923922800000001</v>
      </c>
      <c r="S2597" t="s">
        <v>27</v>
      </c>
      <c r="W2597">
        <v>66</v>
      </c>
    </row>
    <row r="2598" spans="2:23">
      <c r="B2598" t="s">
        <v>4442</v>
      </c>
      <c r="F2598" t="s">
        <v>4433</v>
      </c>
      <c r="G2598" t="s">
        <v>3863</v>
      </c>
      <c r="H2598" t="s">
        <v>3863</v>
      </c>
      <c r="I2598" t="s">
        <v>68</v>
      </c>
      <c r="J2598" t="s">
        <v>3609</v>
      </c>
      <c r="L2598" t="s">
        <v>3610</v>
      </c>
      <c r="M2598" t="s">
        <v>3609</v>
      </c>
      <c r="Q2598">
        <v>51.447646050000003</v>
      </c>
      <c r="R2598">
        <v>5.3958151299999999</v>
      </c>
      <c r="S2598" t="s">
        <v>27</v>
      </c>
      <c r="W2598">
        <v>808</v>
      </c>
    </row>
    <row r="2599" spans="2:23">
      <c r="B2599" t="s">
        <v>4442</v>
      </c>
      <c r="F2599" t="s">
        <v>4433</v>
      </c>
      <c r="G2599" t="s">
        <v>3864</v>
      </c>
      <c r="H2599" t="s">
        <v>3864</v>
      </c>
      <c r="I2599" t="s">
        <v>68</v>
      </c>
      <c r="J2599" t="s">
        <v>3609</v>
      </c>
      <c r="L2599" t="s">
        <v>3610</v>
      </c>
      <c r="M2599" t="s">
        <v>3609</v>
      </c>
      <c r="Q2599">
        <v>51.445581150000002</v>
      </c>
      <c r="R2599">
        <v>5.3913330000000004</v>
      </c>
      <c r="S2599" t="s">
        <v>27</v>
      </c>
      <c r="W2599">
        <v>221</v>
      </c>
    </row>
    <row r="2600" spans="2:23">
      <c r="B2600" t="s">
        <v>4442</v>
      </c>
      <c r="F2600" t="s">
        <v>4433</v>
      </c>
      <c r="G2600" t="s">
        <v>3865</v>
      </c>
      <c r="H2600" t="s">
        <v>3865</v>
      </c>
      <c r="I2600" t="s">
        <v>68</v>
      </c>
      <c r="J2600" t="s">
        <v>3609</v>
      </c>
      <c r="L2600" t="s">
        <v>3610</v>
      </c>
      <c r="M2600" t="s">
        <v>3609</v>
      </c>
      <c r="Q2600">
        <v>51.44503315</v>
      </c>
      <c r="R2600">
        <v>5.3893929800000002</v>
      </c>
      <c r="S2600" t="s">
        <v>27</v>
      </c>
      <c r="W2600">
        <v>60</v>
      </c>
    </row>
    <row r="2601" spans="2:23">
      <c r="B2601" t="s">
        <v>4442</v>
      </c>
      <c r="F2601" t="s">
        <v>4433</v>
      </c>
      <c r="G2601" t="s">
        <v>3866</v>
      </c>
      <c r="H2601" t="s">
        <v>3866</v>
      </c>
      <c r="I2601" t="s">
        <v>68</v>
      </c>
      <c r="J2601" t="s">
        <v>3609</v>
      </c>
      <c r="L2601" t="s">
        <v>3610</v>
      </c>
      <c r="M2601" t="s">
        <v>3609</v>
      </c>
      <c r="Q2601">
        <v>51.44464739</v>
      </c>
      <c r="R2601">
        <v>5.3880417300000003</v>
      </c>
      <c r="S2601" t="s">
        <v>27</v>
      </c>
      <c r="W2601">
        <v>131</v>
      </c>
    </row>
    <row r="2602" spans="2:23">
      <c r="B2602" t="s">
        <v>4442</v>
      </c>
      <c r="F2602" t="s">
        <v>4433</v>
      </c>
      <c r="G2602" t="s">
        <v>3867</v>
      </c>
      <c r="H2602" t="s">
        <v>3867</v>
      </c>
      <c r="I2602" t="s">
        <v>68</v>
      </c>
      <c r="J2602" t="s">
        <v>3609</v>
      </c>
      <c r="L2602" t="s">
        <v>3610</v>
      </c>
      <c r="M2602" t="s">
        <v>3609</v>
      </c>
      <c r="Q2602">
        <v>51.444211969999998</v>
      </c>
      <c r="R2602">
        <v>5.3865142099999996</v>
      </c>
      <c r="S2602" t="s">
        <v>27</v>
      </c>
      <c r="W2602">
        <v>93</v>
      </c>
    </row>
    <row r="2603" spans="2:23">
      <c r="B2603" t="s">
        <v>4442</v>
      </c>
      <c r="F2603" t="s">
        <v>4433</v>
      </c>
      <c r="G2603" t="s">
        <v>3868</v>
      </c>
      <c r="H2603" t="s">
        <v>3868</v>
      </c>
      <c r="I2603" t="s">
        <v>68</v>
      </c>
      <c r="J2603" t="s">
        <v>3609</v>
      </c>
      <c r="L2603" t="s">
        <v>3610</v>
      </c>
      <c r="M2603" t="s">
        <v>3609</v>
      </c>
      <c r="Q2603">
        <v>51.44389176</v>
      </c>
      <c r="R2603">
        <v>5.3854042800000004</v>
      </c>
      <c r="S2603" t="s">
        <v>27</v>
      </c>
      <c r="W2603">
        <v>58</v>
      </c>
    </row>
    <row r="2604" spans="2:23">
      <c r="B2604" t="s">
        <v>4442</v>
      </c>
      <c r="F2604" t="s">
        <v>4433</v>
      </c>
      <c r="G2604" t="s">
        <v>3869</v>
      </c>
      <c r="H2604" t="s">
        <v>3869</v>
      </c>
      <c r="I2604" t="s">
        <v>68</v>
      </c>
      <c r="J2604" t="s">
        <v>3609</v>
      </c>
      <c r="L2604" t="s">
        <v>3610</v>
      </c>
      <c r="M2604" t="s">
        <v>3609</v>
      </c>
      <c r="Q2604">
        <v>51.443310930000003</v>
      </c>
      <c r="R2604">
        <v>5.3833906899999997</v>
      </c>
      <c r="S2604" t="s">
        <v>27</v>
      </c>
      <c r="W2604">
        <v>234</v>
      </c>
    </row>
    <row r="2605" spans="2:23">
      <c r="B2605" t="s">
        <v>4442</v>
      </c>
      <c r="F2605" t="s">
        <v>4433</v>
      </c>
      <c r="G2605" t="s">
        <v>3870</v>
      </c>
      <c r="H2605" t="s">
        <v>3870</v>
      </c>
      <c r="I2605" t="s">
        <v>68</v>
      </c>
      <c r="J2605" t="s">
        <v>3609</v>
      </c>
      <c r="L2605" t="s">
        <v>3610</v>
      </c>
      <c r="M2605" t="s">
        <v>3609</v>
      </c>
      <c r="Q2605">
        <v>51.442849410000001</v>
      </c>
      <c r="R2605">
        <v>5.3809309699999996</v>
      </c>
      <c r="S2605" t="s">
        <v>27</v>
      </c>
      <c r="W2605">
        <v>273</v>
      </c>
    </row>
    <row r="2606" spans="2:23">
      <c r="B2606" t="s">
        <v>4442</v>
      </c>
      <c r="F2606" t="s">
        <v>4433</v>
      </c>
      <c r="G2606" t="s">
        <v>3871</v>
      </c>
      <c r="H2606" t="s">
        <v>3871</v>
      </c>
      <c r="I2606" t="s">
        <v>68</v>
      </c>
      <c r="J2606" t="s">
        <v>3609</v>
      </c>
      <c r="L2606" t="s">
        <v>3610</v>
      </c>
      <c r="M2606" t="s">
        <v>3609</v>
      </c>
      <c r="Q2606">
        <v>51.452634379999999</v>
      </c>
      <c r="R2606">
        <v>5.3894152899999996</v>
      </c>
      <c r="S2606" t="s">
        <v>27</v>
      </c>
      <c r="W2606">
        <v>794</v>
      </c>
    </row>
    <row r="2607" spans="2:23">
      <c r="B2607" t="s">
        <v>4442</v>
      </c>
      <c r="F2607" t="s">
        <v>4433</v>
      </c>
      <c r="G2607" t="s">
        <v>3872</v>
      </c>
      <c r="H2607" t="s">
        <v>3872</v>
      </c>
      <c r="I2607" t="s">
        <v>68</v>
      </c>
      <c r="J2607" t="s">
        <v>3609</v>
      </c>
      <c r="L2607" t="s">
        <v>3610</v>
      </c>
      <c r="M2607" t="s">
        <v>3609</v>
      </c>
      <c r="Q2607">
        <v>51.444004939999999</v>
      </c>
      <c r="R2607">
        <v>5.3807887299999999</v>
      </c>
      <c r="S2607" t="s">
        <v>27</v>
      </c>
      <c r="W2607">
        <v>49</v>
      </c>
    </row>
    <row r="2608" spans="2:23">
      <c r="B2608" t="s">
        <v>4442</v>
      </c>
      <c r="F2608" t="s">
        <v>4433</v>
      </c>
      <c r="G2608" t="s">
        <v>3873</v>
      </c>
      <c r="H2608" t="s">
        <v>3873</v>
      </c>
      <c r="I2608" t="s">
        <v>68</v>
      </c>
      <c r="J2608" t="s">
        <v>3609</v>
      </c>
      <c r="L2608" t="s">
        <v>3610</v>
      </c>
      <c r="M2608" t="s">
        <v>3609</v>
      </c>
      <c r="Q2608">
        <v>51.438634399999998</v>
      </c>
      <c r="R2608">
        <v>5.3585639900000004</v>
      </c>
      <c r="S2608" t="s">
        <v>27</v>
      </c>
      <c r="W2608">
        <v>5</v>
      </c>
    </row>
    <row r="2609" spans="2:23">
      <c r="B2609" t="s">
        <v>4442</v>
      </c>
      <c r="F2609" t="s">
        <v>4433</v>
      </c>
      <c r="G2609" t="s">
        <v>3874</v>
      </c>
      <c r="H2609" t="s">
        <v>3874</v>
      </c>
      <c r="I2609" t="s">
        <v>68</v>
      </c>
      <c r="J2609" t="s">
        <v>3609</v>
      </c>
      <c r="L2609" t="s">
        <v>3610</v>
      </c>
      <c r="M2609" t="s">
        <v>3609</v>
      </c>
      <c r="Q2609">
        <v>51.446515849999997</v>
      </c>
      <c r="R2609">
        <v>5.3621855800000002</v>
      </c>
      <c r="S2609" t="s">
        <v>27</v>
      </c>
      <c r="W2609">
        <v>5</v>
      </c>
    </row>
    <row r="2610" spans="2:23">
      <c r="B2610" t="s">
        <v>4442</v>
      </c>
      <c r="F2610" t="s">
        <v>4433</v>
      </c>
      <c r="G2610" t="s">
        <v>3875</v>
      </c>
      <c r="H2610" t="s">
        <v>3875</v>
      </c>
      <c r="I2610" t="s">
        <v>68</v>
      </c>
      <c r="J2610" t="s">
        <v>3609</v>
      </c>
      <c r="L2610" t="s">
        <v>3610</v>
      </c>
      <c r="M2610" t="s">
        <v>3609</v>
      </c>
      <c r="Q2610">
        <v>51.448924959999999</v>
      </c>
      <c r="R2610">
        <v>5.36192636</v>
      </c>
      <c r="S2610" t="s">
        <v>27</v>
      </c>
      <c r="W2610">
        <v>32</v>
      </c>
    </row>
    <row r="2611" spans="2:23">
      <c r="B2611" t="s">
        <v>4442</v>
      </c>
      <c r="F2611" t="s">
        <v>4433</v>
      </c>
      <c r="G2611" t="s">
        <v>3876</v>
      </c>
      <c r="H2611" t="s">
        <v>3876</v>
      </c>
      <c r="I2611" t="s">
        <v>68</v>
      </c>
      <c r="J2611" t="s">
        <v>3609</v>
      </c>
      <c r="L2611" t="s">
        <v>3610</v>
      </c>
      <c r="M2611" t="s">
        <v>3609</v>
      </c>
      <c r="Q2611">
        <v>51.45280795</v>
      </c>
      <c r="R2611">
        <v>5.3584865099999996</v>
      </c>
      <c r="S2611" t="s">
        <v>27</v>
      </c>
      <c r="W2611">
        <v>105</v>
      </c>
    </row>
    <row r="2612" spans="2:23">
      <c r="B2612" t="s">
        <v>4442</v>
      </c>
      <c r="F2612" t="s">
        <v>4433</v>
      </c>
      <c r="G2612" t="s">
        <v>3877</v>
      </c>
      <c r="H2612" t="s">
        <v>3877</v>
      </c>
      <c r="I2612" t="s">
        <v>68</v>
      </c>
      <c r="J2612" t="s">
        <v>3609</v>
      </c>
      <c r="L2612" t="s">
        <v>3610</v>
      </c>
      <c r="M2612" t="s">
        <v>3609</v>
      </c>
      <c r="Q2612">
        <v>51.457714009999997</v>
      </c>
      <c r="R2612">
        <v>5.3650403000000004</v>
      </c>
      <c r="S2612" t="s">
        <v>27</v>
      </c>
      <c r="W2612">
        <v>1705</v>
      </c>
    </row>
    <row r="2613" spans="2:23">
      <c r="B2613" t="s">
        <v>4442</v>
      </c>
      <c r="F2613" t="s">
        <v>4433</v>
      </c>
      <c r="G2613" t="s">
        <v>3878</v>
      </c>
      <c r="H2613" t="s">
        <v>3878</v>
      </c>
      <c r="I2613" t="s">
        <v>68</v>
      </c>
      <c r="J2613" t="s">
        <v>3609</v>
      </c>
      <c r="L2613" t="s">
        <v>3610</v>
      </c>
      <c r="M2613" t="s">
        <v>3609</v>
      </c>
      <c r="Q2613">
        <v>51.454148150000002</v>
      </c>
      <c r="R2613">
        <v>5.3632615599999998</v>
      </c>
      <c r="S2613" t="s">
        <v>27</v>
      </c>
      <c r="W2613">
        <v>30</v>
      </c>
    </row>
    <row r="2614" spans="2:23">
      <c r="B2614" t="s">
        <v>4442</v>
      </c>
      <c r="F2614" t="s">
        <v>4433</v>
      </c>
      <c r="G2614" t="s">
        <v>3879</v>
      </c>
      <c r="H2614" t="s">
        <v>3879</v>
      </c>
      <c r="I2614" t="s">
        <v>68</v>
      </c>
      <c r="J2614" t="s">
        <v>3609</v>
      </c>
      <c r="L2614" t="s">
        <v>3610</v>
      </c>
      <c r="M2614" t="s">
        <v>3609</v>
      </c>
      <c r="Q2614">
        <v>51.452826289999997</v>
      </c>
      <c r="R2614">
        <v>5.3721661100000002</v>
      </c>
      <c r="S2614" t="s">
        <v>27</v>
      </c>
      <c r="W2614">
        <v>110</v>
      </c>
    </row>
    <row r="2615" spans="2:23">
      <c r="B2615" t="s">
        <v>4442</v>
      </c>
      <c r="F2615" t="s">
        <v>4433</v>
      </c>
      <c r="G2615" t="s">
        <v>3880</v>
      </c>
      <c r="H2615" t="s">
        <v>3880</v>
      </c>
      <c r="I2615" t="s">
        <v>68</v>
      </c>
      <c r="J2615" t="s">
        <v>3609</v>
      </c>
      <c r="L2615" t="s">
        <v>3610</v>
      </c>
      <c r="M2615" t="s">
        <v>3609</v>
      </c>
      <c r="Q2615">
        <v>51.45524589</v>
      </c>
      <c r="R2615">
        <v>5.3680545500000001</v>
      </c>
      <c r="S2615" t="s">
        <v>27</v>
      </c>
      <c r="W2615">
        <v>21</v>
      </c>
    </row>
    <row r="2616" spans="2:23">
      <c r="B2616" t="s">
        <v>4442</v>
      </c>
      <c r="F2616" t="s">
        <v>4433</v>
      </c>
      <c r="G2616" t="s">
        <v>3881</v>
      </c>
      <c r="H2616" t="s">
        <v>3881</v>
      </c>
      <c r="I2616" t="s">
        <v>68</v>
      </c>
      <c r="J2616" t="s">
        <v>3609</v>
      </c>
      <c r="L2616" t="s">
        <v>3610</v>
      </c>
      <c r="M2616" t="s">
        <v>3609</v>
      </c>
      <c r="Q2616">
        <v>51.457955460000001</v>
      </c>
      <c r="R2616">
        <v>5.36499594</v>
      </c>
      <c r="S2616" t="s">
        <v>27</v>
      </c>
      <c r="W2616">
        <v>273</v>
      </c>
    </row>
    <row r="2617" spans="2:23">
      <c r="B2617" t="s">
        <v>4442</v>
      </c>
      <c r="F2617" t="s">
        <v>4433</v>
      </c>
      <c r="G2617" t="s">
        <v>3882</v>
      </c>
      <c r="H2617" t="s">
        <v>3882</v>
      </c>
      <c r="I2617" t="s">
        <v>68</v>
      </c>
      <c r="J2617" t="s">
        <v>3609</v>
      </c>
      <c r="L2617" t="s">
        <v>3610</v>
      </c>
      <c r="M2617" t="s">
        <v>3609</v>
      </c>
      <c r="Q2617">
        <v>51.457256780000002</v>
      </c>
      <c r="R2617">
        <v>5.3743047099999997</v>
      </c>
      <c r="S2617" t="s">
        <v>27</v>
      </c>
      <c r="W2617">
        <v>26</v>
      </c>
    </row>
    <row r="2618" spans="2:23">
      <c r="B2618" t="s">
        <v>4442</v>
      </c>
      <c r="F2618" t="s">
        <v>4433</v>
      </c>
      <c r="G2618" t="s">
        <v>3883</v>
      </c>
      <c r="H2618" t="s">
        <v>3883</v>
      </c>
      <c r="I2618" t="s">
        <v>68</v>
      </c>
      <c r="J2618" t="s">
        <v>3609</v>
      </c>
      <c r="L2618" t="s">
        <v>3610</v>
      </c>
      <c r="M2618" t="s">
        <v>3609</v>
      </c>
      <c r="Q2618">
        <v>51.45684267</v>
      </c>
      <c r="R2618">
        <v>5.3747104600000002</v>
      </c>
      <c r="S2618" t="s">
        <v>27</v>
      </c>
      <c r="W2618">
        <v>48</v>
      </c>
    </row>
    <row r="2619" spans="2:23">
      <c r="B2619" t="s">
        <v>4442</v>
      </c>
      <c r="F2619" t="s">
        <v>4433</v>
      </c>
      <c r="G2619" t="s">
        <v>3884</v>
      </c>
      <c r="H2619" t="s">
        <v>3884</v>
      </c>
      <c r="I2619" t="s">
        <v>68</v>
      </c>
      <c r="J2619" t="s">
        <v>3609</v>
      </c>
      <c r="L2619" t="s">
        <v>3610</v>
      </c>
      <c r="M2619" t="s">
        <v>3609</v>
      </c>
      <c r="Q2619">
        <v>51.462933120000002</v>
      </c>
      <c r="R2619">
        <v>5.3929326599999996</v>
      </c>
      <c r="S2619" t="s">
        <v>27</v>
      </c>
      <c r="W2619">
        <v>65</v>
      </c>
    </row>
    <row r="2620" spans="2:23">
      <c r="B2620" t="s">
        <v>4442</v>
      </c>
      <c r="F2620" t="s">
        <v>4433</v>
      </c>
      <c r="G2620" t="s">
        <v>3885</v>
      </c>
      <c r="H2620" t="s">
        <v>3885</v>
      </c>
      <c r="I2620" t="s">
        <v>68</v>
      </c>
      <c r="J2620" t="s">
        <v>3609</v>
      </c>
      <c r="L2620" t="s">
        <v>3610</v>
      </c>
      <c r="M2620" t="s">
        <v>3609</v>
      </c>
      <c r="Q2620">
        <v>51.454883930000001</v>
      </c>
      <c r="R2620">
        <v>5.3843273399999996</v>
      </c>
      <c r="S2620" t="s">
        <v>27</v>
      </c>
      <c r="W2620">
        <v>58</v>
      </c>
    </row>
    <row r="2621" spans="2:23">
      <c r="B2621" t="s">
        <v>4442</v>
      </c>
      <c r="F2621" t="s">
        <v>4433</v>
      </c>
      <c r="G2621" t="s">
        <v>3886</v>
      </c>
      <c r="H2621" t="s">
        <v>3886</v>
      </c>
      <c r="I2621" t="s">
        <v>68</v>
      </c>
      <c r="J2621" t="s">
        <v>3609</v>
      </c>
      <c r="L2621" t="s">
        <v>3610</v>
      </c>
      <c r="M2621" t="s">
        <v>3609</v>
      </c>
      <c r="Q2621">
        <v>51.449594949999998</v>
      </c>
      <c r="R2621">
        <v>5.3805232299999997</v>
      </c>
      <c r="S2621" t="s">
        <v>27</v>
      </c>
      <c r="W2621">
        <v>271</v>
      </c>
    </row>
    <row r="2622" spans="2:23">
      <c r="B2622" t="s">
        <v>4442</v>
      </c>
      <c r="F2622" t="s">
        <v>4433</v>
      </c>
      <c r="G2622" t="s">
        <v>3887</v>
      </c>
      <c r="H2622" t="s">
        <v>3887</v>
      </c>
      <c r="I2622" t="s">
        <v>68</v>
      </c>
      <c r="J2622" t="s">
        <v>3609</v>
      </c>
      <c r="L2622" t="s">
        <v>3610</v>
      </c>
      <c r="M2622" t="s">
        <v>3609</v>
      </c>
      <c r="Q2622">
        <v>51.448728899999999</v>
      </c>
      <c r="R2622">
        <v>5.3925343100000003</v>
      </c>
      <c r="S2622" t="s">
        <v>27</v>
      </c>
      <c r="W2622">
        <v>19</v>
      </c>
    </row>
    <row r="2623" spans="2:23">
      <c r="B2623" t="s">
        <v>4442</v>
      </c>
      <c r="F2623" t="s">
        <v>4433</v>
      </c>
      <c r="G2623" t="s">
        <v>3888</v>
      </c>
      <c r="H2623" t="s">
        <v>3888</v>
      </c>
      <c r="I2623" t="s">
        <v>68</v>
      </c>
      <c r="J2623" t="s">
        <v>3609</v>
      </c>
      <c r="L2623" t="s">
        <v>3610</v>
      </c>
      <c r="M2623" t="s">
        <v>3609</v>
      </c>
      <c r="Q2623">
        <v>51.467805069999997</v>
      </c>
      <c r="R2623">
        <v>5.3875220700000002</v>
      </c>
      <c r="S2623" t="s">
        <v>27</v>
      </c>
      <c r="W2623">
        <v>23</v>
      </c>
    </row>
    <row r="2624" spans="2:23">
      <c r="B2624" t="s">
        <v>4442</v>
      </c>
      <c r="F2624" t="s">
        <v>4433</v>
      </c>
      <c r="G2624" t="s">
        <v>3889</v>
      </c>
      <c r="H2624" t="s">
        <v>3889</v>
      </c>
      <c r="I2624" t="s">
        <v>68</v>
      </c>
      <c r="J2624" t="s">
        <v>3609</v>
      </c>
      <c r="L2624" t="s">
        <v>3610</v>
      </c>
      <c r="M2624" t="s">
        <v>3609</v>
      </c>
      <c r="Q2624">
        <v>51.467627569999998</v>
      </c>
      <c r="R2624">
        <v>5.3881877100000004</v>
      </c>
      <c r="S2624" t="s">
        <v>27</v>
      </c>
      <c r="W2624">
        <v>81</v>
      </c>
    </row>
    <row r="2625" spans="2:23">
      <c r="B2625" t="s">
        <v>4442</v>
      </c>
      <c r="F2625" t="s">
        <v>4433</v>
      </c>
      <c r="G2625" t="s">
        <v>3890</v>
      </c>
      <c r="H2625" t="s">
        <v>3890</v>
      </c>
      <c r="I2625" t="s">
        <v>68</v>
      </c>
      <c r="J2625" t="s">
        <v>3609</v>
      </c>
      <c r="L2625" t="s">
        <v>3610</v>
      </c>
      <c r="M2625" t="s">
        <v>3609</v>
      </c>
      <c r="Q2625">
        <v>51.440651670000001</v>
      </c>
      <c r="R2625">
        <v>5.3705967000000001</v>
      </c>
      <c r="S2625" t="s">
        <v>27</v>
      </c>
      <c r="W2625">
        <v>83</v>
      </c>
    </row>
    <row r="2626" spans="2:23">
      <c r="B2626" t="s">
        <v>4442</v>
      </c>
      <c r="F2626" t="s">
        <v>4433</v>
      </c>
      <c r="G2626" t="s">
        <v>3891</v>
      </c>
      <c r="H2626" t="s">
        <v>3891</v>
      </c>
      <c r="I2626" t="s">
        <v>68</v>
      </c>
      <c r="J2626" t="s">
        <v>3609</v>
      </c>
      <c r="L2626" t="s">
        <v>3610</v>
      </c>
      <c r="M2626" t="s">
        <v>3609</v>
      </c>
      <c r="Q2626">
        <v>51.439649109999998</v>
      </c>
      <c r="R2626">
        <v>5.3709059100000003</v>
      </c>
      <c r="S2626" t="s">
        <v>27</v>
      </c>
      <c r="W2626">
        <v>130</v>
      </c>
    </row>
    <row r="2627" spans="2:23">
      <c r="B2627" t="s">
        <v>4442</v>
      </c>
      <c r="F2627" t="s">
        <v>4433</v>
      </c>
      <c r="G2627" t="s">
        <v>3892</v>
      </c>
      <c r="H2627" t="s">
        <v>3892</v>
      </c>
      <c r="I2627" t="s">
        <v>68</v>
      </c>
      <c r="J2627" t="s">
        <v>3609</v>
      </c>
      <c r="L2627" t="s">
        <v>3610</v>
      </c>
      <c r="M2627" t="s">
        <v>3609</v>
      </c>
      <c r="Q2627">
        <v>51.442313910000003</v>
      </c>
      <c r="R2627">
        <v>5.3755889200000002</v>
      </c>
      <c r="S2627" t="s">
        <v>27</v>
      </c>
      <c r="W2627">
        <v>61</v>
      </c>
    </row>
    <row r="2628" spans="2:23">
      <c r="B2628" t="s">
        <v>4442</v>
      </c>
      <c r="F2628" t="s">
        <v>4433</v>
      </c>
      <c r="G2628" t="s">
        <v>3893</v>
      </c>
      <c r="H2628" t="s">
        <v>3893</v>
      </c>
      <c r="I2628" t="s">
        <v>68</v>
      </c>
      <c r="J2628" t="s">
        <v>3609</v>
      </c>
      <c r="L2628" t="s">
        <v>3610</v>
      </c>
      <c r="M2628" t="s">
        <v>3609</v>
      </c>
      <c r="Q2628">
        <v>51.442258979999998</v>
      </c>
      <c r="R2628">
        <v>5.3763191700000004</v>
      </c>
      <c r="S2628" t="s">
        <v>27</v>
      </c>
      <c r="W2628">
        <v>123</v>
      </c>
    </row>
    <row r="2629" spans="2:23">
      <c r="B2629" t="s">
        <v>4442</v>
      </c>
      <c r="F2629" t="s">
        <v>4433</v>
      </c>
      <c r="G2629" t="s">
        <v>3894</v>
      </c>
      <c r="H2629" t="s">
        <v>3894</v>
      </c>
      <c r="I2629" t="s">
        <v>68</v>
      </c>
      <c r="J2629" t="s">
        <v>3609</v>
      </c>
      <c r="L2629" t="s">
        <v>3610</v>
      </c>
      <c r="M2629" t="s">
        <v>3609</v>
      </c>
      <c r="Q2629">
        <v>51.441617450000003</v>
      </c>
      <c r="R2629">
        <v>5.3758554399999996</v>
      </c>
      <c r="S2629" t="s">
        <v>27</v>
      </c>
      <c r="W2629">
        <v>104</v>
      </c>
    </row>
    <row r="2630" spans="2:23">
      <c r="B2630" t="s">
        <v>4442</v>
      </c>
      <c r="F2630" t="s">
        <v>4433</v>
      </c>
      <c r="G2630" t="s">
        <v>3895</v>
      </c>
      <c r="H2630" t="s">
        <v>3895</v>
      </c>
      <c r="I2630" t="s">
        <v>68</v>
      </c>
      <c r="J2630" t="s">
        <v>3609</v>
      </c>
      <c r="L2630" t="s">
        <v>3610</v>
      </c>
      <c r="M2630" t="s">
        <v>3609</v>
      </c>
      <c r="Q2630">
        <v>51.441706549999999</v>
      </c>
      <c r="R2630">
        <v>5.3762971400000001</v>
      </c>
      <c r="S2630" t="s">
        <v>27</v>
      </c>
      <c r="W2630">
        <v>25</v>
      </c>
    </row>
    <row r="2631" spans="2:23">
      <c r="B2631" t="s">
        <v>4442</v>
      </c>
      <c r="F2631" t="s">
        <v>4433</v>
      </c>
      <c r="G2631" t="s">
        <v>3896</v>
      </c>
      <c r="H2631" t="s">
        <v>3896</v>
      </c>
      <c r="I2631" t="s">
        <v>68</v>
      </c>
      <c r="J2631" t="s">
        <v>3609</v>
      </c>
      <c r="L2631" t="s">
        <v>3610</v>
      </c>
      <c r="M2631" t="s">
        <v>3609</v>
      </c>
      <c r="Q2631">
        <v>51.441994989999998</v>
      </c>
      <c r="R2631">
        <v>5.37626253</v>
      </c>
      <c r="S2631" t="s">
        <v>27</v>
      </c>
      <c r="W2631">
        <v>53</v>
      </c>
    </row>
    <row r="2632" spans="2:23">
      <c r="B2632" t="s">
        <v>4442</v>
      </c>
      <c r="F2632" t="s">
        <v>4433</v>
      </c>
      <c r="G2632" t="s">
        <v>3897</v>
      </c>
      <c r="H2632" t="s">
        <v>3897</v>
      </c>
      <c r="I2632" t="s">
        <v>68</v>
      </c>
      <c r="J2632" t="s">
        <v>3609</v>
      </c>
      <c r="L2632" t="s">
        <v>3610</v>
      </c>
      <c r="M2632" t="s">
        <v>3609</v>
      </c>
      <c r="Q2632">
        <v>51.441341659999999</v>
      </c>
      <c r="R2632">
        <v>5.3762623999999999</v>
      </c>
      <c r="S2632" t="s">
        <v>27</v>
      </c>
      <c r="W2632">
        <v>54</v>
      </c>
    </row>
    <row r="2633" spans="2:23">
      <c r="B2633" t="s">
        <v>4442</v>
      </c>
      <c r="F2633" t="s">
        <v>4433</v>
      </c>
      <c r="G2633" t="s">
        <v>3898</v>
      </c>
      <c r="H2633" t="s">
        <v>3898</v>
      </c>
      <c r="I2633" t="s">
        <v>68</v>
      </c>
      <c r="J2633" t="s">
        <v>3609</v>
      </c>
      <c r="L2633" t="s">
        <v>3610</v>
      </c>
      <c r="M2633" t="s">
        <v>3609</v>
      </c>
      <c r="Q2633">
        <v>51.441866779999998</v>
      </c>
      <c r="R2633">
        <v>5.3766287999999998</v>
      </c>
      <c r="S2633" t="s">
        <v>27</v>
      </c>
      <c r="W2633">
        <v>60</v>
      </c>
    </row>
    <row r="2634" spans="2:23">
      <c r="B2634" t="s">
        <v>4442</v>
      </c>
      <c r="F2634" t="s">
        <v>4433</v>
      </c>
      <c r="G2634" t="s">
        <v>3899</v>
      </c>
      <c r="H2634" t="s">
        <v>3899</v>
      </c>
      <c r="I2634" t="s">
        <v>68</v>
      </c>
      <c r="J2634" t="s">
        <v>3609</v>
      </c>
      <c r="L2634" t="s">
        <v>3610</v>
      </c>
      <c r="M2634" t="s">
        <v>3609</v>
      </c>
      <c r="Q2634">
        <v>51.442140420000001</v>
      </c>
      <c r="R2634">
        <v>5.3770943000000004</v>
      </c>
      <c r="S2634" t="s">
        <v>27</v>
      </c>
      <c r="W2634">
        <v>34</v>
      </c>
    </row>
    <row r="2635" spans="2:23">
      <c r="B2635" t="s">
        <v>4442</v>
      </c>
      <c r="F2635" t="s">
        <v>4433</v>
      </c>
      <c r="G2635" t="s">
        <v>3900</v>
      </c>
      <c r="H2635" t="s">
        <v>3900</v>
      </c>
      <c r="I2635" t="s">
        <v>68</v>
      </c>
      <c r="J2635" t="s">
        <v>3609</v>
      </c>
      <c r="L2635" t="s">
        <v>3610</v>
      </c>
      <c r="M2635" t="s">
        <v>3609</v>
      </c>
      <c r="Q2635">
        <v>51.448109299999999</v>
      </c>
      <c r="R2635">
        <v>5.3943695800000002</v>
      </c>
      <c r="S2635" t="s">
        <v>27</v>
      </c>
      <c r="W2635">
        <v>212</v>
      </c>
    </row>
    <row r="2636" spans="2:23">
      <c r="B2636" t="s">
        <v>4442</v>
      </c>
      <c r="F2636" t="s">
        <v>4433</v>
      </c>
      <c r="G2636" t="s">
        <v>3901</v>
      </c>
      <c r="H2636" t="s">
        <v>3901</v>
      </c>
      <c r="I2636" t="s">
        <v>68</v>
      </c>
      <c r="J2636" t="s">
        <v>3609</v>
      </c>
      <c r="L2636" t="s">
        <v>3610</v>
      </c>
      <c r="M2636" t="s">
        <v>3609</v>
      </c>
      <c r="Q2636">
        <v>51.441936249999998</v>
      </c>
      <c r="R2636">
        <v>5.3610194</v>
      </c>
      <c r="S2636" t="s">
        <v>27</v>
      </c>
      <c r="W2636">
        <v>64</v>
      </c>
    </row>
    <row r="2637" spans="2:23">
      <c r="B2637" t="s">
        <v>4442</v>
      </c>
      <c r="F2637" t="s">
        <v>4433</v>
      </c>
      <c r="G2637" t="s">
        <v>3902</v>
      </c>
      <c r="H2637" t="s">
        <v>3902</v>
      </c>
      <c r="I2637" t="s">
        <v>68</v>
      </c>
      <c r="J2637" t="s">
        <v>3609</v>
      </c>
      <c r="L2637" t="s">
        <v>3610</v>
      </c>
      <c r="M2637" t="s">
        <v>3609</v>
      </c>
      <c r="Q2637">
        <v>51.451890980000002</v>
      </c>
      <c r="R2637">
        <v>5.3891940800000002</v>
      </c>
      <c r="S2637" t="s">
        <v>27</v>
      </c>
      <c r="W2637">
        <v>56</v>
      </c>
    </row>
    <row r="2638" spans="2:23">
      <c r="B2638" t="s">
        <v>4442</v>
      </c>
      <c r="F2638" t="s">
        <v>4433</v>
      </c>
      <c r="G2638" t="s">
        <v>3903</v>
      </c>
      <c r="H2638" t="s">
        <v>3903</v>
      </c>
      <c r="I2638" t="s">
        <v>68</v>
      </c>
      <c r="J2638" t="s">
        <v>3609</v>
      </c>
      <c r="L2638" t="s">
        <v>3610</v>
      </c>
      <c r="M2638" t="s">
        <v>3609</v>
      </c>
      <c r="Q2638">
        <v>51.467456589999998</v>
      </c>
      <c r="R2638">
        <v>5.3909713200000002</v>
      </c>
      <c r="S2638" t="s">
        <v>27</v>
      </c>
      <c r="W2638">
        <v>34</v>
      </c>
    </row>
    <row r="2639" spans="2:23">
      <c r="B2639" t="s">
        <v>4442</v>
      </c>
      <c r="F2639" t="s">
        <v>4433</v>
      </c>
      <c r="G2639" t="s">
        <v>3904</v>
      </c>
      <c r="H2639" t="s">
        <v>3904</v>
      </c>
      <c r="I2639" t="s">
        <v>68</v>
      </c>
      <c r="J2639" t="s">
        <v>3609</v>
      </c>
      <c r="L2639" t="s">
        <v>3610</v>
      </c>
      <c r="M2639" t="s">
        <v>3609</v>
      </c>
      <c r="Q2639">
        <v>51.443394189999999</v>
      </c>
      <c r="R2639">
        <v>5.3755775400000001</v>
      </c>
      <c r="S2639" t="s">
        <v>27</v>
      </c>
      <c r="W2639">
        <v>18</v>
      </c>
    </row>
    <row r="2640" spans="2:23">
      <c r="B2640" t="s">
        <v>4442</v>
      </c>
      <c r="F2640" t="s">
        <v>4433</v>
      </c>
      <c r="G2640" t="s">
        <v>3905</v>
      </c>
      <c r="H2640" t="s">
        <v>3905</v>
      </c>
      <c r="I2640" t="s">
        <v>68</v>
      </c>
      <c r="J2640" t="s">
        <v>3609</v>
      </c>
      <c r="L2640" t="s">
        <v>3610</v>
      </c>
      <c r="M2640" t="s">
        <v>3609</v>
      </c>
      <c r="Q2640">
        <v>51.442621350000003</v>
      </c>
      <c r="R2640">
        <v>5.3759813599999999</v>
      </c>
      <c r="S2640" t="s">
        <v>27</v>
      </c>
      <c r="W2640">
        <v>66</v>
      </c>
    </row>
    <row r="2641" spans="1:26">
      <c r="G2641" t="s">
        <v>3906</v>
      </c>
      <c r="H2641" t="s">
        <v>3906</v>
      </c>
      <c r="I2641" t="s">
        <v>22</v>
      </c>
      <c r="J2641" t="s">
        <v>3907</v>
      </c>
      <c r="K2641" t="s">
        <v>3907</v>
      </c>
      <c r="L2641" t="s">
        <v>3908</v>
      </c>
      <c r="M2641" t="s">
        <v>3907</v>
      </c>
      <c r="O2641" t="s">
        <v>2752</v>
      </c>
      <c r="P2641" t="s">
        <v>3483</v>
      </c>
      <c r="Q2641">
        <v>51.439087870000002</v>
      </c>
      <c r="R2641">
        <v>5.3754136700000004</v>
      </c>
      <c r="S2641" t="s">
        <v>27</v>
      </c>
      <c r="T2641" t="s">
        <v>28</v>
      </c>
      <c r="Z2641">
        <v>180144.55</v>
      </c>
    </row>
    <row r="2642" spans="1:26">
      <c r="G2642" t="s">
        <v>3909</v>
      </c>
      <c r="H2642" t="s">
        <v>3909</v>
      </c>
      <c r="I2642" t="s">
        <v>22</v>
      </c>
      <c r="J2642" t="s">
        <v>3910</v>
      </c>
      <c r="K2642" t="s">
        <v>3910</v>
      </c>
      <c r="L2642" t="s">
        <v>3911</v>
      </c>
      <c r="M2642" t="s">
        <v>3910</v>
      </c>
      <c r="O2642" t="s">
        <v>2752</v>
      </c>
      <c r="P2642" t="s">
        <v>3607</v>
      </c>
      <c r="Q2642">
        <v>51.458488840000001</v>
      </c>
      <c r="R2642">
        <v>5.3461868800000003</v>
      </c>
      <c r="S2642" t="s">
        <v>27</v>
      </c>
      <c r="T2642" t="s">
        <v>101</v>
      </c>
      <c r="Z2642">
        <v>44.27</v>
      </c>
    </row>
    <row r="2643" spans="1:26">
      <c r="G2643" t="s">
        <v>3912</v>
      </c>
      <c r="H2643" t="s">
        <v>3912</v>
      </c>
      <c r="I2643" t="s">
        <v>22</v>
      </c>
      <c r="J2643" t="s">
        <v>3913</v>
      </c>
      <c r="K2643" t="s">
        <v>3913</v>
      </c>
      <c r="L2643" t="s">
        <v>3914</v>
      </c>
      <c r="M2643" t="s">
        <v>3913</v>
      </c>
      <c r="O2643" t="s">
        <v>2752</v>
      </c>
      <c r="P2643" t="s">
        <v>3483</v>
      </c>
      <c r="Q2643">
        <v>51.457170079999997</v>
      </c>
      <c r="R2643">
        <v>5.3938203700000003</v>
      </c>
      <c r="S2643" t="s">
        <v>27</v>
      </c>
      <c r="T2643" t="s">
        <v>131</v>
      </c>
      <c r="Z2643">
        <v>5516.39</v>
      </c>
    </row>
    <row r="2644" spans="1:26">
      <c r="G2644" t="s">
        <v>3915</v>
      </c>
      <c r="H2644" t="s">
        <v>3915</v>
      </c>
      <c r="I2644" t="s">
        <v>22</v>
      </c>
      <c r="J2644" t="s">
        <v>3916</v>
      </c>
      <c r="K2644" t="s">
        <v>3916</v>
      </c>
      <c r="L2644" t="s">
        <v>3917</v>
      </c>
      <c r="M2644" t="s">
        <v>3916</v>
      </c>
      <c r="O2644" t="s">
        <v>2752</v>
      </c>
      <c r="P2644" t="s">
        <v>3483</v>
      </c>
      <c r="Q2644">
        <v>51.458555250000003</v>
      </c>
      <c r="R2644">
        <v>5.3919976199999997</v>
      </c>
      <c r="S2644" t="s">
        <v>27</v>
      </c>
      <c r="T2644" t="s">
        <v>135</v>
      </c>
      <c r="Z2644">
        <v>15335.47</v>
      </c>
    </row>
    <row r="2645" spans="1:26">
      <c r="G2645" t="s">
        <v>3918</v>
      </c>
      <c r="H2645" t="s">
        <v>3918</v>
      </c>
      <c r="I2645" t="s">
        <v>22</v>
      </c>
      <c r="J2645" t="s">
        <v>3919</v>
      </c>
      <c r="K2645" t="s">
        <v>3919</v>
      </c>
      <c r="L2645" t="s">
        <v>3920</v>
      </c>
      <c r="M2645" t="s">
        <v>3919</v>
      </c>
      <c r="O2645" t="s">
        <v>2752</v>
      </c>
      <c r="P2645" t="s">
        <v>3921</v>
      </c>
      <c r="Q2645">
        <v>51.54012848</v>
      </c>
      <c r="R2645">
        <v>5.5471289400000003</v>
      </c>
      <c r="S2645" t="s">
        <v>27</v>
      </c>
      <c r="T2645" t="s">
        <v>28</v>
      </c>
      <c r="Z2645">
        <v>180712.71</v>
      </c>
    </row>
    <row r="2646" spans="1:26">
      <c r="G2646" t="s">
        <v>3922</v>
      </c>
      <c r="H2646" t="s">
        <v>3922</v>
      </c>
      <c r="I2646" t="s">
        <v>22</v>
      </c>
      <c r="J2646" t="s">
        <v>3923</v>
      </c>
      <c r="K2646" t="s">
        <v>3923</v>
      </c>
      <c r="L2646" t="s">
        <v>3924</v>
      </c>
      <c r="M2646" t="s">
        <v>3923</v>
      </c>
      <c r="O2646" t="s">
        <v>2752</v>
      </c>
      <c r="P2646" t="s">
        <v>3925</v>
      </c>
      <c r="Q2646">
        <v>51.54987371</v>
      </c>
      <c r="R2646">
        <v>5.5330686900000003</v>
      </c>
      <c r="S2646" t="s">
        <v>27</v>
      </c>
      <c r="T2646" t="s">
        <v>28</v>
      </c>
      <c r="Z2646">
        <v>30.29</v>
      </c>
    </row>
    <row r="2647" spans="1:26">
      <c r="G2647" t="s">
        <v>3926</v>
      </c>
      <c r="H2647" t="s">
        <v>3926</v>
      </c>
      <c r="I2647" t="s">
        <v>22</v>
      </c>
      <c r="J2647" t="s">
        <v>3927</v>
      </c>
      <c r="K2647" t="s">
        <v>3927</v>
      </c>
      <c r="L2647" t="s">
        <v>3928</v>
      </c>
      <c r="M2647" t="s">
        <v>3927</v>
      </c>
      <c r="O2647" t="s">
        <v>2752</v>
      </c>
      <c r="P2647" t="s">
        <v>3483</v>
      </c>
      <c r="Q2647">
        <v>51.455737769999999</v>
      </c>
      <c r="R2647">
        <v>5.4808041999999997</v>
      </c>
      <c r="S2647" t="s">
        <v>27</v>
      </c>
      <c r="T2647" t="s">
        <v>139</v>
      </c>
      <c r="Z2647">
        <v>2060.17</v>
      </c>
    </row>
    <row r="2648" spans="1:26">
      <c r="G2648" t="s">
        <v>3929</v>
      </c>
      <c r="H2648" t="s">
        <v>3929</v>
      </c>
      <c r="I2648" t="s">
        <v>22</v>
      </c>
      <c r="J2648" t="s">
        <v>3930</v>
      </c>
      <c r="K2648" t="s">
        <v>3930</v>
      </c>
      <c r="L2648" t="s">
        <v>3931</v>
      </c>
      <c r="M2648" t="s">
        <v>3930</v>
      </c>
      <c r="O2648" t="s">
        <v>2752</v>
      </c>
      <c r="P2648" t="s">
        <v>3932</v>
      </c>
      <c r="Q2648">
        <v>51.435552229999999</v>
      </c>
      <c r="R2648">
        <v>5.5912736900000004</v>
      </c>
      <c r="S2648" t="s">
        <v>27</v>
      </c>
      <c r="T2648" t="s">
        <v>139</v>
      </c>
      <c r="Z2648">
        <v>6423.9</v>
      </c>
    </row>
    <row r="2649" spans="1:26">
      <c r="A2649" t="s">
        <v>4442</v>
      </c>
      <c r="F2649" t="s">
        <v>4433</v>
      </c>
      <c r="G2649" t="s">
        <v>3933</v>
      </c>
      <c r="H2649" t="s">
        <v>3933</v>
      </c>
      <c r="I2649" t="s">
        <v>68</v>
      </c>
      <c r="J2649" t="s">
        <v>3934</v>
      </c>
      <c r="L2649" t="s">
        <v>3935</v>
      </c>
      <c r="M2649" t="s">
        <v>3934</v>
      </c>
      <c r="Q2649">
        <v>51.536999360000003</v>
      </c>
      <c r="R2649">
        <v>5.8489909600000001</v>
      </c>
      <c r="S2649" t="s">
        <v>27</v>
      </c>
    </row>
    <row r="2650" spans="1:26">
      <c r="A2650" t="s">
        <v>4442</v>
      </c>
      <c r="F2650" t="s">
        <v>4433</v>
      </c>
      <c r="G2650" t="s">
        <v>3936</v>
      </c>
      <c r="H2650" t="s">
        <v>3936</v>
      </c>
      <c r="I2650" t="s">
        <v>68</v>
      </c>
      <c r="J2650" t="s">
        <v>3934</v>
      </c>
      <c r="L2650" t="s">
        <v>3935</v>
      </c>
      <c r="M2650" t="s">
        <v>3934</v>
      </c>
      <c r="Q2650">
        <v>51.535499090000002</v>
      </c>
      <c r="R2650">
        <v>5.8562136499999999</v>
      </c>
      <c r="S2650" t="s">
        <v>27</v>
      </c>
    </row>
    <row r="2651" spans="1:26">
      <c r="A2651" t="s">
        <v>4442</v>
      </c>
      <c r="F2651" t="s">
        <v>4433</v>
      </c>
      <c r="G2651" t="s">
        <v>3937</v>
      </c>
      <c r="H2651" t="s">
        <v>3937</v>
      </c>
      <c r="I2651" t="s">
        <v>68</v>
      </c>
      <c r="J2651" t="s">
        <v>3934</v>
      </c>
      <c r="L2651" t="s">
        <v>3935</v>
      </c>
      <c r="M2651" t="s">
        <v>3934</v>
      </c>
      <c r="Q2651">
        <v>51.534384629999998</v>
      </c>
      <c r="R2651">
        <v>5.8561867999999997</v>
      </c>
      <c r="S2651" t="s">
        <v>27</v>
      </c>
    </row>
    <row r="2652" spans="1:26">
      <c r="A2652" t="s">
        <v>4442</v>
      </c>
      <c r="F2652" t="s">
        <v>4433</v>
      </c>
      <c r="G2652" t="s">
        <v>3938</v>
      </c>
      <c r="H2652" t="s">
        <v>3938</v>
      </c>
      <c r="I2652" t="s">
        <v>68</v>
      </c>
      <c r="J2652" t="s">
        <v>3934</v>
      </c>
      <c r="L2652" t="s">
        <v>3935</v>
      </c>
      <c r="M2652" t="s">
        <v>3934</v>
      </c>
      <c r="Q2652">
        <v>51.5312628</v>
      </c>
      <c r="R2652">
        <v>5.8517072399999996</v>
      </c>
      <c r="S2652" t="s">
        <v>27</v>
      </c>
    </row>
    <row r="2653" spans="1:26">
      <c r="A2653" t="s">
        <v>4442</v>
      </c>
      <c r="F2653" t="s">
        <v>4433</v>
      </c>
      <c r="G2653" t="s">
        <v>3939</v>
      </c>
      <c r="H2653" t="s">
        <v>3939</v>
      </c>
      <c r="I2653" t="s">
        <v>68</v>
      </c>
      <c r="J2653" t="s">
        <v>3934</v>
      </c>
      <c r="L2653" t="s">
        <v>3935</v>
      </c>
      <c r="M2653" t="s">
        <v>3934</v>
      </c>
      <c r="Q2653">
        <v>51.516826369999997</v>
      </c>
      <c r="R2653">
        <v>5.8700462800000004</v>
      </c>
      <c r="S2653" t="s">
        <v>27</v>
      </c>
    </row>
    <row r="2654" spans="1:26">
      <c r="A2654" t="s">
        <v>4442</v>
      </c>
      <c r="F2654" t="s">
        <v>4433</v>
      </c>
      <c r="G2654" t="s">
        <v>3940</v>
      </c>
      <c r="H2654" t="s">
        <v>3940</v>
      </c>
      <c r="I2654" t="s">
        <v>68</v>
      </c>
      <c r="J2654" t="s">
        <v>3934</v>
      </c>
      <c r="L2654" t="s">
        <v>3935</v>
      </c>
      <c r="M2654" t="s">
        <v>3934</v>
      </c>
      <c r="Q2654">
        <v>51.517980600000001</v>
      </c>
      <c r="R2654">
        <v>5.8406118500000002</v>
      </c>
      <c r="S2654" t="s">
        <v>27</v>
      </c>
    </row>
    <row r="2655" spans="1:26">
      <c r="A2655" t="s">
        <v>4442</v>
      </c>
      <c r="F2655" t="s">
        <v>4431</v>
      </c>
      <c r="G2655" t="s">
        <v>3941</v>
      </c>
      <c r="H2655" t="s">
        <v>3941</v>
      </c>
      <c r="I2655" t="s">
        <v>103</v>
      </c>
      <c r="J2655" t="s">
        <v>3934</v>
      </c>
      <c r="L2655" t="s">
        <v>3935</v>
      </c>
      <c r="M2655" t="s">
        <v>3934</v>
      </c>
      <c r="Q2655">
        <v>51.535340179999999</v>
      </c>
      <c r="R2655">
        <v>5.84580243</v>
      </c>
      <c r="S2655" t="s">
        <v>27</v>
      </c>
    </row>
    <row r="2656" spans="1:26">
      <c r="A2656" t="s">
        <v>4442</v>
      </c>
      <c r="F2656" t="s">
        <v>4431</v>
      </c>
      <c r="G2656" t="s">
        <v>3942</v>
      </c>
      <c r="H2656" t="s">
        <v>3942</v>
      </c>
      <c r="I2656" t="s">
        <v>103</v>
      </c>
      <c r="J2656" t="s">
        <v>3934</v>
      </c>
      <c r="L2656" t="s">
        <v>3935</v>
      </c>
      <c r="M2656" t="s">
        <v>3934</v>
      </c>
      <c r="Q2656">
        <v>51.535251299999999</v>
      </c>
      <c r="R2656">
        <v>5.8458215899999999</v>
      </c>
      <c r="S2656" t="s">
        <v>27</v>
      </c>
    </row>
    <row r="2657" spans="1:27">
      <c r="A2657" t="s">
        <v>4442</v>
      </c>
      <c r="F2657" t="s">
        <v>4431</v>
      </c>
      <c r="G2657" t="s">
        <v>3943</v>
      </c>
      <c r="H2657" t="s">
        <v>3943</v>
      </c>
      <c r="I2657" t="s">
        <v>103</v>
      </c>
      <c r="J2657" t="s">
        <v>3934</v>
      </c>
      <c r="L2657" t="s">
        <v>3935</v>
      </c>
      <c r="M2657" t="s">
        <v>3934</v>
      </c>
      <c r="Q2657">
        <v>51.527212800000001</v>
      </c>
      <c r="R2657">
        <v>5.84766166</v>
      </c>
      <c r="S2657" t="s">
        <v>27</v>
      </c>
      <c r="U2657" s="1">
        <v>100000</v>
      </c>
      <c r="V2657">
        <v>1960</v>
      </c>
    </row>
    <row r="2658" spans="1:27">
      <c r="A2658" t="s">
        <v>4442</v>
      </c>
      <c r="F2658" t="s">
        <v>4431</v>
      </c>
      <c r="G2658" t="s">
        <v>3944</v>
      </c>
      <c r="H2658" t="s">
        <v>3944</v>
      </c>
      <c r="I2658" t="s">
        <v>103</v>
      </c>
      <c r="J2658" t="s">
        <v>3934</v>
      </c>
      <c r="L2658" t="s">
        <v>3935</v>
      </c>
      <c r="M2658" t="s">
        <v>3934</v>
      </c>
      <c r="Q2658">
        <v>51.525661399999997</v>
      </c>
      <c r="R2658">
        <v>5.8481431700000002</v>
      </c>
      <c r="S2658" t="s">
        <v>27</v>
      </c>
    </row>
    <row r="2659" spans="1:27">
      <c r="A2659" t="s">
        <v>4442</v>
      </c>
      <c r="F2659" t="s">
        <v>4431</v>
      </c>
      <c r="G2659" t="s">
        <v>3945</v>
      </c>
      <c r="H2659" t="s">
        <v>3945</v>
      </c>
      <c r="I2659" t="s">
        <v>103</v>
      </c>
      <c r="J2659" t="s">
        <v>3934</v>
      </c>
      <c r="L2659" t="s">
        <v>3935</v>
      </c>
      <c r="M2659" t="s">
        <v>3934</v>
      </c>
      <c r="Q2659">
        <v>51.525658849999999</v>
      </c>
      <c r="R2659">
        <v>5.8483044499999997</v>
      </c>
      <c r="S2659" t="s">
        <v>27</v>
      </c>
    </row>
    <row r="2660" spans="1:27">
      <c r="A2660" t="s">
        <v>4442</v>
      </c>
      <c r="F2660" t="s">
        <v>4431</v>
      </c>
      <c r="G2660" t="s">
        <v>3946</v>
      </c>
      <c r="H2660" t="s">
        <v>3946</v>
      </c>
      <c r="I2660" t="s">
        <v>103</v>
      </c>
      <c r="J2660" t="s">
        <v>3934</v>
      </c>
      <c r="K2660" t="s">
        <v>3947</v>
      </c>
      <c r="L2660" t="s">
        <v>3935</v>
      </c>
      <c r="M2660" t="s">
        <v>3934</v>
      </c>
      <c r="Q2660">
        <v>51.525690699999998</v>
      </c>
      <c r="R2660">
        <v>5.8525918600000004</v>
      </c>
      <c r="S2660" t="s">
        <v>27</v>
      </c>
      <c r="T2660" t="s">
        <v>27</v>
      </c>
      <c r="U2660" s="1">
        <v>200000</v>
      </c>
      <c r="V2660">
        <v>1960</v>
      </c>
      <c r="W2660">
        <v>4.5999999999999996</v>
      </c>
      <c r="X2660">
        <v>7.5</v>
      </c>
      <c r="Z2660">
        <v>34.5</v>
      </c>
      <c r="AA2660">
        <v>0</v>
      </c>
    </row>
    <row r="2661" spans="1:27">
      <c r="A2661" t="s">
        <v>4442</v>
      </c>
      <c r="F2661" t="s">
        <v>4431</v>
      </c>
      <c r="G2661" t="s">
        <v>3948</v>
      </c>
      <c r="H2661" t="s">
        <v>3948</v>
      </c>
      <c r="I2661" t="s">
        <v>103</v>
      </c>
      <c r="J2661" t="s">
        <v>3934</v>
      </c>
      <c r="K2661" t="s">
        <v>3947</v>
      </c>
      <c r="L2661" t="s">
        <v>3935</v>
      </c>
      <c r="M2661" t="s">
        <v>3934</v>
      </c>
      <c r="Q2661">
        <v>51.525399460000003</v>
      </c>
      <c r="R2661">
        <v>5.8565523700000002</v>
      </c>
      <c r="S2661" t="s">
        <v>27</v>
      </c>
      <c r="T2661" t="s">
        <v>27</v>
      </c>
      <c r="U2661" s="1">
        <v>200000</v>
      </c>
      <c r="V2661">
        <v>1960</v>
      </c>
      <c r="W2661">
        <v>4.5999999999999996</v>
      </c>
      <c r="X2661">
        <v>7.5</v>
      </c>
      <c r="Z2661">
        <v>34.5</v>
      </c>
    </row>
    <row r="2662" spans="1:27">
      <c r="A2662" t="s">
        <v>4442</v>
      </c>
      <c r="F2662" t="s">
        <v>4431</v>
      </c>
      <c r="G2662" t="s">
        <v>3949</v>
      </c>
      <c r="H2662" t="s">
        <v>3949</v>
      </c>
      <c r="I2662" t="s">
        <v>103</v>
      </c>
      <c r="J2662" t="s">
        <v>3934</v>
      </c>
      <c r="L2662" t="s">
        <v>3935</v>
      </c>
      <c r="M2662" t="s">
        <v>3934</v>
      </c>
      <c r="Q2662">
        <v>51.532990980000001</v>
      </c>
      <c r="R2662">
        <v>5.85258637</v>
      </c>
      <c r="S2662" t="s">
        <v>27</v>
      </c>
    </row>
    <row r="2663" spans="1:27">
      <c r="A2663" t="s">
        <v>4442</v>
      </c>
      <c r="F2663" t="s">
        <v>4431</v>
      </c>
      <c r="G2663" t="s">
        <v>3950</v>
      </c>
      <c r="H2663" t="s">
        <v>3950</v>
      </c>
      <c r="I2663" t="s">
        <v>103</v>
      </c>
      <c r="J2663" t="s">
        <v>3934</v>
      </c>
      <c r="L2663" t="s">
        <v>3935</v>
      </c>
      <c r="M2663" t="s">
        <v>3934</v>
      </c>
      <c r="Q2663">
        <v>51.534747279999998</v>
      </c>
      <c r="R2663">
        <v>5.8559080100000003</v>
      </c>
      <c r="S2663" t="s">
        <v>27</v>
      </c>
    </row>
    <row r="2664" spans="1:27">
      <c r="A2664" t="s">
        <v>4442</v>
      </c>
      <c r="F2664" t="s">
        <v>4431</v>
      </c>
      <c r="G2664" t="s">
        <v>3951</v>
      </c>
      <c r="H2664" t="s">
        <v>3951</v>
      </c>
      <c r="I2664" t="s">
        <v>103</v>
      </c>
      <c r="J2664" t="s">
        <v>3934</v>
      </c>
      <c r="K2664" t="s">
        <v>3947</v>
      </c>
      <c r="L2664" t="s">
        <v>3935</v>
      </c>
      <c r="M2664" t="s">
        <v>3934</v>
      </c>
      <c r="Q2664">
        <v>51.51293081</v>
      </c>
      <c r="R2664">
        <v>5.8607002599999998</v>
      </c>
      <c r="S2664" t="s">
        <v>27</v>
      </c>
      <c r="T2664" t="s">
        <v>27</v>
      </c>
      <c r="U2664" s="1">
        <v>200000</v>
      </c>
      <c r="V2664">
        <v>1960</v>
      </c>
      <c r="W2664">
        <v>5.6</v>
      </c>
      <c r="X2664">
        <v>7.6</v>
      </c>
      <c r="Z2664">
        <v>43</v>
      </c>
      <c r="AA2664">
        <v>0</v>
      </c>
    </row>
    <row r="2665" spans="1:27">
      <c r="A2665" t="s">
        <v>4442</v>
      </c>
      <c r="F2665" t="s">
        <v>4433</v>
      </c>
      <c r="G2665" t="s">
        <v>3952</v>
      </c>
      <c r="H2665" t="s">
        <v>3952</v>
      </c>
      <c r="I2665" t="s">
        <v>30</v>
      </c>
      <c r="J2665" t="s">
        <v>3934</v>
      </c>
      <c r="L2665" t="s">
        <v>3935</v>
      </c>
      <c r="M2665" t="s">
        <v>3934</v>
      </c>
      <c r="Q2665">
        <v>51.535751759999997</v>
      </c>
      <c r="R2665">
        <v>5.8526178499999997</v>
      </c>
      <c r="S2665" t="s">
        <v>27</v>
      </c>
      <c r="W2665">
        <v>8</v>
      </c>
    </row>
    <row r="2666" spans="1:27">
      <c r="A2666" t="s">
        <v>4442</v>
      </c>
      <c r="F2666" t="s">
        <v>4433</v>
      </c>
      <c r="G2666" t="s">
        <v>3953</v>
      </c>
      <c r="H2666" t="s">
        <v>3953</v>
      </c>
      <c r="I2666" t="s">
        <v>30</v>
      </c>
      <c r="J2666" t="s">
        <v>3934</v>
      </c>
      <c r="L2666" t="s">
        <v>3935</v>
      </c>
      <c r="M2666" t="s">
        <v>3934</v>
      </c>
      <c r="Q2666">
        <v>51.535599699999999</v>
      </c>
      <c r="R2666">
        <v>5.8495533200000001</v>
      </c>
      <c r="S2666" t="s">
        <v>27</v>
      </c>
      <c r="W2666">
        <v>19</v>
      </c>
    </row>
    <row r="2667" spans="1:27">
      <c r="A2667" t="s">
        <v>4442</v>
      </c>
      <c r="F2667" t="s">
        <v>4433</v>
      </c>
      <c r="G2667" t="s">
        <v>3954</v>
      </c>
      <c r="H2667" t="s">
        <v>3954</v>
      </c>
      <c r="I2667" t="s">
        <v>30</v>
      </c>
      <c r="J2667" t="s">
        <v>3934</v>
      </c>
      <c r="L2667" t="s">
        <v>3935</v>
      </c>
      <c r="M2667" t="s">
        <v>3934</v>
      </c>
      <c r="Q2667">
        <v>51.535421329999998</v>
      </c>
      <c r="R2667">
        <v>5.84734087</v>
      </c>
      <c r="S2667" t="s">
        <v>27</v>
      </c>
      <c r="W2667">
        <v>19</v>
      </c>
    </row>
    <row r="2668" spans="1:27">
      <c r="A2668" t="s">
        <v>4442</v>
      </c>
      <c r="F2668" t="s">
        <v>4433</v>
      </c>
      <c r="G2668" t="s">
        <v>3955</v>
      </c>
      <c r="H2668" t="s">
        <v>3955</v>
      </c>
      <c r="I2668" t="s">
        <v>30</v>
      </c>
      <c r="J2668" t="s">
        <v>3934</v>
      </c>
      <c r="L2668" t="s">
        <v>3935</v>
      </c>
      <c r="M2668" t="s">
        <v>3934</v>
      </c>
      <c r="Q2668">
        <v>51.535271039999998</v>
      </c>
      <c r="R2668">
        <v>5.8460501100000002</v>
      </c>
      <c r="S2668" t="s">
        <v>27</v>
      </c>
      <c r="W2668">
        <v>24</v>
      </c>
    </row>
    <row r="2669" spans="1:27">
      <c r="A2669" t="s">
        <v>4442</v>
      </c>
      <c r="F2669" t="s">
        <v>4433</v>
      </c>
      <c r="G2669" t="s">
        <v>3956</v>
      </c>
      <c r="H2669" t="s">
        <v>3956</v>
      </c>
      <c r="I2669" t="s">
        <v>30</v>
      </c>
      <c r="J2669" t="s">
        <v>3934</v>
      </c>
      <c r="L2669" t="s">
        <v>3935</v>
      </c>
      <c r="M2669" t="s">
        <v>3934</v>
      </c>
      <c r="Q2669">
        <v>51.534985030000001</v>
      </c>
      <c r="R2669">
        <v>5.8462236699999997</v>
      </c>
      <c r="S2669" t="s">
        <v>27</v>
      </c>
      <c r="W2669">
        <v>54</v>
      </c>
    </row>
    <row r="2670" spans="1:27">
      <c r="A2670" t="s">
        <v>4442</v>
      </c>
      <c r="F2670" t="s">
        <v>4433</v>
      </c>
      <c r="G2670" t="s">
        <v>3957</v>
      </c>
      <c r="H2670" t="s">
        <v>3957</v>
      </c>
      <c r="I2670" t="s">
        <v>30</v>
      </c>
      <c r="J2670" t="s">
        <v>3934</v>
      </c>
      <c r="L2670" t="s">
        <v>3935</v>
      </c>
      <c r="M2670" t="s">
        <v>3934</v>
      </c>
      <c r="Q2670">
        <v>51.535218980000003</v>
      </c>
      <c r="R2670">
        <v>5.8459780600000002</v>
      </c>
      <c r="S2670" t="s">
        <v>27</v>
      </c>
      <c r="W2670">
        <v>6</v>
      </c>
    </row>
    <row r="2671" spans="1:27">
      <c r="A2671" t="s">
        <v>4442</v>
      </c>
      <c r="F2671" t="s">
        <v>4433</v>
      </c>
      <c r="G2671" t="s">
        <v>3958</v>
      </c>
      <c r="H2671" t="s">
        <v>3958</v>
      </c>
      <c r="I2671" t="s">
        <v>30</v>
      </c>
      <c r="J2671" t="s">
        <v>3934</v>
      </c>
      <c r="L2671" t="s">
        <v>3935</v>
      </c>
      <c r="M2671" t="s">
        <v>3934</v>
      </c>
      <c r="Q2671">
        <v>51.532902159999999</v>
      </c>
      <c r="R2671">
        <v>5.8465505200000001</v>
      </c>
      <c r="S2671" t="s">
        <v>27</v>
      </c>
      <c r="W2671">
        <v>6</v>
      </c>
    </row>
    <row r="2672" spans="1:27">
      <c r="A2672" t="s">
        <v>4442</v>
      </c>
      <c r="F2672" t="s">
        <v>4433</v>
      </c>
      <c r="G2672" t="s">
        <v>3959</v>
      </c>
      <c r="H2672" t="s">
        <v>3959</v>
      </c>
      <c r="I2672" t="s">
        <v>30</v>
      </c>
      <c r="J2672" t="s">
        <v>3934</v>
      </c>
      <c r="L2672" t="s">
        <v>3935</v>
      </c>
      <c r="M2672" t="s">
        <v>3934</v>
      </c>
      <c r="Q2672">
        <v>51.526806620000002</v>
      </c>
      <c r="R2672">
        <v>5.8523573200000003</v>
      </c>
      <c r="S2672" t="s">
        <v>27</v>
      </c>
      <c r="W2672">
        <v>12</v>
      </c>
    </row>
    <row r="2673" spans="1:23">
      <c r="A2673" t="s">
        <v>4442</v>
      </c>
      <c r="F2673" t="s">
        <v>4433</v>
      </c>
      <c r="G2673" t="s">
        <v>3960</v>
      </c>
      <c r="H2673" t="s">
        <v>3960</v>
      </c>
      <c r="I2673" t="s">
        <v>30</v>
      </c>
      <c r="J2673" t="s">
        <v>3934</v>
      </c>
      <c r="L2673" t="s">
        <v>3935</v>
      </c>
      <c r="M2673" t="s">
        <v>3934</v>
      </c>
      <c r="Q2673">
        <v>51.52879051</v>
      </c>
      <c r="R2673">
        <v>5.85243059</v>
      </c>
      <c r="S2673" t="s">
        <v>27</v>
      </c>
      <c r="W2673">
        <v>18</v>
      </c>
    </row>
    <row r="2674" spans="1:23">
      <c r="A2674" t="s">
        <v>4442</v>
      </c>
      <c r="F2674" t="s">
        <v>4433</v>
      </c>
      <c r="G2674" t="s">
        <v>3961</v>
      </c>
      <c r="H2674" t="s">
        <v>3961</v>
      </c>
      <c r="I2674" t="s">
        <v>30</v>
      </c>
      <c r="J2674" t="s">
        <v>3934</v>
      </c>
      <c r="L2674" t="s">
        <v>3935</v>
      </c>
      <c r="M2674" t="s">
        <v>3934</v>
      </c>
      <c r="Q2674">
        <v>51.529673029999998</v>
      </c>
      <c r="R2674">
        <v>5.8524645599999996</v>
      </c>
      <c r="S2674" t="s">
        <v>27</v>
      </c>
      <c r="W2674">
        <v>6</v>
      </c>
    </row>
    <row r="2675" spans="1:23">
      <c r="A2675" t="s">
        <v>4442</v>
      </c>
      <c r="F2675" t="s">
        <v>4433</v>
      </c>
      <c r="G2675" t="s">
        <v>3962</v>
      </c>
      <c r="H2675" t="s">
        <v>3962</v>
      </c>
      <c r="I2675" t="s">
        <v>30</v>
      </c>
      <c r="J2675" t="s">
        <v>3934</v>
      </c>
      <c r="L2675" t="s">
        <v>3935</v>
      </c>
      <c r="M2675" t="s">
        <v>3934</v>
      </c>
      <c r="Q2675">
        <v>51.53078549</v>
      </c>
      <c r="R2675">
        <v>5.8525043700000001</v>
      </c>
      <c r="S2675" t="s">
        <v>27</v>
      </c>
      <c r="W2675">
        <v>12</v>
      </c>
    </row>
    <row r="2676" spans="1:23">
      <c r="A2676" t="s">
        <v>4442</v>
      </c>
      <c r="F2676" t="s">
        <v>4433</v>
      </c>
      <c r="G2676" t="s">
        <v>3963</v>
      </c>
      <c r="H2676" t="s">
        <v>3963</v>
      </c>
      <c r="I2676" t="s">
        <v>30</v>
      </c>
      <c r="J2676" t="s">
        <v>3934</v>
      </c>
      <c r="L2676" t="s">
        <v>3935</v>
      </c>
      <c r="M2676" t="s">
        <v>3934</v>
      </c>
      <c r="Q2676">
        <v>51.533448040000003</v>
      </c>
      <c r="R2676">
        <v>5.8526039599999997</v>
      </c>
      <c r="S2676" t="s">
        <v>27</v>
      </c>
      <c r="W2676">
        <v>31</v>
      </c>
    </row>
    <row r="2677" spans="1:23">
      <c r="A2677" t="s">
        <v>4442</v>
      </c>
      <c r="F2677" t="s">
        <v>4433</v>
      </c>
      <c r="G2677" t="s">
        <v>3964</v>
      </c>
      <c r="H2677" t="s">
        <v>3964</v>
      </c>
      <c r="I2677" t="s">
        <v>30</v>
      </c>
      <c r="J2677" t="s">
        <v>3934</v>
      </c>
      <c r="L2677" t="s">
        <v>3935</v>
      </c>
      <c r="M2677" t="s">
        <v>3934</v>
      </c>
      <c r="Q2677">
        <v>51.521604500000002</v>
      </c>
      <c r="R2677">
        <v>5.8525453199999999</v>
      </c>
      <c r="S2677" t="s">
        <v>27</v>
      </c>
      <c r="W2677">
        <v>28</v>
      </c>
    </row>
    <row r="2678" spans="1:23">
      <c r="E2678" s="160" t="s">
        <v>4442</v>
      </c>
      <c r="F2678" t="s">
        <v>4431</v>
      </c>
      <c r="G2678" t="s">
        <v>3965</v>
      </c>
      <c r="H2678" t="s">
        <v>3966</v>
      </c>
      <c r="I2678" t="s">
        <v>30</v>
      </c>
      <c r="J2678" t="s">
        <v>3934</v>
      </c>
      <c r="L2678" t="s">
        <v>3935</v>
      </c>
      <c r="M2678" t="s">
        <v>3934</v>
      </c>
      <c r="Q2678">
        <v>51.519198979999999</v>
      </c>
      <c r="R2678">
        <v>5.85861901</v>
      </c>
      <c r="S2678" t="s">
        <v>27</v>
      </c>
      <c r="W2678">
        <v>355</v>
      </c>
    </row>
    <row r="2679" spans="1:23">
      <c r="A2679" t="s">
        <v>4442</v>
      </c>
      <c r="F2679" t="s">
        <v>4433</v>
      </c>
      <c r="G2679" t="s">
        <v>3967</v>
      </c>
      <c r="H2679" t="s">
        <v>3967</v>
      </c>
      <c r="I2679" t="s">
        <v>30</v>
      </c>
      <c r="J2679" t="s">
        <v>3934</v>
      </c>
      <c r="L2679" t="s">
        <v>3935</v>
      </c>
      <c r="M2679" t="s">
        <v>3934</v>
      </c>
      <c r="Q2679">
        <v>51.521200219999997</v>
      </c>
      <c r="R2679">
        <v>5.8487875599999999</v>
      </c>
      <c r="S2679" t="s">
        <v>27</v>
      </c>
      <c r="W2679">
        <v>4</v>
      </c>
    </row>
    <row r="2680" spans="1:23">
      <c r="A2680" t="s">
        <v>4442</v>
      </c>
      <c r="F2680" t="s">
        <v>4433</v>
      </c>
      <c r="G2680" t="s">
        <v>3968</v>
      </c>
      <c r="H2680" t="s">
        <v>3968</v>
      </c>
      <c r="I2680" t="s">
        <v>30</v>
      </c>
      <c r="J2680" t="s">
        <v>3934</v>
      </c>
      <c r="L2680" t="s">
        <v>3935</v>
      </c>
      <c r="M2680" t="s">
        <v>3934</v>
      </c>
      <c r="Q2680">
        <v>51.518745350000003</v>
      </c>
      <c r="R2680">
        <v>5.8493663500000004</v>
      </c>
      <c r="S2680" t="s">
        <v>27</v>
      </c>
      <c r="W2680">
        <v>33</v>
      </c>
    </row>
    <row r="2681" spans="1:23">
      <c r="A2681" t="s">
        <v>4442</v>
      </c>
      <c r="F2681" t="s">
        <v>4433</v>
      </c>
      <c r="G2681" t="s">
        <v>3969</v>
      </c>
      <c r="H2681" t="s">
        <v>3969</v>
      </c>
      <c r="I2681" t="s">
        <v>30</v>
      </c>
      <c r="J2681" t="s">
        <v>3934</v>
      </c>
      <c r="L2681" t="s">
        <v>3935</v>
      </c>
      <c r="M2681" t="s">
        <v>3934</v>
      </c>
      <c r="Q2681">
        <v>51.518124129999997</v>
      </c>
      <c r="R2681">
        <v>5.8405364999999998</v>
      </c>
      <c r="S2681" t="s">
        <v>27</v>
      </c>
      <c r="W2681">
        <v>21</v>
      </c>
    </row>
    <row r="2682" spans="1:23">
      <c r="A2682" t="s">
        <v>4442</v>
      </c>
      <c r="F2682" t="s">
        <v>4433</v>
      </c>
      <c r="G2682" t="s">
        <v>3970</v>
      </c>
      <c r="H2682" t="s">
        <v>3970</v>
      </c>
      <c r="I2682" t="s">
        <v>30</v>
      </c>
      <c r="J2682" t="s">
        <v>3934</v>
      </c>
      <c r="L2682" t="s">
        <v>3935</v>
      </c>
      <c r="M2682" t="s">
        <v>3934</v>
      </c>
      <c r="Q2682">
        <v>51.515345439999997</v>
      </c>
      <c r="R2682">
        <v>5.8346066900000002</v>
      </c>
      <c r="S2682" t="s">
        <v>27</v>
      </c>
      <c r="W2682">
        <v>18</v>
      </c>
    </row>
    <row r="2683" spans="1:23">
      <c r="A2683" t="s">
        <v>4442</v>
      </c>
      <c r="F2683" t="s">
        <v>4433</v>
      </c>
      <c r="G2683" t="s">
        <v>3971</v>
      </c>
      <c r="H2683" t="s">
        <v>3971</v>
      </c>
      <c r="I2683" t="s">
        <v>30</v>
      </c>
      <c r="J2683" t="s">
        <v>3934</v>
      </c>
      <c r="L2683" t="s">
        <v>3935</v>
      </c>
      <c r="M2683" t="s">
        <v>3934</v>
      </c>
      <c r="Q2683">
        <v>51.515489010000003</v>
      </c>
      <c r="R2683">
        <v>5.8362658600000001</v>
      </c>
      <c r="S2683" t="s">
        <v>27</v>
      </c>
      <c r="W2683">
        <v>113</v>
      </c>
    </row>
    <row r="2684" spans="1:23">
      <c r="A2684" t="s">
        <v>4442</v>
      </c>
      <c r="F2684" t="s">
        <v>4433</v>
      </c>
      <c r="G2684" t="s">
        <v>3972</v>
      </c>
      <c r="H2684" t="s">
        <v>3972</v>
      </c>
      <c r="I2684" t="s">
        <v>30</v>
      </c>
      <c r="J2684" t="s">
        <v>3934</v>
      </c>
      <c r="L2684" t="s">
        <v>3935</v>
      </c>
      <c r="M2684" t="s">
        <v>3934</v>
      </c>
      <c r="Q2684">
        <v>51.512244760000002</v>
      </c>
      <c r="R2684">
        <v>5.8337443599999999</v>
      </c>
      <c r="S2684" t="s">
        <v>27</v>
      </c>
      <c r="W2684">
        <v>49</v>
      </c>
    </row>
    <row r="2685" spans="1:23">
      <c r="A2685" t="s">
        <v>4442</v>
      </c>
      <c r="F2685" t="s">
        <v>4433</v>
      </c>
      <c r="G2685" t="s">
        <v>3973</v>
      </c>
      <c r="H2685" t="s">
        <v>3973</v>
      </c>
      <c r="I2685" t="s">
        <v>30</v>
      </c>
      <c r="J2685" t="s">
        <v>3934</v>
      </c>
      <c r="L2685" t="s">
        <v>3935</v>
      </c>
      <c r="M2685" t="s">
        <v>3934</v>
      </c>
      <c r="Q2685">
        <v>51.507893359999997</v>
      </c>
      <c r="R2685">
        <v>5.8384579299999997</v>
      </c>
      <c r="S2685" t="s">
        <v>27</v>
      </c>
      <c r="W2685">
        <v>44</v>
      </c>
    </row>
    <row r="2686" spans="1:23">
      <c r="A2686" t="s">
        <v>4442</v>
      </c>
      <c r="F2686" t="s">
        <v>4433</v>
      </c>
      <c r="G2686" t="s">
        <v>3974</v>
      </c>
      <c r="H2686" t="s">
        <v>3974</v>
      </c>
      <c r="I2686" t="s">
        <v>30</v>
      </c>
      <c r="J2686" t="s">
        <v>3934</v>
      </c>
      <c r="L2686" t="s">
        <v>3935</v>
      </c>
      <c r="M2686" t="s">
        <v>3934</v>
      </c>
      <c r="Q2686">
        <v>51.50830303</v>
      </c>
      <c r="R2686">
        <v>5.8382281200000001</v>
      </c>
      <c r="S2686" t="s">
        <v>27</v>
      </c>
      <c r="W2686">
        <v>13</v>
      </c>
    </row>
    <row r="2687" spans="1:23">
      <c r="A2687" t="s">
        <v>4442</v>
      </c>
      <c r="F2687" t="s">
        <v>4433</v>
      </c>
      <c r="G2687" t="s">
        <v>3975</v>
      </c>
      <c r="H2687" t="s">
        <v>3975</v>
      </c>
      <c r="I2687" t="s">
        <v>30</v>
      </c>
      <c r="J2687" t="s">
        <v>3934</v>
      </c>
      <c r="L2687" t="s">
        <v>3935</v>
      </c>
      <c r="M2687" t="s">
        <v>3934</v>
      </c>
      <c r="Q2687">
        <v>51.507729570000002</v>
      </c>
      <c r="R2687">
        <v>5.8388312999999998</v>
      </c>
      <c r="S2687" t="s">
        <v>27</v>
      </c>
      <c r="W2687">
        <v>9</v>
      </c>
    </row>
    <row r="2688" spans="1:23">
      <c r="A2688" t="s">
        <v>4442</v>
      </c>
      <c r="F2688" t="s">
        <v>4433</v>
      </c>
      <c r="G2688" t="s">
        <v>3976</v>
      </c>
      <c r="H2688" t="s">
        <v>3976</v>
      </c>
      <c r="I2688" t="s">
        <v>30</v>
      </c>
      <c r="J2688" t="s">
        <v>3934</v>
      </c>
      <c r="L2688" t="s">
        <v>3935</v>
      </c>
      <c r="M2688" t="s">
        <v>3934</v>
      </c>
      <c r="Q2688">
        <v>51.51113539</v>
      </c>
      <c r="R2688">
        <v>5.8563200499999999</v>
      </c>
      <c r="S2688" t="s">
        <v>27</v>
      </c>
      <c r="W2688">
        <v>13</v>
      </c>
    </row>
    <row r="2689" spans="1:27">
      <c r="A2689" t="s">
        <v>4442</v>
      </c>
      <c r="F2689" t="s">
        <v>4433</v>
      </c>
      <c r="G2689" t="s">
        <v>3977</v>
      </c>
      <c r="H2689" t="s">
        <v>3977</v>
      </c>
      <c r="I2689" t="s">
        <v>30</v>
      </c>
      <c r="J2689" t="s">
        <v>3934</v>
      </c>
      <c r="L2689" t="s">
        <v>3935</v>
      </c>
      <c r="M2689" t="s">
        <v>3934</v>
      </c>
      <c r="Q2689">
        <v>51.511471780000001</v>
      </c>
      <c r="R2689">
        <v>5.8437641500000002</v>
      </c>
      <c r="S2689" t="s">
        <v>27</v>
      </c>
      <c r="W2689">
        <v>8</v>
      </c>
    </row>
    <row r="2690" spans="1:27">
      <c r="A2690" t="s">
        <v>4442</v>
      </c>
      <c r="F2690" t="s">
        <v>4433</v>
      </c>
      <c r="G2690" t="s">
        <v>3978</v>
      </c>
      <c r="H2690" t="s">
        <v>3978</v>
      </c>
      <c r="I2690" t="s">
        <v>30</v>
      </c>
      <c r="J2690" t="s">
        <v>3934</v>
      </c>
      <c r="L2690" t="s">
        <v>3935</v>
      </c>
      <c r="M2690" t="s">
        <v>3934</v>
      </c>
      <c r="Q2690">
        <v>51.513670009999998</v>
      </c>
      <c r="R2690">
        <v>5.84996399</v>
      </c>
      <c r="S2690" t="s">
        <v>27</v>
      </c>
      <c r="W2690">
        <v>10</v>
      </c>
    </row>
    <row r="2691" spans="1:27">
      <c r="A2691" t="s">
        <v>4442</v>
      </c>
      <c r="F2691" t="s">
        <v>4433</v>
      </c>
      <c r="G2691" t="s">
        <v>3979</v>
      </c>
      <c r="H2691" t="s">
        <v>3979</v>
      </c>
      <c r="I2691" t="s">
        <v>30</v>
      </c>
      <c r="J2691" t="s">
        <v>3934</v>
      </c>
      <c r="L2691" t="s">
        <v>3935</v>
      </c>
      <c r="M2691" t="s">
        <v>3934</v>
      </c>
      <c r="Q2691">
        <v>51.515283429999997</v>
      </c>
      <c r="R2691">
        <v>5.8545094600000001</v>
      </c>
      <c r="S2691" t="s">
        <v>27</v>
      </c>
      <c r="W2691">
        <v>8</v>
      </c>
    </row>
    <row r="2692" spans="1:27">
      <c r="A2692" t="s">
        <v>4442</v>
      </c>
      <c r="F2692" t="s">
        <v>4433</v>
      </c>
      <c r="G2692" t="s">
        <v>3980</v>
      </c>
      <c r="H2692" t="s">
        <v>3980</v>
      </c>
      <c r="I2692" t="s">
        <v>30</v>
      </c>
      <c r="J2692" t="s">
        <v>3934</v>
      </c>
      <c r="L2692" t="s">
        <v>3935</v>
      </c>
      <c r="M2692" t="s">
        <v>3934</v>
      </c>
      <c r="Q2692">
        <v>51.512722240000002</v>
      </c>
      <c r="R2692">
        <v>5.8608855999999996</v>
      </c>
      <c r="S2692" t="s">
        <v>27</v>
      </c>
      <c r="W2692">
        <v>10</v>
      </c>
    </row>
    <row r="2693" spans="1:27">
      <c r="A2693" t="s">
        <v>4442</v>
      </c>
      <c r="F2693" t="s">
        <v>4433</v>
      </c>
      <c r="G2693" t="s">
        <v>3981</v>
      </c>
      <c r="H2693" t="s">
        <v>3981</v>
      </c>
      <c r="I2693" t="s">
        <v>30</v>
      </c>
      <c r="J2693" t="s">
        <v>3934</v>
      </c>
      <c r="L2693" t="s">
        <v>3935</v>
      </c>
      <c r="M2693" t="s">
        <v>3934</v>
      </c>
      <c r="Q2693">
        <v>51.512684409999999</v>
      </c>
      <c r="R2693">
        <v>5.8609000199999999</v>
      </c>
      <c r="S2693" t="s">
        <v>27</v>
      </c>
      <c r="W2693">
        <v>6</v>
      </c>
    </row>
    <row r="2694" spans="1:27">
      <c r="A2694" t="s">
        <v>4442</v>
      </c>
      <c r="F2694" t="s">
        <v>4433</v>
      </c>
      <c r="G2694" t="s">
        <v>3982</v>
      </c>
      <c r="H2694" t="s">
        <v>3982</v>
      </c>
      <c r="I2694" t="s">
        <v>30</v>
      </c>
      <c r="J2694" t="s">
        <v>3934</v>
      </c>
      <c r="L2694" t="s">
        <v>3935</v>
      </c>
      <c r="M2694" t="s">
        <v>3934</v>
      </c>
      <c r="Q2694">
        <v>51.515341069999998</v>
      </c>
      <c r="R2694">
        <v>5.8664363499999999</v>
      </c>
      <c r="S2694" t="s">
        <v>27</v>
      </c>
      <c r="W2694">
        <v>23</v>
      </c>
    </row>
    <row r="2695" spans="1:27">
      <c r="A2695" t="s">
        <v>4442</v>
      </c>
      <c r="F2695" t="s">
        <v>4433</v>
      </c>
      <c r="G2695" t="s">
        <v>3983</v>
      </c>
      <c r="H2695" t="s">
        <v>3983</v>
      </c>
      <c r="I2695" t="s">
        <v>30</v>
      </c>
      <c r="J2695" t="s">
        <v>3934</v>
      </c>
      <c r="L2695" t="s">
        <v>3935</v>
      </c>
      <c r="M2695" t="s">
        <v>3934</v>
      </c>
      <c r="Q2695">
        <v>51.515579610000003</v>
      </c>
      <c r="R2695">
        <v>5.8665534700000004</v>
      </c>
      <c r="S2695" t="s">
        <v>27</v>
      </c>
      <c r="W2695">
        <v>80</v>
      </c>
    </row>
    <row r="2696" spans="1:27">
      <c r="A2696" t="s">
        <v>4442</v>
      </c>
      <c r="F2696" t="s">
        <v>4433</v>
      </c>
      <c r="G2696" t="s">
        <v>3984</v>
      </c>
      <c r="H2696" t="s">
        <v>3984</v>
      </c>
      <c r="I2696" t="s">
        <v>30</v>
      </c>
      <c r="J2696" t="s">
        <v>3934</v>
      </c>
      <c r="L2696" t="s">
        <v>3935</v>
      </c>
      <c r="M2696" t="s">
        <v>3934</v>
      </c>
      <c r="Q2696">
        <v>51.515707849999998</v>
      </c>
      <c r="R2696">
        <v>5.8686510099999998</v>
      </c>
      <c r="S2696" t="s">
        <v>27</v>
      </c>
      <c r="W2696">
        <v>40</v>
      </c>
    </row>
    <row r="2697" spans="1:27">
      <c r="A2697" t="s">
        <v>4442</v>
      </c>
      <c r="F2697" t="s">
        <v>4433</v>
      </c>
      <c r="G2697" t="s">
        <v>3985</v>
      </c>
      <c r="H2697" t="s">
        <v>3985</v>
      </c>
      <c r="I2697" t="s">
        <v>308</v>
      </c>
      <c r="J2697" t="s">
        <v>3934</v>
      </c>
      <c r="K2697" t="s">
        <v>3986</v>
      </c>
      <c r="L2697" t="s">
        <v>3935</v>
      </c>
      <c r="M2697" t="s">
        <v>3987</v>
      </c>
      <c r="Q2697">
        <v>51.508132189999998</v>
      </c>
      <c r="R2697">
        <v>5.8387091299999998</v>
      </c>
      <c r="S2697" t="s">
        <v>27</v>
      </c>
      <c r="U2697" s="1">
        <v>400000</v>
      </c>
      <c r="V2697">
        <v>1955</v>
      </c>
      <c r="W2697">
        <v>10</v>
      </c>
      <c r="X2697">
        <v>10</v>
      </c>
      <c r="Z2697">
        <v>100</v>
      </c>
      <c r="AA2697">
        <v>0</v>
      </c>
    </row>
    <row r="2698" spans="1:27">
      <c r="A2698" t="s">
        <v>4442</v>
      </c>
      <c r="F2698" t="s">
        <v>4431</v>
      </c>
      <c r="G2698" t="s">
        <v>3988</v>
      </c>
      <c r="H2698" t="s">
        <v>3989</v>
      </c>
      <c r="I2698" t="s">
        <v>1230</v>
      </c>
      <c r="J2698" t="s">
        <v>3990</v>
      </c>
      <c r="Q2698">
        <v>51.512646199999999</v>
      </c>
      <c r="R2698">
        <v>5.8607759799999997</v>
      </c>
      <c r="S2698" t="s">
        <v>27</v>
      </c>
    </row>
    <row r="2699" spans="1:27">
      <c r="A2699" t="s">
        <v>4442</v>
      </c>
      <c r="F2699" t="s">
        <v>4433</v>
      </c>
      <c r="G2699" t="s">
        <v>3991</v>
      </c>
      <c r="H2699" t="s">
        <v>3991</v>
      </c>
      <c r="I2699" t="s">
        <v>241</v>
      </c>
      <c r="J2699" t="s">
        <v>3934</v>
      </c>
      <c r="L2699" t="s">
        <v>3935</v>
      </c>
      <c r="M2699" t="s">
        <v>3934</v>
      </c>
      <c r="Q2699">
        <v>51.532918090000003</v>
      </c>
      <c r="R2699">
        <v>5.8464409899999996</v>
      </c>
      <c r="S2699" t="s">
        <v>27</v>
      </c>
      <c r="W2699">
        <v>10</v>
      </c>
    </row>
    <row r="2700" spans="1:27">
      <c r="A2700" t="s">
        <v>4442</v>
      </c>
      <c r="F2700" t="s">
        <v>4433</v>
      </c>
      <c r="G2700" t="s">
        <v>3992</v>
      </c>
      <c r="H2700" t="s">
        <v>3992</v>
      </c>
      <c r="I2700" t="s">
        <v>1230</v>
      </c>
      <c r="J2700" t="s">
        <v>3934</v>
      </c>
      <c r="L2700" t="s">
        <v>3935</v>
      </c>
      <c r="M2700" t="s">
        <v>3934</v>
      </c>
      <c r="Q2700">
        <v>51.535349029999999</v>
      </c>
      <c r="R2700">
        <v>5.8458005699999998</v>
      </c>
      <c r="S2700" t="s">
        <v>27</v>
      </c>
    </row>
    <row r="2701" spans="1:27">
      <c r="A2701" t="s">
        <v>4442</v>
      </c>
      <c r="F2701" t="s">
        <v>4433</v>
      </c>
      <c r="G2701" t="s">
        <v>3993</v>
      </c>
      <c r="H2701" t="s">
        <v>3993</v>
      </c>
      <c r="I2701" t="s">
        <v>1230</v>
      </c>
      <c r="J2701" t="s">
        <v>3934</v>
      </c>
      <c r="L2701" t="s">
        <v>3935</v>
      </c>
      <c r="M2701" t="s">
        <v>3934</v>
      </c>
      <c r="Q2701">
        <v>51.533099679999999</v>
      </c>
      <c r="R2701">
        <v>5.8463290800000003</v>
      </c>
      <c r="S2701" t="s">
        <v>27</v>
      </c>
    </row>
    <row r="2702" spans="1:27">
      <c r="A2702" t="s">
        <v>4442</v>
      </c>
      <c r="F2702" t="s">
        <v>4433</v>
      </c>
      <c r="G2702" t="s">
        <v>3994</v>
      </c>
      <c r="H2702" t="s">
        <v>3994</v>
      </c>
      <c r="I2702" t="s">
        <v>1230</v>
      </c>
      <c r="J2702" t="s">
        <v>3934</v>
      </c>
      <c r="L2702" t="s">
        <v>3935</v>
      </c>
      <c r="M2702" t="s">
        <v>3934</v>
      </c>
      <c r="Q2702">
        <v>51.52697319</v>
      </c>
      <c r="R2702">
        <v>5.8477106900000004</v>
      </c>
      <c r="S2702" t="s">
        <v>27</v>
      </c>
    </row>
    <row r="2703" spans="1:27">
      <c r="A2703" t="s">
        <v>4442</v>
      </c>
      <c r="F2703" t="s">
        <v>4433</v>
      </c>
      <c r="G2703" t="s">
        <v>3995</v>
      </c>
      <c r="H2703" t="s">
        <v>3995</v>
      </c>
      <c r="I2703" t="s">
        <v>1230</v>
      </c>
      <c r="J2703" t="s">
        <v>3934</v>
      </c>
      <c r="L2703" t="s">
        <v>3935</v>
      </c>
      <c r="M2703" t="s">
        <v>3934</v>
      </c>
      <c r="Q2703">
        <v>51.533182629999999</v>
      </c>
      <c r="R2703">
        <v>5.8465316100000004</v>
      </c>
      <c r="S2703" t="s">
        <v>27</v>
      </c>
    </row>
    <row r="2704" spans="1:27">
      <c r="A2704" t="s">
        <v>4442</v>
      </c>
      <c r="F2704" t="s">
        <v>4433</v>
      </c>
      <c r="G2704" t="s">
        <v>3996</v>
      </c>
      <c r="H2704" t="s">
        <v>3996</v>
      </c>
      <c r="I2704" t="s">
        <v>1230</v>
      </c>
      <c r="J2704" t="s">
        <v>3934</v>
      </c>
      <c r="L2704" t="s">
        <v>3935</v>
      </c>
      <c r="M2704" t="s">
        <v>3934</v>
      </c>
      <c r="Q2704">
        <v>51.53275627</v>
      </c>
      <c r="R2704">
        <v>5.85258112</v>
      </c>
      <c r="S2704" t="s">
        <v>27</v>
      </c>
    </row>
    <row r="2705" spans="1:26">
      <c r="A2705" t="s">
        <v>4442</v>
      </c>
      <c r="F2705" t="s">
        <v>4433</v>
      </c>
      <c r="G2705" t="s">
        <v>3997</v>
      </c>
      <c r="H2705" t="s">
        <v>3997</v>
      </c>
      <c r="I2705" t="s">
        <v>1230</v>
      </c>
      <c r="J2705" t="s">
        <v>3934</v>
      </c>
      <c r="L2705" t="s">
        <v>3935</v>
      </c>
      <c r="M2705" t="s">
        <v>3934</v>
      </c>
      <c r="Q2705">
        <v>51.51885532</v>
      </c>
      <c r="R2705">
        <v>5.84905513</v>
      </c>
      <c r="S2705" t="s">
        <v>27</v>
      </c>
    </row>
    <row r="2706" spans="1:26">
      <c r="A2706" t="s">
        <v>4442</v>
      </c>
      <c r="F2706" t="s">
        <v>4433</v>
      </c>
      <c r="G2706" t="s">
        <v>3998</v>
      </c>
      <c r="H2706" t="s">
        <v>3998</v>
      </c>
      <c r="I2706" t="s">
        <v>1230</v>
      </c>
      <c r="J2706" t="s">
        <v>3934</v>
      </c>
      <c r="L2706" t="s">
        <v>3935</v>
      </c>
      <c r="M2706" t="s">
        <v>3934</v>
      </c>
      <c r="Q2706">
        <v>51.515912</v>
      </c>
      <c r="R2706">
        <v>5.8393466700000003</v>
      </c>
      <c r="S2706" t="s">
        <v>27</v>
      </c>
    </row>
    <row r="2707" spans="1:26">
      <c r="A2707" t="s">
        <v>4442</v>
      </c>
      <c r="F2707" t="s">
        <v>4433</v>
      </c>
      <c r="G2707" t="s">
        <v>3999</v>
      </c>
      <c r="H2707" t="s">
        <v>3999</v>
      </c>
      <c r="I2707" t="s">
        <v>1230</v>
      </c>
      <c r="J2707" t="s">
        <v>3934</v>
      </c>
      <c r="L2707" t="s">
        <v>3935</v>
      </c>
      <c r="M2707" t="s">
        <v>3934</v>
      </c>
      <c r="Q2707">
        <v>51.508353749999998</v>
      </c>
      <c r="R2707">
        <v>5.8381068599999999</v>
      </c>
      <c r="S2707" t="s">
        <v>27</v>
      </c>
    </row>
    <row r="2708" spans="1:26">
      <c r="A2708" t="s">
        <v>4442</v>
      </c>
      <c r="F2708" t="s">
        <v>4433</v>
      </c>
      <c r="G2708" t="s">
        <v>4000</v>
      </c>
      <c r="H2708" t="s">
        <v>4000</v>
      </c>
      <c r="I2708" t="s">
        <v>1230</v>
      </c>
      <c r="J2708" t="s">
        <v>3934</v>
      </c>
      <c r="L2708" t="s">
        <v>3935</v>
      </c>
      <c r="M2708" t="s">
        <v>3934</v>
      </c>
      <c r="Q2708">
        <v>51.507649399999998</v>
      </c>
      <c r="R2708">
        <v>5.8384064799999997</v>
      </c>
      <c r="S2708" t="s">
        <v>27</v>
      </c>
    </row>
    <row r="2709" spans="1:26">
      <c r="A2709" t="s">
        <v>4442</v>
      </c>
      <c r="F2709" t="s">
        <v>4433</v>
      </c>
      <c r="G2709" t="s">
        <v>4001</v>
      </c>
      <c r="H2709" t="s">
        <v>4001</v>
      </c>
      <c r="I2709" t="s">
        <v>1230</v>
      </c>
      <c r="J2709" t="s">
        <v>3934</v>
      </c>
      <c r="L2709" t="s">
        <v>3935</v>
      </c>
      <c r="M2709" t="s">
        <v>3934</v>
      </c>
      <c r="Q2709">
        <v>51.508134560000002</v>
      </c>
      <c r="R2709">
        <v>5.8409054999999999</v>
      </c>
      <c r="S2709" t="s">
        <v>27</v>
      </c>
    </row>
    <row r="2710" spans="1:26">
      <c r="A2710" t="s">
        <v>4442</v>
      </c>
      <c r="F2710" t="s">
        <v>4433</v>
      </c>
      <c r="G2710" t="s">
        <v>4002</v>
      </c>
      <c r="H2710" t="s">
        <v>4002</v>
      </c>
      <c r="I2710" t="s">
        <v>1230</v>
      </c>
      <c r="J2710" t="s">
        <v>3934</v>
      </c>
      <c r="L2710" t="s">
        <v>3935</v>
      </c>
      <c r="M2710" t="s">
        <v>3934</v>
      </c>
      <c r="Q2710">
        <v>51.51013786</v>
      </c>
      <c r="R2710">
        <v>5.8511705599999999</v>
      </c>
      <c r="S2710" t="s">
        <v>27</v>
      </c>
    </row>
    <row r="2711" spans="1:26">
      <c r="A2711" t="s">
        <v>4442</v>
      </c>
      <c r="F2711" t="s">
        <v>4433</v>
      </c>
      <c r="G2711" t="s">
        <v>4003</v>
      </c>
      <c r="H2711" t="s">
        <v>4003</v>
      </c>
      <c r="I2711" t="s">
        <v>1230</v>
      </c>
      <c r="J2711" t="s">
        <v>3934</v>
      </c>
      <c r="L2711" t="s">
        <v>3935</v>
      </c>
      <c r="M2711" t="s">
        <v>3934</v>
      </c>
      <c r="Q2711">
        <v>51.51081757</v>
      </c>
      <c r="R2711">
        <v>5.8417769699999997</v>
      </c>
      <c r="S2711" t="s">
        <v>27</v>
      </c>
    </row>
    <row r="2712" spans="1:26">
      <c r="A2712" t="s">
        <v>4442</v>
      </c>
      <c r="F2712" t="s">
        <v>4433</v>
      </c>
      <c r="G2712" t="s">
        <v>4004</v>
      </c>
      <c r="H2712" t="s">
        <v>4004</v>
      </c>
      <c r="I2712" t="s">
        <v>1230</v>
      </c>
      <c r="J2712" t="s">
        <v>3934</v>
      </c>
      <c r="L2712" t="s">
        <v>3935</v>
      </c>
      <c r="M2712" t="s">
        <v>3934</v>
      </c>
      <c r="Q2712">
        <v>51.511776920000003</v>
      </c>
      <c r="R2712">
        <v>5.8446316200000004</v>
      </c>
      <c r="S2712" t="s">
        <v>27</v>
      </c>
    </row>
    <row r="2713" spans="1:26">
      <c r="A2713" t="s">
        <v>4442</v>
      </c>
      <c r="F2713" t="s">
        <v>4433</v>
      </c>
      <c r="G2713" t="s">
        <v>4005</v>
      </c>
      <c r="H2713" t="s">
        <v>4005</v>
      </c>
      <c r="I2713" t="s">
        <v>1230</v>
      </c>
      <c r="J2713" t="s">
        <v>3934</v>
      </c>
      <c r="L2713" t="s">
        <v>3935</v>
      </c>
      <c r="M2713" t="s">
        <v>3934</v>
      </c>
      <c r="Q2713">
        <v>51.514364880000002</v>
      </c>
      <c r="R2713">
        <v>5.8519219900000001</v>
      </c>
      <c r="S2713" t="s">
        <v>27</v>
      </c>
    </row>
    <row r="2714" spans="1:26">
      <c r="A2714" t="s">
        <v>4442</v>
      </c>
      <c r="F2714" t="s">
        <v>4433</v>
      </c>
      <c r="G2714" t="s">
        <v>4006</v>
      </c>
      <c r="H2714" t="s">
        <v>4006</v>
      </c>
      <c r="I2714" t="s">
        <v>1230</v>
      </c>
      <c r="J2714" t="s">
        <v>3934</v>
      </c>
      <c r="L2714" t="s">
        <v>3935</v>
      </c>
      <c r="M2714" t="s">
        <v>3934</v>
      </c>
      <c r="Q2714">
        <v>51.5353098</v>
      </c>
      <c r="R2714">
        <v>5.8471095200000001</v>
      </c>
      <c r="S2714" t="s">
        <v>27</v>
      </c>
    </row>
    <row r="2715" spans="1:26">
      <c r="A2715" t="s">
        <v>4442</v>
      </c>
      <c r="F2715" t="s">
        <v>4433</v>
      </c>
      <c r="G2715" t="s">
        <v>4007</v>
      </c>
      <c r="H2715" t="s">
        <v>4007</v>
      </c>
      <c r="I2715" t="s">
        <v>22</v>
      </c>
      <c r="J2715" t="s">
        <v>3934</v>
      </c>
      <c r="K2715" t="s">
        <v>4008</v>
      </c>
      <c r="L2715" t="s">
        <v>3935</v>
      </c>
      <c r="M2715" t="s">
        <v>4008</v>
      </c>
      <c r="O2715" t="s">
        <v>4009</v>
      </c>
      <c r="P2715" t="s">
        <v>4010</v>
      </c>
      <c r="Q2715">
        <v>51.522118259999999</v>
      </c>
      <c r="R2715">
        <v>5.8555791800000003</v>
      </c>
      <c r="S2715" t="s">
        <v>27</v>
      </c>
      <c r="T2715" t="s">
        <v>28</v>
      </c>
      <c r="Z2715">
        <v>5565736.2699999996</v>
      </c>
    </row>
    <row r="2716" spans="1:26">
      <c r="A2716" t="s">
        <v>4442</v>
      </c>
      <c r="F2716" t="s">
        <v>4433</v>
      </c>
      <c r="G2716" t="s">
        <v>4011</v>
      </c>
      <c r="H2716" t="s">
        <v>4011</v>
      </c>
      <c r="I2716" t="s">
        <v>167</v>
      </c>
      <c r="J2716" t="s">
        <v>3934</v>
      </c>
      <c r="L2716" t="s">
        <v>3935</v>
      </c>
      <c r="M2716" t="s">
        <v>3934</v>
      </c>
      <c r="Q2716">
        <v>51.536999360000003</v>
      </c>
      <c r="R2716">
        <v>5.8489909600000001</v>
      </c>
      <c r="S2716" t="s">
        <v>27</v>
      </c>
      <c r="Z2716" s="133">
        <v>10550</v>
      </c>
    </row>
    <row r="2717" spans="1:26">
      <c r="A2717" t="s">
        <v>4442</v>
      </c>
      <c r="F2717" t="s">
        <v>4433</v>
      </c>
      <c r="G2717" t="s">
        <v>4012</v>
      </c>
      <c r="H2717" t="s">
        <v>4012</v>
      </c>
      <c r="I2717" t="s">
        <v>167</v>
      </c>
      <c r="J2717" t="s">
        <v>3934</v>
      </c>
      <c r="L2717" t="s">
        <v>3935</v>
      </c>
      <c r="M2717" t="s">
        <v>3934</v>
      </c>
      <c r="Q2717">
        <v>51.535499090000002</v>
      </c>
      <c r="R2717">
        <v>5.8562136499999999</v>
      </c>
      <c r="S2717" t="s">
        <v>27</v>
      </c>
      <c r="Z2717" s="133">
        <v>6706</v>
      </c>
    </row>
    <row r="2718" spans="1:26">
      <c r="A2718" t="s">
        <v>4442</v>
      </c>
      <c r="F2718" t="s">
        <v>4433</v>
      </c>
      <c r="G2718" t="s">
        <v>4013</v>
      </c>
      <c r="H2718" t="s">
        <v>4013</v>
      </c>
      <c r="I2718" t="s">
        <v>167</v>
      </c>
      <c r="J2718" t="s">
        <v>3934</v>
      </c>
      <c r="L2718" t="s">
        <v>3935</v>
      </c>
      <c r="M2718" t="s">
        <v>3934</v>
      </c>
      <c r="Q2718">
        <v>51.534384629999998</v>
      </c>
      <c r="R2718">
        <v>5.8561867999999997</v>
      </c>
      <c r="S2718" t="s">
        <v>27</v>
      </c>
      <c r="Z2718" s="133">
        <v>1120</v>
      </c>
    </row>
    <row r="2719" spans="1:26">
      <c r="A2719" t="s">
        <v>4442</v>
      </c>
      <c r="F2719" t="s">
        <v>4433</v>
      </c>
      <c r="G2719" t="s">
        <v>4014</v>
      </c>
      <c r="H2719" t="s">
        <v>4014</v>
      </c>
      <c r="I2719" t="s">
        <v>167</v>
      </c>
      <c r="J2719" t="s">
        <v>3934</v>
      </c>
      <c r="L2719" t="s">
        <v>3935</v>
      </c>
      <c r="M2719" t="s">
        <v>3934</v>
      </c>
      <c r="Q2719">
        <v>51.5312628</v>
      </c>
      <c r="R2719">
        <v>5.8517072399999996</v>
      </c>
      <c r="S2719" t="s">
        <v>27</v>
      </c>
      <c r="Z2719" s="133">
        <v>4840</v>
      </c>
    </row>
    <row r="2720" spans="1:26">
      <c r="A2720" t="s">
        <v>4442</v>
      </c>
      <c r="F2720" t="s">
        <v>4433</v>
      </c>
      <c r="G2720" t="s">
        <v>4015</v>
      </c>
      <c r="H2720" t="s">
        <v>4015</v>
      </c>
      <c r="I2720" t="s">
        <v>167</v>
      </c>
      <c r="J2720" t="s">
        <v>3934</v>
      </c>
      <c r="L2720" t="s">
        <v>3935</v>
      </c>
      <c r="M2720" t="s">
        <v>3934</v>
      </c>
      <c r="Q2720">
        <v>51.516826369999997</v>
      </c>
      <c r="R2720">
        <v>5.8700462800000004</v>
      </c>
      <c r="S2720" t="s">
        <v>27</v>
      </c>
      <c r="Z2720" s="133">
        <v>10000</v>
      </c>
    </row>
    <row r="2721" spans="1:26">
      <c r="A2721" t="s">
        <v>4442</v>
      </c>
      <c r="F2721" t="s">
        <v>4433</v>
      </c>
      <c r="G2721" t="s">
        <v>4016</v>
      </c>
      <c r="H2721" t="s">
        <v>4016</v>
      </c>
      <c r="I2721" t="s">
        <v>167</v>
      </c>
      <c r="J2721" t="s">
        <v>3934</v>
      </c>
      <c r="L2721" t="s">
        <v>3935</v>
      </c>
      <c r="M2721" t="s">
        <v>3934</v>
      </c>
      <c r="Q2721">
        <v>51.517980600000001</v>
      </c>
      <c r="R2721">
        <v>5.8406118500000002</v>
      </c>
      <c r="S2721" t="s">
        <v>27</v>
      </c>
      <c r="Z2721" s="133">
        <v>240</v>
      </c>
    </row>
    <row r="2722" spans="1:26">
      <c r="A2722" t="s">
        <v>4442</v>
      </c>
      <c r="F2722" t="s">
        <v>4433</v>
      </c>
      <c r="G2722" t="s">
        <v>4017</v>
      </c>
      <c r="H2722" t="s">
        <v>4017</v>
      </c>
      <c r="I2722" t="s">
        <v>68</v>
      </c>
      <c r="J2722" t="s">
        <v>3934</v>
      </c>
      <c r="L2722" t="s">
        <v>3935</v>
      </c>
      <c r="M2722" t="s">
        <v>3934</v>
      </c>
      <c r="Q2722">
        <v>51.536512160000001</v>
      </c>
      <c r="R2722">
        <v>5.8458044200000003</v>
      </c>
      <c r="S2722" t="s">
        <v>27</v>
      </c>
      <c r="W2722">
        <v>254</v>
      </c>
    </row>
    <row r="2723" spans="1:26">
      <c r="A2723" t="s">
        <v>4442</v>
      </c>
      <c r="F2723" t="s">
        <v>4433</v>
      </c>
      <c r="G2723" t="s">
        <v>4018</v>
      </c>
      <c r="H2723" t="s">
        <v>4018</v>
      </c>
      <c r="I2723" t="s">
        <v>68</v>
      </c>
      <c r="J2723" t="s">
        <v>3934</v>
      </c>
      <c r="L2723" t="s">
        <v>3935</v>
      </c>
      <c r="M2723" t="s">
        <v>3934</v>
      </c>
      <c r="Q2723">
        <v>51.535266200000002</v>
      </c>
      <c r="R2723">
        <v>5.8465637800000003</v>
      </c>
      <c r="S2723" t="s">
        <v>27</v>
      </c>
      <c r="W2723">
        <v>76</v>
      </c>
    </row>
    <row r="2724" spans="1:26">
      <c r="A2724" t="s">
        <v>4442</v>
      </c>
      <c r="F2724" t="s">
        <v>4433</v>
      </c>
      <c r="G2724" t="s">
        <v>4019</v>
      </c>
      <c r="H2724" t="s">
        <v>4019</v>
      </c>
      <c r="I2724" t="s">
        <v>68</v>
      </c>
      <c r="J2724" t="s">
        <v>3934</v>
      </c>
      <c r="L2724" t="s">
        <v>3935</v>
      </c>
      <c r="M2724" t="s">
        <v>3934</v>
      </c>
      <c r="Q2724">
        <v>51.535528929999998</v>
      </c>
      <c r="R2724">
        <v>5.8498370299999998</v>
      </c>
      <c r="S2724" t="s">
        <v>27</v>
      </c>
      <c r="W2724">
        <v>381</v>
      </c>
    </row>
    <row r="2725" spans="1:26">
      <c r="A2725" t="s">
        <v>4442</v>
      </c>
      <c r="F2725" t="s">
        <v>4433</v>
      </c>
      <c r="G2725" t="s">
        <v>4020</v>
      </c>
      <c r="H2725" t="s">
        <v>4020</v>
      </c>
      <c r="I2725" t="s">
        <v>68</v>
      </c>
      <c r="J2725" t="s">
        <v>3934</v>
      </c>
      <c r="L2725" t="s">
        <v>3935</v>
      </c>
      <c r="M2725" t="s">
        <v>3934</v>
      </c>
      <c r="Q2725">
        <v>51.534672659999998</v>
      </c>
      <c r="R2725">
        <v>5.8526499000000003</v>
      </c>
      <c r="S2725" t="s">
        <v>27</v>
      </c>
      <c r="W2725">
        <v>242</v>
      </c>
    </row>
    <row r="2726" spans="1:26">
      <c r="A2726" t="s">
        <v>4442</v>
      </c>
      <c r="F2726" t="s">
        <v>4433</v>
      </c>
      <c r="G2726" t="s">
        <v>4021</v>
      </c>
      <c r="H2726" t="s">
        <v>4021</v>
      </c>
      <c r="I2726" t="s">
        <v>68</v>
      </c>
      <c r="J2726" t="s">
        <v>3934</v>
      </c>
      <c r="L2726" t="s">
        <v>3935</v>
      </c>
      <c r="M2726" t="s">
        <v>3934</v>
      </c>
      <c r="Q2726">
        <v>51.534689440000001</v>
      </c>
      <c r="R2726">
        <v>5.8493647500000003</v>
      </c>
      <c r="S2726" t="s">
        <v>27</v>
      </c>
      <c r="W2726">
        <v>429</v>
      </c>
    </row>
    <row r="2727" spans="1:26">
      <c r="A2727" t="s">
        <v>4442</v>
      </c>
      <c r="F2727" t="s">
        <v>4433</v>
      </c>
      <c r="G2727" t="s">
        <v>4022</v>
      </c>
      <c r="H2727" t="s">
        <v>4022</v>
      </c>
      <c r="I2727" t="s">
        <v>68</v>
      </c>
      <c r="J2727" t="s">
        <v>3934</v>
      </c>
      <c r="L2727" t="s">
        <v>3935</v>
      </c>
      <c r="M2727" t="s">
        <v>3934</v>
      </c>
      <c r="Q2727">
        <v>51.534175169999997</v>
      </c>
      <c r="R2727">
        <v>5.84630501</v>
      </c>
      <c r="S2727" t="s">
        <v>27</v>
      </c>
      <c r="W2727">
        <v>223</v>
      </c>
    </row>
    <row r="2728" spans="1:26">
      <c r="A2728" t="s">
        <v>4442</v>
      </c>
      <c r="F2728" t="s">
        <v>4433</v>
      </c>
      <c r="G2728" t="s">
        <v>4023</v>
      </c>
      <c r="H2728" t="s">
        <v>4023</v>
      </c>
      <c r="I2728" t="s">
        <v>68</v>
      </c>
      <c r="J2728" t="s">
        <v>3934</v>
      </c>
      <c r="L2728" t="s">
        <v>3935</v>
      </c>
      <c r="M2728" t="s">
        <v>3934</v>
      </c>
      <c r="Q2728">
        <v>51.534222499999998</v>
      </c>
      <c r="R2728">
        <v>5.8460571899999998</v>
      </c>
      <c r="S2728" t="s">
        <v>27</v>
      </c>
      <c r="W2728">
        <v>252</v>
      </c>
    </row>
    <row r="2729" spans="1:26">
      <c r="A2729" t="s">
        <v>4442</v>
      </c>
      <c r="F2729" t="s">
        <v>4433</v>
      </c>
      <c r="G2729" t="s">
        <v>4024</v>
      </c>
      <c r="H2729" t="s">
        <v>4024</v>
      </c>
      <c r="I2729" t="s">
        <v>68</v>
      </c>
      <c r="J2729" t="s">
        <v>3934</v>
      </c>
      <c r="L2729" t="s">
        <v>3935</v>
      </c>
      <c r="M2729" t="s">
        <v>3934</v>
      </c>
      <c r="Q2729">
        <v>51.530036359999997</v>
      </c>
      <c r="R2729">
        <v>5.84701352</v>
      </c>
      <c r="S2729" t="s">
        <v>27</v>
      </c>
      <c r="W2729">
        <v>687</v>
      </c>
    </row>
    <row r="2730" spans="1:26">
      <c r="A2730" t="s">
        <v>4442</v>
      </c>
      <c r="F2730" t="s">
        <v>4433</v>
      </c>
      <c r="G2730" t="s">
        <v>4025</v>
      </c>
      <c r="H2730" t="s">
        <v>4025</v>
      </c>
      <c r="I2730" t="s">
        <v>68</v>
      </c>
      <c r="J2730" t="s">
        <v>3934</v>
      </c>
      <c r="L2730" t="s">
        <v>3935</v>
      </c>
      <c r="M2730" t="s">
        <v>3934</v>
      </c>
      <c r="Q2730">
        <v>51.533033889999999</v>
      </c>
      <c r="R2730">
        <v>5.8464996500000002</v>
      </c>
      <c r="S2730" t="s">
        <v>27</v>
      </c>
      <c r="W2730">
        <v>35</v>
      </c>
    </row>
    <row r="2731" spans="1:26">
      <c r="A2731" t="s">
        <v>4442</v>
      </c>
      <c r="F2731" t="s">
        <v>4433</v>
      </c>
      <c r="G2731" t="s">
        <v>4026</v>
      </c>
      <c r="H2731" t="s">
        <v>4026</v>
      </c>
      <c r="I2731" t="s">
        <v>68</v>
      </c>
      <c r="J2731" t="s">
        <v>3934</v>
      </c>
      <c r="L2731" t="s">
        <v>3935</v>
      </c>
      <c r="M2731" t="s">
        <v>3934</v>
      </c>
      <c r="Q2731">
        <v>51.532857870000001</v>
      </c>
      <c r="R2731">
        <v>5.8494958600000002</v>
      </c>
      <c r="S2731" t="s">
        <v>27</v>
      </c>
      <c r="W2731">
        <v>403</v>
      </c>
    </row>
    <row r="2732" spans="1:26">
      <c r="A2732" t="s">
        <v>4442</v>
      </c>
      <c r="F2732" t="s">
        <v>4433</v>
      </c>
      <c r="G2732" t="s">
        <v>4027</v>
      </c>
      <c r="H2732" t="s">
        <v>4027</v>
      </c>
      <c r="I2732" t="s">
        <v>68</v>
      </c>
      <c r="J2732" t="s">
        <v>3934</v>
      </c>
      <c r="L2732" t="s">
        <v>3935</v>
      </c>
      <c r="M2732" t="s">
        <v>3934</v>
      </c>
      <c r="Q2732">
        <v>51.524693249999999</v>
      </c>
      <c r="R2732">
        <v>5.8539357599999997</v>
      </c>
      <c r="S2732" t="s">
        <v>27</v>
      </c>
      <c r="W2732">
        <v>1293</v>
      </c>
    </row>
    <row r="2733" spans="1:26">
      <c r="A2733" t="s">
        <v>4442</v>
      </c>
      <c r="F2733" t="s">
        <v>4433</v>
      </c>
      <c r="G2733" t="s">
        <v>4028</v>
      </c>
      <c r="H2733" t="s">
        <v>4028</v>
      </c>
      <c r="I2733" t="s">
        <v>68</v>
      </c>
      <c r="J2733" t="s">
        <v>3934</v>
      </c>
      <c r="L2733" t="s">
        <v>3935</v>
      </c>
      <c r="M2733" t="s">
        <v>3934</v>
      </c>
      <c r="Q2733">
        <v>51.533034229999998</v>
      </c>
      <c r="R2733">
        <v>5.8525910200000002</v>
      </c>
      <c r="S2733" t="s">
        <v>27</v>
      </c>
      <c r="W2733">
        <v>62</v>
      </c>
    </row>
    <row r="2734" spans="1:26">
      <c r="A2734" t="s">
        <v>4442</v>
      </c>
      <c r="F2734" t="s">
        <v>4433</v>
      </c>
      <c r="G2734" t="s">
        <v>4029</v>
      </c>
      <c r="H2734" t="s">
        <v>4029</v>
      </c>
      <c r="I2734" t="s">
        <v>68</v>
      </c>
      <c r="J2734" t="s">
        <v>3934</v>
      </c>
      <c r="L2734" t="s">
        <v>3935</v>
      </c>
      <c r="M2734" t="s">
        <v>3934</v>
      </c>
      <c r="Q2734">
        <v>51.531797670000003</v>
      </c>
      <c r="R2734">
        <v>5.8525428599999998</v>
      </c>
      <c r="S2734" t="s">
        <v>27</v>
      </c>
      <c r="W2734">
        <v>213</v>
      </c>
    </row>
    <row r="2735" spans="1:26">
      <c r="A2735" t="s">
        <v>4442</v>
      </c>
      <c r="F2735" t="s">
        <v>4433</v>
      </c>
      <c r="G2735" t="s">
        <v>4030</v>
      </c>
      <c r="H2735" t="s">
        <v>4030</v>
      </c>
      <c r="I2735" t="s">
        <v>68</v>
      </c>
      <c r="J2735" t="s">
        <v>3934</v>
      </c>
      <c r="L2735" t="s">
        <v>3935</v>
      </c>
      <c r="M2735" t="s">
        <v>3934</v>
      </c>
      <c r="Q2735">
        <v>51.530215720000001</v>
      </c>
      <c r="R2735">
        <v>5.85248379</v>
      </c>
      <c r="S2735" t="s">
        <v>27</v>
      </c>
      <c r="W2735">
        <v>115</v>
      </c>
    </row>
    <row r="2736" spans="1:26">
      <c r="A2736" t="s">
        <v>4442</v>
      </c>
      <c r="F2736" t="s">
        <v>4433</v>
      </c>
      <c r="G2736" t="s">
        <v>4031</v>
      </c>
      <c r="H2736" t="s">
        <v>4031</v>
      </c>
      <c r="I2736" t="s">
        <v>68</v>
      </c>
      <c r="J2736" t="s">
        <v>3934</v>
      </c>
      <c r="L2736" t="s">
        <v>3935</v>
      </c>
      <c r="M2736" t="s">
        <v>3934</v>
      </c>
      <c r="Q2736">
        <v>51.529258650000003</v>
      </c>
      <c r="R2736">
        <v>5.8524489500000003</v>
      </c>
      <c r="S2736" t="s">
        <v>27</v>
      </c>
      <c r="W2736">
        <v>86</v>
      </c>
    </row>
    <row r="2737" spans="1:23">
      <c r="A2737" t="s">
        <v>4442</v>
      </c>
      <c r="F2737" t="s">
        <v>4433</v>
      </c>
      <c r="G2737" t="s">
        <v>4032</v>
      </c>
      <c r="H2737" t="s">
        <v>4032</v>
      </c>
      <c r="I2737" t="s">
        <v>68</v>
      </c>
      <c r="J2737" t="s">
        <v>3934</v>
      </c>
      <c r="L2737" t="s">
        <v>3935</v>
      </c>
      <c r="M2737" t="s">
        <v>3934</v>
      </c>
      <c r="Q2737">
        <v>51.527784570000001</v>
      </c>
      <c r="R2737">
        <v>5.8523942</v>
      </c>
      <c r="S2737" t="s">
        <v>27</v>
      </c>
      <c r="W2737">
        <v>206</v>
      </c>
    </row>
    <row r="2738" spans="1:23">
      <c r="A2738" t="s">
        <v>4442</v>
      </c>
      <c r="F2738" t="s">
        <v>4433</v>
      </c>
      <c r="G2738" t="s">
        <v>4033</v>
      </c>
      <c r="H2738" t="s">
        <v>4033</v>
      </c>
      <c r="I2738" t="s">
        <v>68</v>
      </c>
      <c r="J2738" t="s">
        <v>3934</v>
      </c>
      <c r="L2738" t="s">
        <v>3935</v>
      </c>
      <c r="M2738" t="s">
        <v>3934</v>
      </c>
      <c r="Q2738">
        <v>51.526406450000003</v>
      </c>
      <c r="R2738">
        <v>5.8523422500000004</v>
      </c>
      <c r="S2738" t="s">
        <v>27</v>
      </c>
      <c r="W2738">
        <v>77</v>
      </c>
    </row>
    <row r="2739" spans="1:23">
      <c r="A2739" t="s">
        <v>4442</v>
      </c>
      <c r="F2739" t="s">
        <v>4433</v>
      </c>
      <c r="G2739" t="s">
        <v>4034</v>
      </c>
      <c r="H2739" t="s">
        <v>4034</v>
      </c>
      <c r="I2739" t="s">
        <v>68</v>
      </c>
      <c r="J2739" t="s">
        <v>3934</v>
      </c>
      <c r="L2739" t="s">
        <v>3935</v>
      </c>
      <c r="M2739" t="s">
        <v>3934</v>
      </c>
      <c r="Q2739">
        <v>51.526918479999999</v>
      </c>
      <c r="R2739">
        <v>5.8573192799999996</v>
      </c>
      <c r="S2739" t="s">
        <v>27</v>
      </c>
      <c r="W2739">
        <v>260</v>
      </c>
    </row>
    <row r="2740" spans="1:23">
      <c r="A2740" t="s">
        <v>4442</v>
      </c>
      <c r="F2740" t="s">
        <v>4433</v>
      </c>
      <c r="G2740" t="s">
        <v>4035</v>
      </c>
      <c r="H2740" t="s">
        <v>4035</v>
      </c>
      <c r="I2740" t="s">
        <v>68</v>
      </c>
      <c r="J2740" t="s">
        <v>3934</v>
      </c>
      <c r="L2740" t="s">
        <v>3935</v>
      </c>
      <c r="M2740" t="s">
        <v>3934</v>
      </c>
      <c r="Q2740">
        <v>51.528149329999998</v>
      </c>
      <c r="R2740">
        <v>5.8594733100000003</v>
      </c>
      <c r="S2740" t="s">
        <v>27</v>
      </c>
      <c r="W2740">
        <v>296</v>
      </c>
    </row>
    <row r="2741" spans="1:23">
      <c r="A2741" t="s">
        <v>4442</v>
      </c>
      <c r="F2741" t="s">
        <v>4433</v>
      </c>
      <c r="G2741" t="s">
        <v>4036</v>
      </c>
      <c r="H2741" t="s">
        <v>4036</v>
      </c>
      <c r="I2741" t="s">
        <v>68</v>
      </c>
      <c r="J2741" t="s">
        <v>3934</v>
      </c>
      <c r="L2741" t="s">
        <v>3935</v>
      </c>
      <c r="M2741" t="s">
        <v>3934</v>
      </c>
      <c r="Q2741">
        <v>51.528348479999998</v>
      </c>
      <c r="R2741">
        <v>5.8630748199999996</v>
      </c>
      <c r="S2741" t="s">
        <v>27</v>
      </c>
      <c r="W2741">
        <v>220</v>
      </c>
    </row>
    <row r="2742" spans="1:23">
      <c r="A2742" t="s">
        <v>4442</v>
      </c>
      <c r="F2742" t="s">
        <v>4433</v>
      </c>
      <c r="G2742" t="s">
        <v>4037</v>
      </c>
      <c r="H2742" t="s">
        <v>4037</v>
      </c>
      <c r="I2742" t="s">
        <v>68</v>
      </c>
      <c r="J2742" t="s">
        <v>3934</v>
      </c>
      <c r="L2742" t="s">
        <v>3935</v>
      </c>
      <c r="M2742" t="s">
        <v>3934</v>
      </c>
      <c r="Q2742">
        <v>51.521859339999999</v>
      </c>
      <c r="R2742">
        <v>5.8549090100000001</v>
      </c>
      <c r="S2742" t="s">
        <v>27</v>
      </c>
      <c r="W2742">
        <v>305</v>
      </c>
    </row>
    <row r="2743" spans="1:23">
      <c r="A2743" t="s">
        <v>4442</v>
      </c>
      <c r="F2743" t="s">
        <v>4433</v>
      </c>
      <c r="G2743" t="s">
        <v>4038</v>
      </c>
      <c r="H2743" t="s">
        <v>4038</v>
      </c>
      <c r="I2743" t="s">
        <v>68</v>
      </c>
      <c r="J2743" t="s">
        <v>3934</v>
      </c>
      <c r="L2743" t="s">
        <v>3935</v>
      </c>
      <c r="M2743" t="s">
        <v>3934</v>
      </c>
      <c r="Q2743">
        <v>51.5213927</v>
      </c>
      <c r="R2743">
        <v>5.8505835700000004</v>
      </c>
      <c r="S2743" t="s">
        <v>27</v>
      </c>
      <c r="W2743">
        <v>248</v>
      </c>
    </row>
    <row r="2744" spans="1:23">
      <c r="A2744" t="s">
        <v>4442</v>
      </c>
      <c r="F2744" t="s">
        <v>4433</v>
      </c>
      <c r="G2744" t="s">
        <v>4039</v>
      </c>
      <c r="H2744" t="s">
        <v>4039</v>
      </c>
      <c r="I2744" t="s">
        <v>68</v>
      </c>
      <c r="J2744" t="s">
        <v>3934</v>
      </c>
      <c r="L2744" t="s">
        <v>3935</v>
      </c>
      <c r="M2744" t="s">
        <v>3934</v>
      </c>
      <c r="Q2744">
        <v>51.520002669999997</v>
      </c>
      <c r="R2744">
        <v>5.8489632699999996</v>
      </c>
      <c r="S2744" t="s">
        <v>27</v>
      </c>
      <c r="W2744">
        <v>276</v>
      </c>
    </row>
    <row r="2745" spans="1:23">
      <c r="A2745" t="s">
        <v>4442</v>
      </c>
      <c r="F2745" t="s">
        <v>4433</v>
      </c>
      <c r="G2745" t="s">
        <v>4040</v>
      </c>
      <c r="H2745" t="s">
        <v>4040</v>
      </c>
      <c r="I2745" t="s">
        <v>68</v>
      </c>
      <c r="J2745" t="s">
        <v>3934</v>
      </c>
      <c r="L2745" t="s">
        <v>3935</v>
      </c>
      <c r="M2745" t="s">
        <v>3934</v>
      </c>
      <c r="Q2745">
        <v>51.519512910000003</v>
      </c>
      <c r="R2745">
        <v>5.8515361700000001</v>
      </c>
      <c r="S2745" t="s">
        <v>27</v>
      </c>
      <c r="W2745">
        <v>372</v>
      </c>
    </row>
    <row r="2746" spans="1:23">
      <c r="A2746" t="s">
        <v>4442</v>
      </c>
      <c r="F2746" t="s">
        <v>4433</v>
      </c>
      <c r="G2746" t="s">
        <v>4041</v>
      </c>
      <c r="H2746" t="s">
        <v>4041</v>
      </c>
      <c r="I2746" t="s">
        <v>68</v>
      </c>
      <c r="J2746" t="s">
        <v>3934</v>
      </c>
      <c r="L2746" t="s">
        <v>3935</v>
      </c>
      <c r="M2746" t="s">
        <v>3934</v>
      </c>
      <c r="Q2746">
        <v>51.517161029999997</v>
      </c>
      <c r="R2746">
        <v>5.83907899</v>
      </c>
      <c r="S2746" t="s">
        <v>27</v>
      </c>
      <c r="W2746">
        <v>1630</v>
      </c>
    </row>
    <row r="2747" spans="1:23">
      <c r="A2747" t="s">
        <v>4442</v>
      </c>
      <c r="F2747" t="s">
        <v>4433</v>
      </c>
      <c r="G2747" t="s">
        <v>4042</v>
      </c>
      <c r="H2747" t="s">
        <v>4042</v>
      </c>
      <c r="I2747" t="s">
        <v>68</v>
      </c>
      <c r="J2747" t="s">
        <v>3934</v>
      </c>
      <c r="L2747" t="s">
        <v>3935</v>
      </c>
      <c r="M2747" t="s">
        <v>3934</v>
      </c>
      <c r="Q2747">
        <v>51.516587610000002</v>
      </c>
      <c r="R2747">
        <v>5.8428303499999998</v>
      </c>
      <c r="S2747" t="s">
        <v>27</v>
      </c>
      <c r="W2747">
        <v>505</v>
      </c>
    </row>
    <row r="2748" spans="1:23">
      <c r="A2748" t="s">
        <v>4442</v>
      </c>
      <c r="F2748" t="s">
        <v>4433</v>
      </c>
      <c r="G2748" t="s">
        <v>4043</v>
      </c>
      <c r="H2748" t="s">
        <v>4043</v>
      </c>
      <c r="I2748" t="s">
        <v>68</v>
      </c>
      <c r="J2748" t="s">
        <v>3934</v>
      </c>
      <c r="L2748" t="s">
        <v>3935</v>
      </c>
      <c r="M2748" t="s">
        <v>3934</v>
      </c>
      <c r="Q2748">
        <v>51.51580585</v>
      </c>
      <c r="R2748">
        <v>5.8387954400000002</v>
      </c>
      <c r="S2748" t="s">
        <v>27</v>
      </c>
      <c r="W2748">
        <v>78</v>
      </c>
    </row>
    <row r="2749" spans="1:23">
      <c r="A2749" t="s">
        <v>4442</v>
      </c>
      <c r="F2749" t="s">
        <v>4433</v>
      </c>
      <c r="G2749" t="s">
        <v>4044</v>
      </c>
      <c r="H2749" t="s">
        <v>4044</v>
      </c>
      <c r="I2749" t="s">
        <v>68</v>
      </c>
      <c r="J2749" t="s">
        <v>3934</v>
      </c>
      <c r="L2749" t="s">
        <v>3935</v>
      </c>
      <c r="M2749" t="s">
        <v>3934</v>
      </c>
      <c r="Q2749">
        <v>51.515618310000001</v>
      </c>
      <c r="R2749">
        <v>5.8376697200000001</v>
      </c>
      <c r="S2749" t="s">
        <v>27</v>
      </c>
      <c r="W2749">
        <v>84</v>
      </c>
    </row>
    <row r="2750" spans="1:23">
      <c r="A2750" t="s">
        <v>4442</v>
      </c>
      <c r="F2750" t="s">
        <v>4433</v>
      </c>
      <c r="G2750" t="s">
        <v>4045</v>
      </c>
      <c r="H2750" t="s">
        <v>4045</v>
      </c>
      <c r="I2750" t="s">
        <v>68</v>
      </c>
      <c r="J2750" t="s">
        <v>3934</v>
      </c>
      <c r="L2750" t="s">
        <v>3935</v>
      </c>
      <c r="M2750" t="s">
        <v>3934</v>
      </c>
      <c r="Q2750">
        <v>51.514964489999997</v>
      </c>
      <c r="R2750">
        <v>5.8379499499999996</v>
      </c>
      <c r="S2750" t="s">
        <v>27</v>
      </c>
      <c r="W2750">
        <v>170</v>
      </c>
    </row>
    <row r="2751" spans="1:23">
      <c r="A2751" t="s">
        <v>4442</v>
      </c>
      <c r="F2751" t="s">
        <v>4433</v>
      </c>
      <c r="G2751" t="s">
        <v>4046</v>
      </c>
      <c r="H2751" t="s">
        <v>4046</v>
      </c>
      <c r="I2751" t="s">
        <v>68</v>
      </c>
      <c r="J2751" t="s">
        <v>3934</v>
      </c>
      <c r="L2751" t="s">
        <v>3935</v>
      </c>
      <c r="M2751" t="s">
        <v>3934</v>
      </c>
      <c r="Q2751">
        <v>51.515386829999997</v>
      </c>
      <c r="R2751">
        <v>5.8351001900000004</v>
      </c>
      <c r="S2751" t="s">
        <v>27</v>
      </c>
      <c r="W2751">
        <v>50</v>
      </c>
    </row>
    <row r="2752" spans="1:23">
      <c r="A2752" t="s">
        <v>4442</v>
      </c>
      <c r="F2752" t="s">
        <v>4433</v>
      </c>
      <c r="G2752" t="s">
        <v>4047</v>
      </c>
      <c r="H2752" t="s">
        <v>4047</v>
      </c>
      <c r="I2752" t="s">
        <v>68</v>
      </c>
      <c r="J2752" t="s">
        <v>3934</v>
      </c>
      <c r="L2752" t="s">
        <v>3935</v>
      </c>
      <c r="M2752" t="s">
        <v>3934</v>
      </c>
      <c r="Q2752">
        <v>51.511457479999997</v>
      </c>
      <c r="R2752">
        <v>5.83540378</v>
      </c>
      <c r="S2752" t="s">
        <v>27</v>
      </c>
      <c r="W2752">
        <v>916</v>
      </c>
    </row>
    <row r="2753" spans="1:23">
      <c r="A2753" t="s">
        <v>4442</v>
      </c>
      <c r="F2753" t="s">
        <v>4433</v>
      </c>
      <c r="G2753" t="s">
        <v>4048</v>
      </c>
      <c r="H2753" t="s">
        <v>4048</v>
      </c>
      <c r="I2753" t="s">
        <v>68</v>
      </c>
      <c r="J2753" t="s">
        <v>3934</v>
      </c>
      <c r="L2753" t="s">
        <v>3935</v>
      </c>
      <c r="M2753" t="s">
        <v>3934</v>
      </c>
      <c r="Q2753">
        <v>51.509328199999999</v>
      </c>
      <c r="R2753">
        <v>5.8358587000000002</v>
      </c>
      <c r="S2753" t="s">
        <v>27</v>
      </c>
      <c r="W2753">
        <v>700</v>
      </c>
    </row>
    <row r="2754" spans="1:23">
      <c r="A2754" t="s">
        <v>4442</v>
      </c>
      <c r="F2754" t="s">
        <v>4433</v>
      </c>
      <c r="G2754" t="s">
        <v>4049</v>
      </c>
      <c r="H2754" t="s">
        <v>4049</v>
      </c>
      <c r="I2754" t="s">
        <v>68</v>
      </c>
      <c r="J2754" t="s">
        <v>3934</v>
      </c>
      <c r="L2754" t="s">
        <v>3935</v>
      </c>
      <c r="M2754" t="s">
        <v>3934</v>
      </c>
      <c r="Q2754">
        <v>51.5083895</v>
      </c>
      <c r="R2754">
        <v>5.8394877599999999</v>
      </c>
      <c r="S2754" t="s">
        <v>27</v>
      </c>
      <c r="W2754">
        <v>190</v>
      </c>
    </row>
    <row r="2755" spans="1:23">
      <c r="A2755" t="s">
        <v>4442</v>
      </c>
      <c r="F2755" t="s">
        <v>4433</v>
      </c>
      <c r="G2755" t="s">
        <v>4050</v>
      </c>
      <c r="H2755" t="s">
        <v>4050</v>
      </c>
      <c r="I2755" t="s">
        <v>68</v>
      </c>
      <c r="J2755" t="s">
        <v>3934</v>
      </c>
      <c r="L2755" t="s">
        <v>3935</v>
      </c>
      <c r="M2755" t="s">
        <v>3934</v>
      </c>
      <c r="Q2755">
        <v>51.507937419999998</v>
      </c>
      <c r="R2755">
        <v>5.83989359</v>
      </c>
      <c r="S2755" t="s">
        <v>27</v>
      </c>
      <c r="W2755">
        <v>145</v>
      </c>
    </row>
    <row r="2756" spans="1:23">
      <c r="A2756" t="s">
        <v>4442</v>
      </c>
      <c r="F2756" t="s">
        <v>4433</v>
      </c>
      <c r="G2756" t="s">
        <v>4051</v>
      </c>
      <c r="H2756" t="s">
        <v>4051</v>
      </c>
      <c r="I2756" t="s">
        <v>68</v>
      </c>
      <c r="J2756" t="s">
        <v>3934</v>
      </c>
      <c r="L2756" t="s">
        <v>3935</v>
      </c>
      <c r="M2756" t="s">
        <v>3934</v>
      </c>
      <c r="Q2756">
        <v>51.509135870000001</v>
      </c>
      <c r="R2756">
        <v>5.8460382500000003</v>
      </c>
      <c r="S2756" t="s">
        <v>27</v>
      </c>
      <c r="W2756">
        <v>744</v>
      </c>
    </row>
    <row r="2757" spans="1:23">
      <c r="A2757" t="s">
        <v>4442</v>
      </c>
      <c r="F2757" t="s">
        <v>4433</v>
      </c>
      <c r="G2757" t="s">
        <v>4052</v>
      </c>
      <c r="H2757" t="s">
        <v>4052</v>
      </c>
      <c r="I2757" t="s">
        <v>68</v>
      </c>
      <c r="J2757" t="s">
        <v>3934</v>
      </c>
      <c r="L2757" t="s">
        <v>3935</v>
      </c>
      <c r="M2757" t="s">
        <v>3934</v>
      </c>
      <c r="Q2757">
        <v>51.510626930000001</v>
      </c>
      <c r="R2757">
        <v>5.8537107700000002</v>
      </c>
      <c r="S2757" t="s">
        <v>27</v>
      </c>
      <c r="W2757">
        <v>367</v>
      </c>
    </row>
    <row r="2758" spans="1:23">
      <c r="A2758" t="s">
        <v>4442</v>
      </c>
      <c r="F2758" t="s">
        <v>4433</v>
      </c>
      <c r="G2758" t="s">
        <v>4053</v>
      </c>
      <c r="H2758" t="s">
        <v>4053</v>
      </c>
      <c r="I2758" t="s">
        <v>68</v>
      </c>
      <c r="J2758" t="s">
        <v>3934</v>
      </c>
      <c r="L2758" t="s">
        <v>3935</v>
      </c>
      <c r="M2758" t="s">
        <v>3934</v>
      </c>
      <c r="Q2758">
        <v>51.511545859999998</v>
      </c>
      <c r="R2758">
        <v>5.8584207800000003</v>
      </c>
      <c r="S2758" t="s">
        <v>27</v>
      </c>
      <c r="W2758">
        <v>293</v>
      </c>
    </row>
    <row r="2759" spans="1:23">
      <c r="A2759" t="s">
        <v>4442</v>
      </c>
      <c r="F2759" t="s">
        <v>4433</v>
      </c>
      <c r="G2759" t="s">
        <v>4054</v>
      </c>
      <c r="H2759" t="s">
        <v>4054</v>
      </c>
      <c r="I2759" t="s">
        <v>68</v>
      </c>
      <c r="J2759" t="s">
        <v>3934</v>
      </c>
      <c r="L2759" t="s">
        <v>3935</v>
      </c>
      <c r="M2759" t="s">
        <v>3934</v>
      </c>
      <c r="Q2759">
        <v>51.512639450000002</v>
      </c>
      <c r="R2759">
        <v>5.8609502899999999</v>
      </c>
      <c r="S2759" t="s">
        <v>27</v>
      </c>
      <c r="W2759">
        <v>7</v>
      </c>
    </row>
    <row r="2760" spans="1:23">
      <c r="A2760" t="s">
        <v>4442</v>
      </c>
      <c r="F2760" t="s">
        <v>4433</v>
      </c>
      <c r="G2760" t="s">
        <v>4055</v>
      </c>
      <c r="H2760" t="s">
        <v>4055</v>
      </c>
      <c r="I2760" t="s">
        <v>68</v>
      </c>
      <c r="J2760" t="s">
        <v>3934</v>
      </c>
      <c r="L2760" t="s">
        <v>3935</v>
      </c>
      <c r="M2760" t="s">
        <v>3934</v>
      </c>
      <c r="Q2760">
        <v>51.513526480000003</v>
      </c>
      <c r="R2760">
        <v>5.8646986300000004</v>
      </c>
      <c r="S2760" t="s">
        <v>27</v>
      </c>
      <c r="W2760">
        <v>607</v>
      </c>
    </row>
    <row r="2761" spans="1:23">
      <c r="A2761" t="s">
        <v>4442</v>
      </c>
      <c r="F2761" t="s">
        <v>4433</v>
      </c>
      <c r="G2761" t="s">
        <v>4056</v>
      </c>
      <c r="H2761" t="s">
        <v>4056</v>
      </c>
      <c r="I2761" t="s">
        <v>68</v>
      </c>
      <c r="J2761" t="s">
        <v>3934</v>
      </c>
      <c r="L2761" t="s">
        <v>3935</v>
      </c>
      <c r="M2761" t="s">
        <v>3934</v>
      </c>
      <c r="Q2761">
        <v>51.512709950000001</v>
      </c>
      <c r="R2761">
        <v>5.8608228799999997</v>
      </c>
      <c r="S2761" t="s">
        <v>27</v>
      </c>
      <c r="W2761">
        <v>7</v>
      </c>
    </row>
    <row r="2762" spans="1:23">
      <c r="A2762" t="s">
        <v>4442</v>
      </c>
      <c r="F2762" t="s">
        <v>4433</v>
      </c>
      <c r="G2762" t="s">
        <v>4057</v>
      </c>
      <c r="H2762" t="s">
        <v>4057</v>
      </c>
      <c r="I2762" t="s">
        <v>68</v>
      </c>
      <c r="J2762" t="s">
        <v>3934</v>
      </c>
      <c r="L2762" t="s">
        <v>3935</v>
      </c>
      <c r="M2762" t="s">
        <v>3934</v>
      </c>
      <c r="Q2762">
        <v>51.515115999999999</v>
      </c>
      <c r="R2762">
        <v>5.8599762599999998</v>
      </c>
      <c r="S2762" t="s">
        <v>27</v>
      </c>
      <c r="W2762">
        <v>572</v>
      </c>
    </row>
    <row r="2763" spans="1:23">
      <c r="A2763" t="s">
        <v>4442</v>
      </c>
      <c r="F2763" t="s">
        <v>4433</v>
      </c>
      <c r="G2763" t="s">
        <v>4058</v>
      </c>
      <c r="H2763" t="s">
        <v>4058</v>
      </c>
      <c r="I2763" t="s">
        <v>68</v>
      </c>
      <c r="J2763" t="s">
        <v>3934</v>
      </c>
      <c r="L2763" t="s">
        <v>3935</v>
      </c>
      <c r="M2763" t="s">
        <v>3934</v>
      </c>
      <c r="Q2763">
        <v>51.516062169999998</v>
      </c>
      <c r="R2763">
        <v>5.8567042000000002</v>
      </c>
      <c r="S2763" t="s">
        <v>27</v>
      </c>
      <c r="W2763">
        <v>343</v>
      </c>
    </row>
    <row r="2764" spans="1:23">
      <c r="A2764" t="s">
        <v>4442</v>
      </c>
      <c r="F2764" t="s">
        <v>4433</v>
      </c>
      <c r="G2764" t="s">
        <v>4059</v>
      </c>
      <c r="H2764" t="s">
        <v>4059</v>
      </c>
      <c r="I2764" t="s">
        <v>68</v>
      </c>
      <c r="J2764" t="s">
        <v>3934</v>
      </c>
      <c r="L2764" t="s">
        <v>3935</v>
      </c>
      <c r="M2764" t="s">
        <v>3934</v>
      </c>
      <c r="Q2764">
        <v>51.514817200000003</v>
      </c>
      <c r="R2764">
        <v>5.8531955299999998</v>
      </c>
      <c r="S2764" t="s">
        <v>27</v>
      </c>
      <c r="W2764">
        <v>202</v>
      </c>
    </row>
    <row r="2765" spans="1:23">
      <c r="A2765" t="s">
        <v>4442</v>
      </c>
      <c r="F2765" t="s">
        <v>4433</v>
      </c>
      <c r="G2765" t="s">
        <v>4060</v>
      </c>
      <c r="H2765" t="s">
        <v>4060</v>
      </c>
      <c r="I2765" t="s">
        <v>68</v>
      </c>
      <c r="J2765" t="s">
        <v>3934</v>
      </c>
      <c r="L2765" t="s">
        <v>3935</v>
      </c>
      <c r="M2765" t="s">
        <v>3934</v>
      </c>
      <c r="Q2765">
        <v>51.51402633</v>
      </c>
      <c r="R2765">
        <v>5.8509672300000002</v>
      </c>
      <c r="S2765" t="s">
        <v>27</v>
      </c>
      <c r="W2765">
        <v>150</v>
      </c>
    </row>
    <row r="2766" spans="1:23">
      <c r="A2766" t="s">
        <v>4442</v>
      </c>
      <c r="F2766" t="s">
        <v>4433</v>
      </c>
      <c r="G2766" t="s">
        <v>4061</v>
      </c>
      <c r="H2766" t="s">
        <v>4061</v>
      </c>
      <c r="I2766" t="s">
        <v>68</v>
      </c>
      <c r="J2766" t="s">
        <v>3934</v>
      </c>
      <c r="L2766" t="s">
        <v>3935</v>
      </c>
      <c r="M2766" t="s">
        <v>3934</v>
      </c>
      <c r="Q2766">
        <v>51.512714129999999</v>
      </c>
      <c r="R2766">
        <v>5.8472706199999998</v>
      </c>
      <c r="S2766" t="s">
        <v>27</v>
      </c>
      <c r="W2766">
        <v>420</v>
      </c>
    </row>
    <row r="2767" spans="1:23">
      <c r="A2767" t="s">
        <v>4442</v>
      </c>
      <c r="F2767" t="s">
        <v>4433</v>
      </c>
      <c r="G2767" t="s">
        <v>4062</v>
      </c>
      <c r="H2767" t="s">
        <v>4062</v>
      </c>
      <c r="I2767" t="s">
        <v>68</v>
      </c>
      <c r="J2767" t="s">
        <v>3934</v>
      </c>
      <c r="L2767" t="s">
        <v>3935</v>
      </c>
      <c r="M2767" t="s">
        <v>3934</v>
      </c>
      <c r="Q2767">
        <v>51.511630140000001</v>
      </c>
      <c r="R2767">
        <v>5.8442163200000001</v>
      </c>
      <c r="S2767" t="s">
        <v>27</v>
      </c>
      <c r="W2767">
        <v>64</v>
      </c>
    </row>
    <row r="2768" spans="1:23">
      <c r="A2768" t="s">
        <v>4442</v>
      </c>
      <c r="F2768" t="s">
        <v>4433</v>
      </c>
      <c r="G2768" t="s">
        <v>4063</v>
      </c>
      <c r="H2768" t="s">
        <v>4063</v>
      </c>
      <c r="I2768" t="s">
        <v>68</v>
      </c>
      <c r="J2768" t="s">
        <v>3934</v>
      </c>
      <c r="L2768" t="s">
        <v>3935</v>
      </c>
      <c r="M2768" t="s">
        <v>3934</v>
      </c>
      <c r="Q2768">
        <v>51.511156560000003</v>
      </c>
      <c r="R2768">
        <v>5.8427357999999998</v>
      </c>
      <c r="S2768" t="s">
        <v>27</v>
      </c>
      <c r="W2768">
        <v>152</v>
      </c>
    </row>
    <row r="2769" spans="1:26">
      <c r="A2769" t="s">
        <v>4442</v>
      </c>
      <c r="F2769" t="s">
        <v>4433</v>
      </c>
      <c r="G2769" t="s">
        <v>4064</v>
      </c>
      <c r="H2769" t="s">
        <v>4064</v>
      </c>
      <c r="I2769" t="s">
        <v>68</v>
      </c>
      <c r="J2769" t="s">
        <v>3934</v>
      </c>
      <c r="L2769" t="s">
        <v>3935</v>
      </c>
      <c r="M2769" t="s">
        <v>3934</v>
      </c>
      <c r="Q2769">
        <v>51.510759739999997</v>
      </c>
      <c r="R2769">
        <v>5.8415766199999997</v>
      </c>
      <c r="S2769" t="s">
        <v>27</v>
      </c>
      <c r="W2769">
        <v>29</v>
      </c>
    </row>
    <row r="2770" spans="1:26">
      <c r="A2770" t="s">
        <v>4442</v>
      </c>
      <c r="F2770" t="s">
        <v>4433</v>
      </c>
      <c r="G2770" t="s">
        <v>4065</v>
      </c>
      <c r="H2770" t="s">
        <v>4065</v>
      </c>
      <c r="I2770" t="s">
        <v>68</v>
      </c>
      <c r="J2770" t="s">
        <v>3934</v>
      </c>
      <c r="L2770" t="s">
        <v>3935</v>
      </c>
      <c r="M2770" t="s">
        <v>3934</v>
      </c>
      <c r="Q2770">
        <v>51.515512999999999</v>
      </c>
      <c r="R2770">
        <v>5.86748783</v>
      </c>
      <c r="S2770" t="s">
        <v>27</v>
      </c>
      <c r="W2770">
        <v>128</v>
      </c>
    </row>
    <row r="2771" spans="1:26">
      <c r="A2771" t="s">
        <v>4442</v>
      </c>
      <c r="F2771" t="s">
        <v>4433</v>
      </c>
      <c r="G2771" t="s">
        <v>4066</v>
      </c>
      <c r="H2771" t="s">
        <v>4066</v>
      </c>
      <c r="I2771" t="s">
        <v>68</v>
      </c>
      <c r="J2771" t="s">
        <v>3934</v>
      </c>
      <c r="L2771" t="s">
        <v>3935</v>
      </c>
      <c r="M2771" t="s">
        <v>3934</v>
      </c>
      <c r="Q2771">
        <v>51.516042210000002</v>
      </c>
      <c r="R2771">
        <v>5.8715724199999997</v>
      </c>
      <c r="S2771" t="s">
        <v>27</v>
      </c>
      <c r="W2771">
        <v>374</v>
      </c>
    </row>
    <row r="2772" spans="1:26">
      <c r="A2772" t="s">
        <v>4442</v>
      </c>
      <c r="F2772" t="s">
        <v>4433</v>
      </c>
      <c r="G2772" t="s">
        <v>4067</v>
      </c>
      <c r="H2772" t="s">
        <v>4067</v>
      </c>
      <c r="I2772" t="s">
        <v>68</v>
      </c>
      <c r="J2772" t="s">
        <v>3934</v>
      </c>
      <c r="L2772" t="s">
        <v>3935</v>
      </c>
      <c r="M2772" t="s">
        <v>3934</v>
      </c>
      <c r="Q2772">
        <v>51.537456040000002</v>
      </c>
      <c r="R2772">
        <v>5.8512891099999997</v>
      </c>
      <c r="S2772" t="s">
        <v>27</v>
      </c>
      <c r="W2772">
        <v>326</v>
      </c>
    </row>
    <row r="2773" spans="1:26">
      <c r="A2773" t="s">
        <v>4442</v>
      </c>
      <c r="F2773" t="s">
        <v>4433</v>
      </c>
      <c r="G2773" t="s">
        <v>4068</v>
      </c>
      <c r="H2773" t="s">
        <v>4068</v>
      </c>
      <c r="I2773" t="s">
        <v>68</v>
      </c>
      <c r="J2773" t="s">
        <v>3934</v>
      </c>
      <c r="L2773" t="s">
        <v>3935</v>
      </c>
      <c r="M2773" t="s">
        <v>3934</v>
      </c>
      <c r="Q2773">
        <v>51.508358729999998</v>
      </c>
      <c r="R2773">
        <v>5.8381525400000003</v>
      </c>
      <c r="S2773" t="s">
        <v>27</v>
      </c>
      <c r="W2773">
        <v>6</v>
      </c>
    </row>
    <row r="2774" spans="1:26">
      <c r="A2774" t="s">
        <v>4442</v>
      </c>
      <c r="F2774" t="s">
        <v>4433</v>
      </c>
      <c r="G2774" t="s">
        <v>4069</v>
      </c>
      <c r="H2774" t="s">
        <v>4069</v>
      </c>
      <c r="I2774" t="s">
        <v>68</v>
      </c>
      <c r="J2774" t="s">
        <v>3934</v>
      </c>
      <c r="L2774" t="s">
        <v>3935</v>
      </c>
      <c r="M2774" t="s">
        <v>3934</v>
      </c>
      <c r="Q2774">
        <v>51.507684390000001</v>
      </c>
      <c r="R2774">
        <v>5.8385935499999997</v>
      </c>
      <c r="S2774" t="s">
        <v>27</v>
      </c>
      <c r="W2774">
        <v>25</v>
      </c>
    </row>
    <row r="2775" spans="1:26">
      <c r="A2775" t="s">
        <v>4442</v>
      </c>
      <c r="F2775" t="s">
        <v>4433</v>
      </c>
      <c r="G2775" t="s">
        <v>4070</v>
      </c>
      <c r="H2775" t="s">
        <v>4070</v>
      </c>
      <c r="I2775" t="s">
        <v>68</v>
      </c>
      <c r="J2775" t="s">
        <v>3934</v>
      </c>
      <c r="L2775" t="s">
        <v>3935</v>
      </c>
      <c r="M2775" t="s">
        <v>3934</v>
      </c>
      <c r="Q2775">
        <v>51.521251239999998</v>
      </c>
      <c r="R2775">
        <v>5.8526971799999998</v>
      </c>
      <c r="S2775" t="s">
        <v>27</v>
      </c>
      <c r="W2775">
        <v>61</v>
      </c>
    </row>
    <row r="2776" spans="1:26">
      <c r="G2776" t="s">
        <v>4071</v>
      </c>
      <c r="H2776" t="s">
        <v>4071</v>
      </c>
      <c r="I2776" t="s">
        <v>22</v>
      </c>
      <c r="J2776" t="s">
        <v>4072</v>
      </c>
      <c r="K2776" t="s">
        <v>4072</v>
      </c>
      <c r="L2776" t="s">
        <v>4073</v>
      </c>
      <c r="M2776" t="s">
        <v>4072</v>
      </c>
      <c r="O2776" t="s">
        <v>2752</v>
      </c>
      <c r="P2776" t="s">
        <v>4074</v>
      </c>
      <c r="Q2776">
        <v>51.574073490000004</v>
      </c>
      <c r="R2776">
        <v>5.9579252</v>
      </c>
      <c r="S2776" t="s">
        <v>27</v>
      </c>
      <c r="T2776" t="s">
        <v>139</v>
      </c>
      <c r="Z2776">
        <v>2385.36</v>
      </c>
    </row>
    <row r="2777" spans="1:26">
      <c r="G2777" t="s">
        <v>4075</v>
      </c>
      <c r="H2777" t="s">
        <v>4075</v>
      </c>
      <c r="I2777" t="s">
        <v>22</v>
      </c>
      <c r="J2777" t="s">
        <v>3143</v>
      </c>
      <c r="K2777" t="s">
        <v>3143</v>
      </c>
      <c r="L2777" t="s">
        <v>4076</v>
      </c>
      <c r="M2777" t="s">
        <v>3143</v>
      </c>
      <c r="O2777" t="s">
        <v>3145</v>
      </c>
      <c r="P2777" t="s">
        <v>4077</v>
      </c>
      <c r="Q2777">
        <v>51.529351050000002</v>
      </c>
      <c r="R2777">
        <v>5.95547643</v>
      </c>
      <c r="S2777" t="s">
        <v>27</v>
      </c>
      <c r="T2777" t="s">
        <v>139</v>
      </c>
      <c r="Z2777">
        <v>4433.45</v>
      </c>
    </row>
    <row r="2778" spans="1:26">
      <c r="G2778" t="s">
        <v>4078</v>
      </c>
      <c r="H2778" t="s">
        <v>4078</v>
      </c>
      <c r="I2778" t="s">
        <v>22</v>
      </c>
      <c r="J2778" t="s">
        <v>4079</v>
      </c>
      <c r="K2778" t="s">
        <v>4079</v>
      </c>
      <c r="L2778" t="s">
        <v>4080</v>
      </c>
      <c r="M2778" t="s">
        <v>4079</v>
      </c>
      <c r="O2778" t="s">
        <v>3145</v>
      </c>
      <c r="P2778" t="s">
        <v>4077</v>
      </c>
      <c r="Q2778">
        <v>51.46953937</v>
      </c>
      <c r="R2778">
        <v>5.8956539000000001</v>
      </c>
      <c r="S2778" t="s">
        <v>27</v>
      </c>
      <c r="T2778" t="s">
        <v>139</v>
      </c>
      <c r="Z2778">
        <v>287120.07</v>
      </c>
    </row>
    <row r="2779" spans="1:26">
      <c r="G2779" t="s">
        <v>4081</v>
      </c>
      <c r="H2779" t="s">
        <v>4081</v>
      </c>
      <c r="I2779" t="s">
        <v>22</v>
      </c>
      <c r="J2779" t="s">
        <v>4082</v>
      </c>
      <c r="K2779" t="s">
        <v>4082</v>
      </c>
      <c r="L2779" t="s">
        <v>4083</v>
      </c>
      <c r="M2779" t="s">
        <v>4082</v>
      </c>
      <c r="O2779" t="s">
        <v>3145</v>
      </c>
      <c r="P2779" t="s">
        <v>4084</v>
      </c>
      <c r="Q2779">
        <v>51.377786530000002</v>
      </c>
      <c r="R2779">
        <v>6.0881217300000001</v>
      </c>
      <c r="S2779" t="s">
        <v>27</v>
      </c>
      <c r="T2779" t="s">
        <v>28</v>
      </c>
      <c r="Z2779">
        <v>1141993.46</v>
      </c>
    </row>
    <row r="2780" spans="1:26">
      <c r="G2780" t="s">
        <v>4085</v>
      </c>
      <c r="H2780" t="s">
        <v>4085</v>
      </c>
      <c r="I2780" t="s">
        <v>22</v>
      </c>
      <c r="J2780" t="s">
        <v>4086</v>
      </c>
      <c r="K2780" t="s">
        <v>4086</v>
      </c>
      <c r="L2780" t="s">
        <v>4087</v>
      </c>
      <c r="M2780" t="s">
        <v>4086</v>
      </c>
      <c r="O2780" t="s">
        <v>3145</v>
      </c>
      <c r="P2780" t="s">
        <v>4088</v>
      </c>
      <c r="Q2780">
        <v>51.365149870000003</v>
      </c>
      <c r="R2780">
        <v>6.1713444300000004</v>
      </c>
      <c r="S2780" t="s">
        <v>27</v>
      </c>
      <c r="T2780" t="s">
        <v>131</v>
      </c>
      <c r="Z2780">
        <v>64.52</v>
      </c>
    </row>
    <row r="2781" spans="1:26">
      <c r="G2781" t="s">
        <v>4089</v>
      </c>
      <c r="H2781" t="s">
        <v>4089</v>
      </c>
      <c r="I2781" t="s">
        <v>22</v>
      </c>
      <c r="J2781" t="s">
        <v>4090</v>
      </c>
      <c r="K2781" t="s">
        <v>4090</v>
      </c>
      <c r="L2781" t="s">
        <v>4091</v>
      </c>
      <c r="M2781" t="s">
        <v>4090</v>
      </c>
      <c r="O2781" t="s">
        <v>3145</v>
      </c>
      <c r="P2781" t="s">
        <v>4088</v>
      </c>
      <c r="Q2781">
        <v>51.396078299999999</v>
      </c>
      <c r="R2781">
        <v>6.0854916399999999</v>
      </c>
      <c r="S2781" t="s">
        <v>27</v>
      </c>
      <c r="T2781" t="s">
        <v>131</v>
      </c>
      <c r="Z2781">
        <v>9735.82</v>
      </c>
    </row>
    <row r="2782" spans="1:26">
      <c r="G2782" t="s">
        <v>4092</v>
      </c>
      <c r="H2782" t="s">
        <v>4092</v>
      </c>
      <c r="I2782" t="s">
        <v>22</v>
      </c>
      <c r="J2782" t="s">
        <v>4093</v>
      </c>
      <c r="K2782" t="s">
        <v>4093</v>
      </c>
      <c r="L2782" t="s">
        <v>4094</v>
      </c>
      <c r="M2782" t="s">
        <v>4093</v>
      </c>
      <c r="O2782" t="s">
        <v>3165</v>
      </c>
      <c r="P2782" t="s">
        <v>4095</v>
      </c>
      <c r="Q2782">
        <v>51.333455049999998</v>
      </c>
      <c r="R2782">
        <v>3.8212402999999999</v>
      </c>
      <c r="S2782" t="s">
        <v>27</v>
      </c>
      <c r="T2782" t="s">
        <v>131</v>
      </c>
      <c r="Z2782">
        <v>436.4</v>
      </c>
    </row>
    <row r="2783" spans="1:26">
      <c r="G2783" t="s">
        <v>4096</v>
      </c>
      <c r="H2783" t="s">
        <v>4096</v>
      </c>
      <c r="I2783" t="s">
        <v>22</v>
      </c>
      <c r="J2783" t="s">
        <v>4097</v>
      </c>
      <c r="K2783" t="s">
        <v>4097</v>
      </c>
      <c r="L2783" t="s">
        <v>4098</v>
      </c>
      <c r="M2783" t="s">
        <v>4097</v>
      </c>
      <c r="O2783" t="s">
        <v>2752</v>
      </c>
      <c r="P2783" t="s">
        <v>4099</v>
      </c>
      <c r="Q2783">
        <v>51.321639750000003</v>
      </c>
      <c r="R2783">
        <v>5.2196726800000004</v>
      </c>
      <c r="S2783" t="s">
        <v>27</v>
      </c>
      <c r="T2783" t="s">
        <v>131</v>
      </c>
      <c r="Z2783">
        <v>1</v>
      </c>
    </row>
    <row r="2784" spans="1:26">
      <c r="G2784" t="s">
        <v>4100</v>
      </c>
      <c r="H2784" t="s">
        <v>4100</v>
      </c>
      <c r="I2784" t="s">
        <v>22</v>
      </c>
      <c r="J2784" t="s">
        <v>3930</v>
      </c>
      <c r="K2784" t="s">
        <v>3930</v>
      </c>
      <c r="L2784" t="s">
        <v>4101</v>
      </c>
      <c r="M2784" t="s">
        <v>3930</v>
      </c>
      <c r="O2784" t="s">
        <v>2752</v>
      </c>
      <c r="P2784" t="s">
        <v>4102</v>
      </c>
      <c r="Q2784">
        <v>51.312151399999998</v>
      </c>
      <c r="R2784">
        <v>5.4253992200000001</v>
      </c>
      <c r="S2784" t="s">
        <v>27</v>
      </c>
      <c r="T2784" t="s">
        <v>139</v>
      </c>
      <c r="Z2784">
        <v>1297.8699999999999</v>
      </c>
    </row>
    <row r="2785" spans="3:26">
      <c r="G2785" t="s">
        <v>4103</v>
      </c>
      <c r="H2785" t="s">
        <v>4103</v>
      </c>
      <c r="I2785" t="s">
        <v>22</v>
      </c>
      <c r="J2785" t="s">
        <v>4104</v>
      </c>
      <c r="K2785" t="s">
        <v>4104</v>
      </c>
      <c r="L2785" t="s">
        <v>4105</v>
      </c>
      <c r="M2785" t="s">
        <v>4104</v>
      </c>
      <c r="O2785" t="s">
        <v>4106</v>
      </c>
      <c r="P2785" t="s">
        <v>4107</v>
      </c>
      <c r="Q2785">
        <v>51.286324530000002</v>
      </c>
      <c r="R2785">
        <v>5.6349426899999999</v>
      </c>
      <c r="S2785" t="s">
        <v>27</v>
      </c>
      <c r="T2785" t="s">
        <v>139</v>
      </c>
      <c r="Z2785">
        <v>951339.46</v>
      </c>
    </row>
    <row r="2786" spans="3:26">
      <c r="G2786" t="s">
        <v>4108</v>
      </c>
      <c r="H2786" t="s">
        <v>4108</v>
      </c>
      <c r="I2786" t="s">
        <v>22</v>
      </c>
      <c r="J2786" t="s">
        <v>4109</v>
      </c>
      <c r="K2786" t="s">
        <v>4109</v>
      </c>
      <c r="L2786" t="s">
        <v>4110</v>
      </c>
      <c r="M2786" t="s">
        <v>4109</v>
      </c>
      <c r="O2786" t="s">
        <v>4009</v>
      </c>
      <c r="P2786" t="s">
        <v>4111</v>
      </c>
      <c r="Q2786">
        <v>51.261747620000001</v>
      </c>
      <c r="R2786">
        <v>5.6287639900000004</v>
      </c>
      <c r="S2786" t="s">
        <v>27</v>
      </c>
      <c r="T2786" t="s">
        <v>28</v>
      </c>
      <c r="Z2786">
        <v>11066188.960000001</v>
      </c>
    </row>
    <row r="2787" spans="3:26">
      <c r="G2787" t="s">
        <v>4112</v>
      </c>
      <c r="H2787" t="s">
        <v>4112</v>
      </c>
      <c r="I2787" t="s">
        <v>22</v>
      </c>
      <c r="J2787" t="s">
        <v>4113</v>
      </c>
      <c r="K2787" t="s">
        <v>4113</v>
      </c>
      <c r="L2787" t="s">
        <v>4114</v>
      </c>
      <c r="M2787" t="s">
        <v>4113</v>
      </c>
      <c r="O2787" t="s">
        <v>3145</v>
      </c>
      <c r="P2787" t="s">
        <v>4115</v>
      </c>
      <c r="Q2787">
        <v>51.278407049999998</v>
      </c>
      <c r="R2787">
        <v>5.6437379300000003</v>
      </c>
      <c r="S2787" t="s">
        <v>27</v>
      </c>
      <c r="T2787" t="s">
        <v>28</v>
      </c>
      <c r="Z2787">
        <v>61888.19</v>
      </c>
    </row>
    <row r="2788" spans="3:26">
      <c r="G2788" t="s">
        <v>4116</v>
      </c>
      <c r="H2788" t="s">
        <v>4116</v>
      </c>
      <c r="I2788" t="s">
        <v>22</v>
      </c>
      <c r="J2788" t="s">
        <v>4117</v>
      </c>
      <c r="K2788" t="s">
        <v>66</v>
      </c>
      <c r="L2788" t="s">
        <v>4118</v>
      </c>
      <c r="M2788" t="s">
        <v>4119</v>
      </c>
      <c r="O2788" t="s">
        <v>3145</v>
      </c>
      <c r="P2788" t="s">
        <v>4115</v>
      </c>
      <c r="Q2788">
        <v>51.23691075</v>
      </c>
      <c r="R2788">
        <v>5.6794896499999998</v>
      </c>
      <c r="S2788" t="s">
        <v>27</v>
      </c>
      <c r="T2788" t="s">
        <v>1735</v>
      </c>
      <c r="Z2788">
        <v>1979.24</v>
      </c>
    </row>
    <row r="2789" spans="3:26">
      <c r="F2789" t="s">
        <v>4433</v>
      </c>
      <c r="G2789" t="s">
        <v>4120</v>
      </c>
      <c r="H2789" t="s">
        <v>4120</v>
      </c>
      <c r="I2789" t="s">
        <v>167</v>
      </c>
      <c r="J2789" t="s">
        <v>4119</v>
      </c>
      <c r="L2789" t="s">
        <v>4118</v>
      </c>
      <c r="M2789" t="s">
        <v>4119</v>
      </c>
      <c r="Q2789">
        <v>51.23633135</v>
      </c>
      <c r="R2789">
        <v>5.6792843299999998</v>
      </c>
      <c r="S2789" t="s">
        <v>27</v>
      </c>
    </row>
    <row r="2790" spans="3:26">
      <c r="C2790" t="s">
        <v>4442</v>
      </c>
      <c r="F2790" t="s">
        <v>4433</v>
      </c>
      <c r="G2790" t="s">
        <v>4121</v>
      </c>
      <c r="H2790" t="s">
        <v>4121</v>
      </c>
      <c r="I2790" t="s">
        <v>167</v>
      </c>
      <c r="J2790" t="s">
        <v>4119</v>
      </c>
      <c r="L2790" t="s">
        <v>4118</v>
      </c>
      <c r="M2790" t="s">
        <v>4119</v>
      </c>
      <c r="Q2790">
        <v>51.236849540000001</v>
      </c>
      <c r="R2790">
        <v>5.6797593400000004</v>
      </c>
      <c r="S2790" t="s">
        <v>27</v>
      </c>
    </row>
    <row r="2791" spans="3:26">
      <c r="C2791" t="s">
        <v>4442</v>
      </c>
      <c r="F2791" t="s">
        <v>4433</v>
      </c>
      <c r="G2791" t="s">
        <v>4122</v>
      </c>
      <c r="H2791" t="s">
        <v>4122</v>
      </c>
      <c r="I2791" t="s">
        <v>167</v>
      </c>
      <c r="J2791" t="s">
        <v>4119</v>
      </c>
      <c r="L2791" t="s">
        <v>4118</v>
      </c>
      <c r="M2791" t="s">
        <v>4119</v>
      </c>
      <c r="Q2791">
        <v>51.237079559999998</v>
      </c>
      <c r="R2791">
        <v>5.68200679</v>
      </c>
      <c r="S2791" t="s">
        <v>27</v>
      </c>
    </row>
    <row r="2792" spans="3:26">
      <c r="C2792" t="s">
        <v>4442</v>
      </c>
      <c r="F2792" t="s">
        <v>4433</v>
      </c>
      <c r="G2792" t="s">
        <v>4123</v>
      </c>
      <c r="H2792" t="s">
        <v>4123</v>
      </c>
      <c r="I2792" t="s">
        <v>167</v>
      </c>
      <c r="J2792" t="s">
        <v>4119</v>
      </c>
      <c r="L2792" t="s">
        <v>4118</v>
      </c>
      <c r="M2792" t="s">
        <v>4119</v>
      </c>
      <c r="Q2792">
        <v>51.237798669999997</v>
      </c>
      <c r="R2792">
        <v>5.6821114399999999</v>
      </c>
      <c r="S2792" t="s">
        <v>27</v>
      </c>
    </row>
    <row r="2793" spans="3:26">
      <c r="C2793" t="s">
        <v>4442</v>
      </c>
      <c r="F2793" t="s">
        <v>4433</v>
      </c>
      <c r="G2793" t="s">
        <v>4124</v>
      </c>
      <c r="H2793" t="s">
        <v>4124</v>
      </c>
      <c r="I2793" t="s">
        <v>167</v>
      </c>
      <c r="J2793" t="s">
        <v>4119</v>
      </c>
      <c r="L2793" t="s">
        <v>4118</v>
      </c>
      <c r="M2793" t="s">
        <v>4119</v>
      </c>
      <c r="Q2793">
        <v>51.237592739999997</v>
      </c>
      <c r="R2793">
        <v>5.6803896299999996</v>
      </c>
      <c r="S2793" t="s">
        <v>27</v>
      </c>
    </row>
    <row r="2794" spans="3:26">
      <c r="C2794" t="s">
        <v>4442</v>
      </c>
      <c r="F2794" t="s">
        <v>4433</v>
      </c>
      <c r="G2794" t="s">
        <v>4125</v>
      </c>
      <c r="H2794" t="s">
        <v>4125</v>
      </c>
      <c r="I2794" t="s">
        <v>68</v>
      </c>
      <c r="J2794" t="s">
        <v>4119</v>
      </c>
      <c r="L2794" t="s">
        <v>4118</v>
      </c>
      <c r="M2794" t="s">
        <v>4119</v>
      </c>
      <c r="Q2794">
        <v>51.236200359999998</v>
      </c>
      <c r="R2794">
        <v>5.6797001299999996</v>
      </c>
      <c r="S2794" t="s">
        <v>27</v>
      </c>
      <c r="W2794">
        <v>17</v>
      </c>
    </row>
    <row r="2795" spans="3:26">
      <c r="C2795" t="s">
        <v>4442</v>
      </c>
      <c r="F2795" t="s">
        <v>4433</v>
      </c>
      <c r="G2795" t="s">
        <v>4126</v>
      </c>
      <c r="H2795" t="s">
        <v>4126</v>
      </c>
      <c r="I2795" t="s">
        <v>68</v>
      </c>
      <c r="J2795" t="s">
        <v>4119</v>
      </c>
      <c r="L2795" t="s">
        <v>4118</v>
      </c>
      <c r="M2795" t="s">
        <v>4119</v>
      </c>
      <c r="Q2795">
        <v>51.236309460000001</v>
      </c>
      <c r="R2795">
        <v>5.6819399900000001</v>
      </c>
      <c r="S2795" t="s">
        <v>27</v>
      </c>
      <c r="W2795">
        <v>17</v>
      </c>
    </row>
    <row r="2796" spans="3:26">
      <c r="C2796" t="s">
        <v>4442</v>
      </c>
      <c r="F2796" t="s">
        <v>4433</v>
      </c>
      <c r="G2796" t="s">
        <v>4127</v>
      </c>
      <c r="H2796" t="s">
        <v>4127</v>
      </c>
      <c r="I2796" t="s">
        <v>68</v>
      </c>
      <c r="J2796" t="s">
        <v>4119</v>
      </c>
      <c r="L2796" t="s">
        <v>4118</v>
      </c>
      <c r="M2796" t="s">
        <v>4119</v>
      </c>
      <c r="Q2796">
        <v>51.236812069999999</v>
      </c>
      <c r="R2796">
        <v>5.68182747</v>
      </c>
      <c r="S2796" t="s">
        <v>27</v>
      </c>
      <c r="W2796">
        <v>68</v>
      </c>
    </row>
    <row r="2797" spans="3:26">
      <c r="G2797" t="s">
        <v>4128</v>
      </c>
      <c r="H2797" t="s">
        <v>4128</v>
      </c>
      <c r="I2797" t="s">
        <v>22</v>
      </c>
      <c r="J2797" t="s">
        <v>4129</v>
      </c>
      <c r="K2797" t="s">
        <v>4129</v>
      </c>
      <c r="L2797" t="s">
        <v>4130</v>
      </c>
      <c r="M2797" t="s">
        <v>4129</v>
      </c>
      <c r="O2797" t="s">
        <v>3145</v>
      </c>
      <c r="P2797" t="s">
        <v>4115</v>
      </c>
      <c r="Q2797">
        <v>51.217384559999999</v>
      </c>
      <c r="R2797">
        <v>5.6300050099999996</v>
      </c>
      <c r="S2797" t="s">
        <v>27</v>
      </c>
      <c r="T2797" t="s">
        <v>28</v>
      </c>
      <c r="Z2797">
        <v>976956.39</v>
      </c>
    </row>
    <row r="2798" spans="3:26">
      <c r="G2798" t="s">
        <v>4131</v>
      </c>
      <c r="H2798" t="s">
        <v>4131</v>
      </c>
      <c r="I2798" t="s">
        <v>22</v>
      </c>
      <c r="J2798" t="s">
        <v>3143</v>
      </c>
      <c r="K2798" t="s">
        <v>3143</v>
      </c>
      <c r="L2798" t="s">
        <v>4132</v>
      </c>
      <c r="M2798" t="s">
        <v>3143</v>
      </c>
      <c r="O2798" t="s">
        <v>3145</v>
      </c>
      <c r="P2798" t="s">
        <v>4133</v>
      </c>
      <c r="Q2798">
        <v>51.28954873</v>
      </c>
      <c r="R2798">
        <v>5.7500090699999999</v>
      </c>
      <c r="S2798" t="s">
        <v>27</v>
      </c>
      <c r="T2798" t="s">
        <v>139</v>
      </c>
      <c r="Z2798">
        <v>5571.32</v>
      </c>
    </row>
    <row r="2799" spans="3:26">
      <c r="G2799" t="s">
        <v>4134</v>
      </c>
      <c r="H2799" t="s">
        <v>4134</v>
      </c>
      <c r="I2799" t="s">
        <v>22</v>
      </c>
      <c r="J2799" t="s">
        <v>4135</v>
      </c>
      <c r="K2799" t="s">
        <v>4135</v>
      </c>
      <c r="L2799" t="s">
        <v>4136</v>
      </c>
      <c r="M2799" t="s">
        <v>4135</v>
      </c>
      <c r="O2799" t="s">
        <v>3145</v>
      </c>
      <c r="P2799" t="s">
        <v>4137</v>
      </c>
      <c r="Q2799">
        <v>51.163699780000002</v>
      </c>
      <c r="R2799">
        <v>5.9731528699999998</v>
      </c>
      <c r="S2799" t="s">
        <v>27</v>
      </c>
      <c r="T2799" t="s">
        <v>101</v>
      </c>
      <c r="Z2799">
        <v>10029.93</v>
      </c>
    </row>
    <row r="2800" spans="3:26">
      <c r="G2800" t="s">
        <v>4138</v>
      </c>
      <c r="H2800" t="s">
        <v>4138</v>
      </c>
      <c r="I2800" t="s">
        <v>22</v>
      </c>
      <c r="J2800" t="s">
        <v>4139</v>
      </c>
      <c r="K2800" t="s">
        <v>4139</v>
      </c>
      <c r="L2800" t="s">
        <v>4140</v>
      </c>
      <c r="M2800" t="s">
        <v>4139</v>
      </c>
      <c r="O2800" t="s">
        <v>3145</v>
      </c>
      <c r="P2800" t="s">
        <v>4141</v>
      </c>
      <c r="Q2800">
        <v>51.182109230000002</v>
      </c>
      <c r="R2800">
        <v>5.9873983099999997</v>
      </c>
      <c r="S2800" t="s">
        <v>27</v>
      </c>
      <c r="T2800" t="s">
        <v>139</v>
      </c>
      <c r="Z2800">
        <v>21191.77</v>
      </c>
    </row>
    <row r="2801" spans="7:26">
      <c r="G2801" t="s">
        <v>4142</v>
      </c>
      <c r="H2801" t="s">
        <v>4142</v>
      </c>
      <c r="I2801" t="s">
        <v>22</v>
      </c>
      <c r="J2801" t="s">
        <v>4143</v>
      </c>
      <c r="K2801" t="s">
        <v>4143</v>
      </c>
      <c r="L2801" t="s">
        <v>4144</v>
      </c>
      <c r="M2801" t="s">
        <v>4143</v>
      </c>
      <c r="O2801" t="s">
        <v>3145</v>
      </c>
      <c r="P2801" t="s">
        <v>4141</v>
      </c>
      <c r="Q2801">
        <v>51.19972551</v>
      </c>
      <c r="R2801">
        <v>6.0698469800000003</v>
      </c>
      <c r="S2801" t="s">
        <v>27</v>
      </c>
      <c r="T2801" t="s">
        <v>131</v>
      </c>
      <c r="Z2801">
        <v>1</v>
      </c>
    </row>
    <row r="2802" spans="7:26">
      <c r="G2802" t="s">
        <v>4145</v>
      </c>
      <c r="H2802" t="s">
        <v>4145</v>
      </c>
      <c r="I2802" t="s">
        <v>22</v>
      </c>
      <c r="J2802" t="s">
        <v>3143</v>
      </c>
      <c r="K2802" t="s">
        <v>3143</v>
      </c>
      <c r="L2802" t="s">
        <v>4146</v>
      </c>
      <c r="M2802" t="s">
        <v>3143</v>
      </c>
      <c r="O2802" t="s">
        <v>3145</v>
      </c>
      <c r="P2802" t="s">
        <v>4147</v>
      </c>
      <c r="Q2802">
        <v>50.989320450000001</v>
      </c>
      <c r="R2802">
        <v>5.8544246400000004</v>
      </c>
      <c r="S2802" t="s">
        <v>27</v>
      </c>
      <c r="T2802" t="s">
        <v>139</v>
      </c>
      <c r="Z2802">
        <v>1703.48</v>
      </c>
    </row>
    <row r="2803" spans="7:26">
      <c r="G2803" t="s">
        <v>4148</v>
      </c>
      <c r="H2803" t="s">
        <v>4148</v>
      </c>
      <c r="I2803" t="s">
        <v>22</v>
      </c>
      <c r="J2803" t="s">
        <v>4149</v>
      </c>
      <c r="K2803" t="s">
        <v>4149</v>
      </c>
      <c r="L2803" t="s">
        <v>4150</v>
      </c>
      <c r="M2803" t="s">
        <v>4149</v>
      </c>
      <c r="O2803" t="s">
        <v>3145</v>
      </c>
      <c r="P2803" t="s">
        <v>4151</v>
      </c>
      <c r="Q2803">
        <v>50.920460630000001</v>
      </c>
      <c r="R2803">
        <v>5.7737994300000004</v>
      </c>
      <c r="S2803" t="s">
        <v>27</v>
      </c>
      <c r="T2803" t="s">
        <v>131</v>
      </c>
      <c r="Z2803">
        <v>12309.33</v>
      </c>
    </row>
    <row r="2804" spans="7:26">
      <c r="G2804" t="s">
        <v>4152</v>
      </c>
      <c r="H2804" t="s">
        <v>4152</v>
      </c>
      <c r="I2804" t="s">
        <v>22</v>
      </c>
      <c r="J2804" t="s">
        <v>4153</v>
      </c>
      <c r="K2804" t="s">
        <v>4153</v>
      </c>
      <c r="L2804" t="s">
        <v>4154</v>
      </c>
      <c r="M2804" t="s">
        <v>4153</v>
      </c>
      <c r="O2804" t="s">
        <v>3145</v>
      </c>
      <c r="P2804" t="s">
        <v>4151</v>
      </c>
      <c r="Q2804">
        <v>50.914980129999996</v>
      </c>
      <c r="R2804">
        <v>5.7686858000000001</v>
      </c>
      <c r="S2804" t="s">
        <v>27</v>
      </c>
      <c r="T2804" t="s">
        <v>131</v>
      </c>
      <c r="Z2804">
        <v>185.03</v>
      </c>
    </row>
    <row r="2805" spans="7:26">
      <c r="G2805" t="s">
        <v>4155</v>
      </c>
      <c r="H2805" t="s">
        <v>4155</v>
      </c>
      <c r="I2805" t="s">
        <v>22</v>
      </c>
      <c r="J2805" t="s">
        <v>4156</v>
      </c>
      <c r="K2805" t="s">
        <v>4156</v>
      </c>
      <c r="L2805" t="s">
        <v>4157</v>
      </c>
      <c r="M2805" t="s">
        <v>4156</v>
      </c>
      <c r="O2805" t="s">
        <v>3145</v>
      </c>
      <c r="P2805" t="s">
        <v>4151</v>
      </c>
      <c r="Q2805">
        <v>50.919322639999997</v>
      </c>
      <c r="R2805">
        <v>5.7827224299999997</v>
      </c>
      <c r="S2805" t="s">
        <v>27</v>
      </c>
      <c r="T2805" t="s">
        <v>131</v>
      </c>
      <c r="Z2805">
        <v>2551.36</v>
      </c>
    </row>
    <row r="2806" spans="7:26">
      <c r="G2806" t="s">
        <v>4158</v>
      </c>
      <c r="H2806" t="s">
        <v>4158</v>
      </c>
      <c r="I2806" t="s">
        <v>22</v>
      </c>
      <c r="J2806" t="s">
        <v>3143</v>
      </c>
      <c r="K2806" t="s">
        <v>3143</v>
      </c>
      <c r="L2806" t="s">
        <v>4159</v>
      </c>
      <c r="M2806" t="s">
        <v>3143</v>
      </c>
      <c r="O2806" t="s">
        <v>3145</v>
      </c>
      <c r="P2806" t="s">
        <v>4160</v>
      </c>
      <c r="Q2806">
        <v>50.951708930000002</v>
      </c>
      <c r="R2806">
        <v>5.9701837199999996</v>
      </c>
      <c r="S2806" t="s">
        <v>27</v>
      </c>
      <c r="T2806" t="s">
        <v>139</v>
      </c>
      <c r="Z2806">
        <v>2604.06</v>
      </c>
    </row>
    <row r="2807" spans="7:26">
      <c r="G2807" t="s">
        <v>4161</v>
      </c>
      <c r="H2807" t="s">
        <v>4161</v>
      </c>
      <c r="I2807" t="s">
        <v>22</v>
      </c>
      <c r="J2807" t="s">
        <v>4162</v>
      </c>
      <c r="K2807" t="s">
        <v>4162</v>
      </c>
      <c r="L2807" t="s">
        <v>4163</v>
      </c>
      <c r="M2807" t="s">
        <v>4162</v>
      </c>
      <c r="O2807" t="s">
        <v>3145</v>
      </c>
      <c r="P2807" t="s">
        <v>4160</v>
      </c>
      <c r="Q2807">
        <v>50.939496570000003</v>
      </c>
      <c r="R2807">
        <v>6.0039235800000004</v>
      </c>
      <c r="S2807" t="s">
        <v>27</v>
      </c>
      <c r="T2807" t="s">
        <v>2148</v>
      </c>
      <c r="Z2807">
        <v>338462.62</v>
      </c>
    </row>
    <row r="2808" spans="7:26">
      <c r="G2808" t="s">
        <v>4164</v>
      </c>
      <c r="H2808" t="s">
        <v>4164</v>
      </c>
      <c r="I2808" t="s">
        <v>22</v>
      </c>
      <c r="J2808" t="s">
        <v>4165</v>
      </c>
      <c r="K2808" t="s">
        <v>66</v>
      </c>
      <c r="L2808" t="s">
        <v>4166</v>
      </c>
      <c r="M2808" t="s">
        <v>4165</v>
      </c>
      <c r="O2808" t="s">
        <v>3145</v>
      </c>
      <c r="P2808" t="s">
        <v>4160</v>
      </c>
      <c r="Q2808">
        <v>50.938674409999997</v>
      </c>
      <c r="R2808">
        <v>5.9809921599999996</v>
      </c>
      <c r="S2808" t="s">
        <v>27</v>
      </c>
      <c r="T2808" t="s">
        <v>2148</v>
      </c>
      <c r="Z2808">
        <v>345470.75</v>
      </c>
    </row>
    <row r="2809" spans="7:26">
      <c r="G2809" t="s">
        <v>4167</v>
      </c>
      <c r="H2809" t="s">
        <v>4167</v>
      </c>
      <c r="I2809" t="s">
        <v>68</v>
      </c>
      <c r="J2809" t="s">
        <v>4168</v>
      </c>
      <c r="L2809" t="s">
        <v>4166</v>
      </c>
      <c r="M2809" t="s">
        <v>4165</v>
      </c>
      <c r="Q2809">
        <v>50.938344700000002</v>
      </c>
      <c r="R2809">
        <v>5.9876026500000004</v>
      </c>
      <c r="S2809" t="s">
        <v>27</v>
      </c>
      <c r="W2809">
        <v>48</v>
      </c>
    </row>
    <row r="2810" spans="7:26">
      <c r="G2810" t="s">
        <v>4169</v>
      </c>
      <c r="H2810" t="s">
        <v>4169</v>
      </c>
      <c r="I2810" t="s">
        <v>22</v>
      </c>
      <c r="J2810" t="s">
        <v>4170</v>
      </c>
      <c r="K2810" t="s">
        <v>4170</v>
      </c>
      <c r="L2810" t="s">
        <v>4171</v>
      </c>
      <c r="M2810" t="s">
        <v>4170</v>
      </c>
      <c r="O2810" t="s">
        <v>3145</v>
      </c>
      <c r="P2810" t="s">
        <v>4160</v>
      </c>
      <c r="Q2810">
        <v>50.935349719999998</v>
      </c>
      <c r="R2810">
        <v>5.9822231300000004</v>
      </c>
      <c r="S2810" t="s">
        <v>27</v>
      </c>
      <c r="T2810" t="s">
        <v>2148</v>
      </c>
      <c r="Z2810">
        <v>74887.42</v>
      </c>
    </row>
    <row r="2811" spans="7:26">
      <c r="G2811" t="s">
        <v>4172</v>
      </c>
      <c r="H2811" t="s">
        <v>4172</v>
      </c>
      <c r="I2811" t="s">
        <v>22</v>
      </c>
      <c r="J2811" t="s">
        <v>4173</v>
      </c>
      <c r="K2811" t="s">
        <v>4173</v>
      </c>
      <c r="L2811" t="s">
        <v>4174</v>
      </c>
      <c r="M2811" t="s">
        <v>4173</v>
      </c>
      <c r="O2811" t="s">
        <v>3145</v>
      </c>
      <c r="P2811" t="s">
        <v>4160</v>
      </c>
      <c r="Q2811">
        <v>50.943320749999998</v>
      </c>
      <c r="R2811">
        <v>6.0069421500000004</v>
      </c>
      <c r="S2811" t="s">
        <v>27</v>
      </c>
      <c r="T2811" t="s">
        <v>139</v>
      </c>
      <c r="Z2811">
        <v>10593.09</v>
      </c>
    </row>
    <row r="2812" spans="7:26">
      <c r="G2812" t="s">
        <v>4175</v>
      </c>
      <c r="H2812" t="s">
        <v>4175</v>
      </c>
      <c r="I2812" t="s">
        <v>22</v>
      </c>
      <c r="J2812" t="s">
        <v>4176</v>
      </c>
      <c r="K2812" t="s">
        <v>4176</v>
      </c>
      <c r="L2812" t="s">
        <v>4177</v>
      </c>
      <c r="M2812" t="s">
        <v>4176</v>
      </c>
      <c r="O2812" t="s">
        <v>3145</v>
      </c>
      <c r="P2812" t="s">
        <v>4160</v>
      </c>
      <c r="Q2812">
        <v>50.947665239999999</v>
      </c>
      <c r="R2812">
        <v>5.9985094200000004</v>
      </c>
      <c r="S2812" t="s">
        <v>27</v>
      </c>
      <c r="T2812" t="s">
        <v>2148</v>
      </c>
      <c r="Z2812">
        <v>149381.56</v>
      </c>
    </row>
    <row r="2813" spans="7:26">
      <c r="G2813" t="s">
        <v>4178</v>
      </c>
      <c r="H2813" t="s">
        <v>4178</v>
      </c>
      <c r="I2813" t="s">
        <v>22</v>
      </c>
      <c r="J2813" t="s">
        <v>4179</v>
      </c>
      <c r="K2813" t="s">
        <v>4179</v>
      </c>
      <c r="L2813" t="s">
        <v>4180</v>
      </c>
      <c r="M2813" t="s">
        <v>4179</v>
      </c>
      <c r="O2813" t="s">
        <v>3145</v>
      </c>
      <c r="P2813" t="s">
        <v>4181</v>
      </c>
      <c r="Q2813">
        <v>50.963582160000001</v>
      </c>
      <c r="R2813">
        <v>6.0080510699999996</v>
      </c>
      <c r="S2813" t="s">
        <v>27</v>
      </c>
      <c r="T2813" t="s">
        <v>139</v>
      </c>
      <c r="Z2813">
        <v>260473.98</v>
      </c>
    </row>
    <row r="2814" spans="7:26">
      <c r="G2814" t="s">
        <v>4182</v>
      </c>
      <c r="H2814" t="s">
        <v>4182</v>
      </c>
      <c r="I2814" t="s">
        <v>22</v>
      </c>
      <c r="J2814" t="s">
        <v>4183</v>
      </c>
      <c r="K2814" t="s">
        <v>4183</v>
      </c>
      <c r="L2814" t="s">
        <v>4184</v>
      </c>
      <c r="M2814" t="s">
        <v>4183</v>
      </c>
      <c r="O2814" t="s">
        <v>3145</v>
      </c>
      <c r="P2814" t="s">
        <v>4160</v>
      </c>
      <c r="Q2814">
        <v>50.93616866</v>
      </c>
      <c r="R2814">
        <v>5.9736504999999998</v>
      </c>
      <c r="S2814" t="s">
        <v>27</v>
      </c>
      <c r="T2814" t="s">
        <v>131</v>
      </c>
      <c r="Z2814">
        <v>1710.39</v>
      </c>
    </row>
    <row r="2815" spans="7:26">
      <c r="G2815" t="s">
        <v>4185</v>
      </c>
      <c r="H2815" t="s">
        <v>4185</v>
      </c>
      <c r="I2815" t="s">
        <v>30</v>
      </c>
      <c r="J2815" t="s">
        <v>4186</v>
      </c>
      <c r="L2815" t="s">
        <v>4187</v>
      </c>
      <c r="M2815" t="s">
        <v>4186</v>
      </c>
      <c r="Q2815">
        <v>50.936262509999999</v>
      </c>
      <c r="R2815">
        <v>5.99403971</v>
      </c>
      <c r="S2815" t="s">
        <v>27</v>
      </c>
      <c r="W2815">
        <v>3</v>
      </c>
    </row>
    <row r="2816" spans="7:26">
      <c r="G2816" t="s">
        <v>4188</v>
      </c>
      <c r="H2816" t="s">
        <v>4188</v>
      </c>
      <c r="I2816" t="s">
        <v>22</v>
      </c>
      <c r="J2816" t="s">
        <v>4186</v>
      </c>
      <c r="K2816" t="s">
        <v>66</v>
      </c>
      <c r="L2816" t="s">
        <v>4187</v>
      </c>
      <c r="M2816" t="s">
        <v>4186</v>
      </c>
      <c r="O2816" t="s">
        <v>3145</v>
      </c>
      <c r="P2816" t="s">
        <v>4160</v>
      </c>
      <c r="Q2816">
        <v>50.937124930000003</v>
      </c>
      <c r="R2816">
        <v>5.9939372799999999</v>
      </c>
      <c r="S2816" t="s">
        <v>27</v>
      </c>
      <c r="T2816" t="s">
        <v>2148</v>
      </c>
      <c r="Z2816">
        <v>15952.74</v>
      </c>
    </row>
    <row r="2817" spans="3:26">
      <c r="G2817" t="s">
        <v>4189</v>
      </c>
      <c r="H2817" t="s">
        <v>4189</v>
      </c>
      <c r="I2817" t="s">
        <v>167</v>
      </c>
      <c r="J2817" t="s">
        <v>4186</v>
      </c>
      <c r="L2817" t="s">
        <v>4187</v>
      </c>
      <c r="M2817" t="s">
        <v>4186</v>
      </c>
      <c r="Q2817">
        <v>50.93623083</v>
      </c>
      <c r="R2817">
        <v>5.99397322</v>
      </c>
      <c r="S2817" t="s">
        <v>27</v>
      </c>
    </row>
    <row r="2818" spans="3:26">
      <c r="G2818" t="s">
        <v>4190</v>
      </c>
      <c r="H2818" t="s">
        <v>4190</v>
      </c>
      <c r="I2818" t="s">
        <v>167</v>
      </c>
      <c r="J2818" t="s">
        <v>4186</v>
      </c>
      <c r="L2818" t="s">
        <v>4187</v>
      </c>
      <c r="M2818" t="s">
        <v>4186</v>
      </c>
      <c r="Q2818">
        <v>50.936479429999999</v>
      </c>
      <c r="R2818">
        <v>5.9939779399999997</v>
      </c>
      <c r="S2818" t="s">
        <v>27</v>
      </c>
    </row>
    <row r="2819" spans="3:26">
      <c r="G2819" t="s">
        <v>4191</v>
      </c>
      <c r="H2819" t="s">
        <v>4191</v>
      </c>
      <c r="I2819" t="s">
        <v>167</v>
      </c>
      <c r="J2819" t="s">
        <v>4186</v>
      </c>
      <c r="L2819" t="s">
        <v>4187</v>
      </c>
      <c r="M2819" t="s">
        <v>4186</v>
      </c>
      <c r="Q2819">
        <v>50.936584500000002</v>
      </c>
      <c r="R2819">
        <v>5.9936303400000002</v>
      </c>
      <c r="S2819" t="s">
        <v>27</v>
      </c>
    </row>
    <row r="2820" spans="3:26">
      <c r="G2820" t="s">
        <v>4192</v>
      </c>
      <c r="H2820" t="s">
        <v>4192</v>
      </c>
      <c r="I2820" t="s">
        <v>68</v>
      </c>
      <c r="J2820" t="s">
        <v>4186</v>
      </c>
      <c r="L2820" t="s">
        <v>4187</v>
      </c>
      <c r="M2820" t="s">
        <v>4186</v>
      </c>
      <c r="Q2820">
        <v>50.937773370000002</v>
      </c>
      <c r="R2820">
        <v>5.9941113100000001</v>
      </c>
      <c r="S2820" t="s">
        <v>27</v>
      </c>
      <c r="W2820">
        <v>44</v>
      </c>
    </row>
    <row r="2821" spans="3:26">
      <c r="G2821" t="s">
        <v>4193</v>
      </c>
      <c r="H2821" t="s">
        <v>4193</v>
      </c>
      <c r="I2821" t="s">
        <v>22</v>
      </c>
      <c r="J2821" t="s">
        <v>4194</v>
      </c>
      <c r="K2821" t="s">
        <v>4194</v>
      </c>
      <c r="L2821" t="s">
        <v>4195</v>
      </c>
      <c r="M2821" t="s">
        <v>4194</v>
      </c>
      <c r="O2821" t="s">
        <v>3145</v>
      </c>
      <c r="P2821" t="s">
        <v>4181</v>
      </c>
      <c r="Q2821">
        <v>50.930436870000001</v>
      </c>
      <c r="R2821">
        <v>5.9017999400000001</v>
      </c>
      <c r="S2821" t="s">
        <v>27</v>
      </c>
      <c r="T2821" t="s">
        <v>139</v>
      </c>
      <c r="Z2821">
        <v>223.04</v>
      </c>
    </row>
    <row r="2822" spans="3:26">
      <c r="G2822" t="s">
        <v>4196</v>
      </c>
      <c r="H2822" t="s">
        <v>4196</v>
      </c>
      <c r="I2822" t="s">
        <v>22</v>
      </c>
      <c r="J2822" t="s">
        <v>4197</v>
      </c>
      <c r="K2822" t="s">
        <v>4197</v>
      </c>
      <c r="L2822" t="s">
        <v>4198</v>
      </c>
      <c r="M2822" t="s">
        <v>4197</v>
      </c>
      <c r="O2822" t="s">
        <v>3145</v>
      </c>
      <c r="P2822" t="s">
        <v>4160</v>
      </c>
      <c r="Q2822">
        <v>50.942926059999998</v>
      </c>
      <c r="R2822">
        <v>5.97285807</v>
      </c>
      <c r="S2822" t="s">
        <v>27</v>
      </c>
      <c r="T2822" t="s">
        <v>139</v>
      </c>
      <c r="Z2822">
        <v>1775.5</v>
      </c>
    </row>
    <row r="2823" spans="3:26">
      <c r="G2823" t="s">
        <v>4199</v>
      </c>
      <c r="H2823" t="s">
        <v>4199</v>
      </c>
      <c r="I2823" t="s">
        <v>22</v>
      </c>
      <c r="J2823" t="s">
        <v>4200</v>
      </c>
      <c r="K2823" t="s">
        <v>4200</v>
      </c>
      <c r="L2823" t="s">
        <v>4201</v>
      </c>
      <c r="M2823" t="s">
        <v>4200</v>
      </c>
      <c r="O2823" t="s">
        <v>3145</v>
      </c>
      <c r="P2823" t="s">
        <v>4160</v>
      </c>
      <c r="Q2823">
        <v>50.944648379999997</v>
      </c>
      <c r="R2823">
        <v>6.0026259</v>
      </c>
      <c r="S2823" t="s">
        <v>27</v>
      </c>
      <c r="T2823" t="s">
        <v>2148</v>
      </c>
      <c r="Z2823">
        <v>178809.01</v>
      </c>
    </row>
    <row r="2824" spans="3:26">
      <c r="G2824" t="s">
        <v>4202</v>
      </c>
      <c r="H2824" t="s">
        <v>4202</v>
      </c>
      <c r="I2824" t="s">
        <v>22</v>
      </c>
      <c r="J2824" t="s">
        <v>4203</v>
      </c>
      <c r="K2824" t="s">
        <v>4203</v>
      </c>
      <c r="L2824" t="s">
        <v>4204</v>
      </c>
      <c r="M2824" t="s">
        <v>4203</v>
      </c>
      <c r="O2824" t="s">
        <v>3145</v>
      </c>
      <c r="P2824" t="s">
        <v>4160</v>
      </c>
      <c r="Q2824">
        <v>50.940903740000003</v>
      </c>
      <c r="R2824">
        <v>6.0096014999999996</v>
      </c>
      <c r="S2824" t="s">
        <v>27</v>
      </c>
      <c r="T2824" t="s">
        <v>2148</v>
      </c>
      <c r="Z2824">
        <v>112875.89</v>
      </c>
    </row>
    <row r="2825" spans="3:26">
      <c r="C2825" t="s">
        <v>4442</v>
      </c>
      <c r="F2825" t="s">
        <v>4433</v>
      </c>
      <c r="G2825" t="s">
        <v>4205</v>
      </c>
      <c r="H2825" t="s">
        <v>4205</v>
      </c>
      <c r="I2825" t="s">
        <v>22</v>
      </c>
      <c r="J2825" t="s">
        <v>4206</v>
      </c>
      <c r="K2825" t="s">
        <v>4206</v>
      </c>
      <c r="L2825" t="s">
        <v>4207</v>
      </c>
      <c r="M2825" t="s">
        <v>4206</v>
      </c>
      <c r="O2825" t="s">
        <v>3145</v>
      </c>
      <c r="P2825" t="s">
        <v>4208</v>
      </c>
      <c r="Q2825">
        <v>50.901021030000003</v>
      </c>
      <c r="R2825">
        <v>6.0759688199999999</v>
      </c>
      <c r="S2825" t="s">
        <v>27</v>
      </c>
      <c r="T2825" t="s">
        <v>139</v>
      </c>
      <c r="Z2825">
        <v>228046.07999999999</v>
      </c>
    </row>
    <row r="2826" spans="3:26">
      <c r="C2826" t="s">
        <v>4442</v>
      </c>
      <c r="F2826" t="s">
        <v>4433</v>
      </c>
      <c r="G2826" t="s">
        <v>4209</v>
      </c>
      <c r="H2826" t="s">
        <v>4209</v>
      </c>
      <c r="I2826" t="s">
        <v>68</v>
      </c>
      <c r="J2826" t="s">
        <v>4206</v>
      </c>
      <c r="L2826" t="s">
        <v>4207</v>
      </c>
      <c r="M2826" t="s">
        <v>4206</v>
      </c>
      <c r="Q2826">
        <v>50.898455259999999</v>
      </c>
      <c r="R2826">
        <v>6.0754122099999996</v>
      </c>
      <c r="S2826" t="s">
        <v>27</v>
      </c>
      <c r="W2826">
        <v>87</v>
      </c>
    </row>
    <row r="2827" spans="3:26">
      <c r="C2827" t="s">
        <v>4442</v>
      </c>
      <c r="F2827" t="s">
        <v>4433</v>
      </c>
      <c r="G2827" t="s">
        <v>4210</v>
      </c>
      <c r="H2827" t="s">
        <v>4210</v>
      </c>
      <c r="I2827" t="s">
        <v>68</v>
      </c>
      <c r="J2827" t="s">
        <v>4206</v>
      </c>
      <c r="L2827" t="s">
        <v>4207</v>
      </c>
      <c r="M2827" t="s">
        <v>4206</v>
      </c>
      <c r="Q2827">
        <v>50.901607970000001</v>
      </c>
      <c r="R2827">
        <v>6.0746739500000002</v>
      </c>
      <c r="S2827" t="s">
        <v>27</v>
      </c>
      <c r="W2827">
        <v>127</v>
      </c>
    </row>
    <row r="2828" spans="3:26">
      <c r="C2828" t="s">
        <v>4442</v>
      </c>
      <c r="F2828" t="s">
        <v>4433</v>
      </c>
      <c r="G2828" t="s">
        <v>4211</v>
      </c>
      <c r="H2828" t="s">
        <v>4211</v>
      </c>
      <c r="I2828" t="s">
        <v>68</v>
      </c>
      <c r="J2828" t="s">
        <v>4206</v>
      </c>
      <c r="L2828" t="s">
        <v>4207</v>
      </c>
      <c r="M2828" t="s">
        <v>4206</v>
      </c>
      <c r="Q2828">
        <v>50.902402539999997</v>
      </c>
      <c r="R2828">
        <v>6.0739650699999999</v>
      </c>
      <c r="S2828" t="s">
        <v>27</v>
      </c>
      <c r="W2828">
        <v>215</v>
      </c>
    </row>
    <row r="2829" spans="3:26">
      <c r="C2829" t="s">
        <v>4442</v>
      </c>
      <c r="F2829" t="s">
        <v>4433</v>
      </c>
      <c r="G2829" t="s">
        <v>4212</v>
      </c>
      <c r="H2829" t="s">
        <v>4212</v>
      </c>
      <c r="I2829" t="s">
        <v>68</v>
      </c>
      <c r="J2829" t="s">
        <v>4206</v>
      </c>
      <c r="L2829" t="s">
        <v>4207</v>
      </c>
      <c r="M2829" t="s">
        <v>4206</v>
      </c>
      <c r="Q2829">
        <v>50.903217990000002</v>
      </c>
      <c r="R2829">
        <v>6.0756792099999997</v>
      </c>
      <c r="S2829" t="s">
        <v>27</v>
      </c>
      <c r="W2829">
        <v>75</v>
      </c>
    </row>
    <row r="2830" spans="3:26">
      <c r="C2830" t="s">
        <v>4442</v>
      </c>
      <c r="F2830" t="s">
        <v>4433</v>
      </c>
      <c r="G2830" t="s">
        <v>4213</v>
      </c>
      <c r="H2830" t="s">
        <v>4213</v>
      </c>
      <c r="I2830" t="s">
        <v>68</v>
      </c>
      <c r="J2830" t="s">
        <v>4206</v>
      </c>
      <c r="L2830" t="s">
        <v>4207</v>
      </c>
      <c r="M2830" t="s">
        <v>4206</v>
      </c>
      <c r="Q2830">
        <v>50.903591290000001</v>
      </c>
      <c r="R2830">
        <v>6.0770403200000001</v>
      </c>
      <c r="S2830" t="s">
        <v>27</v>
      </c>
      <c r="W2830">
        <v>42</v>
      </c>
    </row>
    <row r="2831" spans="3:26">
      <c r="C2831" t="s">
        <v>4442</v>
      </c>
      <c r="F2831" t="s">
        <v>4433</v>
      </c>
      <c r="G2831" t="s">
        <v>4214</v>
      </c>
      <c r="H2831" t="s">
        <v>4214</v>
      </c>
      <c r="I2831" t="s">
        <v>68</v>
      </c>
      <c r="J2831" t="s">
        <v>4206</v>
      </c>
      <c r="Q2831">
        <v>50.902759230000001</v>
      </c>
      <c r="R2831">
        <v>6.0773570399999999</v>
      </c>
      <c r="S2831" t="s">
        <v>27</v>
      </c>
    </row>
    <row r="2832" spans="3:26">
      <c r="C2832" t="s">
        <v>4442</v>
      </c>
      <c r="F2832" t="s">
        <v>4433</v>
      </c>
      <c r="G2832" t="s">
        <v>4215</v>
      </c>
      <c r="H2832" t="s">
        <v>4215</v>
      </c>
      <c r="I2832" t="s">
        <v>68</v>
      </c>
      <c r="J2832" t="s">
        <v>4206</v>
      </c>
      <c r="Q2832">
        <v>50.900138679999998</v>
      </c>
      <c r="R2832">
        <v>6.0736538099999997</v>
      </c>
      <c r="S2832" t="s">
        <v>27</v>
      </c>
    </row>
    <row r="2833" spans="6:26">
      <c r="G2833" t="s">
        <v>4216</v>
      </c>
      <c r="H2833" t="s">
        <v>4216</v>
      </c>
      <c r="I2833" t="s">
        <v>22</v>
      </c>
      <c r="J2833" t="s">
        <v>4217</v>
      </c>
      <c r="K2833" t="s">
        <v>4217</v>
      </c>
      <c r="L2833" t="s">
        <v>4218</v>
      </c>
      <c r="M2833" t="s">
        <v>4217</v>
      </c>
      <c r="O2833" t="s">
        <v>3145</v>
      </c>
      <c r="P2833" t="s">
        <v>4219</v>
      </c>
      <c r="Q2833">
        <v>50.917154840000002</v>
      </c>
      <c r="R2833">
        <v>6.0870783499999996</v>
      </c>
      <c r="S2833" t="s">
        <v>27</v>
      </c>
      <c r="T2833" t="s">
        <v>139</v>
      </c>
      <c r="Z2833">
        <v>3393.77</v>
      </c>
    </row>
    <row r="2834" spans="6:26">
      <c r="G2834" t="s">
        <v>4220</v>
      </c>
      <c r="H2834" t="s">
        <v>4220</v>
      </c>
      <c r="I2834" t="s">
        <v>22</v>
      </c>
      <c r="J2834" t="s">
        <v>4221</v>
      </c>
      <c r="K2834" t="s">
        <v>4221</v>
      </c>
      <c r="L2834" t="s">
        <v>4222</v>
      </c>
      <c r="M2834" t="s">
        <v>4221</v>
      </c>
      <c r="O2834" t="s">
        <v>3145</v>
      </c>
      <c r="P2834" t="s">
        <v>4223</v>
      </c>
      <c r="Q2834">
        <v>50.830135310000003</v>
      </c>
      <c r="R2834">
        <v>5.6896756599999998</v>
      </c>
      <c r="S2834" t="s">
        <v>27</v>
      </c>
      <c r="T2834" t="s">
        <v>139</v>
      </c>
      <c r="Z2834">
        <v>1</v>
      </c>
    </row>
    <row r="2835" spans="6:26">
      <c r="G2835" t="s">
        <v>4224</v>
      </c>
      <c r="H2835" t="s">
        <v>4224</v>
      </c>
      <c r="I2835" t="s">
        <v>22</v>
      </c>
      <c r="J2835" t="s">
        <v>4225</v>
      </c>
      <c r="K2835" t="s">
        <v>4225</v>
      </c>
      <c r="L2835" t="s">
        <v>4226</v>
      </c>
      <c r="M2835" t="s">
        <v>4225</v>
      </c>
      <c r="O2835" t="s">
        <v>3145</v>
      </c>
      <c r="P2835" t="s">
        <v>4227</v>
      </c>
      <c r="Q2835">
        <v>50.868312590000002</v>
      </c>
      <c r="R2835">
        <v>5.7606680700000004</v>
      </c>
      <c r="S2835" t="s">
        <v>27</v>
      </c>
      <c r="T2835" t="s">
        <v>28</v>
      </c>
      <c r="Z2835">
        <v>195272.4</v>
      </c>
    </row>
    <row r="2836" spans="6:26">
      <c r="G2836" t="s">
        <v>4228</v>
      </c>
      <c r="H2836" t="s">
        <v>4228</v>
      </c>
      <c r="I2836" t="s">
        <v>22</v>
      </c>
      <c r="J2836" t="s">
        <v>4229</v>
      </c>
      <c r="K2836" t="s">
        <v>4229</v>
      </c>
      <c r="L2836" t="s">
        <v>4230</v>
      </c>
      <c r="M2836" t="s">
        <v>4229</v>
      </c>
      <c r="O2836" t="s">
        <v>3145</v>
      </c>
      <c r="P2836" t="s">
        <v>4231</v>
      </c>
      <c r="Q2836">
        <v>50.817803179999999</v>
      </c>
      <c r="R2836">
        <v>5.8053140399999998</v>
      </c>
      <c r="S2836" t="s">
        <v>27</v>
      </c>
      <c r="T2836" t="s">
        <v>139</v>
      </c>
      <c r="Z2836">
        <v>264296.18</v>
      </c>
    </row>
    <row r="2837" spans="6:26">
      <c r="G2837" t="s">
        <v>4232</v>
      </c>
      <c r="H2837" t="s">
        <v>4232</v>
      </c>
      <c r="I2837" t="s">
        <v>22</v>
      </c>
      <c r="J2837" t="s">
        <v>4233</v>
      </c>
      <c r="K2837" t="s">
        <v>4233</v>
      </c>
      <c r="L2837" t="s">
        <v>4234</v>
      </c>
      <c r="M2837" t="s">
        <v>4233</v>
      </c>
      <c r="O2837" t="s">
        <v>3145</v>
      </c>
      <c r="P2837" t="s">
        <v>4235</v>
      </c>
      <c r="Q2837">
        <v>50.87334001</v>
      </c>
      <c r="R2837">
        <v>5.9664307399999998</v>
      </c>
      <c r="S2837" t="s">
        <v>27</v>
      </c>
      <c r="T2837" t="s">
        <v>1735</v>
      </c>
      <c r="Z2837">
        <v>5395.41</v>
      </c>
    </row>
    <row r="2838" spans="6:26">
      <c r="G2838" t="s">
        <v>4236</v>
      </c>
      <c r="H2838" t="s">
        <v>4236</v>
      </c>
      <c r="I2838" t="s">
        <v>22</v>
      </c>
      <c r="J2838" t="s">
        <v>4237</v>
      </c>
      <c r="K2838" t="s">
        <v>4237</v>
      </c>
      <c r="L2838" t="s">
        <v>4238</v>
      </c>
      <c r="M2838" t="s">
        <v>4237</v>
      </c>
      <c r="O2838" t="s">
        <v>3145</v>
      </c>
      <c r="P2838" t="s">
        <v>4208</v>
      </c>
      <c r="Q2838">
        <v>50.868275160000003</v>
      </c>
      <c r="R2838">
        <v>6.0253629499999999</v>
      </c>
      <c r="S2838" t="s">
        <v>27</v>
      </c>
      <c r="T2838" t="s">
        <v>139</v>
      </c>
      <c r="Z2838">
        <v>92.69</v>
      </c>
    </row>
    <row r="2839" spans="6:26">
      <c r="G2839" t="s">
        <v>4239</v>
      </c>
      <c r="H2839" t="s">
        <v>4239</v>
      </c>
      <c r="I2839" t="s">
        <v>22</v>
      </c>
      <c r="J2839" t="s">
        <v>4240</v>
      </c>
      <c r="K2839" t="s">
        <v>4240</v>
      </c>
      <c r="L2839" t="s">
        <v>4241</v>
      </c>
      <c r="M2839" t="s">
        <v>4240</v>
      </c>
      <c r="O2839" t="s">
        <v>3145</v>
      </c>
      <c r="P2839" t="s">
        <v>4219</v>
      </c>
      <c r="Q2839">
        <v>50.897223799999999</v>
      </c>
      <c r="R2839">
        <v>6.0141999799999999</v>
      </c>
      <c r="S2839" t="s">
        <v>27</v>
      </c>
      <c r="T2839" t="s">
        <v>139</v>
      </c>
      <c r="Z2839">
        <v>56.25</v>
      </c>
    </row>
    <row r="2840" spans="6:26">
      <c r="G2840" t="s">
        <v>4242</v>
      </c>
      <c r="H2840" t="s">
        <v>4242</v>
      </c>
      <c r="I2840" t="s">
        <v>22</v>
      </c>
      <c r="J2840" t="s">
        <v>4243</v>
      </c>
      <c r="K2840" t="s">
        <v>4243</v>
      </c>
      <c r="L2840" t="s">
        <v>4244</v>
      </c>
      <c r="M2840" t="s">
        <v>4243</v>
      </c>
      <c r="O2840" t="s">
        <v>3145</v>
      </c>
      <c r="P2840" t="s">
        <v>4245</v>
      </c>
      <c r="Q2840">
        <v>50.778069039999998</v>
      </c>
      <c r="R2840">
        <v>5.9177058999999996</v>
      </c>
      <c r="S2840" t="s">
        <v>27</v>
      </c>
      <c r="T2840" t="s">
        <v>101</v>
      </c>
      <c r="Z2840">
        <v>11.26</v>
      </c>
    </row>
    <row r="2841" spans="6:26">
      <c r="G2841" t="s">
        <v>4246</v>
      </c>
      <c r="H2841" t="s">
        <v>4246</v>
      </c>
      <c r="I2841" t="s">
        <v>22</v>
      </c>
      <c r="J2841" t="s">
        <v>4247</v>
      </c>
      <c r="K2841" t="s">
        <v>4247</v>
      </c>
      <c r="L2841" t="s">
        <v>4248</v>
      </c>
      <c r="M2841" t="s">
        <v>4247</v>
      </c>
      <c r="O2841" t="s">
        <v>3165</v>
      </c>
      <c r="P2841" t="s">
        <v>4249</v>
      </c>
      <c r="Q2841">
        <v>51.735769650000002</v>
      </c>
      <c r="R2841">
        <v>3.8223226700000001</v>
      </c>
      <c r="S2841" t="s">
        <v>27</v>
      </c>
      <c r="T2841" t="s">
        <v>101</v>
      </c>
      <c r="Z2841">
        <v>115.18</v>
      </c>
    </row>
    <row r="2842" spans="6:26">
      <c r="G2842" t="s">
        <v>4250</v>
      </c>
      <c r="H2842" t="s">
        <v>4250</v>
      </c>
      <c r="I2842" t="s">
        <v>22</v>
      </c>
      <c r="J2842" t="s">
        <v>4251</v>
      </c>
      <c r="K2842" t="s">
        <v>4251</v>
      </c>
      <c r="L2842" t="s">
        <v>4252</v>
      </c>
      <c r="M2842" t="s">
        <v>4251</v>
      </c>
      <c r="O2842" t="s">
        <v>3165</v>
      </c>
      <c r="P2842" t="s">
        <v>4253</v>
      </c>
      <c r="Q2842">
        <v>51.529196859999999</v>
      </c>
      <c r="R2842">
        <v>3.4471290699999999</v>
      </c>
      <c r="S2842" t="s">
        <v>27</v>
      </c>
      <c r="T2842" t="s">
        <v>101</v>
      </c>
      <c r="Z2842">
        <v>1</v>
      </c>
    </row>
    <row r="2843" spans="6:26">
      <c r="G2843" t="s">
        <v>4254</v>
      </c>
      <c r="H2843" t="s">
        <v>4254</v>
      </c>
      <c r="I2843" t="s">
        <v>22</v>
      </c>
      <c r="J2843" t="s">
        <v>4255</v>
      </c>
      <c r="K2843" t="s">
        <v>4255</v>
      </c>
      <c r="L2843" t="s">
        <v>4256</v>
      </c>
      <c r="M2843" t="s">
        <v>4255</v>
      </c>
      <c r="O2843" t="s">
        <v>3145</v>
      </c>
      <c r="P2843" t="s">
        <v>4147</v>
      </c>
      <c r="Q2843">
        <v>50.989891180000001</v>
      </c>
      <c r="R2843">
        <v>5.8755819200000001</v>
      </c>
      <c r="S2843" t="s">
        <v>27</v>
      </c>
      <c r="T2843" t="s">
        <v>2148</v>
      </c>
      <c r="Z2843">
        <v>5896.52</v>
      </c>
    </row>
    <row r="2844" spans="6:26">
      <c r="G2844" t="s">
        <v>4257</v>
      </c>
      <c r="H2844" t="s">
        <v>4257</v>
      </c>
      <c r="I2844" t="s">
        <v>167</v>
      </c>
      <c r="J2844" t="s">
        <v>4258</v>
      </c>
      <c r="L2844" t="s">
        <v>4259</v>
      </c>
      <c r="M2844" t="s">
        <v>4258</v>
      </c>
      <c r="Q2844">
        <v>50.94102264</v>
      </c>
      <c r="R2844">
        <v>5.86550013</v>
      </c>
      <c r="S2844" t="s">
        <v>27</v>
      </c>
    </row>
    <row r="2845" spans="6:26">
      <c r="G2845" t="s">
        <v>4260</v>
      </c>
      <c r="H2845" t="s">
        <v>4260</v>
      </c>
      <c r="I2845" t="s">
        <v>167</v>
      </c>
      <c r="J2845" t="s">
        <v>4258</v>
      </c>
      <c r="L2845" t="s">
        <v>4259</v>
      </c>
      <c r="M2845" t="s">
        <v>4258</v>
      </c>
      <c r="Q2845">
        <v>50.941357099999998</v>
      </c>
      <c r="R2845">
        <v>5.8673252299999996</v>
      </c>
      <c r="S2845" t="s">
        <v>27</v>
      </c>
    </row>
    <row r="2846" spans="6:26">
      <c r="G2846" t="s">
        <v>4261</v>
      </c>
      <c r="H2846" t="s">
        <v>4261</v>
      </c>
      <c r="I2846" t="s">
        <v>22</v>
      </c>
      <c r="J2846" t="s">
        <v>4262</v>
      </c>
      <c r="K2846" t="s">
        <v>4262</v>
      </c>
      <c r="L2846" t="s">
        <v>4263</v>
      </c>
      <c r="M2846" t="s">
        <v>4262</v>
      </c>
      <c r="O2846" t="s">
        <v>3145</v>
      </c>
      <c r="P2846" t="s">
        <v>4208</v>
      </c>
      <c r="Q2846">
        <v>50.864026629999998</v>
      </c>
      <c r="R2846">
        <v>6.05806691</v>
      </c>
      <c r="S2846" t="s">
        <v>27</v>
      </c>
      <c r="T2846" t="s">
        <v>101</v>
      </c>
      <c r="Z2846">
        <v>15362.77</v>
      </c>
    </row>
    <row r="2847" spans="6:26">
      <c r="F2847" t="s">
        <v>4436</v>
      </c>
      <c r="G2847" t="s">
        <v>4264</v>
      </c>
      <c r="H2847" t="s">
        <v>4265</v>
      </c>
      <c r="I2847" t="s">
        <v>68</v>
      </c>
      <c r="J2847" t="s">
        <v>4264</v>
      </c>
      <c r="Q2847">
        <v>53.040839230000003</v>
      </c>
      <c r="R2847">
        <v>6.3959601399999997</v>
      </c>
      <c r="S2847" t="s">
        <v>27</v>
      </c>
    </row>
    <row r="2848" spans="6:26">
      <c r="F2848" t="s">
        <v>4436</v>
      </c>
      <c r="G2848" t="s">
        <v>4266</v>
      </c>
      <c r="H2848" t="s">
        <v>4265</v>
      </c>
      <c r="I2848" t="s">
        <v>68</v>
      </c>
      <c r="J2848" t="s">
        <v>4266</v>
      </c>
      <c r="Q2848">
        <v>53.04220712</v>
      </c>
      <c r="R2848">
        <v>6.3960764699999997</v>
      </c>
      <c r="S2848" t="s">
        <v>27</v>
      </c>
    </row>
    <row r="2849" spans="5:26">
      <c r="E2849" s="160" t="s">
        <v>4442</v>
      </c>
      <c r="F2849" t="s">
        <v>4434</v>
      </c>
      <c r="G2849" t="s">
        <v>4267</v>
      </c>
      <c r="H2849" t="s">
        <v>4268</v>
      </c>
      <c r="I2849" t="s">
        <v>341</v>
      </c>
      <c r="J2849" t="s">
        <v>4269</v>
      </c>
      <c r="L2849" t="s">
        <v>4270</v>
      </c>
      <c r="M2849" t="s">
        <v>4271</v>
      </c>
      <c r="Q2849">
        <v>12.4417452</v>
      </c>
      <c r="R2849">
        <v>-69.938920289999999</v>
      </c>
      <c r="S2849" t="s">
        <v>27</v>
      </c>
      <c r="V2849">
        <v>2004</v>
      </c>
    </row>
    <row r="2850" spans="5:26">
      <c r="E2850" s="160" t="s">
        <v>4442</v>
      </c>
      <c r="F2850" t="s">
        <v>4434</v>
      </c>
      <c r="G2850" t="s">
        <v>4272</v>
      </c>
      <c r="H2850" t="s">
        <v>4273</v>
      </c>
      <c r="I2850" t="s">
        <v>241</v>
      </c>
      <c r="J2850" t="s">
        <v>4274</v>
      </c>
      <c r="L2850" t="s">
        <v>4270</v>
      </c>
      <c r="M2850" t="s">
        <v>4271</v>
      </c>
      <c r="Q2850">
        <v>12.44132259</v>
      </c>
      <c r="R2850">
        <v>-69.936492509999994</v>
      </c>
      <c r="S2850" t="s">
        <v>27</v>
      </c>
      <c r="V2850">
        <v>1993</v>
      </c>
    </row>
    <row r="2851" spans="5:26">
      <c r="E2851" s="160" t="s">
        <v>4442</v>
      </c>
      <c r="F2851" t="s">
        <v>4434</v>
      </c>
      <c r="G2851" t="s">
        <v>4275</v>
      </c>
      <c r="H2851" t="s">
        <v>4276</v>
      </c>
      <c r="I2851" t="s">
        <v>341</v>
      </c>
      <c r="J2851" t="s">
        <v>4277</v>
      </c>
      <c r="L2851" t="s">
        <v>4270</v>
      </c>
      <c r="M2851" t="s">
        <v>4271</v>
      </c>
      <c r="Q2851">
        <v>12.44113683</v>
      </c>
      <c r="R2851">
        <v>-69.936420549999994</v>
      </c>
      <c r="S2851" t="s">
        <v>27</v>
      </c>
      <c r="V2851">
        <v>2019</v>
      </c>
    </row>
    <row r="2852" spans="5:26">
      <c r="E2852" s="160" t="s">
        <v>4442</v>
      </c>
      <c r="F2852" t="s">
        <v>4434</v>
      </c>
      <c r="G2852" t="s">
        <v>4278</v>
      </c>
      <c r="H2852" t="s">
        <v>4279</v>
      </c>
      <c r="I2852" t="s">
        <v>522</v>
      </c>
      <c r="J2852" t="s">
        <v>4280</v>
      </c>
      <c r="Q2852">
        <v>12.44660891</v>
      </c>
      <c r="R2852">
        <v>-69.951920810000004</v>
      </c>
      <c r="S2852" t="s">
        <v>27</v>
      </c>
    </row>
    <row r="2853" spans="5:26">
      <c r="E2853" s="160" t="s">
        <v>4442</v>
      </c>
      <c r="F2853" t="s">
        <v>4434</v>
      </c>
      <c r="G2853" t="s">
        <v>4281</v>
      </c>
      <c r="H2853" t="s">
        <v>4282</v>
      </c>
      <c r="I2853" t="s">
        <v>522</v>
      </c>
      <c r="J2853" t="s">
        <v>4283</v>
      </c>
      <c r="Q2853">
        <v>12.441895580000001</v>
      </c>
      <c r="R2853">
        <v>-69.938471050000004</v>
      </c>
      <c r="S2853" t="s">
        <v>27</v>
      </c>
    </row>
    <row r="2854" spans="5:26">
      <c r="E2854" s="160" t="s">
        <v>4442</v>
      </c>
      <c r="F2854" t="s">
        <v>4434</v>
      </c>
      <c r="G2854" t="s">
        <v>4284</v>
      </c>
      <c r="H2854" t="s">
        <v>4285</v>
      </c>
      <c r="I2854" t="s">
        <v>522</v>
      </c>
      <c r="J2854" t="s">
        <v>4286</v>
      </c>
      <c r="Q2854">
        <v>12.44198194</v>
      </c>
      <c r="R2854">
        <v>-69.937621100000001</v>
      </c>
      <c r="S2854" t="s">
        <v>27</v>
      </c>
    </row>
    <row r="2855" spans="5:26">
      <c r="E2855" s="160" t="s">
        <v>4442</v>
      </c>
      <c r="F2855" t="s">
        <v>4434</v>
      </c>
      <c r="G2855" t="s">
        <v>4287</v>
      </c>
      <c r="H2855" t="s">
        <v>4288</v>
      </c>
      <c r="I2855" t="s">
        <v>522</v>
      </c>
      <c r="J2855" t="s">
        <v>4289</v>
      </c>
      <c r="Q2855">
        <v>12.44160119</v>
      </c>
      <c r="R2855">
        <v>-69.937220670000002</v>
      </c>
      <c r="S2855" t="s">
        <v>27</v>
      </c>
    </row>
    <row r="2856" spans="5:26">
      <c r="E2856" s="160" t="s">
        <v>4442</v>
      </c>
      <c r="F2856" t="s">
        <v>4434</v>
      </c>
      <c r="G2856" t="s">
        <v>4290</v>
      </c>
      <c r="H2856" t="s">
        <v>4291</v>
      </c>
      <c r="I2856" t="s">
        <v>522</v>
      </c>
      <c r="J2856" t="s">
        <v>4292</v>
      </c>
      <c r="Q2856">
        <v>12.44156948</v>
      </c>
      <c r="R2856">
        <v>-69.936823689999997</v>
      </c>
      <c r="S2856" t="s">
        <v>27</v>
      </c>
    </row>
    <row r="2857" spans="5:26">
      <c r="E2857" s="160" t="s">
        <v>4442</v>
      </c>
      <c r="F2857" t="s">
        <v>4434</v>
      </c>
      <c r="G2857" t="s">
        <v>4293</v>
      </c>
      <c r="H2857" t="s">
        <v>4294</v>
      </c>
      <c r="I2857" t="s">
        <v>522</v>
      </c>
      <c r="J2857" t="s">
        <v>4295</v>
      </c>
      <c r="Q2857">
        <v>12.44150194</v>
      </c>
      <c r="R2857">
        <v>-69.936567479999994</v>
      </c>
      <c r="S2857" t="s">
        <v>27</v>
      </c>
    </row>
    <row r="2858" spans="5:26">
      <c r="E2858" s="160" t="s">
        <v>4442</v>
      </c>
      <c r="F2858" t="s">
        <v>4434</v>
      </c>
      <c r="G2858" t="s">
        <v>4296</v>
      </c>
      <c r="H2858" t="s">
        <v>4297</v>
      </c>
      <c r="I2858" t="s">
        <v>522</v>
      </c>
      <c r="J2858" t="s">
        <v>4298</v>
      </c>
      <c r="Q2858">
        <v>12.441544240000001</v>
      </c>
      <c r="R2858">
        <v>-69.936201780000005</v>
      </c>
      <c r="S2858" t="s">
        <v>27</v>
      </c>
    </row>
    <row r="2859" spans="5:26">
      <c r="E2859" s="160" t="s">
        <v>4442</v>
      </c>
      <c r="F2859" t="s">
        <v>4434</v>
      </c>
      <c r="G2859" t="s">
        <v>4299</v>
      </c>
      <c r="H2859" t="s">
        <v>4300</v>
      </c>
      <c r="I2859" t="s">
        <v>522</v>
      </c>
      <c r="J2859" t="s">
        <v>4301</v>
      </c>
      <c r="Q2859">
        <v>12.441432750000001</v>
      </c>
      <c r="R2859">
        <v>-69.935879189999994</v>
      </c>
      <c r="S2859" t="s">
        <v>27</v>
      </c>
    </row>
    <row r="2860" spans="5:26">
      <c r="E2860" s="160" t="s">
        <v>4442</v>
      </c>
      <c r="F2860" t="s">
        <v>4434</v>
      </c>
      <c r="G2860" t="s">
        <v>4302</v>
      </c>
      <c r="H2860" t="s">
        <v>4303</v>
      </c>
      <c r="I2860" t="s">
        <v>522</v>
      </c>
      <c r="J2860" t="s">
        <v>4304</v>
      </c>
      <c r="Q2860">
        <v>12.44115893</v>
      </c>
      <c r="R2860">
        <v>-69.93578626</v>
      </c>
      <c r="S2860" t="s">
        <v>27</v>
      </c>
    </row>
    <row r="2861" spans="5:26">
      <c r="E2861" s="160" t="s">
        <v>4442</v>
      </c>
      <c r="F2861" t="s">
        <v>4434</v>
      </c>
      <c r="G2861" t="s">
        <v>4305</v>
      </c>
      <c r="H2861" t="s">
        <v>4306</v>
      </c>
      <c r="I2861" t="s">
        <v>241</v>
      </c>
      <c r="J2861" t="s">
        <v>4307</v>
      </c>
      <c r="K2861" t="s">
        <v>4271</v>
      </c>
      <c r="L2861" t="s">
        <v>4270</v>
      </c>
      <c r="M2861" t="s">
        <v>4271</v>
      </c>
      <c r="Q2861">
        <v>12.44153839</v>
      </c>
      <c r="R2861">
        <v>-69.938332970000005</v>
      </c>
      <c r="S2861" t="s">
        <v>27</v>
      </c>
      <c r="V2861">
        <v>2000</v>
      </c>
      <c r="W2861">
        <v>100</v>
      </c>
      <c r="X2861">
        <v>6</v>
      </c>
      <c r="Z2861">
        <v>600</v>
      </c>
    </row>
    <row r="2862" spans="5:26">
      <c r="E2862" s="160" t="s">
        <v>4442</v>
      </c>
      <c r="F2862" t="s">
        <v>4434</v>
      </c>
      <c r="G2862" t="s">
        <v>4308</v>
      </c>
      <c r="H2862" t="s">
        <v>4309</v>
      </c>
      <c r="I2862" t="s">
        <v>341</v>
      </c>
      <c r="J2862" t="s">
        <v>4310</v>
      </c>
      <c r="L2862" t="s">
        <v>4270</v>
      </c>
      <c r="M2862" t="s">
        <v>4271</v>
      </c>
      <c r="Q2862">
        <v>12.44139384</v>
      </c>
      <c r="R2862">
        <v>-69.936934370000003</v>
      </c>
      <c r="S2862" t="s">
        <v>27</v>
      </c>
    </row>
    <row r="2863" spans="5:26">
      <c r="E2863" s="160" t="s">
        <v>4442</v>
      </c>
      <c r="F2863" t="s">
        <v>4434</v>
      </c>
      <c r="G2863" t="s">
        <v>4311</v>
      </c>
      <c r="H2863" t="s">
        <v>4311</v>
      </c>
      <c r="I2863" t="s">
        <v>22</v>
      </c>
      <c r="J2863" t="s">
        <v>4271</v>
      </c>
      <c r="K2863" t="s">
        <v>4271</v>
      </c>
      <c r="L2863" t="s">
        <v>4270</v>
      </c>
      <c r="M2863" t="s">
        <v>4271</v>
      </c>
      <c r="P2863" t="s">
        <v>4312</v>
      </c>
      <c r="Q2863">
        <v>12.44362799</v>
      </c>
      <c r="R2863">
        <v>-69.936177060000006</v>
      </c>
      <c r="S2863" t="s">
        <v>27</v>
      </c>
    </row>
    <row r="2864" spans="5:26">
      <c r="E2864" s="160" t="s">
        <v>4442</v>
      </c>
      <c r="F2864" t="s">
        <v>4434</v>
      </c>
      <c r="G2864" t="s">
        <v>4313</v>
      </c>
      <c r="H2864" t="s">
        <v>4314</v>
      </c>
      <c r="I2864" t="s">
        <v>522</v>
      </c>
      <c r="J2864" t="s">
        <v>4315</v>
      </c>
      <c r="L2864" t="s">
        <v>4270</v>
      </c>
      <c r="M2864" t="s">
        <v>4271</v>
      </c>
      <c r="Q2864">
        <v>12.44270412</v>
      </c>
      <c r="R2864">
        <v>-69.942767250000003</v>
      </c>
      <c r="S2864" t="s">
        <v>27</v>
      </c>
    </row>
    <row r="2865" spans="5:26">
      <c r="E2865" s="160" t="s">
        <v>4442</v>
      </c>
      <c r="F2865" t="s">
        <v>4434</v>
      </c>
      <c r="G2865" t="s">
        <v>4316</v>
      </c>
      <c r="H2865" t="s">
        <v>4317</v>
      </c>
      <c r="I2865" t="s">
        <v>522</v>
      </c>
      <c r="J2865" t="s">
        <v>4318</v>
      </c>
      <c r="L2865" t="s">
        <v>4270</v>
      </c>
      <c r="M2865" t="s">
        <v>4271</v>
      </c>
      <c r="Q2865">
        <v>12.446062400000001</v>
      </c>
      <c r="R2865">
        <v>-69.948379259999996</v>
      </c>
      <c r="S2865" t="s">
        <v>27</v>
      </c>
    </row>
    <row r="2866" spans="5:26">
      <c r="E2866" s="160" t="s">
        <v>4442</v>
      </c>
      <c r="F2866" t="s">
        <v>4434</v>
      </c>
      <c r="G2866" t="s">
        <v>4319</v>
      </c>
      <c r="H2866" t="s">
        <v>4320</v>
      </c>
      <c r="I2866" t="s">
        <v>522</v>
      </c>
      <c r="J2866" t="s">
        <v>4321</v>
      </c>
      <c r="L2866" t="s">
        <v>4270</v>
      </c>
      <c r="M2866" t="s">
        <v>4271</v>
      </c>
      <c r="Q2866">
        <v>12.445924529999999</v>
      </c>
      <c r="R2866">
        <v>-69.952193559999998</v>
      </c>
      <c r="S2866" t="s">
        <v>27</v>
      </c>
    </row>
    <row r="2867" spans="5:26">
      <c r="E2867" s="160" t="s">
        <v>4442</v>
      </c>
      <c r="F2867" t="s">
        <v>4434</v>
      </c>
      <c r="G2867" t="s">
        <v>4322</v>
      </c>
      <c r="H2867" t="s">
        <v>4323</v>
      </c>
      <c r="I2867" t="s">
        <v>522</v>
      </c>
      <c r="J2867" t="s">
        <v>4324</v>
      </c>
      <c r="L2867" t="s">
        <v>4270</v>
      </c>
      <c r="M2867" t="s">
        <v>4271</v>
      </c>
      <c r="Q2867">
        <v>12.446301460000001</v>
      </c>
      <c r="R2867">
        <v>-69.952702549999998</v>
      </c>
      <c r="S2867" t="s">
        <v>27</v>
      </c>
    </row>
    <row r="2868" spans="5:26">
      <c r="E2868" s="160" t="s">
        <v>4442</v>
      </c>
      <c r="F2868" t="s">
        <v>4427</v>
      </c>
      <c r="G2868" t="s">
        <v>4437</v>
      </c>
      <c r="H2868" t="s">
        <v>4437</v>
      </c>
      <c r="I2868" t="s">
        <v>2762</v>
      </c>
      <c r="J2868" t="s">
        <v>4325</v>
      </c>
      <c r="K2868" t="s">
        <v>4325</v>
      </c>
      <c r="M2868" t="s">
        <v>2660</v>
      </c>
      <c r="Q2868">
        <v>52.039893530000001</v>
      </c>
      <c r="R2868">
        <v>5.3192332200000001</v>
      </c>
      <c r="S2868" t="s">
        <v>27</v>
      </c>
      <c r="W2868">
        <v>50</v>
      </c>
    </row>
    <row r="2869" spans="5:26">
      <c r="E2869" s="160" t="s">
        <v>4442</v>
      </c>
      <c r="F2869" t="s">
        <v>4427</v>
      </c>
      <c r="G2869" t="s">
        <v>4438</v>
      </c>
      <c r="H2869" t="s">
        <v>4438</v>
      </c>
      <c r="I2869" t="s">
        <v>2762</v>
      </c>
      <c r="J2869" t="s">
        <v>4325</v>
      </c>
      <c r="K2869" t="s">
        <v>4325</v>
      </c>
      <c r="M2869" t="s">
        <v>2660</v>
      </c>
      <c r="Q2869">
        <v>52.039960149999999</v>
      </c>
      <c r="R2869">
        <v>5.3187142400000003</v>
      </c>
      <c r="S2869" t="s">
        <v>27</v>
      </c>
      <c r="W2869">
        <v>150</v>
      </c>
    </row>
    <row r="2870" spans="5:26">
      <c r="E2870" s="160" t="s">
        <v>4442</v>
      </c>
      <c r="F2870" t="s">
        <v>4427</v>
      </c>
      <c r="G2870" t="s">
        <v>4439</v>
      </c>
      <c r="H2870" t="s">
        <v>4439</v>
      </c>
      <c r="I2870" t="s">
        <v>2762</v>
      </c>
      <c r="J2870" t="s">
        <v>4325</v>
      </c>
      <c r="K2870" t="s">
        <v>4325</v>
      </c>
      <c r="M2870" t="s">
        <v>2660</v>
      </c>
      <c r="Q2870">
        <v>52.040005780000001</v>
      </c>
      <c r="R2870">
        <v>5.3191556899999997</v>
      </c>
      <c r="S2870" t="s">
        <v>27</v>
      </c>
      <c r="W2870">
        <v>150</v>
      </c>
    </row>
    <row r="2871" spans="5:26">
      <c r="E2871" s="160" t="s">
        <v>4442</v>
      </c>
      <c r="F2871" t="s">
        <v>4427</v>
      </c>
      <c r="G2871" t="s">
        <v>4440</v>
      </c>
      <c r="H2871" t="s">
        <v>4440</v>
      </c>
      <c r="I2871" t="s">
        <v>22</v>
      </c>
      <c r="J2871" t="s">
        <v>4325</v>
      </c>
      <c r="K2871" t="s">
        <v>4325</v>
      </c>
      <c r="M2871" t="s">
        <v>2660</v>
      </c>
      <c r="Q2871">
        <v>52.040078749999999</v>
      </c>
      <c r="R2871">
        <v>5.3185330100000003</v>
      </c>
      <c r="S2871" t="s">
        <v>27</v>
      </c>
    </row>
    <row r="2872" spans="5:26">
      <c r="E2872" s="160" t="s">
        <v>4442</v>
      </c>
      <c r="F2872" t="s">
        <v>4427</v>
      </c>
      <c r="G2872" t="s">
        <v>4441</v>
      </c>
      <c r="H2872" t="s">
        <v>4441</v>
      </c>
      <c r="I2872" t="s">
        <v>167</v>
      </c>
      <c r="J2872" t="s">
        <v>4325</v>
      </c>
      <c r="K2872" t="s">
        <v>4325</v>
      </c>
      <c r="M2872" t="s">
        <v>2660</v>
      </c>
      <c r="O2872" t="s">
        <v>2163</v>
      </c>
      <c r="P2872" t="s">
        <v>2660</v>
      </c>
      <c r="Q2872">
        <v>52.039985080000001</v>
      </c>
      <c r="R2872">
        <v>5.3189589100000001</v>
      </c>
      <c r="S2872" t="s">
        <v>27</v>
      </c>
      <c r="Z2872">
        <v>4025</v>
      </c>
    </row>
    <row r="2873" spans="5:26">
      <c r="E2873" s="160" t="s">
        <v>4442</v>
      </c>
      <c r="F2873" t="s">
        <v>4434</v>
      </c>
      <c r="G2873" t="s">
        <v>4326</v>
      </c>
      <c r="H2873" t="s">
        <v>4326</v>
      </c>
      <c r="I2873" t="s">
        <v>490</v>
      </c>
      <c r="J2873" t="s">
        <v>4327</v>
      </c>
      <c r="Q2873">
        <v>12.111099380000001</v>
      </c>
      <c r="R2873">
        <v>-68.920474499999997</v>
      </c>
      <c r="S2873" t="s">
        <v>27</v>
      </c>
    </row>
    <row r="2874" spans="5:26">
      <c r="E2874" s="160" t="s">
        <v>4442</v>
      </c>
      <c r="F2874" t="s">
        <v>4434</v>
      </c>
      <c r="G2874" t="s">
        <v>4328</v>
      </c>
      <c r="H2874" t="s">
        <v>4328</v>
      </c>
      <c r="I2874" t="s">
        <v>490</v>
      </c>
      <c r="J2874" t="s">
        <v>4329</v>
      </c>
      <c r="Q2874">
        <v>12.11446727</v>
      </c>
      <c r="R2874">
        <v>-68.92224478</v>
      </c>
      <c r="S2874" t="s">
        <v>27</v>
      </c>
    </row>
    <row r="2875" spans="5:26">
      <c r="E2875" s="160" t="s">
        <v>4442</v>
      </c>
      <c r="F2875" t="s">
        <v>4434</v>
      </c>
      <c r="G2875" t="s">
        <v>4330</v>
      </c>
      <c r="H2875" t="s">
        <v>4330</v>
      </c>
      <c r="I2875" t="s">
        <v>341</v>
      </c>
      <c r="J2875" t="s">
        <v>4331</v>
      </c>
      <c r="Q2875">
        <v>12.11442422</v>
      </c>
      <c r="R2875">
        <v>-68.922722329999999</v>
      </c>
      <c r="S2875" t="s">
        <v>27</v>
      </c>
      <c r="V2875">
        <v>2011</v>
      </c>
    </row>
    <row r="2876" spans="5:26">
      <c r="E2876" s="160" t="s">
        <v>4442</v>
      </c>
      <c r="F2876" t="s">
        <v>4434</v>
      </c>
      <c r="G2876" t="s">
        <v>4332</v>
      </c>
      <c r="H2876" t="s">
        <v>4332</v>
      </c>
      <c r="I2876" t="s">
        <v>341</v>
      </c>
      <c r="J2876" t="s">
        <v>4333</v>
      </c>
      <c r="Q2876">
        <v>12.11438631</v>
      </c>
      <c r="R2876">
        <v>-68.92294699</v>
      </c>
      <c r="S2876" t="s">
        <v>27</v>
      </c>
      <c r="V2876">
        <v>1993</v>
      </c>
    </row>
    <row r="2877" spans="5:26">
      <c r="E2877" s="160" t="s">
        <v>4442</v>
      </c>
      <c r="F2877" t="s">
        <v>4434</v>
      </c>
      <c r="G2877" t="s">
        <v>4334</v>
      </c>
      <c r="H2877" t="s">
        <v>4334</v>
      </c>
      <c r="I2877" t="s">
        <v>341</v>
      </c>
      <c r="J2877" t="s">
        <v>4335</v>
      </c>
      <c r="Q2877">
        <v>12.11191627</v>
      </c>
      <c r="R2877">
        <v>-68.921468070000003</v>
      </c>
      <c r="S2877" t="s">
        <v>27</v>
      </c>
    </row>
    <row r="2878" spans="5:26">
      <c r="E2878" s="160" t="s">
        <v>4442</v>
      </c>
      <c r="F2878" t="s">
        <v>4434</v>
      </c>
      <c r="G2878" t="s">
        <v>4336</v>
      </c>
      <c r="I2878" t="s">
        <v>522</v>
      </c>
      <c r="J2878" t="s">
        <v>4337</v>
      </c>
      <c r="S2878" t="s">
        <v>27</v>
      </c>
    </row>
    <row r="2879" spans="5:26">
      <c r="E2879" s="160" t="s">
        <v>4442</v>
      </c>
      <c r="F2879" t="s">
        <v>4434</v>
      </c>
      <c r="G2879" t="s">
        <v>4338</v>
      </c>
      <c r="H2879" t="s">
        <v>4338</v>
      </c>
      <c r="I2879" t="s">
        <v>241</v>
      </c>
      <c r="J2879" t="s">
        <v>4339</v>
      </c>
      <c r="Q2879">
        <v>12.114794079999999</v>
      </c>
      <c r="R2879">
        <v>-68.921735209999994</v>
      </c>
      <c r="S2879" t="s">
        <v>27</v>
      </c>
    </row>
    <row r="2880" spans="5:26">
      <c r="E2880" s="160" t="s">
        <v>4442</v>
      </c>
      <c r="F2880" t="s">
        <v>4434</v>
      </c>
      <c r="G2880" t="s">
        <v>4340</v>
      </c>
      <c r="H2880" t="s">
        <v>4340</v>
      </c>
      <c r="I2880" t="s">
        <v>241</v>
      </c>
      <c r="J2880" t="s">
        <v>4341</v>
      </c>
      <c r="Q2880">
        <v>12.11106376</v>
      </c>
      <c r="R2880">
        <v>-68.920939720000007</v>
      </c>
      <c r="S2880" t="s">
        <v>27</v>
      </c>
    </row>
    <row r="2881" spans="5:26">
      <c r="E2881" s="160" t="s">
        <v>4442</v>
      </c>
      <c r="F2881" t="s">
        <v>4434</v>
      </c>
      <c r="G2881" t="s">
        <v>4342</v>
      </c>
      <c r="H2881" t="s">
        <v>4342</v>
      </c>
      <c r="I2881" t="s">
        <v>241</v>
      </c>
      <c r="J2881" t="s">
        <v>4343</v>
      </c>
      <c r="Q2881">
        <v>12.11390224</v>
      </c>
      <c r="R2881">
        <v>-68.920795810000001</v>
      </c>
      <c r="S2881" t="s">
        <v>27</v>
      </c>
    </row>
    <row r="2882" spans="5:26">
      <c r="E2882" s="160" t="s">
        <v>4442</v>
      </c>
      <c r="F2882" t="s">
        <v>4434</v>
      </c>
      <c r="G2882" t="s">
        <v>4344</v>
      </c>
      <c r="H2882" t="s">
        <v>4344</v>
      </c>
      <c r="I2882" t="s">
        <v>241</v>
      </c>
      <c r="J2882" t="s">
        <v>4345</v>
      </c>
      <c r="Q2882">
        <v>12.113981170000001</v>
      </c>
      <c r="R2882">
        <v>-68.920562039999993</v>
      </c>
      <c r="S2882" t="s">
        <v>27</v>
      </c>
    </row>
    <row r="2883" spans="5:26">
      <c r="E2883" s="160" t="s">
        <v>4442</v>
      </c>
      <c r="F2883" t="s">
        <v>4434</v>
      </c>
      <c r="G2883" t="s">
        <v>4346</v>
      </c>
      <c r="H2883" t="s">
        <v>4346</v>
      </c>
      <c r="I2883" t="s">
        <v>241</v>
      </c>
      <c r="J2883" t="s">
        <v>4347</v>
      </c>
      <c r="Q2883">
        <v>12.11404703</v>
      </c>
      <c r="R2883">
        <v>-68.920360369999997</v>
      </c>
      <c r="S2883" t="s">
        <v>27</v>
      </c>
    </row>
    <row r="2884" spans="5:26">
      <c r="E2884" s="160" t="s">
        <v>4442</v>
      </c>
      <c r="F2884" t="s">
        <v>4434</v>
      </c>
      <c r="G2884" t="s">
        <v>4348</v>
      </c>
      <c r="H2884" t="s">
        <v>4348</v>
      </c>
      <c r="I2884" t="s">
        <v>68</v>
      </c>
      <c r="J2884" t="s">
        <v>4349</v>
      </c>
      <c r="Q2884">
        <v>12.11116659</v>
      </c>
      <c r="R2884">
        <v>-68.920365059999995</v>
      </c>
      <c r="S2884" t="s">
        <v>27</v>
      </c>
    </row>
    <row r="2885" spans="5:26">
      <c r="E2885" s="160" t="s">
        <v>4442</v>
      </c>
      <c r="F2885" t="s">
        <v>4434</v>
      </c>
      <c r="G2885" t="s">
        <v>4350</v>
      </c>
      <c r="H2885" t="s">
        <v>4350</v>
      </c>
      <c r="I2885" t="s">
        <v>68</v>
      </c>
      <c r="J2885" t="s">
        <v>4351</v>
      </c>
      <c r="Q2885">
        <v>12.11165774</v>
      </c>
      <c r="R2885">
        <v>-68.921220039999994</v>
      </c>
      <c r="S2885" t="s">
        <v>27</v>
      </c>
    </row>
    <row r="2886" spans="5:26">
      <c r="E2886" s="160" t="s">
        <v>4442</v>
      </c>
      <c r="F2886" t="s">
        <v>4434</v>
      </c>
      <c r="G2886" t="s">
        <v>4352</v>
      </c>
      <c r="H2886" t="s">
        <v>4352</v>
      </c>
      <c r="I2886" t="s">
        <v>68</v>
      </c>
      <c r="J2886" t="s">
        <v>4353</v>
      </c>
      <c r="Q2886">
        <v>12.11238644</v>
      </c>
      <c r="R2886">
        <v>-68.922173180000001</v>
      </c>
      <c r="S2886" t="s">
        <v>27</v>
      </c>
    </row>
    <row r="2887" spans="5:26">
      <c r="E2887" s="160" t="s">
        <v>4442</v>
      </c>
      <c r="F2887" t="s">
        <v>4434</v>
      </c>
      <c r="G2887" t="s">
        <v>4354</v>
      </c>
      <c r="H2887" t="s">
        <v>4354</v>
      </c>
      <c r="I2887" t="s">
        <v>68</v>
      </c>
      <c r="J2887" t="s">
        <v>4355</v>
      </c>
      <c r="Q2887">
        <v>12.11316998</v>
      </c>
      <c r="R2887">
        <v>-68.922853239999995</v>
      </c>
      <c r="S2887" t="s">
        <v>27</v>
      </c>
    </row>
    <row r="2888" spans="5:26">
      <c r="E2888" s="160" t="s">
        <v>4442</v>
      </c>
      <c r="F2888" t="s">
        <v>4434</v>
      </c>
      <c r="G2888" t="s">
        <v>4356</v>
      </c>
      <c r="H2888" t="s">
        <v>4356</v>
      </c>
      <c r="I2888" t="s">
        <v>68</v>
      </c>
      <c r="J2888" t="s">
        <v>4357</v>
      </c>
      <c r="Q2888">
        <v>12.113630260000001</v>
      </c>
      <c r="R2888">
        <v>-68.923150910000004</v>
      </c>
      <c r="S2888" t="s">
        <v>27</v>
      </c>
    </row>
    <row r="2889" spans="5:26">
      <c r="E2889" s="160" t="s">
        <v>4442</v>
      </c>
      <c r="F2889" t="s">
        <v>4434</v>
      </c>
      <c r="G2889" t="s">
        <v>4358</v>
      </c>
      <c r="H2889" t="s">
        <v>4358</v>
      </c>
      <c r="I2889" t="s">
        <v>68</v>
      </c>
      <c r="J2889" t="s">
        <v>4359</v>
      </c>
      <c r="Q2889">
        <v>12.11404666</v>
      </c>
      <c r="R2889">
        <v>-68.92337431</v>
      </c>
      <c r="S2889" t="s">
        <v>27</v>
      </c>
    </row>
    <row r="2890" spans="5:26">
      <c r="E2890" s="160" t="s">
        <v>4442</v>
      </c>
      <c r="F2890" t="s">
        <v>4434</v>
      </c>
      <c r="G2890" t="s">
        <v>4360</v>
      </c>
      <c r="H2890" t="s">
        <v>4360</v>
      </c>
      <c r="I2890" t="s">
        <v>68</v>
      </c>
      <c r="J2890" t="s">
        <v>4361</v>
      </c>
      <c r="Q2890">
        <v>12.11433976</v>
      </c>
      <c r="R2890">
        <v>-68.922772269999996</v>
      </c>
      <c r="S2890" t="s">
        <v>27</v>
      </c>
    </row>
    <row r="2891" spans="5:26">
      <c r="E2891" s="160" t="s">
        <v>4442</v>
      </c>
      <c r="F2891" t="s">
        <v>4434</v>
      </c>
      <c r="G2891" t="s">
        <v>4362</v>
      </c>
      <c r="H2891" t="s">
        <v>4362</v>
      </c>
      <c r="I2891" t="s">
        <v>68</v>
      </c>
      <c r="J2891" t="s">
        <v>4363</v>
      </c>
      <c r="Q2891">
        <v>12.11458556</v>
      </c>
      <c r="R2891">
        <v>-68.922155180000004</v>
      </c>
      <c r="S2891" t="s">
        <v>27</v>
      </c>
    </row>
    <row r="2892" spans="5:26">
      <c r="E2892" s="160" t="s">
        <v>4442</v>
      </c>
      <c r="F2892" t="s">
        <v>4434</v>
      </c>
      <c r="G2892" t="s">
        <v>4364</v>
      </c>
      <c r="H2892" t="s">
        <v>4364</v>
      </c>
      <c r="I2892" t="s">
        <v>68</v>
      </c>
      <c r="J2892" t="s">
        <v>4365</v>
      </c>
      <c r="Q2892">
        <v>12.11459745</v>
      </c>
      <c r="R2892">
        <v>-68.921307440000007</v>
      </c>
      <c r="S2892" t="s">
        <v>27</v>
      </c>
    </row>
    <row r="2893" spans="5:26">
      <c r="E2893" s="160" t="s">
        <v>4442</v>
      </c>
      <c r="F2893" t="s">
        <v>4434</v>
      </c>
      <c r="G2893" t="s">
        <v>4366</v>
      </c>
      <c r="H2893" t="s">
        <v>4366</v>
      </c>
      <c r="I2893" t="s">
        <v>68</v>
      </c>
      <c r="J2893" t="s">
        <v>4367</v>
      </c>
      <c r="Q2893">
        <v>12.11417048</v>
      </c>
      <c r="R2893">
        <v>-68.921156089999997</v>
      </c>
      <c r="S2893" t="s">
        <v>27</v>
      </c>
    </row>
    <row r="2894" spans="5:26">
      <c r="E2894" s="160" t="s">
        <v>4442</v>
      </c>
      <c r="F2894" t="s">
        <v>4434</v>
      </c>
      <c r="G2894" t="s">
        <v>4368</v>
      </c>
      <c r="H2894" t="s">
        <v>4368</v>
      </c>
      <c r="I2894" t="s">
        <v>522</v>
      </c>
      <c r="J2894" t="s">
        <v>4369</v>
      </c>
      <c r="Q2894">
        <v>12.11408441</v>
      </c>
      <c r="R2894">
        <v>-68.920181360000001</v>
      </c>
      <c r="S2894" t="s">
        <v>27</v>
      </c>
    </row>
    <row r="2895" spans="5:26">
      <c r="E2895" s="160" t="s">
        <v>4442</v>
      </c>
      <c r="F2895" t="s">
        <v>4434</v>
      </c>
      <c r="G2895" t="s">
        <v>4370</v>
      </c>
      <c r="H2895" t="s">
        <v>4370</v>
      </c>
      <c r="I2895" t="s">
        <v>241</v>
      </c>
      <c r="J2895" t="s">
        <v>4371</v>
      </c>
      <c r="K2895" t="s">
        <v>4372</v>
      </c>
      <c r="L2895" t="s">
        <v>4373</v>
      </c>
      <c r="M2895" t="s">
        <v>4374</v>
      </c>
      <c r="Q2895">
        <v>12.11117958</v>
      </c>
      <c r="R2895">
        <v>-68.921418369999998</v>
      </c>
      <c r="S2895" t="s">
        <v>27</v>
      </c>
      <c r="V2895">
        <v>2000</v>
      </c>
      <c r="W2895">
        <v>67</v>
      </c>
      <c r="X2895">
        <v>6</v>
      </c>
      <c r="Z2895">
        <v>4002</v>
      </c>
    </row>
    <row r="2896" spans="5:26">
      <c r="E2896" s="160" t="s">
        <v>4442</v>
      </c>
      <c r="F2896" t="s">
        <v>4434</v>
      </c>
      <c r="G2896" t="s">
        <v>4375</v>
      </c>
      <c r="H2896" t="s">
        <v>4375</v>
      </c>
      <c r="I2896" t="s">
        <v>341</v>
      </c>
      <c r="J2896" t="s">
        <v>4376</v>
      </c>
      <c r="Q2896">
        <v>12.111123989999999</v>
      </c>
      <c r="R2896">
        <v>-68.920568729999999</v>
      </c>
      <c r="S2896" t="s">
        <v>27</v>
      </c>
    </row>
    <row r="2897" spans="5:19">
      <c r="E2897" s="160" t="s">
        <v>4442</v>
      </c>
      <c r="F2897" t="s">
        <v>4434</v>
      </c>
      <c r="G2897" t="s">
        <v>4377</v>
      </c>
      <c r="H2897" t="s">
        <v>4377</v>
      </c>
      <c r="I2897" t="s">
        <v>341</v>
      </c>
      <c r="J2897" t="s">
        <v>4378</v>
      </c>
      <c r="Q2897">
        <v>12.11406259</v>
      </c>
      <c r="R2897">
        <v>-68.920374519999996</v>
      </c>
      <c r="S2897" t="s">
        <v>27</v>
      </c>
    </row>
    <row r="2898" spans="5:19">
      <c r="E2898" s="160" t="s">
        <v>4442</v>
      </c>
      <c r="F2898" t="s">
        <v>4434</v>
      </c>
      <c r="G2898" t="s">
        <v>4379</v>
      </c>
      <c r="H2898" t="s">
        <v>4379</v>
      </c>
      <c r="I2898" t="s">
        <v>22</v>
      </c>
      <c r="J2898" t="s">
        <v>4374</v>
      </c>
      <c r="K2898" t="s">
        <v>4374</v>
      </c>
      <c r="L2898" t="s">
        <v>4373</v>
      </c>
      <c r="M2898" t="s">
        <v>4374</v>
      </c>
      <c r="P2898" t="s">
        <v>4380</v>
      </c>
      <c r="Q2898">
        <v>12.11289584</v>
      </c>
      <c r="R2898">
        <v>-68.92118739</v>
      </c>
      <c r="S2898" t="s">
        <v>27</v>
      </c>
    </row>
    <row r="2899" spans="5:19">
      <c r="E2899" s="160" t="s">
        <v>4442</v>
      </c>
      <c r="F2899" t="s">
        <v>4434</v>
      </c>
      <c r="G2899" t="s">
        <v>4381</v>
      </c>
      <c r="H2899" t="s">
        <v>4381</v>
      </c>
      <c r="I2899" t="s">
        <v>341</v>
      </c>
      <c r="J2899" t="s">
        <v>4382</v>
      </c>
      <c r="S2899" t="s">
        <v>27</v>
      </c>
    </row>
    <row r="2900" spans="5:19">
      <c r="E2900" s="160" t="s">
        <v>4442</v>
      </c>
      <c r="F2900" t="s">
        <v>4434</v>
      </c>
      <c r="G2900" t="s">
        <v>4381</v>
      </c>
      <c r="H2900" t="s">
        <v>4381</v>
      </c>
      <c r="I2900" t="s">
        <v>522</v>
      </c>
      <c r="J2900" t="s">
        <v>4383</v>
      </c>
      <c r="Q2900">
        <v>12.111222420000001</v>
      </c>
      <c r="R2900">
        <v>-68.921133859999998</v>
      </c>
      <c r="S2900" t="s">
        <v>27</v>
      </c>
    </row>
    <row r="2901" spans="5:19">
      <c r="G2901" t="s">
        <v>4384</v>
      </c>
      <c r="H2901" t="s">
        <v>4384</v>
      </c>
      <c r="I2901" t="s">
        <v>2016</v>
      </c>
      <c r="J2901" t="s">
        <v>4384</v>
      </c>
      <c r="S2901" t="s">
        <v>27</v>
      </c>
    </row>
    <row r="2902" spans="5:19">
      <c r="G2902" t="s">
        <v>4385</v>
      </c>
      <c r="H2902" t="s">
        <v>4385</v>
      </c>
      <c r="I2902" t="s">
        <v>22</v>
      </c>
      <c r="J2902" t="s">
        <v>2777</v>
      </c>
      <c r="S2902" t="s">
        <v>27</v>
      </c>
    </row>
    <row r="2903" spans="5:19">
      <c r="F2903" t="s">
        <v>4435</v>
      </c>
      <c r="G2903" t="s">
        <v>4386</v>
      </c>
      <c r="H2903" t="s">
        <v>4386</v>
      </c>
      <c r="I2903" t="s">
        <v>22</v>
      </c>
      <c r="J2903" t="s">
        <v>4387</v>
      </c>
      <c r="Q2903">
        <v>53.041289999999996</v>
      </c>
      <c r="R2903">
        <v>6.3946131900000003</v>
      </c>
      <c r="S2903" t="s">
        <v>27</v>
      </c>
    </row>
    <row r="2904" spans="5:19">
      <c r="G2904" t="s">
        <v>4388</v>
      </c>
      <c r="H2904" t="s">
        <v>4388</v>
      </c>
      <c r="I2904" t="s">
        <v>22</v>
      </c>
      <c r="J2904" t="s">
        <v>4389</v>
      </c>
      <c r="Q2904">
        <v>52.058996890000003</v>
      </c>
      <c r="R2904">
        <v>5.1679082799999998</v>
      </c>
      <c r="S2904" t="s">
        <v>27</v>
      </c>
    </row>
    <row r="2905" spans="5:19">
      <c r="G2905" t="s">
        <v>4390</v>
      </c>
      <c r="H2905" t="s">
        <v>4391</v>
      </c>
      <c r="I2905" t="s">
        <v>2016</v>
      </c>
      <c r="J2905" t="s">
        <v>4392</v>
      </c>
      <c r="Q2905">
        <v>52.058975910000001</v>
      </c>
      <c r="R2905">
        <v>5.16799681</v>
      </c>
      <c r="S2905" t="s">
        <v>27</v>
      </c>
    </row>
    <row r="2906" spans="5:19">
      <c r="G2906" t="s">
        <v>4393</v>
      </c>
      <c r="H2906" t="s">
        <v>4394</v>
      </c>
      <c r="I2906" t="s">
        <v>103</v>
      </c>
      <c r="J2906" t="s">
        <v>4395</v>
      </c>
      <c r="Q2906">
        <v>52.0603981</v>
      </c>
      <c r="R2906">
        <v>5.1690750899999998</v>
      </c>
      <c r="S2906" t="s">
        <v>27</v>
      </c>
    </row>
    <row r="2907" spans="5:19">
      <c r="G2907" t="s">
        <v>4396</v>
      </c>
      <c r="H2907" t="s">
        <v>4396</v>
      </c>
      <c r="I2907" t="s">
        <v>1065</v>
      </c>
      <c r="J2907" t="s">
        <v>4397</v>
      </c>
      <c r="Q2907">
        <v>52.057683730000001</v>
      </c>
      <c r="R2907">
        <v>5.1689419000000001</v>
      </c>
      <c r="S2907" t="s">
        <v>27</v>
      </c>
    </row>
    <row r="2908" spans="5:19">
      <c r="G2908" t="s">
        <v>4398</v>
      </c>
      <c r="H2908" t="s">
        <v>4399</v>
      </c>
      <c r="I2908" t="s">
        <v>30</v>
      </c>
      <c r="J2908" t="s">
        <v>4400</v>
      </c>
      <c r="Q2908">
        <v>52.058902629999999</v>
      </c>
      <c r="R2908">
        <v>5.1653446699999996</v>
      </c>
      <c r="S2908" t="s">
        <v>27</v>
      </c>
    </row>
    <row r="2909" spans="5:19">
      <c r="G2909" t="s">
        <v>4401</v>
      </c>
      <c r="H2909" t="s">
        <v>4401</v>
      </c>
      <c r="I2909" t="s">
        <v>308</v>
      </c>
      <c r="J2909" t="s">
        <v>4402</v>
      </c>
      <c r="Q2909">
        <v>52.060117390000002</v>
      </c>
      <c r="R2909">
        <v>5.1649488100000003</v>
      </c>
      <c r="S2909" t="s">
        <v>27</v>
      </c>
    </row>
    <row r="2910" spans="5:19">
      <c r="G2910" t="s">
        <v>4403</v>
      </c>
      <c r="H2910" t="s">
        <v>4403</v>
      </c>
      <c r="I2910" t="s">
        <v>241</v>
      </c>
      <c r="J2910" t="s">
        <v>4404</v>
      </c>
      <c r="Q2910">
        <v>52.059809569999999</v>
      </c>
      <c r="R2910">
        <v>5.1656191400000004</v>
      </c>
      <c r="S2910" t="s">
        <v>27</v>
      </c>
    </row>
    <row r="2911" spans="5:19">
      <c r="G2911" t="s">
        <v>4405</v>
      </c>
      <c r="H2911" t="s">
        <v>4405</v>
      </c>
      <c r="I2911" t="s">
        <v>2016</v>
      </c>
      <c r="J2911" t="s">
        <v>4406</v>
      </c>
      <c r="Q2911">
        <v>52.05914954</v>
      </c>
      <c r="R2911">
        <v>5.1669471800000002</v>
      </c>
      <c r="S2911" t="s">
        <v>27</v>
      </c>
    </row>
    <row r="2912" spans="5:19">
      <c r="G2912" t="s">
        <v>4407</v>
      </c>
      <c r="H2912" t="s">
        <v>4407</v>
      </c>
      <c r="I2912" t="s">
        <v>241</v>
      </c>
      <c r="J2912" t="s">
        <v>4408</v>
      </c>
      <c r="Q2912">
        <v>52.059328479999998</v>
      </c>
      <c r="R2912">
        <v>5.1665482300000001</v>
      </c>
      <c r="S2912" t="s">
        <v>27</v>
      </c>
    </row>
    <row r="2913" spans="5:27">
      <c r="G2913" t="s">
        <v>4409</v>
      </c>
      <c r="H2913" t="s">
        <v>4409</v>
      </c>
      <c r="I2913" t="s">
        <v>341</v>
      </c>
      <c r="J2913" t="s">
        <v>4410</v>
      </c>
      <c r="Q2913">
        <v>52.059276429999997</v>
      </c>
      <c r="R2913">
        <v>5.1664701199999996</v>
      </c>
      <c r="S2913" t="s">
        <v>27</v>
      </c>
    </row>
    <row r="2914" spans="5:27">
      <c r="G2914" t="s">
        <v>4411</v>
      </c>
      <c r="H2914" t="s">
        <v>4411</v>
      </c>
      <c r="I2914" t="s">
        <v>1230</v>
      </c>
      <c r="J2914" t="s">
        <v>4412</v>
      </c>
      <c r="Q2914">
        <v>52.060331009999999</v>
      </c>
      <c r="R2914">
        <v>5.1643557199999996</v>
      </c>
      <c r="S2914" t="s">
        <v>27</v>
      </c>
    </row>
    <row r="2915" spans="5:27">
      <c r="G2915" t="s">
        <v>4413</v>
      </c>
      <c r="H2915" t="s">
        <v>4413</v>
      </c>
      <c r="I2915" t="s">
        <v>167</v>
      </c>
      <c r="J2915" t="s">
        <v>4414</v>
      </c>
      <c r="Q2915">
        <v>52.060305960000001</v>
      </c>
      <c r="R2915">
        <v>5.1640947099999996</v>
      </c>
      <c r="S2915" t="s">
        <v>27</v>
      </c>
    </row>
    <row r="2916" spans="5:27">
      <c r="G2916" t="s">
        <v>4415</v>
      </c>
      <c r="H2916" t="s">
        <v>4416</v>
      </c>
      <c r="I2916" t="s">
        <v>68</v>
      </c>
      <c r="J2916" t="s">
        <v>4417</v>
      </c>
      <c r="Q2916">
        <v>52.058905439999997</v>
      </c>
      <c r="R2916">
        <v>5.1675777900000002</v>
      </c>
      <c r="S2916" t="s">
        <v>27</v>
      </c>
    </row>
    <row r="2917" spans="5:27">
      <c r="E2917" s="160" t="s">
        <v>4442</v>
      </c>
      <c r="F2917" t="s">
        <v>4434</v>
      </c>
      <c r="G2917" t="s">
        <v>4418</v>
      </c>
      <c r="H2917" t="s">
        <v>4418</v>
      </c>
      <c r="I2917" t="s">
        <v>4419</v>
      </c>
      <c r="J2917" t="s">
        <v>4420</v>
      </c>
      <c r="L2917" t="s">
        <v>4421</v>
      </c>
      <c r="M2917" t="s">
        <v>4422</v>
      </c>
      <c r="Q2917">
        <v>18.036809699999999</v>
      </c>
      <c r="R2917">
        <v>-63.093910489999999</v>
      </c>
      <c r="S2917" t="s">
        <v>27</v>
      </c>
    </row>
    <row r="2918" spans="5:27">
      <c r="E2918" s="160" t="s">
        <v>4442</v>
      </c>
      <c r="F2918" t="s">
        <v>4434</v>
      </c>
      <c r="G2918" t="s">
        <v>4423</v>
      </c>
      <c r="H2918" t="s">
        <v>4423</v>
      </c>
      <c r="I2918" t="s">
        <v>241</v>
      </c>
      <c r="J2918" t="s">
        <v>4424</v>
      </c>
      <c r="K2918" t="s">
        <v>4422</v>
      </c>
      <c r="L2918" t="s">
        <v>4421</v>
      </c>
      <c r="M2918" t="s">
        <v>4422</v>
      </c>
      <c r="Q2918">
        <v>18.036502760000001</v>
      </c>
      <c r="R2918">
        <v>-63.093987030000001</v>
      </c>
      <c r="S2918" t="s">
        <v>27</v>
      </c>
      <c r="V2918">
        <v>2004</v>
      </c>
    </row>
    <row r="2919" spans="5:27">
      <c r="E2919" s="160" t="s">
        <v>4442</v>
      </c>
      <c r="F2919" t="s">
        <v>4434</v>
      </c>
      <c r="G2919" t="s">
        <v>4425</v>
      </c>
      <c r="H2919" t="s">
        <v>4425</v>
      </c>
      <c r="I2919" t="s">
        <v>22</v>
      </c>
      <c r="J2919" t="s">
        <v>4422</v>
      </c>
      <c r="K2919" t="s">
        <v>4422</v>
      </c>
      <c r="L2919" t="s">
        <v>4421</v>
      </c>
      <c r="M2919" t="s">
        <v>4422</v>
      </c>
      <c r="Q2919">
        <v>18.036452430000001</v>
      </c>
      <c r="R2919">
        <v>-63.094126590000002</v>
      </c>
      <c r="S2919" t="s">
        <v>27</v>
      </c>
    </row>
    <row r="2920" spans="5:27" s="5" customFormat="1">
      <c r="U2920" s="6"/>
      <c r="V2920" s="6"/>
      <c r="W2920" s="7">
        <f>SUM(W29:W1302)</f>
        <v>85211.39999999998</v>
      </c>
      <c r="X2920" s="6"/>
      <c r="Y2920" s="6"/>
      <c r="Z2920" s="7">
        <f>SUM(Z28:Z2919)</f>
        <v>316710596.13999981</v>
      </c>
      <c r="AA2920" s="6"/>
    </row>
    <row r="2921" spans="5:27" s="5" customFormat="1">
      <c r="U2921" s="6"/>
      <c r="V2921" s="6"/>
      <c r="W2921" s="6" t="s">
        <v>4443</v>
      </c>
      <c r="X2921" s="6"/>
      <c r="Y2921" s="6"/>
      <c r="Z2921" s="6" t="s">
        <v>4444</v>
      </c>
      <c r="AA2921" s="6"/>
    </row>
    <row r="2922" spans="5:27">
      <c r="W2922" s="131">
        <f>SUM(W2002:W2640)</f>
        <v>36728.5</v>
      </c>
      <c r="Z2922" s="133">
        <f>SUM(Z2716:Z2721)</f>
        <v>33456</v>
      </c>
    </row>
    <row r="2924" spans="5:27">
      <c r="W2924" s="133">
        <f>SUM(W2790:W2832)</f>
        <v>743</v>
      </c>
    </row>
  </sheetData>
  <autoFilter ref="A27:AA2919" xr:uid="{00000000-0001-0000-0000-000000000000}"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Objecten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2023-01-25T15:08:42Z</dcterms:created>
  <dcterms:modified xsi:type="dcterms:W3CDTF">2023-04-14T15:15:29Z</dcterms:modified>
  <cp:category/>
</cp:coreProperties>
</file>