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sdeHaan\Documents\PUBLICEREN\"/>
    </mc:Choice>
  </mc:AlternateContent>
  <xr:revisionPtr revIDLastSave="0" documentId="13_ncr:1_{5D6FD8D4-4B03-4D94-B16A-5F23DEB624F8}" xr6:coauthVersionLast="47" xr6:coauthVersionMax="47" xr10:uidLastSave="{00000000-0000-0000-0000-000000000000}"/>
  <bookViews>
    <workbookView xWindow="-108" yWindow="-108" windowWidth="23256" windowHeight="12576" xr2:uid="{88D29954-E9A1-4ED6-A707-338EDAD0BDCE}"/>
  </bookViews>
  <sheets>
    <sheet name="Perceel 3a; Lage grenzen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3" i="1" l="1"/>
  <c r="K72" i="1"/>
  <c r="K39" i="1"/>
  <c r="K27" i="1"/>
  <c r="K13" i="1"/>
  <c r="K12" i="1"/>
  <c r="K2" i="1"/>
  <c r="K121" i="1" l="1"/>
  <c r="H122" i="1" s="1"/>
  <c r="K122" i="1" s="1"/>
  <c r="K124" i="1" s="1"/>
</calcChain>
</file>

<file path=xl/sharedStrings.xml><?xml version="1.0" encoding="utf-8"?>
<sst xmlns="http://schemas.openxmlformats.org/spreadsheetml/2006/main" count="377" uniqueCount="228">
  <si>
    <t>Bepaling/ Pakket</t>
  </si>
  <si>
    <t>Matrix</t>
  </si>
  <si>
    <t>Norm</t>
  </si>
  <si>
    <t>Toelichting/ Component/ Bepaling</t>
  </si>
  <si>
    <t>CAS nummer</t>
  </si>
  <si>
    <t>RG</t>
  </si>
  <si>
    <t>Eenheid</t>
  </si>
  <si>
    <t>Conserveringstermijn</t>
  </si>
  <si>
    <t>Aantallen</t>
  </si>
  <si>
    <t>Tarief</t>
  </si>
  <si>
    <t>Totaal</t>
  </si>
  <si>
    <t>Organo tin</t>
  </si>
  <si>
    <t>OW/AW</t>
  </si>
  <si>
    <t>-</t>
  </si>
  <si>
    <t>1 maand</t>
  </si>
  <si>
    <t>tetrabutyltin</t>
  </si>
  <si>
    <t>1461-25-2</t>
  </si>
  <si>
    <t>µg/l</t>
  </si>
  <si>
    <t>tributyltin (kation)</t>
  </si>
  <si>
    <t>36643-28-4</t>
  </si>
  <si>
    <t>trifenyltin (kation)</t>
  </si>
  <si>
    <t>668-34-8</t>
  </si>
  <si>
    <t>tricyclohexyltin (kation)</t>
  </si>
  <si>
    <t>NVT</t>
  </si>
  <si>
    <t>dibutyltin (kation)</t>
  </si>
  <si>
    <t>14488-53-0</t>
  </si>
  <si>
    <t>dicyclohexyltin (kation)</t>
  </si>
  <si>
    <t>difenyltin (kation)</t>
  </si>
  <si>
    <t>monobutyltin (kation)</t>
  </si>
  <si>
    <t>monofenyltin (kation)</t>
  </si>
  <si>
    <t>KRW Kwik na filtratie</t>
  </si>
  <si>
    <t>OW</t>
  </si>
  <si>
    <t>NEN-EN-ISO 17294-2</t>
  </si>
  <si>
    <t>Kwik</t>
  </si>
  <si>
    <t>7439-97-6</t>
  </si>
  <si>
    <t>28 dagen</t>
  </si>
  <si>
    <t>KRW Elementen analyse na filtratie</t>
  </si>
  <si>
    <t>zilver</t>
  </si>
  <si>
    <t>7440-22-4</t>
  </si>
  <si>
    <t>arseen</t>
  </si>
  <si>
    <t>7440-38-2</t>
  </si>
  <si>
    <t>beryllium</t>
  </si>
  <si>
    <t>7440-41-7</t>
  </si>
  <si>
    <t>cadmium</t>
  </si>
  <si>
    <t>7440-43-9</t>
  </si>
  <si>
    <t>kobalt</t>
  </si>
  <si>
    <t>7440-48-4</t>
  </si>
  <si>
    <t>koper</t>
  </si>
  <si>
    <t>7440-50-8</t>
  </si>
  <si>
    <t>nikkel</t>
  </si>
  <si>
    <t>7440-02-0</t>
  </si>
  <si>
    <t>selenium</t>
  </si>
  <si>
    <t>7782-49-2</t>
  </si>
  <si>
    <t>titaan</t>
  </si>
  <si>
    <t>7440-32-6</t>
  </si>
  <si>
    <t>thallium</t>
  </si>
  <si>
    <t>7440-28-0</t>
  </si>
  <si>
    <t>uranium</t>
  </si>
  <si>
    <t>7440-61-1</t>
  </si>
  <si>
    <t>vanadium</t>
  </si>
  <si>
    <t>7440-62-2</t>
  </si>
  <si>
    <t>zink</t>
  </si>
  <si>
    <t>7440-66-6</t>
  </si>
  <si>
    <t>Matig polaire verbindingen</t>
  </si>
  <si>
    <t>14 dagen</t>
  </si>
  <si>
    <t>bis(2-ethylhexyl)ftalaat (DEHP)</t>
  </si>
  <si>
    <t>117-81-7</t>
  </si>
  <si>
    <t>deltamethrin</t>
  </si>
  <si>
    <t>52918-63-5</t>
  </si>
  <si>
    <t>esfenvaleraat</t>
  </si>
  <si>
    <t>66230-04-4</t>
  </si>
  <si>
    <t>ethylparathion</t>
  </si>
  <si>
    <t>56-38-2</t>
  </si>
  <si>
    <t>fenitrothion</t>
  </si>
  <si>
    <t>122-14-5</t>
  </si>
  <si>
    <t>fenthion</t>
  </si>
  <si>
    <t>55-38-9</t>
  </si>
  <si>
    <t>lambda-cyhalothrin</t>
  </si>
  <si>
    <t>91465-08-6</t>
  </si>
  <si>
    <t>methylparathion</t>
  </si>
  <si>
    <t>298-00-0</t>
  </si>
  <si>
    <t>tributylfosfaat</t>
  </si>
  <si>
    <t>126-73-8</t>
  </si>
  <si>
    <t>trifenylfosfaat</t>
  </si>
  <si>
    <t>115-86-6</t>
  </si>
  <si>
    <t>trifluraline</t>
  </si>
  <si>
    <t>1582-09-8</t>
  </si>
  <si>
    <t>KRW gewasbeschermingsmiddelen</t>
  </si>
  <si>
    <t>aclonifen</t>
  </si>
  <si>
    <t>74070-46-5</t>
  </si>
  <si>
    <t>coumaphos</t>
  </si>
  <si>
    <t>56-72-4</t>
  </si>
  <si>
    <t>dichloorvos</t>
  </si>
  <si>
    <t>62-73-7</t>
  </si>
  <si>
    <t>dimethoaat</t>
  </si>
  <si>
    <t>60-51-5</t>
  </si>
  <si>
    <t>ethylazinfos</t>
  </si>
  <si>
    <t>2642-71-9</t>
  </si>
  <si>
    <t>fenamifos</t>
  </si>
  <si>
    <t>22224-92-6</t>
  </si>
  <si>
    <t>fenoxycarb</t>
  </si>
  <si>
    <t>72490-01-8</t>
  </si>
  <si>
    <t>heptenofos</t>
  </si>
  <si>
    <t>23560-59-0</t>
  </si>
  <si>
    <t>imidacloprid</t>
  </si>
  <si>
    <t>138261-41-3</t>
  </si>
  <si>
    <t>irgarol (cybutrine)</t>
  </si>
  <si>
    <t>28159-98-0</t>
  </si>
  <si>
    <t>methylazinfos</t>
  </si>
  <si>
    <t>86-50-0</t>
  </si>
  <si>
    <t>methyl-pirimifos (DONAR)</t>
  </si>
  <si>
    <t>29232-93-7</t>
  </si>
  <si>
    <t>mevinfos</t>
  </si>
  <si>
    <t>7786-34-7</t>
  </si>
  <si>
    <t>pyridaben</t>
  </si>
  <si>
    <t>96489-71-3</t>
  </si>
  <si>
    <t>pyriproxifen</t>
  </si>
  <si>
    <t>95737-68-1</t>
  </si>
  <si>
    <t>quinoxyfen</t>
  </si>
  <si>
    <t>124495-18-7</t>
  </si>
  <si>
    <t>thiacloprid</t>
  </si>
  <si>
    <t>111988-49-9</t>
  </si>
  <si>
    <t>triazofos</t>
  </si>
  <si>
    <t>24017-47-8</t>
  </si>
  <si>
    <t>dicofol</t>
  </si>
  <si>
    <t>115-32-2</t>
  </si>
  <si>
    <t>bifenox</t>
  </si>
  <si>
    <t>42576-02-3</t>
  </si>
  <si>
    <t>cypermethrin</t>
  </si>
  <si>
    <t>52315-07-8</t>
  </si>
  <si>
    <t xml:space="preserve">KRW OCB PCB PAK </t>
  </si>
  <si>
    <t>7 dagen</t>
  </si>
  <si>
    <t>naftaleen</t>
  </si>
  <si>
    <t>91-20-3</t>
  </si>
  <si>
    <t>hexachloorbutadieen</t>
  </si>
  <si>
    <t>87-68-3</t>
  </si>
  <si>
    <t>pentachloorbenzeen</t>
  </si>
  <si>
    <t>608-93-5</t>
  </si>
  <si>
    <t>hexachloorbenzeen</t>
  </si>
  <si>
    <t>118-74-1</t>
  </si>
  <si>
    <t>alfa-hexachloorcyclohexaan</t>
  </si>
  <si>
    <t>319-84-6</t>
  </si>
  <si>
    <t>beta-hexachloorcyclohexaan</t>
  </si>
  <si>
    <t>319-85-7</t>
  </si>
  <si>
    <t>gamma-hexachloorcyclohexaan (lindaan)</t>
  </si>
  <si>
    <t>58-89-9</t>
  </si>
  <si>
    <t>antraceen</t>
  </si>
  <si>
    <t>120-12-7</t>
  </si>
  <si>
    <t>delta-hexachloorcyclohexaan</t>
  </si>
  <si>
    <t>319-86-8</t>
  </si>
  <si>
    <t>aldrin</t>
  </si>
  <si>
    <t>309-00-2</t>
  </si>
  <si>
    <t>isodrin</t>
  </si>
  <si>
    <t>465-73-6</t>
  </si>
  <si>
    <t>fluorantheen</t>
  </si>
  <si>
    <t>206-44-0</t>
  </si>
  <si>
    <t>alfa-endosulfan</t>
  </si>
  <si>
    <t>959-98-8</t>
  </si>
  <si>
    <t>4,4'-dichloordifenyldichlooretheen</t>
  </si>
  <si>
    <t>72-55-9</t>
  </si>
  <si>
    <t>dieldrin</t>
  </si>
  <si>
    <t>60-57-1</t>
  </si>
  <si>
    <t>endrin</t>
  </si>
  <si>
    <t>72-20-8</t>
  </si>
  <si>
    <t>4,4'-dichloordifenyldichloorethaan</t>
  </si>
  <si>
    <t>72-54-8</t>
  </si>
  <si>
    <t>2,4'-dichloordifenyltrichloorethaan</t>
  </si>
  <si>
    <t>789-02-6</t>
  </si>
  <si>
    <t>beta-endosulfan</t>
  </si>
  <si>
    <t>33213-65-9</t>
  </si>
  <si>
    <t>4,4'-dichloordifenyltrichloorethaan</t>
  </si>
  <si>
    <t>50-29-3</t>
  </si>
  <si>
    <t>benzo(b)fluorantheen</t>
  </si>
  <si>
    <t>205-99-2</t>
  </si>
  <si>
    <t>benzo(k)fluorantheen</t>
  </si>
  <si>
    <t>207-08-9</t>
  </si>
  <si>
    <t>benzo(a)pyreen</t>
  </si>
  <si>
    <t>50-32-8</t>
  </si>
  <si>
    <t>indeno(1,2,3-cd)pyreen</t>
  </si>
  <si>
    <t>193-39-5</t>
  </si>
  <si>
    <t>benzo(ghi)peryleen</t>
  </si>
  <si>
    <t>191-24-2</t>
  </si>
  <si>
    <t>2,4,4'-trichloorbifenyl</t>
  </si>
  <si>
    <t>7012-37-5</t>
  </si>
  <si>
    <t>2,2',5,5'-tetrachloorbifenyl</t>
  </si>
  <si>
    <t>35693-99-3</t>
  </si>
  <si>
    <t>2,2',4,5,5'-pentachloorbifenyl</t>
  </si>
  <si>
    <t>37680-73-2</t>
  </si>
  <si>
    <t>2,3',4,4',5-pentachloorbifenyl</t>
  </si>
  <si>
    <t>31508-00-6</t>
  </si>
  <si>
    <t>2,2',3,4,4',5'-hexachloorbifenyl</t>
  </si>
  <si>
    <t>35065-28-2</t>
  </si>
  <si>
    <t>2,2',4,4',5,5'-hexachloorbifenyl</t>
  </si>
  <si>
    <t>35065-27-1</t>
  </si>
  <si>
    <t>2,2',3,4,4',5,5'-heptachloorbifenyl</t>
  </si>
  <si>
    <t>35065-29-3</t>
  </si>
  <si>
    <t>fenanthreen</t>
  </si>
  <si>
    <t>85-01-8</t>
  </si>
  <si>
    <t>benzo(a)antraceen</t>
  </si>
  <si>
    <t>56-55-3</t>
  </si>
  <si>
    <t>chryseen</t>
  </si>
  <si>
    <t>218-01-9</t>
  </si>
  <si>
    <t>pyreen</t>
  </si>
  <si>
    <t>129-00-0</t>
  </si>
  <si>
    <t>dibenzo(a,h)antraceen</t>
  </si>
  <si>
    <t>53-70-3</t>
  </si>
  <si>
    <t>heptachloor</t>
  </si>
  <si>
    <t>76-44-8</t>
  </si>
  <si>
    <t>cis-heptachloorepoxide</t>
  </si>
  <si>
    <t>1024-57-3</t>
  </si>
  <si>
    <t>trans-heptachloorepoxide</t>
  </si>
  <si>
    <t>28044-83-9</t>
  </si>
  <si>
    <t>KRW chloorfenolen aniline</t>
  </si>
  <si>
    <t>4-tertiair-octylfenol</t>
  </si>
  <si>
    <t>140-66-9</t>
  </si>
  <si>
    <t>pentachloorfenol</t>
  </si>
  <si>
    <t>87-86-5</t>
  </si>
  <si>
    <t>Som vertakte 4-nonylfenol-iSomeren</t>
  </si>
  <si>
    <t>84852-15-3</t>
  </si>
  <si>
    <t>4-n-octylfenol</t>
  </si>
  <si>
    <t>1806-26-4</t>
  </si>
  <si>
    <t>nonylfenol</t>
  </si>
  <si>
    <t>25154-52-3</t>
  </si>
  <si>
    <t>Korting bruto tarievenlijst</t>
  </si>
  <si>
    <t>%</t>
  </si>
  <si>
    <t>Inschrijfsom netto analyses</t>
  </si>
  <si>
    <t>Afname uit bruto tarievenlijst (10%)</t>
  </si>
  <si>
    <t>Totaal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</si>
</sst>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Verdan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44444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0" fillId="0" borderId="3" xfId="0" applyBorder="1"/>
    <xf numFmtId="0" fontId="4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5" borderId="4" xfId="0" applyNumberFormat="1" applyFill="1" applyBorder="1" applyAlignment="1" applyProtection="1">
      <alignment vertical="center"/>
      <protection locked="0"/>
    </xf>
    <xf numFmtId="2" fontId="0" fillId="0" borderId="6" xfId="0" applyNumberFormat="1" applyBorder="1" applyAlignment="1">
      <alignment horizontal="center" vertical="center"/>
    </xf>
    <xf numFmtId="0" fontId="0" fillId="6" borderId="7" xfId="0" applyFill="1" applyBorder="1"/>
    <xf numFmtId="0" fontId="4" fillId="6" borderId="0" xfId="0" applyFont="1" applyFill="1" applyAlignment="1">
      <alignment horizontal="center" vertical="top" wrapText="1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4" borderId="0" xfId="0" applyFont="1" applyFill="1" applyAlignment="1">
      <alignment horizontal="center" vertical="top" wrapText="1"/>
    </xf>
    <xf numFmtId="0" fontId="0" fillId="6" borderId="0" xfId="0" applyFill="1"/>
    <xf numFmtId="0" fontId="0" fillId="6" borderId="9" xfId="0" applyFill="1" applyBorder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0" fillId="0" borderId="11" xfId="0" applyBorder="1" applyAlignment="1">
      <alignment vertical="center" wrapText="1"/>
    </xf>
    <xf numFmtId="0" fontId="8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/>
    </xf>
    <xf numFmtId="0" fontId="4" fillId="0" borderId="12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5" borderId="12" xfId="0" applyNumberFormat="1" applyFill="1" applyBorder="1" applyAlignment="1" applyProtection="1">
      <alignment vertical="center"/>
      <protection locked="0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4" fillId="0" borderId="15" xfId="0" applyFont="1" applyBorder="1" applyAlignment="1">
      <alignment horizontal="center" vertical="top" wrapText="1"/>
    </xf>
    <xf numFmtId="0" fontId="8" fillId="7" borderId="17" xfId="1" applyFont="1" applyFill="1" applyBorder="1"/>
    <xf numFmtId="0" fontId="8" fillId="7" borderId="0" xfId="0" applyFont="1" applyFill="1" applyAlignment="1">
      <alignment horizontal="center"/>
    </xf>
    <xf numFmtId="0" fontId="8" fillId="7" borderId="18" xfId="1" applyFont="1" applyFill="1" applyBorder="1" applyAlignment="1">
      <alignment horizontal="center"/>
    </xf>
    <xf numFmtId="0" fontId="0" fillId="7" borderId="18" xfId="0" applyFill="1" applyBorder="1"/>
    <xf numFmtId="0" fontId="0" fillId="7" borderId="18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8" fillId="7" borderId="7" xfId="1" applyFont="1" applyFill="1" applyBorder="1"/>
    <xf numFmtId="0" fontId="8" fillId="7" borderId="0" xfId="1" applyFon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9" xfId="0" applyFill="1" applyBorder="1" applyAlignment="1">
      <alignment horizontal="center"/>
    </xf>
    <xf numFmtId="0" fontId="8" fillId="7" borderId="20" xfId="1" applyFont="1" applyFill="1" applyBorder="1"/>
    <xf numFmtId="0" fontId="8" fillId="7" borderId="21" xfId="0" applyFont="1" applyFill="1" applyBorder="1" applyAlignment="1">
      <alignment horizontal="center"/>
    </xf>
    <xf numFmtId="0" fontId="8" fillId="7" borderId="21" xfId="1" applyFont="1" applyFill="1" applyBorder="1" applyAlignment="1">
      <alignment horizontal="center"/>
    </xf>
    <xf numFmtId="0" fontId="0" fillId="7" borderId="21" xfId="0" applyFill="1" applyBorder="1"/>
    <xf numFmtId="0" fontId="0" fillId="7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8" fillId="0" borderId="14" xfId="1" applyFont="1" applyBorder="1"/>
    <xf numFmtId="0" fontId="8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5" borderId="24" xfId="0" applyNumberFormat="1" applyFill="1" applyBorder="1" applyAlignment="1" applyProtection="1">
      <alignment vertical="center"/>
      <protection locked="0"/>
    </xf>
    <xf numFmtId="2" fontId="0" fillId="0" borderId="25" xfId="0" applyNumberFormat="1" applyBorder="1" applyAlignment="1">
      <alignment horizontal="center" vertical="center"/>
    </xf>
    <xf numFmtId="0" fontId="8" fillId="7" borderId="26" xfId="1" applyFont="1" applyFill="1" applyBorder="1" applyAlignment="1">
      <alignment horizontal="left"/>
    </xf>
    <xf numFmtId="0" fontId="4" fillId="0" borderId="26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27" xfId="1" applyFont="1" applyBorder="1" applyAlignment="1">
      <alignment horizontal="center"/>
    </xf>
    <xf numFmtId="0" fontId="0" fillId="7" borderId="28" xfId="0" applyFill="1" applyBorder="1"/>
    <xf numFmtId="0" fontId="8" fillId="7" borderId="29" xfId="1" applyFont="1" applyFill="1" applyBorder="1" applyAlignment="1">
      <alignment horizontal="left"/>
    </xf>
    <xf numFmtId="0" fontId="8" fillId="7" borderId="24" xfId="1" applyFont="1" applyFill="1" applyBorder="1" applyAlignment="1">
      <alignment horizontal="left"/>
    </xf>
    <xf numFmtId="0" fontId="4" fillId="0" borderId="30" xfId="0" applyFont="1" applyBorder="1" applyAlignment="1">
      <alignment vertical="top" wrapText="1"/>
    </xf>
    <xf numFmtId="0" fontId="4" fillId="0" borderId="31" xfId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8" fillId="7" borderId="26" xfId="1" applyFont="1" applyFill="1" applyBorder="1" applyAlignment="1">
      <alignment horizontal="center"/>
    </xf>
    <xf numFmtId="0" fontId="8" fillId="7" borderId="29" xfId="1" applyFont="1" applyFill="1" applyBorder="1" applyAlignment="1">
      <alignment horizontal="center"/>
    </xf>
    <xf numFmtId="164" fontId="4" fillId="0" borderId="12" xfId="0" applyNumberFormat="1" applyFont="1" applyBorder="1" applyAlignment="1">
      <alignment horizontal="center" vertical="top" wrapText="1"/>
    </xf>
    <xf numFmtId="0" fontId="9" fillId="0" borderId="7" xfId="0" applyFont="1" applyBorder="1"/>
    <xf numFmtId="0" fontId="0" fillId="0" borderId="16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6" borderId="21" xfId="0" applyFill="1" applyBorder="1" applyAlignment="1" applyProtection="1">
      <alignment horizontal="center"/>
      <protection locked="0"/>
    </xf>
    <xf numFmtId="0" fontId="8" fillId="7" borderId="24" xfId="1" applyFont="1" applyFill="1" applyBorder="1" applyAlignment="1">
      <alignment horizontal="center"/>
    </xf>
    <xf numFmtId="0" fontId="9" fillId="0" borderId="33" xfId="0" applyFont="1" applyBorder="1"/>
    <xf numFmtId="0" fontId="0" fillId="0" borderId="0" xfId="0" applyAlignment="1" applyProtection="1">
      <alignment horizontal="center"/>
      <protection locked="0"/>
    </xf>
    <xf numFmtId="0" fontId="0" fillId="6" borderId="18" xfId="0" applyFill="1" applyBorder="1" applyAlignment="1" applyProtection="1">
      <alignment horizontal="center"/>
      <protection locked="0"/>
    </xf>
    <xf numFmtId="0" fontId="0" fillId="7" borderId="27" xfId="0" applyFill="1" applyBorder="1"/>
    <xf numFmtId="0" fontId="0" fillId="6" borderId="0" xfId="0" applyFill="1" applyAlignment="1" applyProtection="1">
      <alignment horizontal="center"/>
      <protection locked="0"/>
    </xf>
    <xf numFmtId="0" fontId="8" fillId="7" borderId="34" xfId="1" applyFont="1" applyFill="1" applyBorder="1"/>
    <xf numFmtId="0" fontId="0" fillId="6" borderId="35" xfId="0" applyFill="1" applyBorder="1" applyAlignment="1" applyProtection="1">
      <alignment horizontal="center"/>
      <protection locked="0"/>
    </xf>
    <xf numFmtId="0" fontId="8" fillId="7" borderId="36" xfId="1" applyFont="1" applyFill="1" applyBorder="1" applyAlignment="1">
      <alignment horizontal="center"/>
    </xf>
    <xf numFmtId="0" fontId="4" fillId="0" borderId="37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37" xfId="1" applyFont="1" applyBorder="1" applyAlignment="1">
      <alignment horizontal="center"/>
    </xf>
    <xf numFmtId="0" fontId="0" fillId="7" borderId="38" xfId="0" applyFill="1" applyBorder="1"/>
    <xf numFmtId="0" fontId="0" fillId="7" borderId="35" xfId="0" applyFill="1" applyBorder="1" applyAlignment="1">
      <alignment horizontal="center"/>
    </xf>
    <xf numFmtId="0" fontId="0" fillId="7" borderId="35" xfId="0" applyFill="1" applyBorder="1"/>
    <xf numFmtId="0" fontId="0" fillId="7" borderId="39" xfId="0" applyFill="1" applyBorder="1" applyAlignment="1">
      <alignment horizontal="center"/>
    </xf>
    <xf numFmtId="0" fontId="0" fillId="7" borderId="0" xfId="0" applyFill="1" applyAlignment="1">
      <alignment horizontal="left"/>
    </xf>
    <xf numFmtId="0" fontId="0" fillId="5" borderId="15" xfId="0" applyFill="1" applyBorder="1" applyAlignment="1" applyProtection="1">
      <alignment horizontal="center"/>
      <protection locked="0"/>
    </xf>
    <xf numFmtId="2" fontId="0" fillId="7" borderId="40" xfId="0" applyNumberFormat="1" applyFill="1" applyBorder="1" applyAlignment="1">
      <alignment horizontal="center"/>
    </xf>
    <xf numFmtId="2" fontId="0" fillId="7" borderId="10" xfId="0" applyNumberFormat="1" applyFill="1" applyBorder="1"/>
    <xf numFmtId="2" fontId="0" fillId="7" borderId="12" xfId="0" applyNumberFormat="1" applyFill="1" applyBorder="1" applyAlignment="1">
      <alignment horizontal="center"/>
    </xf>
    <xf numFmtId="9" fontId="0" fillId="7" borderId="0" xfId="0" applyNumberFormat="1" applyFill="1" applyAlignment="1">
      <alignment horizontal="center"/>
    </xf>
    <xf numFmtId="0" fontId="0" fillId="8" borderId="0" xfId="0" applyFill="1"/>
    <xf numFmtId="2" fontId="0" fillId="8" borderId="10" xfId="0" applyNumberFormat="1" applyFill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6" borderId="12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top" wrapText="1"/>
    </xf>
    <xf numFmtId="0" fontId="0" fillId="6" borderId="16" xfId="0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horizontal="center" vertical="top" wrapText="1"/>
    </xf>
    <xf numFmtId="0" fontId="4" fillId="6" borderId="24" xfId="0" applyFont="1" applyFill="1" applyBorder="1" applyAlignment="1">
      <alignment horizontal="center" vertical="top" wrapText="1"/>
    </xf>
    <xf numFmtId="0" fontId="0" fillId="7" borderId="12" xfId="0" applyFill="1" applyBorder="1" applyAlignment="1">
      <alignment horizontal="center" vertical="center"/>
    </xf>
  </cellXfs>
  <cellStyles count="2">
    <cellStyle name="Standaard" xfId="0" builtinId="0"/>
    <cellStyle name="Standaard 2" xfId="1" xr:uid="{852EBD39-F446-4733-BF03-90FF03077A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955B-1EC2-491D-AF2C-2F8D6F84B437}">
  <dimension ref="A1:M124"/>
  <sheetViews>
    <sheetView tabSelected="1" workbookViewId="0">
      <pane ySplit="1" topLeftCell="A2" activePane="bottomLeft" state="frozen"/>
      <selection pane="bottomLeft" activeCell="J16" sqref="J16"/>
    </sheetView>
  </sheetViews>
  <sheetFormatPr defaultColWidth="8.88671875" defaultRowHeight="14.4" x14ac:dyDescent="0.3"/>
  <cols>
    <col min="1" max="1" width="53.88671875" style="6" customWidth="1"/>
    <col min="2" max="2" width="11" style="80" bestFit="1" customWidth="1"/>
    <col min="3" max="3" width="22.44140625" style="80" bestFit="1" customWidth="1"/>
    <col min="4" max="4" width="42" style="102" bestFit="1" customWidth="1"/>
    <col min="5" max="5" width="16" style="6" bestFit="1" customWidth="1"/>
    <col min="6" max="6" width="12.6640625" style="80" customWidth="1"/>
    <col min="7" max="7" width="11" style="80" bestFit="1" customWidth="1"/>
    <col min="8" max="8" width="25.88671875" style="6" bestFit="1" customWidth="1"/>
    <col min="9" max="9" width="12.5546875" style="80" bestFit="1" customWidth="1"/>
    <col min="10" max="10" width="8.44140625" style="6" customWidth="1"/>
    <col min="11" max="11" width="11.109375" style="80" customWidth="1"/>
    <col min="12" max="12" width="2.5546875" style="6" customWidth="1"/>
    <col min="13" max="16384" width="8.88671875" style="6"/>
  </cols>
  <sheetData>
    <row r="1" spans="1:11" ht="15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 t="s">
        <v>7</v>
      </c>
      <c r="I1" s="4" t="s">
        <v>8</v>
      </c>
      <c r="J1" s="5" t="s">
        <v>9</v>
      </c>
      <c r="K1" s="4" t="s">
        <v>10</v>
      </c>
    </row>
    <row r="2" spans="1:11" customFormat="1" x14ac:dyDescent="0.3">
      <c r="A2" s="7" t="s">
        <v>11</v>
      </c>
      <c r="B2" s="8" t="s">
        <v>12</v>
      </c>
      <c r="C2" s="9" t="s">
        <v>13</v>
      </c>
      <c r="D2" s="105"/>
      <c r="E2" s="105"/>
      <c r="F2" s="105"/>
      <c r="G2" s="105"/>
      <c r="H2" s="10" t="s">
        <v>14</v>
      </c>
      <c r="I2" s="11">
        <v>100</v>
      </c>
      <c r="J2" s="12"/>
      <c r="K2" s="13">
        <f>I2*J2</f>
        <v>0</v>
      </c>
    </row>
    <row r="3" spans="1:11" customFormat="1" x14ac:dyDescent="0.3">
      <c r="A3" s="14"/>
      <c r="B3" s="15"/>
      <c r="C3" s="15"/>
      <c r="D3" s="16" t="s">
        <v>15</v>
      </c>
      <c r="E3" s="16" t="s">
        <v>16</v>
      </c>
      <c r="F3" s="17">
        <v>5.0000000000000001E-3</v>
      </c>
      <c r="G3" s="17" t="s">
        <v>17</v>
      </c>
      <c r="H3" s="18"/>
      <c r="I3" s="19"/>
      <c r="J3" s="19"/>
      <c r="K3" s="20"/>
    </row>
    <row r="4" spans="1:11" customFormat="1" x14ac:dyDescent="0.3">
      <c r="A4" s="14"/>
      <c r="B4" s="15"/>
      <c r="C4" s="15"/>
      <c r="D4" s="21" t="s">
        <v>18</v>
      </c>
      <c r="E4" s="21" t="s">
        <v>19</v>
      </c>
      <c r="F4" s="22">
        <v>6.0000000000000002E-5</v>
      </c>
      <c r="G4" s="22" t="s">
        <v>17</v>
      </c>
      <c r="H4" s="18"/>
      <c r="I4" s="19"/>
      <c r="J4" s="19"/>
      <c r="K4" s="20"/>
    </row>
    <row r="5" spans="1:11" customFormat="1" x14ac:dyDescent="0.3">
      <c r="A5" s="14"/>
      <c r="B5" s="15"/>
      <c r="C5" s="15"/>
      <c r="D5" s="21" t="s">
        <v>20</v>
      </c>
      <c r="E5" s="21" t="s">
        <v>21</v>
      </c>
      <c r="F5" s="22">
        <v>8.0000000000000007E-5</v>
      </c>
      <c r="G5" s="22" t="s">
        <v>17</v>
      </c>
      <c r="H5" s="18"/>
      <c r="I5" s="19"/>
      <c r="J5" s="19"/>
      <c r="K5" s="20"/>
    </row>
    <row r="6" spans="1:11" customFormat="1" x14ac:dyDescent="0.3">
      <c r="A6" s="14"/>
      <c r="B6" s="15"/>
      <c r="C6" s="15"/>
      <c r="D6" s="21" t="s">
        <v>22</v>
      </c>
      <c r="E6" s="21" t="s">
        <v>23</v>
      </c>
      <c r="F6" s="22">
        <v>5.0000000000000001E-3</v>
      </c>
      <c r="G6" s="22" t="s">
        <v>17</v>
      </c>
      <c r="H6" s="18"/>
      <c r="I6" s="19"/>
      <c r="J6" s="19"/>
      <c r="K6" s="20"/>
    </row>
    <row r="7" spans="1:11" customFormat="1" x14ac:dyDescent="0.3">
      <c r="A7" s="14"/>
      <c r="B7" s="15"/>
      <c r="C7" s="15"/>
      <c r="D7" s="21" t="s">
        <v>24</v>
      </c>
      <c r="E7" s="21" t="s">
        <v>25</v>
      </c>
      <c r="F7" s="22">
        <v>0.01</v>
      </c>
      <c r="G7" s="22" t="s">
        <v>17</v>
      </c>
      <c r="H7" s="18"/>
      <c r="I7" s="19"/>
      <c r="J7" s="19"/>
      <c r="K7" s="20"/>
    </row>
    <row r="8" spans="1:11" customFormat="1" x14ac:dyDescent="0.3">
      <c r="A8" s="14"/>
      <c r="B8" s="15"/>
      <c r="C8" s="15"/>
      <c r="D8" s="21" t="s">
        <v>26</v>
      </c>
      <c r="E8" s="21" t="s">
        <v>23</v>
      </c>
      <c r="F8" s="22">
        <v>0.01</v>
      </c>
      <c r="G8" s="22" t="s">
        <v>17</v>
      </c>
      <c r="H8" s="18"/>
      <c r="I8" s="19"/>
      <c r="J8" s="19"/>
      <c r="K8" s="20"/>
    </row>
    <row r="9" spans="1:11" customFormat="1" x14ac:dyDescent="0.3">
      <c r="A9" s="14"/>
      <c r="B9" s="15"/>
      <c r="C9" s="15"/>
      <c r="D9" s="21" t="s">
        <v>27</v>
      </c>
      <c r="E9" s="21" t="s">
        <v>23</v>
      </c>
      <c r="F9" s="22">
        <v>0.01</v>
      </c>
      <c r="G9" s="22" t="s">
        <v>17</v>
      </c>
      <c r="H9" s="18"/>
      <c r="I9" s="19"/>
      <c r="J9" s="19"/>
      <c r="K9" s="20"/>
    </row>
    <row r="10" spans="1:11" customFormat="1" x14ac:dyDescent="0.3">
      <c r="A10" s="14"/>
      <c r="B10" s="15"/>
      <c r="C10" s="15"/>
      <c r="D10" s="21" t="s">
        <v>28</v>
      </c>
      <c r="E10" s="21" t="s">
        <v>23</v>
      </c>
      <c r="F10" s="22">
        <v>0.01</v>
      </c>
      <c r="G10" s="22" t="s">
        <v>17</v>
      </c>
      <c r="H10" s="18"/>
      <c r="I10" s="19"/>
      <c r="J10" s="19"/>
      <c r="K10" s="20"/>
    </row>
    <row r="11" spans="1:11" customFormat="1" x14ac:dyDescent="0.3">
      <c r="A11" s="14"/>
      <c r="B11" s="15"/>
      <c r="C11" s="15"/>
      <c r="D11" s="21" t="s">
        <v>29</v>
      </c>
      <c r="E11" s="21" t="s">
        <v>23</v>
      </c>
      <c r="F11" s="22">
        <v>0.01</v>
      </c>
      <c r="G11" s="22" t="s">
        <v>17</v>
      </c>
      <c r="H11" s="18"/>
      <c r="I11" s="19"/>
      <c r="J11" s="19"/>
      <c r="K11" s="20"/>
    </row>
    <row r="12" spans="1:11" x14ac:dyDescent="0.3">
      <c r="A12" s="23" t="s">
        <v>30</v>
      </c>
      <c r="B12" s="24" t="s">
        <v>31</v>
      </c>
      <c r="C12" s="25" t="s">
        <v>32</v>
      </c>
      <c r="D12" s="26" t="s">
        <v>33</v>
      </c>
      <c r="E12" s="26" t="s">
        <v>34</v>
      </c>
      <c r="F12" s="27">
        <v>3.0000000000000001E-3</v>
      </c>
      <c r="G12" s="28" t="s">
        <v>17</v>
      </c>
      <c r="H12" s="29" t="s">
        <v>35</v>
      </c>
      <c r="I12" s="30">
        <v>300</v>
      </c>
      <c r="J12" s="31"/>
      <c r="K12" s="32">
        <f>I12*J12</f>
        <v>0</v>
      </c>
    </row>
    <row r="13" spans="1:11" x14ac:dyDescent="0.3">
      <c r="A13" s="33" t="s">
        <v>36</v>
      </c>
      <c r="B13" s="24" t="s">
        <v>31</v>
      </c>
      <c r="C13" s="34" t="s">
        <v>32</v>
      </c>
      <c r="D13" s="106"/>
      <c r="E13" s="106"/>
      <c r="F13" s="106"/>
      <c r="G13" s="106"/>
      <c r="H13" s="29" t="s">
        <v>35</v>
      </c>
      <c r="I13" s="30">
        <v>400</v>
      </c>
      <c r="J13" s="31"/>
      <c r="K13" s="32">
        <f>I13*J13</f>
        <v>0</v>
      </c>
    </row>
    <row r="14" spans="1:11" x14ac:dyDescent="0.3">
      <c r="A14" s="35"/>
      <c r="B14" s="36"/>
      <c r="C14" s="37"/>
      <c r="D14" s="26" t="s">
        <v>37</v>
      </c>
      <c r="E14" s="26" t="s">
        <v>38</v>
      </c>
      <c r="F14" s="27">
        <v>3.0000000000000001E-3</v>
      </c>
      <c r="G14" s="28" t="s">
        <v>17</v>
      </c>
      <c r="H14" s="38"/>
      <c r="I14" s="39"/>
      <c r="J14" s="38"/>
      <c r="K14" s="40"/>
    </row>
    <row r="15" spans="1:11" x14ac:dyDescent="0.3">
      <c r="A15" s="41"/>
      <c r="B15" s="36"/>
      <c r="C15" s="42"/>
      <c r="D15" s="26" t="s">
        <v>39</v>
      </c>
      <c r="E15" s="26" t="s">
        <v>40</v>
      </c>
      <c r="F15" s="25">
        <v>0.01</v>
      </c>
      <c r="G15" s="28" t="s">
        <v>17</v>
      </c>
      <c r="H15" s="43"/>
      <c r="I15" s="44"/>
      <c r="J15" s="43"/>
      <c r="K15" s="45"/>
    </row>
    <row r="16" spans="1:11" x14ac:dyDescent="0.3">
      <c r="A16" s="41"/>
      <c r="B16" s="36"/>
      <c r="C16" s="42"/>
      <c r="D16" s="26" t="s">
        <v>41</v>
      </c>
      <c r="E16" s="26" t="s">
        <v>42</v>
      </c>
      <c r="F16" s="25">
        <v>1E-3</v>
      </c>
      <c r="G16" s="28" t="s">
        <v>17</v>
      </c>
      <c r="H16" s="43"/>
      <c r="I16" s="44"/>
      <c r="J16" s="43"/>
      <c r="K16" s="45"/>
    </row>
    <row r="17" spans="1:11" x14ac:dyDescent="0.3">
      <c r="A17" s="41"/>
      <c r="B17" s="36"/>
      <c r="C17" s="42"/>
      <c r="D17" s="26" t="s">
        <v>43</v>
      </c>
      <c r="E17" s="26" t="s">
        <v>44</v>
      </c>
      <c r="F17" s="25">
        <v>2E-3</v>
      </c>
      <c r="G17" s="28" t="s">
        <v>17</v>
      </c>
      <c r="H17" s="43"/>
      <c r="I17" s="44"/>
      <c r="J17" s="43"/>
      <c r="K17" s="45"/>
    </row>
    <row r="18" spans="1:11" x14ac:dyDescent="0.3">
      <c r="A18" s="41"/>
      <c r="B18" s="36"/>
      <c r="C18" s="42"/>
      <c r="D18" s="26" t="s">
        <v>45</v>
      </c>
      <c r="E18" s="26" t="s">
        <v>46</v>
      </c>
      <c r="F18" s="25">
        <v>5.0000000000000001E-3</v>
      </c>
      <c r="G18" s="28" t="s">
        <v>17</v>
      </c>
      <c r="H18" s="43"/>
      <c r="I18" s="44"/>
      <c r="J18" s="43"/>
      <c r="K18" s="45"/>
    </row>
    <row r="19" spans="1:11" x14ac:dyDescent="0.3">
      <c r="A19" s="41"/>
      <c r="B19" s="36"/>
      <c r="C19" s="42"/>
      <c r="D19" s="26" t="s">
        <v>47</v>
      </c>
      <c r="E19" s="26" t="s">
        <v>48</v>
      </c>
      <c r="F19" s="25">
        <v>0.3</v>
      </c>
      <c r="G19" s="28" t="s">
        <v>17</v>
      </c>
      <c r="H19" s="43"/>
      <c r="I19" s="44"/>
      <c r="J19" s="43"/>
      <c r="K19" s="45"/>
    </row>
    <row r="20" spans="1:11" x14ac:dyDescent="0.3">
      <c r="A20" s="41"/>
      <c r="B20" s="36"/>
      <c r="C20" s="42"/>
      <c r="D20" s="26" t="s">
        <v>49</v>
      </c>
      <c r="E20" s="26" t="s">
        <v>50</v>
      </c>
      <c r="F20" s="25">
        <v>0.1</v>
      </c>
      <c r="G20" s="28" t="s">
        <v>17</v>
      </c>
      <c r="H20" s="43"/>
      <c r="I20" s="44"/>
      <c r="J20" s="43"/>
      <c r="K20" s="45"/>
    </row>
    <row r="21" spans="1:11" x14ac:dyDescent="0.3">
      <c r="A21" s="41"/>
      <c r="B21" s="36"/>
      <c r="C21" s="42"/>
      <c r="D21" s="26" t="s">
        <v>51</v>
      </c>
      <c r="E21" s="26" t="s">
        <v>52</v>
      </c>
      <c r="F21" s="27">
        <v>0.01</v>
      </c>
      <c r="G21" s="28" t="s">
        <v>17</v>
      </c>
      <c r="H21" s="43"/>
      <c r="I21" s="44"/>
      <c r="J21" s="43"/>
      <c r="K21" s="45"/>
    </row>
    <row r="22" spans="1:11" x14ac:dyDescent="0.3">
      <c r="A22" s="41"/>
      <c r="B22" s="36"/>
      <c r="C22" s="42"/>
      <c r="D22" s="26" t="s">
        <v>53</v>
      </c>
      <c r="E22" s="26" t="s">
        <v>54</v>
      </c>
      <c r="F22" s="27">
        <v>0.4</v>
      </c>
      <c r="G22" s="28" t="s">
        <v>17</v>
      </c>
      <c r="H22" s="43"/>
      <c r="I22" s="44"/>
      <c r="J22" s="43"/>
      <c r="K22" s="45"/>
    </row>
    <row r="23" spans="1:11" x14ac:dyDescent="0.3">
      <c r="A23" s="41"/>
      <c r="B23" s="36"/>
      <c r="C23" s="42"/>
      <c r="D23" s="26" t="s">
        <v>55</v>
      </c>
      <c r="E23" s="26" t="s">
        <v>56</v>
      </c>
      <c r="F23" s="27">
        <v>2E-3</v>
      </c>
      <c r="G23" s="28" t="s">
        <v>17</v>
      </c>
      <c r="H23" s="43"/>
      <c r="I23" s="44"/>
      <c r="J23" s="43"/>
      <c r="K23" s="45"/>
    </row>
    <row r="24" spans="1:11" x14ac:dyDescent="0.3">
      <c r="A24" s="41"/>
      <c r="B24" s="36"/>
      <c r="C24" s="42"/>
      <c r="D24" s="26" t="s">
        <v>57</v>
      </c>
      <c r="E24" s="26" t="s">
        <v>58</v>
      </c>
      <c r="F24" s="27">
        <v>0.01</v>
      </c>
      <c r="G24" s="28" t="s">
        <v>17</v>
      </c>
      <c r="H24" s="43"/>
      <c r="I24" s="44"/>
      <c r="J24" s="43"/>
      <c r="K24" s="45"/>
    </row>
    <row r="25" spans="1:11" x14ac:dyDescent="0.3">
      <c r="A25" s="41"/>
      <c r="B25" s="36"/>
      <c r="C25" s="42"/>
      <c r="D25" s="26" t="s">
        <v>59</v>
      </c>
      <c r="E25" s="26" t="s">
        <v>60</v>
      </c>
      <c r="F25" s="27">
        <v>0.04</v>
      </c>
      <c r="G25" s="28" t="s">
        <v>17</v>
      </c>
      <c r="H25" s="43"/>
      <c r="I25" s="44"/>
      <c r="J25" s="43"/>
      <c r="K25" s="45"/>
    </row>
    <row r="26" spans="1:11" ht="14.25" customHeight="1" x14ac:dyDescent="0.3">
      <c r="A26" s="46"/>
      <c r="B26" s="47"/>
      <c r="C26" s="48"/>
      <c r="D26" s="26" t="s">
        <v>61</v>
      </c>
      <c r="E26" s="26" t="s">
        <v>62</v>
      </c>
      <c r="F26" s="25">
        <v>0.5</v>
      </c>
      <c r="G26" s="28" t="s">
        <v>17</v>
      </c>
      <c r="H26" s="49"/>
      <c r="I26" s="50"/>
      <c r="J26" s="49"/>
      <c r="K26" s="51"/>
    </row>
    <row r="27" spans="1:11" ht="14.25" customHeight="1" x14ac:dyDescent="0.3">
      <c r="A27" s="52" t="s">
        <v>63</v>
      </c>
      <c r="B27" s="53" t="s">
        <v>31</v>
      </c>
      <c r="C27" s="53" t="s">
        <v>13</v>
      </c>
      <c r="D27" s="107"/>
      <c r="E27" s="108"/>
      <c r="F27" s="108"/>
      <c r="G27" s="109"/>
      <c r="H27" s="54" t="s">
        <v>64</v>
      </c>
      <c r="I27" s="55">
        <v>25</v>
      </c>
      <c r="J27" s="56"/>
      <c r="K27" s="57">
        <f>G27*J27</f>
        <v>0</v>
      </c>
    </row>
    <row r="28" spans="1:11" ht="14.25" customHeight="1" x14ac:dyDescent="0.3">
      <c r="A28" s="35"/>
      <c r="B28" s="37"/>
      <c r="C28" s="58"/>
      <c r="D28" s="59" t="s">
        <v>65</v>
      </c>
      <c r="E28" s="60" t="s">
        <v>66</v>
      </c>
      <c r="F28" s="61">
        <v>0.4</v>
      </c>
      <c r="G28" s="62" t="s">
        <v>17</v>
      </c>
      <c r="H28" s="63"/>
      <c r="I28" s="44"/>
      <c r="J28" s="43"/>
      <c r="K28" s="45"/>
    </row>
    <row r="29" spans="1:11" ht="14.25" customHeight="1" x14ac:dyDescent="0.3">
      <c r="A29" s="41"/>
      <c r="B29" s="42"/>
      <c r="C29" s="64"/>
      <c r="D29" s="59" t="s">
        <v>67</v>
      </c>
      <c r="E29" s="60" t="s">
        <v>68</v>
      </c>
      <c r="F29" s="61">
        <v>9.9999999999999995E-7</v>
      </c>
      <c r="G29" s="62" t="s">
        <v>17</v>
      </c>
      <c r="H29" s="63"/>
      <c r="I29" s="44"/>
      <c r="J29" s="43"/>
      <c r="K29" s="45"/>
    </row>
    <row r="30" spans="1:11" ht="14.25" customHeight="1" x14ac:dyDescent="0.3">
      <c r="A30" s="41"/>
      <c r="B30" s="42"/>
      <c r="C30" s="64"/>
      <c r="D30" s="59" t="s">
        <v>69</v>
      </c>
      <c r="E30" s="60" t="s">
        <v>70</v>
      </c>
      <c r="F30" s="61">
        <v>6.0000000000000002E-5</v>
      </c>
      <c r="G30" s="62" t="s">
        <v>17</v>
      </c>
      <c r="H30" s="63"/>
      <c r="I30" s="44"/>
      <c r="J30" s="43"/>
      <c r="K30" s="45"/>
    </row>
    <row r="31" spans="1:11" ht="14.25" customHeight="1" x14ac:dyDescent="0.3">
      <c r="A31" s="41"/>
      <c r="B31" s="42"/>
      <c r="C31" s="64"/>
      <c r="D31" s="59" t="s">
        <v>71</v>
      </c>
      <c r="E31" s="60" t="s">
        <v>72</v>
      </c>
      <c r="F31" s="61">
        <v>1E-3</v>
      </c>
      <c r="G31" s="62" t="s">
        <v>17</v>
      </c>
      <c r="H31" s="63"/>
      <c r="I31" s="44"/>
      <c r="J31" s="43"/>
      <c r="K31" s="45"/>
    </row>
    <row r="32" spans="1:11" ht="14.25" customHeight="1" x14ac:dyDescent="0.3">
      <c r="A32" s="41"/>
      <c r="B32" s="42"/>
      <c r="C32" s="64"/>
      <c r="D32" s="59" t="s">
        <v>73</v>
      </c>
      <c r="E32" s="60" t="s">
        <v>74</v>
      </c>
      <c r="F32" s="61">
        <v>3.0000000000000001E-3</v>
      </c>
      <c r="G32" s="62" t="s">
        <v>17</v>
      </c>
      <c r="H32" s="63"/>
      <c r="I32" s="44"/>
      <c r="J32" s="43"/>
      <c r="K32" s="45"/>
    </row>
    <row r="33" spans="1:13" x14ac:dyDescent="0.3">
      <c r="A33" s="41"/>
      <c r="B33" s="42"/>
      <c r="C33" s="64"/>
      <c r="D33" s="59" t="s">
        <v>75</v>
      </c>
      <c r="E33" s="60" t="s">
        <v>76</v>
      </c>
      <c r="F33" s="61">
        <v>1E-3</v>
      </c>
      <c r="G33" s="62" t="s">
        <v>17</v>
      </c>
      <c r="H33" s="63"/>
      <c r="I33" s="44"/>
      <c r="J33" s="43"/>
      <c r="K33" s="45"/>
    </row>
    <row r="34" spans="1:13" x14ac:dyDescent="0.3">
      <c r="A34" s="41"/>
      <c r="B34" s="42"/>
      <c r="C34" s="64"/>
      <c r="D34" s="59" t="s">
        <v>77</v>
      </c>
      <c r="E34" s="60" t="s">
        <v>78</v>
      </c>
      <c r="F34" s="61">
        <v>6.0000000000000002E-6</v>
      </c>
      <c r="G34" s="62" t="s">
        <v>17</v>
      </c>
      <c r="H34" s="63"/>
      <c r="I34" s="44"/>
      <c r="J34" s="43"/>
      <c r="K34" s="45"/>
    </row>
    <row r="35" spans="1:13" x14ac:dyDescent="0.3">
      <c r="A35" s="41"/>
      <c r="B35" s="42"/>
      <c r="C35" s="64"/>
      <c r="D35" s="59" t="s">
        <v>79</v>
      </c>
      <c r="E35" s="60" t="s">
        <v>80</v>
      </c>
      <c r="F35" s="61">
        <v>3.0000000000000001E-3</v>
      </c>
      <c r="G35" s="62" t="s">
        <v>17</v>
      </c>
      <c r="H35" s="63"/>
      <c r="I35" s="44"/>
      <c r="J35" s="43"/>
      <c r="K35" s="45"/>
    </row>
    <row r="36" spans="1:13" x14ac:dyDescent="0.3">
      <c r="A36" s="41"/>
      <c r="B36" s="42"/>
      <c r="C36" s="64"/>
      <c r="D36" s="59" t="s">
        <v>81</v>
      </c>
      <c r="E36" s="60" t="s">
        <v>82</v>
      </c>
      <c r="F36" s="61">
        <v>0.3</v>
      </c>
      <c r="G36" s="62" t="s">
        <v>17</v>
      </c>
      <c r="H36" s="63"/>
      <c r="I36" s="44"/>
      <c r="J36" s="43"/>
      <c r="K36" s="45"/>
    </row>
    <row r="37" spans="1:13" x14ac:dyDescent="0.3">
      <c r="A37" s="41"/>
      <c r="B37" s="42"/>
      <c r="C37" s="64"/>
      <c r="D37" s="59" t="s">
        <v>83</v>
      </c>
      <c r="E37" s="60" t="s">
        <v>84</v>
      </c>
      <c r="F37" s="61">
        <v>0.05</v>
      </c>
      <c r="G37" s="62" t="s">
        <v>17</v>
      </c>
      <c r="H37" s="63"/>
      <c r="I37" s="44"/>
      <c r="J37" s="43"/>
      <c r="K37" s="45"/>
    </row>
    <row r="38" spans="1:13" x14ac:dyDescent="0.3">
      <c r="A38" s="46"/>
      <c r="B38" s="48"/>
      <c r="C38" s="65"/>
      <c r="D38" s="66" t="s">
        <v>85</v>
      </c>
      <c r="E38" s="26" t="s">
        <v>86</v>
      </c>
      <c r="F38" s="25">
        <v>0.1</v>
      </c>
      <c r="G38" s="67" t="s">
        <v>17</v>
      </c>
      <c r="H38" s="63"/>
      <c r="I38" s="44"/>
      <c r="J38" s="43"/>
      <c r="K38" s="45"/>
    </row>
    <row r="39" spans="1:13" x14ac:dyDescent="0.3">
      <c r="A39" s="23" t="s">
        <v>87</v>
      </c>
      <c r="B39" s="68" t="s">
        <v>31</v>
      </c>
      <c r="C39" s="69" t="s">
        <v>13</v>
      </c>
      <c r="D39" s="110"/>
      <c r="E39" s="110"/>
      <c r="F39" s="110"/>
      <c r="G39" s="110"/>
      <c r="H39" s="29" t="s">
        <v>64</v>
      </c>
      <c r="I39" s="30">
        <v>40</v>
      </c>
      <c r="J39" s="31"/>
      <c r="K39" s="32">
        <f>I39*J39</f>
        <v>0</v>
      </c>
      <c r="M39" s="70"/>
    </row>
    <row r="40" spans="1:13" x14ac:dyDescent="0.3">
      <c r="A40" s="41"/>
      <c r="B40" s="37"/>
      <c r="C40" s="71"/>
      <c r="D40" s="66" t="s">
        <v>88</v>
      </c>
      <c r="E40" s="26" t="s">
        <v>89</v>
      </c>
      <c r="F40" s="25">
        <v>0.04</v>
      </c>
      <c r="G40" s="62" t="s">
        <v>17</v>
      </c>
      <c r="H40" s="63"/>
      <c r="I40" s="44"/>
      <c r="J40" s="43"/>
      <c r="K40" s="45"/>
      <c r="M40" s="70"/>
    </row>
    <row r="41" spans="1:13" x14ac:dyDescent="0.3">
      <c r="A41" s="41"/>
      <c r="B41" s="42"/>
      <c r="C41" s="72"/>
      <c r="D41" s="66" t="s">
        <v>90</v>
      </c>
      <c r="E41" s="26" t="s">
        <v>91</v>
      </c>
      <c r="F41" s="25">
        <v>1E-3</v>
      </c>
      <c r="G41" s="62" t="s">
        <v>17</v>
      </c>
      <c r="H41" s="63"/>
      <c r="I41" s="44"/>
      <c r="J41" s="43"/>
      <c r="K41" s="45"/>
    </row>
    <row r="42" spans="1:13" x14ac:dyDescent="0.3">
      <c r="A42" s="41"/>
      <c r="B42" s="42"/>
      <c r="C42" s="72"/>
      <c r="D42" s="66" t="s">
        <v>92</v>
      </c>
      <c r="E42" s="26" t="s">
        <v>93</v>
      </c>
      <c r="F42" s="25">
        <v>1.9999999999999998E-4</v>
      </c>
      <c r="G42" s="62" t="s">
        <v>17</v>
      </c>
      <c r="H42" s="63"/>
      <c r="I42" s="44"/>
      <c r="J42" s="43"/>
      <c r="K42" s="45"/>
    </row>
    <row r="43" spans="1:13" x14ac:dyDescent="0.3">
      <c r="A43" s="41"/>
      <c r="B43" s="42"/>
      <c r="C43" s="72"/>
      <c r="D43" s="66" t="s">
        <v>94</v>
      </c>
      <c r="E43" s="26" t="s">
        <v>95</v>
      </c>
      <c r="F43" s="25">
        <v>0.02</v>
      </c>
      <c r="G43" s="62" t="s">
        <v>17</v>
      </c>
      <c r="H43" s="63"/>
      <c r="I43" s="44"/>
      <c r="J43" s="43"/>
      <c r="K43" s="45"/>
    </row>
    <row r="44" spans="1:13" x14ac:dyDescent="0.3">
      <c r="A44" s="41"/>
      <c r="B44" s="42"/>
      <c r="C44" s="72"/>
      <c r="D44" s="66" t="s">
        <v>96</v>
      </c>
      <c r="E44" s="26" t="s">
        <v>97</v>
      </c>
      <c r="F44" s="25">
        <v>2.9999999999999997E-4</v>
      </c>
      <c r="G44" s="62" t="s">
        <v>17</v>
      </c>
      <c r="H44" s="63"/>
      <c r="I44" s="44"/>
      <c r="J44" s="43"/>
      <c r="K44" s="45"/>
    </row>
    <row r="45" spans="1:13" x14ac:dyDescent="0.3">
      <c r="A45" s="41"/>
      <c r="B45" s="42"/>
      <c r="C45" s="72"/>
      <c r="D45" s="66" t="s">
        <v>98</v>
      </c>
      <c r="E45" s="26" t="s">
        <v>99</v>
      </c>
      <c r="F45" s="25">
        <v>4.0000000000000001E-3</v>
      </c>
      <c r="G45" s="62" t="s">
        <v>17</v>
      </c>
      <c r="H45" s="63"/>
      <c r="I45" s="44"/>
      <c r="J45" s="43"/>
      <c r="K45" s="45"/>
    </row>
    <row r="46" spans="1:13" x14ac:dyDescent="0.3">
      <c r="A46" s="41"/>
      <c r="B46" s="42"/>
      <c r="C46" s="72"/>
      <c r="D46" s="66" t="s">
        <v>100</v>
      </c>
      <c r="E46" s="26" t="s">
        <v>101</v>
      </c>
      <c r="F46" s="25">
        <v>9.9999999999999991E-5</v>
      </c>
      <c r="G46" s="62" t="s">
        <v>17</v>
      </c>
      <c r="H46" s="63"/>
      <c r="I46" s="44"/>
      <c r="J46" s="43"/>
      <c r="K46" s="45"/>
    </row>
    <row r="47" spans="1:13" x14ac:dyDescent="0.3">
      <c r="A47" s="41"/>
      <c r="B47" s="42"/>
      <c r="C47" s="72"/>
      <c r="D47" s="66" t="s">
        <v>102</v>
      </c>
      <c r="E47" s="26" t="s">
        <v>103</v>
      </c>
      <c r="F47" s="25">
        <v>5.9999999999999995E-4</v>
      </c>
      <c r="G47" s="62" t="s">
        <v>17</v>
      </c>
      <c r="H47" s="63"/>
      <c r="I47" s="44"/>
      <c r="J47" s="43"/>
      <c r="K47" s="45"/>
    </row>
    <row r="48" spans="1:13" x14ac:dyDescent="0.3">
      <c r="A48" s="41"/>
      <c r="B48" s="42"/>
      <c r="C48" s="72"/>
      <c r="D48" s="66" t="s">
        <v>104</v>
      </c>
      <c r="E48" s="26" t="s">
        <v>105</v>
      </c>
      <c r="F48" s="25">
        <v>2E-3</v>
      </c>
      <c r="G48" s="62" t="s">
        <v>17</v>
      </c>
      <c r="H48" s="63"/>
      <c r="I48" s="44"/>
      <c r="J48" s="43"/>
      <c r="K48" s="45"/>
    </row>
    <row r="49" spans="1:11" x14ac:dyDescent="0.3">
      <c r="A49" s="41"/>
      <c r="B49" s="42"/>
      <c r="C49" s="72"/>
      <c r="D49" s="66" t="s">
        <v>106</v>
      </c>
      <c r="E49" s="26" t="s">
        <v>107</v>
      </c>
      <c r="F49" s="25">
        <v>8.0000000000000004E-4</v>
      </c>
      <c r="G49" s="62" t="s">
        <v>17</v>
      </c>
      <c r="H49" s="63"/>
      <c r="I49" s="44"/>
      <c r="J49" s="43"/>
      <c r="K49" s="45"/>
    </row>
    <row r="50" spans="1:11" x14ac:dyDescent="0.3">
      <c r="A50" s="41"/>
      <c r="B50" s="42"/>
      <c r="C50" s="72"/>
      <c r="D50" s="66" t="s">
        <v>108</v>
      </c>
      <c r="E50" s="26" t="s">
        <v>109</v>
      </c>
      <c r="F50" s="25">
        <v>2E-3</v>
      </c>
      <c r="G50" s="62" t="s">
        <v>17</v>
      </c>
      <c r="H50" s="63"/>
      <c r="I50" s="44"/>
      <c r="J50" s="43"/>
      <c r="K50" s="45"/>
    </row>
    <row r="51" spans="1:11" x14ac:dyDescent="0.3">
      <c r="A51" s="41"/>
      <c r="B51" s="42"/>
      <c r="C51" s="72"/>
      <c r="D51" s="66" t="s">
        <v>110</v>
      </c>
      <c r="E51" s="26" t="s">
        <v>111</v>
      </c>
      <c r="F51" s="25">
        <v>1E-4</v>
      </c>
      <c r="G51" s="62" t="s">
        <v>17</v>
      </c>
      <c r="H51" s="63"/>
      <c r="I51" s="44"/>
      <c r="J51" s="43"/>
      <c r="K51" s="45"/>
    </row>
    <row r="52" spans="1:11" x14ac:dyDescent="0.3">
      <c r="A52" s="41"/>
      <c r="B52" s="42"/>
      <c r="C52" s="72"/>
      <c r="D52" s="66" t="s">
        <v>112</v>
      </c>
      <c r="E52" s="26" t="s">
        <v>113</v>
      </c>
      <c r="F52" s="25">
        <v>5.0000000000000002E-5</v>
      </c>
      <c r="G52" s="62" t="s">
        <v>17</v>
      </c>
      <c r="H52" s="63"/>
      <c r="I52" s="44"/>
      <c r="J52" s="43"/>
      <c r="K52" s="45"/>
    </row>
    <row r="53" spans="1:11" x14ac:dyDescent="0.3">
      <c r="A53" s="41"/>
      <c r="B53" s="42"/>
      <c r="C53" s="72"/>
      <c r="D53" s="66" t="s">
        <v>114</v>
      </c>
      <c r="E53" s="26" t="s">
        <v>115</v>
      </c>
      <c r="F53" s="25">
        <v>5.0000000000000001E-4</v>
      </c>
      <c r="G53" s="62" t="s">
        <v>17</v>
      </c>
      <c r="H53" s="63"/>
      <c r="I53" s="44"/>
      <c r="J53" s="43"/>
      <c r="K53" s="45"/>
    </row>
    <row r="54" spans="1:11" x14ac:dyDescent="0.3">
      <c r="A54" s="41"/>
      <c r="B54" s="42"/>
      <c r="C54" s="72"/>
      <c r="D54" s="66" t="s">
        <v>116</v>
      </c>
      <c r="E54" s="26" t="s">
        <v>117</v>
      </c>
      <c r="F54" s="25">
        <v>1.0000000000000001E-5</v>
      </c>
      <c r="G54" s="62" t="s">
        <v>17</v>
      </c>
      <c r="H54" s="63"/>
      <c r="I54" s="44"/>
      <c r="J54" s="43"/>
      <c r="K54" s="45"/>
    </row>
    <row r="55" spans="1:11" x14ac:dyDescent="0.3">
      <c r="A55" s="41"/>
      <c r="B55" s="42"/>
      <c r="C55" s="72"/>
      <c r="D55" s="66" t="s">
        <v>118</v>
      </c>
      <c r="E55" s="26" t="s">
        <v>119</v>
      </c>
      <c r="F55" s="25">
        <v>4.9999999999999996E-2</v>
      </c>
      <c r="G55" s="62" t="s">
        <v>17</v>
      </c>
      <c r="H55" s="63"/>
      <c r="I55" s="44"/>
      <c r="J55" s="43"/>
      <c r="K55" s="45"/>
    </row>
    <row r="56" spans="1:11" x14ac:dyDescent="0.3">
      <c r="A56" s="41"/>
      <c r="B56" s="42"/>
      <c r="C56" s="72"/>
      <c r="D56" s="66" t="s">
        <v>120</v>
      </c>
      <c r="E56" s="26" t="s">
        <v>121</v>
      </c>
      <c r="F56" s="25">
        <v>3.0000000000000001E-3</v>
      </c>
      <c r="G56" s="62" t="s">
        <v>17</v>
      </c>
      <c r="H56" s="63"/>
      <c r="I56" s="44"/>
      <c r="J56" s="43"/>
      <c r="K56" s="45"/>
    </row>
    <row r="57" spans="1:11" x14ac:dyDescent="0.3">
      <c r="A57" s="41"/>
      <c r="B57" s="42"/>
      <c r="C57" s="72"/>
      <c r="D57" s="66" t="s">
        <v>122</v>
      </c>
      <c r="E57" s="26" t="s">
        <v>123</v>
      </c>
      <c r="F57" s="25">
        <v>2.9999999999999997E-4</v>
      </c>
      <c r="G57" s="62" t="s">
        <v>17</v>
      </c>
      <c r="H57" s="63"/>
      <c r="I57" s="44"/>
      <c r="J57" s="43"/>
      <c r="K57" s="45"/>
    </row>
    <row r="58" spans="1:11" x14ac:dyDescent="0.3">
      <c r="A58" s="41"/>
      <c r="B58" s="42"/>
      <c r="C58" s="72"/>
      <c r="D58" s="66" t="s">
        <v>124</v>
      </c>
      <c r="E58" s="26" t="s">
        <v>125</v>
      </c>
      <c r="F58" s="25">
        <v>4.0000000000000002E-4</v>
      </c>
      <c r="G58" s="62" t="s">
        <v>17</v>
      </c>
      <c r="H58" s="63"/>
      <c r="I58" s="44"/>
      <c r="J58" s="43"/>
      <c r="K58" s="45"/>
    </row>
    <row r="59" spans="1:11" x14ac:dyDescent="0.3">
      <c r="A59" s="41"/>
      <c r="B59" s="42"/>
      <c r="C59" s="72"/>
      <c r="D59" s="66" t="s">
        <v>126</v>
      </c>
      <c r="E59" s="26" t="s">
        <v>127</v>
      </c>
      <c r="F59" s="25">
        <v>4.0000000000000001E-3</v>
      </c>
      <c r="G59" s="62" t="s">
        <v>17</v>
      </c>
      <c r="H59" s="63"/>
      <c r="I59" s="44"/>
      <c r="J59" s="43"/>
      <c r="K59" s="45"/>
    </row>
    <row r="60" spans="1:11" x14ac:dyDescent="0.3">
      <c r="A60" s="41"/>
      <c r="B60" s="42"/>
      <c r="C60" s="72"/>
      <c r="D60" s="66" t="s">
        <v>128</v>
      </c>
      <c r="E60" s="26" t="s">
        <v>129</v>
      </c>
      <c r="F60" s="73">
        <v>2.0000000000000002E-5</v>
      </c>
      <c r="G60" s="62" t="s">
        <v>17</v>
      </c>
      <c r="H60" s="63"/>
      <c r="I60" s="44"/>
      <c r="J60" s="43"/>
      <c r="K60" s="45"/>
    </row>
    <row r="61" spans="1:11" x14ac:dyDescent="0.3">
      <c r="A61" s="41"/>
      <c r="B61" s="42"/>
      <c r="C61" s="64"/>
      <c r="D61" s="59" t="s">
        <v>65</v>
      </c>
      <c r="E61" s="60" t="s">
        <v>66</v>
      </c>
      <c r="F61" s="61">
        <v>0.4</v>
      </c>
      <c r="G61" s="62" t="s">
        <v>17</v>
      </c>
      <c r="H61" s="63"/>
      <c r="I61" s="43"/>
      <c r="J61" s="43"/>
      <c r="K61" s="45"/>
    </row>
    <row r="62" spans="1:11" x14ac:dyDescent="0.3">
      <c r="A62" s="41"/>
      <c r="B62" s="42"/>
      <c r="C62" s="64"/>
      <c r="D62" s="59" t="s">
        <v>67</v>
      </c>
      <c r="E62" s="60" t="s">
        <v>68</v>
      </c>
      <c r="F62" s="61">
        <v>9.9999999999999995E-7</v>
      </c>
      <c r="G62" s="62" t="s">
        <v>17</v>
      </c>
      <c r="H62" s="63"/>
      <c r="I62" s="43"/>
      <c r="J62" s="43"/>
      <c r="K62" s="45"/>
    </row>
    <row r="63" spans="1:11" x14ac:dyDescent="0.3">
      <c r="A63" s="41"/>
      <c r="B63" s="42"/>
      <c r="C63" s="64"/>
      <c r="D63" s="59" t="s">
        <v>69</v>
      </c>
      <c r="E63" s="60" t="s">
        <v>70</v>
      </c>
      <c r="F63" s="61">
        <v>6.0000000000000002E-5</v>
      </c>
      <c r="G63" s="62" t="s">
        <v>17</v>
      </c>
      <c r="H63" s="63"/>
      <c r="I63" s="43"/>
      <c r="J63" s="43"/>
      <c r="K63" s="45"/>
    </row>
    <row r="64" spans="1:11" x14ac:dyDescent="0.3">
      <c r="A64" s="41"/>
      <c r="B64" s="42"/>
      <c r="C64" s="64"/>
      <c r="D64" s="59" t="s">
        <v>71</v>
      </c>
      <c r="E64" s="60" t="s">
        <v>72</v>
      </c>
      <c r="F64" s="61">
        <v>1E-3</v>
      </c>
      <c r="G64" s="62" t="s">
        <v>17</v>
      </c>
      <c r="H64" s="63"/>
      <c r="I64" s="43"/>
      <c r="J64" s="43"/>
      <c r="K64" s="45"/>
    </row>
    <row r="65" spans="1:11" x14ac:dyDescent="0.3">
      <c r="A65" s="41"/>
      <c r="B65" s="42"/>
      <c r="C65" s="64"/>
      <c r="D65" s="59" t="s">
        <v>73</v>
      </c>
      <c r="E65" s="60" t="s">
        <v>74</v>
      </c>
      <c r="F65" s="61">
        <v>3.0000000000000001E-3</v>
      </c>
      <c r="G65" s="62" t="s">
        <v>17</v>
      </c>
      <c r="H65" s="63"/>
      <c r="I65" s="43"/>
      <c r="J65" s="43"/>
      <c r="K65" s="45"/>
    </row>
    <row r="66" spans="1:11" x14ac:dyDescent="0.3">
      <c r="A66" s="41"/>
      <c r="B66" s="42"/>
      <c r="C66" s="64"/>
      <c r="D66" s="59" t="s">
        <v>75</v>
      </c>
      <c r="E66" s="60" t="s">
        <v>76</v>
      </c>
      <c r="F66" s="61">
        <v>1E-3</v>
      </c>
      <c r="G66" s="62" t="s">
        <v>17</v>
      </c>
      <c r="H66" s="63"/>
      <c r="I66" s="43"/>
      <c r="J66" s="43"/>
      <c r="K66" s="45"/>
    </row>
    <row r="67" spans="1:11" x14ac:dyDescent="0.3">
      <c r="A67" s="41"/>
      <c r="B67" s="42"/>
      <c r="C67" s="64"/>
      <c r="D67" s="59" t="s">
        <v>77</v>
      </c>
      <c r="E67" s="60" t="s">
        <v>78</v>
      </c>
      <c r="F67" s="61">
        <v>6.0000000000000002E-6</v>
      </c>
      <c r="G67" s="62" t="s">
        <v>17</v>
      </c>
      <c r="H67" s="63"/>
      <c r="I67" s="43"/>
      <c r="J67" s="43"/>
      <c r="K67" s="45"/>
    </row>
    <row r="68" spans="1:11" x14ac:dyDescent="0.3">
      <c r="A68" s="41"/>
      <c r="B68" s="42"/>
      <c r="C68" s="64"/>
      <c r="D68" s="59" t="s">
        <v>79</v>
      </c>
      <c r="E68" s="60" t="s">
        <v>80</v>
      </c>
      <c r="F68" s="61">
        <v>3.0000000000000001E-3</v>
      </c>
      <c r="G68" s="62" t="s">
        <v>17</v>
      </c>
      <c r="H68" s="63"/>
      <c r="I68" s="43"/>
      <c r="J68" s="43"/>
      <c r="K68" s="45"/>
    </row>
    <row r="69" spans="1:11" x14ac:dyDescent="0.3">
      <c r="A69" s="41"/>
      <c r="B69" s="42"/>
      <c r="C69" s="64"/>
      <c r="D69" s="59" t="s">
        <v>81</v>
      </c>
      <c r="E69" s="60" t="s">
        <v>82</v>
      </c>
      <c r="F69" s="61">
        <v>0.3</v>
      </c>
      <c r="G69" s="62" t="s">
        <v>17</v>
      </c>
      <c r="H69" s="63"/>
      <c r="I69" s="43"/>
      <c r="J69" s="43"/>
      <c r="K69" s="45"/>
    </row>
    <row r="70" spans="1:11" x14ac:dyDescent="0.3">
      <c r="A70" s="41"/>
      <c r="B70" s="42"/>
      <c r="C70" s="64"/>
      <c r="D70" s="59" t="s">
        <v>83</v>
      </c>
      <c r="E70" s="60" t="s">
        <v>84</v>
      </c>
      <c r="F70" s="61">
        <v>0.05</v>
      </c>
      <c r="G70" s="62" t="s">
        <v>17</v>
      </c>
      <c r="H70" s="63"/>
      <c r="I70" s="43"/>
      <c r="J70" s="43"/>
      <c r="K70" s="45"/>
    </row>
    <row r="71" spans="1:11" x14ac:dyDescent="0.3">
      <c r="A71" s="46"/>
      <c r="B71" s="48"/>
      <c r="C71" s="65"/>
      <c r="D71" s="66" t="s">
        <v>85</v>
      </c>
      <c r="E71" s="26" t="s">
        <v>86</v>
      </c>
      <c r="F71" s="25">
        <v>0.1</v>
      </c>
      <c r="G71" s="67" t="s">
        <v>17</v>
      </c>
      <c r="H71" s="63"/>
      <c r="I71" s="43"/>
      <c r="J71" s="43"/>
      <c r="K71" s="45"/>
    </row>
    <row r="72" spans="1:11" x14ac:dyDescent="0.3">
      <c r="A72" s="74" t="s">
        <v>130</v>
      </c>
      <c r="B72" s="75" t="s">
        <v>31</v>
      </c>
      <c r="C72" s="76" t="s">
        <v>13</v>
      </c>
      <c r="D72" s="110"/>
      <c r="E72" s="110"/>
      <c r="F72" s="110"/>
      <c r="G72" s="110"/>
      <c r="H72" s="29" t="s">
        <v>131</v>
      </c>
      <c r="I72" s="30">
        <v>200</v>
      </c>
      <c r="J72" s="31"/>
      <c r="K72" s="32">
        <f>I72*J72</f>
        <v>0</v>
      </c>
    </row>
    <row r="73" spans="1:11" x14ac:dyDescent="0.3">
      <c r="A73" s="35"/>
      <c r="B73" s="39"/>
      <c r="C73" s="71"/>
      <c r="D73" s="66" t="s">
        <v>132</v>
      </c>
      <c r="E73" s="26" t="s">
        <v>133</v>
      </c>
      <c r="F73" s="25">
        <v>0.03</v>
      </c>
      <c r="G73" s="28" t="s">
        <v>17</v>
      </c>
      <c r="H73" s="43"/>
      <c r="I73" s="44"/>
      <c r="J73" s="43"/>
      <c r="K73" s="45"/>
    </row>
    <row r="74" spans="1:11" x14ac:dyDescent="0.3">
      <c r="A74" s="41"/>
      <c r="B74" s="44"/>
      <c r="C74" s="72"/>
      <c r="D74" s="66" t="s">
        <v>134</v>
      </c>
      <c r="E74" s="26" t="s">
        <v>135</v>
      </c>
      <c r="F74" s="25">
        <v>1E-4</v>
      </c>
      <c r="G74" s="28" t="s">
        <v>17</v>
      </c>
      <c r="H74" s="43"/>
      <c r="I74" s="44"/>
      <c r="J74" s="43"/>
      <c r="K74" s="45"/>
    </row>
    <row r="75" spans="1:11" x14ac:dyDescent="0.3">
      <c r="A75" s="41"/>
      <c r="B75" s="44"/>
      <c r="C75" s="72"/>
      <c r="D75" s="66" t="s">
        <v>136</v>
      </c>
      <c r="E75" s="26" t="s">
        <v>137</v>
      </c>
      <c r="F75" s="25">
        <v>2E-3</v>
      </c>
      <c r="G75" s="28" t="s">
        <v>17</v>
      </c>
      <c r="H75" s="43"/>
      <c r="I75" s="44"/>
      <c r="J75" s="43"/>
      <c r="K75" s="45"/>
    </row>
    <row r="76" spans="1:11" x14ac:dyDescent="0.3">
      <c r="A76" s="41"/>
      <c r="B76" s="44"/>
      <c r="C76" s="72"/>
      <c r="D76" s="66" t="s">
        <v>138</v>
      </c>
      <c r="E76" s="26" t="s">
        <v>139</v>
      </c>
      <c r="F76" s="25">
        <v>7.9999999999999996E-6</v>
      </c>
      <c r="G76" s="28" t="s">
        <v>17</v>
      </c>
      <c r="H76" s="43"/>
      <c r="I76" s="44"/>
      <c r="J76" s="43"/>
      <c r="K76" s="45"/>
    </row>
    <row r="77" spans="1:11" x14ac:dyDescent="0.3">
      <c r="A77" s="41"/>
      <c r="B77" s="44"/>
      <c r="C77" s="72"/>
      <c r="D77" s="66" t="s">
        <v>140</v>
      </c>
      <c r="E77" s="26" t="s">
        <v>141</v>
      </c>
      <c r="F77" s="25">
        <v>6.0000000000000001E-3</v>
      </c>
      <c r="G77" s="28" t="s">
        <v>17</v>
      </c>
      <c r="H77" s="43"/>
      <c r="I77" s="44"/>
      <c r="J77" s="43"/>
      <c r="K77" s="45"/>
    </row>
    <row r="78" spans="1:11" x14ac:dyDescent="0.3">
      <c r="A78" s="41"/>
      <c r="B78" s="44"/>
      <c r="C78" s="72"/>
      <c r="D78" s="66" t="s">
        <v>142</v>
      </c>
      <c r="E78" s="26" t="s">
        <v>143</v>
      </c>
      <c r="F78" s="25">
        <v>6.0000000000000001E-3</v>
      </c>
      <c r="G78" s="28" t="s">
        <v>17</v>
      </c>
      <c r="H78" s="43"/>
      <c r="I78" s="44"/>
      <c r="J78" s="43"/>
      <c r="K78" s="45"/>
    </row>
    <row r="79" spans="1:11" x14ac:dyDescent="0.3">
      <c r="A79" s="41"/>
      <c r="B79" s="44"/>
      <c r="C79" s="72"/>
      <c r="D79" s="66" t="s">
        <v>144</v>
      </c>
      <c r="E79" s="26" t="s">
        <v>145</v>
      </c>
      <c r="F79" s="25">
        <v>6.0000000000000001E-3</v>
      </c>
      <c r="G79" s="28" t="s">
        <v>17</v>
      </c>
      <c r="H79" s="43"/>
      <c r="I79" s="44"/>
      <c r="J79" s="43"/>
      <c r="K79" s="45"/>
    </row>
    <row r="80" spans="1:11" x14ac:dyDescent="0.3">
      <c r="A80" s="41"/>
      <c r="B80" s="44"/>
      <c r="C80" s="72"/>
      <c r="D80" s="66" t="s">
        <v>146</v>
      </c>
      <c r="E80" s="26" t="s">
        <v>147</v>
      </c>
      <c r="F80" s="25">
        <v>0.03</v>
      </c>
      <c r="G80" s="28" t="s">
        <v>17</v>
      </c>
      <c r="H80" s="43"/>
      <c r="I80" s="44"/>
      <c r="J80" s="43"/>
      <c r="K80" s="45"/>
    </row>
    <row r="81" spans="1:11" x14ac:dyDescent="0.3">
      <c r="A81" s="41"/>
      <c r="B81" s="44"/>
      <c r="C81" s="72"/>
      <c r="D81" s="66" t="s">
        <v>148</v>
      </c>
      <c r="E81" s="26" t="s">
        <v>149</v>
      </c>
      <c r="F81" s="25">
        <v>6.0000000000000001E-3</v>
      </c>
      <c r="G81" s="28" t="s">
        <v>17</v>
      </c>
      <c r="H81" s="43"/>
      <c r="I81" s="44"/>
      <c r="J81" s="43"/>
      <c r="K81" s="45"/>
    </row>
    <row r="82" spans="1:11" x14ac:dyDescent="0.3">
      <c r="A82" s="41"/>
      <c r="B82" s="44"/>
      <c r="C82" s="72"/>
      <c r="D82" s="66" t="s">
        <v>150</v>
      </c>
      <c r="E82" s="26" t="s">
        <v>151</v>
      </c>
      <c r="F82" s="25">
        <v>3.0000000000000001E-3</v>
      </c>
      <c r="G82" s="28" t="s">
        <v>17</v>
      </c>
      <c r="H82" s="43"/>
      <c r="I82" s="44"/>
      <c r="J82" s="43"/>
      <c r="K82" s="45"/>
    </row>
    <row r="83" spans="1:11" x14ac:dyDescent="0.3">
      <c r="A83" s="41"/>
      <c r="B83" s="44"/>
      <c r="C83" s="72"/>
      <c r="D83" s="66" t="s">
        <v>152</v>
      </c>
      <c r="E83" s="26" t="s">
        <v>153</v>
      </c>
      <c r="F83" s="25">
        <v>3.0000000000000001E-3</v>
      </c>
      <c r="G83" s="28" t="s">
        <v>17</v>
      </c>
      <c r="H83" s="43"/>
      <c r="I83" s="44"/>
      <c r="J83" s="43"/>
      <c r="K83" s="45"/>
    </row>
    <row r="84" spans="1:11" x14ac:dyDescent="0.3">
      <c r="A84" s="41"/>
      <c r="B84" s="44"/>
      <c r="C84" s="72"/>
      <c r="D84" s="66" t="s">
        <v>154</v>
      </c>
      <c r="E84" s="26" t="s">
        <v>155</v>
      </c>
      <c r="F84" s="25">
        <v>2E-3</v>
      </c>
      <c r="G84" s="28" t="s">
        <v>17</v>
      </c>
      <c r="H84" s="43"/>
      <c r="I84" s="44"/>
      <c r="J84" s="43"/>
      <c r="K84" s="45"/>
    </row>
    <row r="85" spans="1:11" x14ac:dyDescent="0.3">
      <c r="A85" s="41"/>
      <c r="B85" s="44"/>
      <c r="C85" s="72"/>
      <c r="D85" s="66" t="s">
        <v>156</v>
      </c>
      <c r="E85" s="26" t="s">
        <v>157</v>
      </c>
      <c r="F85" s="25">
        <v>1E-3</v>
      </c>
      <c r="G85" s="28" t="s">
        <v>17</v>
      </c>
      <c r="H85" s="43"/>
      <c r="I85" s="44"/>
      <c r="J85" s="43"/>
      <c r="K85" s="45"/>
    </row>
    <row r="86" spans="1:11" x14ac:dyDescent="0.3">
      <c r="A86" s="41"/>
      <c r="B86" s="44"/>
      <c r="C86" s="72"/>
      <c r="D86" s="66" t="s">
        <v>158</v>
      </c>
      <c r="E86" s="26" t="s">
        <v>159</v>
      </c>
      <c r="F86" s="25">
        <v>8.0000000000000002E-3</v>
      </c>
      <c r="G86" s="28" t="s">
        <v>17</v>
      </c>
      <c r="H86" s="43"/>
      <c r="I86" s="44"/>
      <c r="J86" s="43"/>
      <c r="K86" s="45"/>
    </row>
    <row r="87" spans="1:11" x14ac:dyDescent="0.3">
      <c r="A87" s="41"/>
      <c r="B87" s="44"/>
      <c r="C87" s="72"/>
      <c r="D87" s="66" t="s">
        <v>160</v>
      </c>
      <c r="E87" s="26" t="s">
        <v>161</v>
      </c>
      <c r="F87" s="25">
        <v>3.0000000000000001E-3</v>
      </c>
      <c r="G87" s="28" t="s">
        <v>17</v>
      </c>
      <c r="H87" s="43"/>
      <c r="I87" s="44"/>
      <c r="J87" s="43"/>
      <c r="K87" s="45"/>
    </row>
    <row r="88" spans="1:11" x14ac:dyDescent="0.3">
      <c r="A88" s="41"/>
      <c r="B88" s="44"/>
      <c r="C88" s="72"/>
      <c r="D88" s="66" t="s">
        <v>162</v>
      </c>
      <c r="E88" s="26" t="s">
        <v>163</v>
      </c>
      <c r="F88" s="25">
        <v>3.0000000000000001E-3</v>
      </c>
      <c r="G88" s="28" t="s">
        <v>17</v>
      </c>
      <c r="H88" s="43"/>
      <c r="I88" s="44"/>
      <c r="J88" s="43"/>
      <c r="K88" s="45"/>
    </row>
    <row r="89" spans="1:11" x14ac:dyDescent="0.3">
      <c r="A89" s="41"/>
      <c r="B89" s="44"/>
      <c r="C89" s="72"/>
      <c r="D89" s="66" t="s">
        <v>164</v>
      </c>
      <c r="E89" s="26" t="s">
        <v>165</v>
      </c>
      <c r="F89" s="25">
        <v>8.0000000000000002E-3</v>
      </c>
      <c r="G89" s="28" t="s">
        <v>17</v>
      </c>
      <c r="H89" s="43"/>
      <c r="I89" s="44"/>
      <c r="J89" s="43"/>
      <c r="K89" s="45"/>
    </row>
    <row r="90" spans="1:11" x14ac:dyDescent="0.3">
      <c r="A90" s="41"/>
      <c r="B90" s="44"/>
      <c r="C90" s="72"/>
      <c r="D90" s="66" t="s">
        <v>166</v>
      </c>
      <c r="E90" s="26" t="s">
        <v>167</v>
      </c>
      <c r="F90" s="25">
        <v>8.0000000000000002E-3</v>
      </c>
      <c r="G90" s="28" t="s">
        <v>17</v>
      </c>
      <c r="H90" s="43"/>
      <c r="I90" s="44"/>
      <c r="J90" s="43"/>
      <c r="K90" s="45"/>
    </row>
    <row r="91" spans="1:11" x14ac:dyDescent="0.3">
      <c r="A91" s="41"/>
      <c r="B91" s="44"/>
      <c r="C91" s="72"/>
      <c r="D91" s="66" t="s">
        <v>168</v>
      </c>
      <c r="E91" s="26" t="s">
        <v>169</v>
      </c>
      <c r="F91" s="25">
        <v>1E-3</v>
      </c>
      <c r="G91" s="28" t="s">
        <v>17</v>
      </c>
      <c r="H91" s="43"/>
      <c r="I91" s="44"/>
      <c r="J91" s="43"/>
      <c r="K91" s="45"/>
    </row>
    <row r="92" spans="1:11" x14ac:dyDescent="0.3">
      <c r="A92" s="41"/>
      <c r="B92" s="44"/>
      <c r="C92" s="72"/>
      <c r="D92" s="66" t="s">
        <v>170</v>
      </c>
      <c r="E92" s="26" t="s">
        <v>171</v>
      </c>
      <c r="F92" s="25">
        <v>3.0000000000000001E-3</v>
      </c>
      <c r="G92" s="28" t="s">
        <v>17</v>
      </c>
      <c r="H92" s="43"/>
      <c r="I92" s="44"/>
      <c r="J92" s="43"/>
      <c r="K92" s="45"/>
    </row>
    <row r="93" spans="1:11" x14ac:dyDescent="0.3">
      <c r="A93" s="41"/>
      <c r="B93" s="44"/>
      <c r="C93" s="72"/>
      <c r="D93" s="66" t="s">
        <v>172</v>
      </c>
      <c r="E93" s="26" t="s">
        <v>173</v>
      </c>
      <c r="F93" s="25">
        <v>5.0000000000000001E-3</v>
      </c>
      <c r="G93" s="28" t="s">
        <v>17</v>
      </c>
      <c r="H93" s="43"/>
      <c r="I93" s="44"/>
      <c r="J93" s="43"/>
      <c r="K93" s="45"/>
    </row>
    <row r="94" spans="1:11" x14ac:dyDescent="0.3">
      <c r="A94" s="41"/>
      <c r="B94" s="44"/>
      <c r="C94" s="72"/>
      <c r="D94" s="66" t="s">
        <v>174</v>
      </c>
      <c r="E94" s="26" t="s">
        <v>175</v>
      </c>
      <c r="F94" s="25">
        <v>5.0000000000000001E-3</v>
      </c>
      <c r="G94" s="28" t="s">
        <v>17</v>
      </c>
      <c r="H94" s="43"/>
      <c r="I94" s="44"/>
      <c r="J94" s="43"/>
      <c r="K94" s="45"/>
    </row>
    <row r="95" spans="1:11" x14ac:dyDescent="0.3">
      <c r="A95" s="41"/>
      <c r="B95" s="44"/>
      <c r="C95" s="72"/>
      <c r="D95" s="66" t="s">
        <v>176</v>
      </c>
      <c r="E95" s="26" t="s">
        <v>177</v>
      </c>
      <c r="F95" s="25">
        <v>5.0000000000000002E-5</v>
      </c>
      <c r="G95" s="28" t="s">
        <v>17</v>
      </c>
      <c r="H95" s="43"/>
      <c r="I95" s="44"/>
      <c r="J95" s="43"/>
      <c r="K95" s="45"/>
    </row>
    <row r="96" spans="1:11" x14ac:dyDescent="0.3">
      <c r="A96" s="41"/>
      <c r="B96" s="44"/>
      <c r="C96" s="72"/>
      <c r="D96" s="66" t="s">
        <v>178</v>
      </c>
      <c r="E96" s="26" t="s">
        <v>179</v>
      </c>
      <c r="F96" s="25">
        <v>0.03</v>
      </c>
      <c r="G96" s="28" t="s">
        <v>17</v>
      </c>
      <c r="H96" s="43"/>
      <c r="I96" s="44"/>
      <c r="J96" s="43"/>
      <c r="K96" s="45"/>
    </row>
    <row r="97" spans="1:11" x14ac:dyDescent="0.3">
      <c r="A97" s="41"/>
      <c r="B97" s="44"/>
      <c r="C97" s="72"/>
      <c r="D97" s="66" t="s">
        <v>180</v>
      </c>
      <c r="E97" s="26" t="s">
        <v>181</v>
      </c>
      <c r="F97" s="25">
        <v>2E-3</v>
      </c>
      <c r="G97" s="28" t="s">
        <v>17</v>
      </c>
      <c r="H97" s="43"/>
      <c r="I97" s="44"/>
      <c r="J97" s="43"/>
      <c r="K97" s="45"/>
    </row>
    <row r="98" spans="1:11" x14ac:dyDescent="0.3">
      <c r="A98" s="41"/>
      <c r="B98" s="44"/>
      <c r="C98" s="72"/>
      <c r="D98" s="66" t="s">
        <v>182</v>
      </c>
      <c r="E98" s="26" t="s">
        <v>183</v>
      </c>
      <c r="F98" s="25">
        <v>0.03</v>
      </c>
      <c r="G98" s="28" t="s">
        <v>17</v>
      </c>
      <c r="H98" s="43"/>
      <c r="I98" s="44"/>
      <c r="J98" s="43"/>
      <c r="K98" s="45"/>
    </row>
    <row r="99" spans="1:11" x14ac:dyDescent="0.3">
      <c r="A99" s="41"/>
      <c r="B99" s="44"/>
      <c r="C99" s="72"/>
      <c r="D99" s="66" t="s">
        <v>184</v>
      </c>
      <c r="E99" s="26" t="s">
        <v>185</v>
      </c>
      <c r="F99" s="25">
        <v>0.03</v>
      </c>
      <c r="G99" s="28" t="s">
        <v>17</v>
      </c>
      <c r="H99" s="43"/>
      <c r="I99" s="44"/>
      <c r="J99" s="43"/>
      <c r="K99" s="45"/>
    </row>
    <row r="100" spans="1:11" x14ac:dyDescent="0.3">
      <c r="A100" s="41"/>
      <c r="B100" s="44"/>
      <c r="C100" s="72"/>
      <c r="D100" s="66" t="s">
        <v>186</v>
      </c>
      <c r="E100" s="26" t="s">
        <v>187</v>
      </c>
      <c r="F100" s="25">
        <v>0.03</v>
      </c>
      <c r="G100" s="28" t="s">
        <v>17</v>
      </c>
      <c r="H100" s="43"/>
      <c r="I100" s="44"/>
      <c r="J100" s="43"/>
      <c r="K100" s="45"/>
    </row>
    <row r="101" spans="1:11" x14ac:dyDescent="0.3">
      <c r="A101" s="41"/>
      <c r="B101" s="44"/>
      <c r="C101" s="72"/>
      <c r="D101" s="66" t="s">
        <v>188</v>
      </c>
      <c r="E101" s="26" t="s">
        <v>189</v>
      </c>
      <c r="F101" s="25">
        <v>0.03</v>
      </c>
      <c r="G101" s="28" t="s">
        <v>17</v>
      </c>
      <c r="H101" s="43"/>
      <c r="I101" s="44"/>
      <c r="J101" s="43"/>
      <c r="K101" s="45"/>
    </row>
    <row r="102" spans="1:11" x14ac:dyDescent="0.3">
      <c r="A102" s="41"/>
      <c r="B102" s="44"/>
      <c r="C102" s="72"/>
      <c r="D102" s="66" t="s">
        <v>190</v>
      </c>
      <c r="E102" s="26" t="s">
        <v>191</v>
      </c>
      <c r="F102" s="25">
        <v>0.03</v>
      </c>
      <c r="G102" s="28" t="s">
        <v>17</v>
      </c>
      <c r="H102" s="43"/>
      <c r="I102" s="44"/>
      <c r="J102" s="43"/>
      <c r="K102" s="45"/>
    </row>
    <row r="103" spans="1:11" x14ac:dyDescent="0.3">
      <c r="A103" s="41"/>
      <c r="B103" s="44"/>
      <c r="C103" s="72"/>
      <c r="D103" s="66" t="s">
        <v>192</v>
      </c>
      <c r="E103" s="26" t="s">
        <v>193</v>
      </c>
      <c r="F103" s="25">
        <v>0.03</v>
      </c>
      <c r="G103" s="28" t="s">
        <v>17</v>
      </c>
      <c r="H103" s="43"/>
      <c r="I103" s="44"/>
      <c r="J103" s="43"/>
      <c r="K103" s="45"/>
    </row>
    <row r="104" spans="1:11" x14ac:dyDescent="0.3">
      <c r="A104" s="41"/>
      <c r="B104" s="44"/>
      <c r="C104" s="72"/>
      <c r="D104" s="66" t="s">
        <v>194</v>
      </c>
      <c r="E104" s="26" t="s">
        <v>195</v>
      </c>
      <c r="F104" s="25">
        <v>0.03</v>
      </c>
      <c r="G104" s="28" t="s">
        <v>17</v>
      </c>
      <c r="H104" s="43"/>
      <c r="I104" s="44"/>
      <c r="J104" s="43"/>
      <c r="K104" s="45"/>
    </row>
    <row r="105" spans="1:11" x14ac:dyDescent="0.3">
      <c r="A105" s="41"/>
      <c r="B105" s="44"/>
      <c r="C105" s="72"/>
      <c r="D105" s="66" t="s">
        <v>196</v>
      </c>
      <c r="E105" s="26" t="s">
        <v>197</v>
      </c>
      <c r="F105" s="25">
        <v>0.03</v>
      </c>
      <c r="G105" s="28" t="s">
        <v>17</v>
      </c>
      <c r="H105" s="43"/>
      <c r="I105" s="44"/>
      <c r="J105" s="43"/>
      <c r="K105" s="45"/>
    </row>
    <row r="106" spans="1:11" x14ac:dyDescent="0.3">
      <c r="A106" s="41"/>
      <c r="B106" s="44"/>
      <c r="C106" s="72"/>
      <c r="D106" s="66" t="s">
        <v>198</v>
      </c>
      <c r="E106" s="26" t="s">
        <v>199</v>
      </c>
      <c r="F106" s="25">
        <v>2.0000000000000001E-4</v>
      </c>
      <c r="G106" s="28" t="s">
        <v>17</v>
      </c>
      <c r="H106" s="43"/>
      <c r="I106" s="44"/>
      <c r="J106" s="43"/>
      <c r="K106" s="45"/>
    </row>
    <row r="107" spans="1:11" x14ac:dyDescent="0.3">
      <c r="A107" s="41"/>
      <c r="B107" s="44"/>
      <c r="C107" s="72"/>
      <c r="D107" s="66" t="s">
        <v>200</v>
      </c>
      <c r="E107" s="26" t="s">
        <v>201</v>
      </c>
      <c r="F107" s="25">
        <v>8.9999999999999998E-4</v>
      </c>
      <c r="G107" s="28" t="s">
        <v>17</v>
      </c>
      <c r="H107" s="43"/>
      <c r="I107" s="44"/>
      <c r="J107" s="43"/>
      <c r="K107" s="45"/>
    </row>
    <row r="108" spans="1:11" x14ac:dyDescent="0.3">
      <c r="A108" s="41"/>
      <c r="B108" s="44"/>
      <c r="C108" s="72"/>
      <c r="D108" s="66" t="s">
        <v>202</v>
      </c>
      <c r="E108" s="26" t="s">
        <v>203</v>
      </c>
      <c r="F108" s="25">
        <v>7.0000000000000001E-3</v>
      </c>
      <c r="G108" s="28" t="s">
        <v>17</v>
      </c>
      <c r="H108" s="43"/>
      <c r="I108" s="44"/>
      <c r="J108" s="43"/>
      <c r="K108" s="45"/>
    </row>
    <row r="109" spans="1:11" x14ac:dyDescent="0.3">
      <c r="A109" s="41"/>
      <c r="B109" s="44"/>
      <c r="C109" s="72"/>
      <c r="D109" s="66" t="s">
        <v>204</v>
      </c>
      <c r="E109" s="26" t="s">
        <v>205</v>
      </c>
      <c r="F109" s="25">
        <v>2.9999999999999997E-4</v>
      </c>
      <c r="G109" s="28" t="s">
        <v>17</v>
      </c>
      <c r="H109" s="43"/>
      <c r="I109" s="44"/>
      <c r="J109" s="43"/>
      <c r="K109" s="45"/>
    </row>
    <row r="110" spans="1:11" x14ac:dyDescent="0.3">
      <c r="A110" s="41"/>
      <c r="B110" s="44"/>
      <c r="C110" s="72"/>
      <c r="D110" s="66" t="s">
        <v>206</v>
      </c>
      <c r="E110" s="26" t="s">
        <v>207</v>
      </c>
      <c r="F110" s="25">
        <v>5.9999999999999995E-8</v>
      </c>
      <c r="G110" s="28" t="s">
        <v>17</v>
      </c>
      <c r="H110" s="43"/>
      <c r="I110" s="44"/>
      <c r="J110" s="43"/>
      <c r="K110" s="45"/>
    </row>
    <row r="111" spans="1:11" x14ac:dyDescent="0.3">
      <c r="A111" s="41"/>
      <c r="B111" s="44"/>
      <c r="C111" s="72"/>
      <c r="D111" s="66" t="s">
        <v>208</v>
      </c>
      <c r="E111" s="26" t="s">
        <v>209</v>
      </c>
      <c r="F111" s="68">
        <v>5.9999999999999995E-8</v>
      </c>
      <c r="G111" s="28" t="s">
        <v>17</v>
      </c>
      <c r="H111" s="43"/>
      <c r="I111" s="44"/>
      <c r="J111" s="43"/>
      <c r="K111" s="45"/>
    </row>
    <row r="112" spans="1:11" x14ac:dyDescent="0.3">
      <c r="A112" s="46"/>
      <c r="B112" s="77"/>
      <c r="C112" s="78"/>
      <c r="D112" s="66" t="s">
        <v>210</v>
      </c>
      <c r="E112" s="26" t="s">
        <v>211</v>
      </c>
      <c r="F112" s="68">
        <v>5.9999999999999995E-8</v>
      </c>
      <c r="G112" s="28" t="s">
        <v>17</v>
      </c>
      <c r="H112" s="43"/>
      <c r="I112" s="44"/>
      <c r="J112" s="43"/>
      <c r="K112" s="45"/>
    </row>
    <row r="113" spans="1:12" x14ac:dyDescent="0.3">
      <c r="A113" s="79" t="s">
        <v>212</v>
      </c>
      <c r="B113" s="80" t="s">
        <v>31</v>
      </c>
      <c r="C113" s="76" t="s">
        <v>13</v>
      </c>
      <c r="D113" s="103"/>
      <c r="E113" s="103"/>
      <c r="F113" s="103"/>
      <c r="G113" s="104"/>
      <c r="H113" s="29" t="s">
        <v>35</v>
      </c>
      <c r="I113" s="30">
        <v>20</v>
      </c>
      <c r="J113" s="31"/>
      <c r="K113" s="32">
        <f>I113*J113</f>
        <v>0</v>
      </c>
    </row>
    <row r="114" spans="1:12" x14ac:dyDescent="0.3">
      <c r="A114" s="35"/>
      <c r="B114" s="81"/>
      <c r="C114" s="71"/>
      <c r="D114" s="26" t="s">
        <v>213</v>
      </c>
      <c r="E114" s="26" t="s">
        <v>214</v>
      </c>
      <c r="F114" s="25">
        <v>5.0000000000000001E-3</v>
      </c>
      <c r="G114" s="28" t="s">
        <v>17</v>
      </c>
      <c r="H114" s="82"/>
      <c r="I114" s="39"/>
      <c r="J114" s="38"/>
      <c r="K114" s="40"/>
    </row>
    <row r="115" spans="1:12" x14ac:dyDescent="0.3">
      <c r="A115" s="41"/>
      <c r="B115" s="83"/>
      <c r="C115" s="72"/>
      <c r="D115" s="26" t="s">
        <v>215</v>
      </c>
      <c r="E115" s="26" t="s">
        <v>216</v>
      </c>
      <c r="F115" s="25">
        <v>0.1</v>
      </c>
      <c r="G115" s="28" t="s">
        <v>17</v>
      </c>
      <c r="H115" s="63"/>
      <c r="I115" s="44"/>
      <c r="J115" s="43"/>
      <c r="K115" s="45"/>
    </row>
    <row r="116" spans="1:12" x14ac:dyDescent="0.3">
      <c r="A116" s="41"/>
      <c r="B116" s="83"/>
      <c r="C116" s="72"/>
      <c r="D116" s="26" t="s">
        <v>217</v>
      </c>
      <c r="E116" s="26" t="s">
        <v>218</v>
      </c>
      <c r="F116" s="25">
        <v>0.1</v>
      </c>
      <c r="G116" s="28" t="s">
        <v>17</v>
      </c>
      <c r="H116" s="63"/>
      <c r="I116" s="44"/>
      <c r="J116" s="43"/>
      <c r="K116" s="45"/>
    </row>
    <row r="117" spans="1:12" x14ac:dyDescent="0.3">
      <c r="A117" s="41"/>
      <c r="B117" s="83"/>
      <c r="C117" s="72"/>
      <c r="D117" s="26" t="s">
        <v>219</v>
      </c>
      <c r="E117" s="26" t="s">
        <v>220</v>
      </c>
      <c r="F117" s="25">
        <v>0.03</v>
      </c>
      <c r="G117" s="28" t="s">
        <v>17</v>
      </c>
      <c r="H117" s="63"/>
      <c r="I117" s="44"/>
      <c r="J117" s="43"/>
      <c r="K117" s="45"/>
    </row>
    <row r="118" spans="1:12" ht="15" thickBot="1" x14ac:dyDescent="0.35">
      <c r="A118" s="84"/>
      <c r="B118" s="85"/>
      <c r="C118" s="86"/>
      <c r="D118" s="87" t="s">
        <v>221</v>
      </c>
      <c r="E118" s="87" t="s">
        <v>222</v>
      </c>
      <c r="F118" s="88">
        <v>0.1</v>
      </c>
      <c r="G118" s="89" t="s">
        <v>17</v>
      </c>
      <c r="H118" s="90"/>
      <c r="I118" s="91"/>
      <c r="J118" s="92"/>
      <c r="K118" s="93"/>
    </row>
    <row r="119" spans="1:12" x14ac:dyDescent="0.3">
      <c r="A119" t="s">
        <v>223</v>
      </c>
      <c r="C119" s="44"/>
      <c r="D119" s="94"/>
      <c r="E119" s="43"/>
      <c r="F119" s="44"/>
      <c r="G119" s="44"/>
      <c r="H119" s="43"/>
      <c r="I119" s="44"/>
      <c r="J119" s="43"/>
      <c r="K119" s="95"/>
      <c r="L119" s="6" t="s">
        <v>224</v>
      </c>
    </row>
    <row r="120" spans="1:12" x14ac:dyDescent="0.3">
      <c r="A120" s="43"/>
      <c r="C120" s="44"/>
      <c r="D120" s="94"/>
      <c r="E120" s="43"/>
      <c r="F120" s="44"/>
      <c r="G120" s="44"/>
      <c r="H120" s="43"/>
      <c r="I120" s="44"/>
      <c r="J120" s="43"/>
      <c r="K120" s="44"/>
    </row>
    <row r="121" spans="1:12" x14ac:dyDescent="0.3">
      <c r="A121" t="s">
        <v>225</v>
      </c>
      <c r="C121" s="44"/>
      <c r="D121" s="94"/>
      <c r="E121" s="43"/>
      <c r="F121" s="44"/>
      <c r="G121" s="44"/>
      <c r="H121" s="43"/>
      <c r="I121" s="44"/>
      <c r="J121" s="43"/>
      <c r="K121" s="96">
        <f>SUM(K2:K113)</f>
        <v>0</v>
      </c>
    </row>
    <row r="122" spans="1:12" x14ac:dyDescent="0.3">
      <c r="A122" t="s">
        <v>226</v>
      </c>
      <c r="C122" s="44"/>
      <c r="D122" s="94"/>
      <c r="E122" s="43"/>
      <c r="F122" s="44"/>
      <c r="G122" s="44"/>
      <c r="H122" s="97">
        <f>K121*0.1</f>
        <v>0</v>
      </c>
      <c r="I122" s="44"/>
      <c r="J122" s="43"/>
      <c r="K122" s="98">
        <f>H122*((100-K119)/100)</f>
        <v>0</v>
      </c>
    </row>
    <row r="123" spans="1:12" x14ac:dyDescent="0.3">
      <c r="A123" s="43"/>
      <c r="C123" s="44"/>
      <c r="D123" s="94"/>
      <c r="E123" s="43"/>
      <c r="F123" s="44"/>
      <c r="G123" s="44"/>
      <c r="H123" s="43"/>
      <c r="I123" s="44"/>
      <c r="J123" s="43"/>
      <c r="K123" s="99"/>
    </row>
    <row r="124" spans="1:12" x14ac:dyDescent="0.3">
      <c r="A124" s="100" t="s">
        <v>227</v>
      </c>
      <c r="C124" s="44"/>
      <c r="D124" s="94"/>
      <c r="E124" s="43"/>
      <c r="F124" s="44"/>
      <c r="G124" s="44"/>
      <c r="H124" s="43"/>
      <c r="I124" s="44"/>
      <c r="J124" s="43"/>
      <c r="K124" s="101">
        <f>K121+K122</f>
        <v>0</v>
      </c>
    </row>
  </sheetData>
  <sheetProtection algorithmName="SHA-512" hashValue="8Kal+kHiH2B6dvAfgBHm1kY7GwJYKPhMqv1nPj2BNlTJMtJjQSB+yLAoBoqzPhNNtGCVaJeljtFVuhwjHlHWeQ==" saltValue="0KOGufQvUY/4mXjuCTxrJg==" spinCount="100000" sheet="1" objects="1" scenarios="1"/>
  <mergeCells count="6">
    <mergeCell ref="D113:G113"/>
    <mergeCell ref="D2:G2"/>
    <mergeCell ref="D13:G13"/>
    <mergeCell ref="D27:G27"/>
    <mergeCell ref="D39:G39"/>
    <mergeCell ref="D72:G7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6DA12715A0E4EB03D79582F6EC5D1" ma:contentTypeVersion="4" ma:contentTypeDescription="Een nieuw document maken." ma:contentTypeScope="" ma:versionID="38414115495b8385d32aaee2862b3f55">
  <xsd:schema xmlns:xsd="http://www.w3.org/2001/XMLSchema" xmlns:xs="http://www.w3.org/2001/XMLSchema" xmlns:p="http://schemas.microsoft.com/office/2006/metadata/properties" xmlns:ns2="f87372cb-46b5-461e-bc0e-927625907475" xmlns:ns3="0f6e0021-d706-4d4b-8612-8b981c841da0" targetNamespace="http://schemas.microsoft.com/office/2006/metadata/properties" ma:root="true" ma:fieldsID="56f193fce1cd2e39d5e29fb584a68b71" ns2:_="" ns3:_="">
    <xsd:import namespace="f87372cb-46b5-461e-bc0e-927625907475"/>
    <xsd:import namespace="0f6e0021-d706-4d4b-8612-8b981c841d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372cb-46b5-461e-bc0e-9276259074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e0021-d706-4d4b-8612-8b981c841d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1ABA38-4576-4E15-B1AA-B7AE287F81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B5D964-1AE2-4660-A378-8C66F938F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372cb-46b5-461e-bc0e-927625907475"/>
    <ds:schemaRef ds:uri="0f6e0021-d706-4d4b-8612-8b981c841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59C412-C3EC-4450-A9C7-1A2417C031EB}">
  <ds:schemaRefs>
    <ds:schemaRef ds:uri="http://schemas.microsoft.com/office/2006/metadata/properties"/>
    <ds:schemaRef ds:uri="http://schemas.microsoft.com/office/2006/documentManagement/types"/>
    <ds:schemaRef ds:uri="f87372cb-46b5-461e-bc0e-927625907475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f6e0021-d706-4d4b-8612-8b981c841da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3a; Lage grenzen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Onno Middelkamp</dc:creator>
  <cp:keywords/>
  <dc:description/>
  <cp:lastModifiedBy>Elias de Haan</cp:lastModifiedBy>
  <cp:revision/>
  <dcterms:created xsi:type="dcterms:W3CDTF">2023-05-23T13:35:43Z</dcterms:created>
  <dcterms:modified xsi:type="dcterms:W3CDTF">2023-07-17T07:22:32Z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0x010100FE26DA12715A0E4EB03D79582F6EC5D1</vt:lpwstr>
  </property>
</Properties>
</file>