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vEwijk\OneDrive - SSC DeSom\Documenten\EU aanbesteding afvalinzameling Enkhuizen\Tenderned publicatie\nvi 1\"/>
    </mc:Choice>
  </mc:AlternateContent>
  <bookViews>
    <workbookView xWindow="0" yWindow="0" windowWidth="38400" windowHeight="17100"/>
  </bookViews>
  <sheets>
    <sheet name="prijzenblad" sheetId="3" r:id="rId1"/>
    <sheet name="ledigingen en kg" sheetId="4" r:id="rId2"/>
  </sheets>
  <definedNames>
    <definedName name="_xlnm._FilterDatabase" localSheetId="1" hidden="1">'ledigingen en kg'!$A$2:$H$21</definedName>
    <definedName name="_Toc376716885" localSheetId="0">prijzenblad!$C$19</definedName>
    <definedName name="_Toc376716886" localSheetId="0">prijzenblad!#REF!</definedName>
    <definedName name="_xlnm.Print_Area" localSheetId="0">prijzenblad!$A$1:$H$57</definedName>
    <definedName name="_xlnm.Print_Titles" localSheetId="0">prijzenblad!$1:$1</definedName>
  </definedNames>
  <calcPr calcId="162913"/>
</workbook>
</file>

<file path=xl/calcChain.xml><?xml version="1.0" encoding="utf-8"?>
<calcChain xmlns="http://schemas.openxmlformats.org/spreadsheetml/2006/main">
  <c r="H43" i="3" l="1"/>
  <c r="H39" i="3" l="1"/>
  <c r="H40" i="3" l="1"/>
  <c r="F31" i="4"/>
  <c r="F32" i="4"/>
  <c r="F33" i="4"/>
  <c r="F30" i="4"/>
  <c r="D34" i="4"/>
  <c r="C34" i="4"/>
  <c r="H1" i="4"/>
  <c r="G1" i="4"/>
  <c r="H35" i="3"/>
  <c r="H34" i="3"/>
  <c r="H31" i="3"/>
  <c r="H30" i="3"/>
  <c r="H27" i="3"/>
  <c r="H26" i="3"/>
  <c r="H23" i="3"/>
  <c r="H22" i="3"/>
  <c r="H19" i="3"/>
  <c r="E46" i="3" s="1"/>
  <c r="H18" i="3"/>
  <c r="H16" i="3" l="1"/>
  <c r="H28" i="3"/>
  <c r="H29" i="3"/>
  <c r="H32" i="3"/>
  <c r="H33" i="3"/>
</calcChain>
</file>

<file path=xl/sharedStrings.xml><?xml version="1.0" encoding="utf-8"?>
<sst xmlns="http://schemas.openxmlformats.org/spreadsheetml/2006/main" count="152" uniqueCount="94">
  <si>
    <t xml:space="preserve">PRIJZENBLAD </t>
  </si>
  <si>
    <t>keer</t>
  </si>
  <si>
    <t>v</t>
  </si>
  <si>
    <t>NB. Alleen de lichtblauwe velden dienen door Inschrijver te worden ingevuld. Het aanbrengen van wijzigen of het niet volledig invullen van alle lichtblauwe velden leidt tot ongeldigheidverklaring van de inschrijving.</t>
  </si>
  <si>
    <t>De hierna te noemen inschrijver:</t>
  </si>
  <si>
    <t>jaar</t>
  </si>
  <si>
    <t>n</t>
  </si>
  <si>
    <t>Naam:</t>
  </si>
  <si>
    <t>Gevestigd te:</t>
  </si>
  <si>
    <t>nummer Handelsregister</t>
  </si>
  <si>
    <t>maand</t>
  </si>
  <si>
    <t>s</t>
  </si>
  <si>
    <t>week</t>
  </si>
  <si>
    <t>(Bij een natuurlijk persoon naam en voornamen voluit, bij een rechtspersoon de statutaire naam; bij een natuurlijk persoon de woonplaats, bij een rechtspersoon de vestigingsplaats)</t>
  </si>
  <si>
    <t>zaaknummer:</t>
  </si>
  <si>
    <t>betreft:</t>
  </si>
  <si>
    <t>Afvalinzameling havengebied Enkhuizen</t>
  </si>
  <si>
    <t>referentie-nummer</t>
  </si>
  <si>
    <t>omschrijving</t>
  </si>
  <si>
    <t>eenheid</t>
  </si>
  <si>
    <t>aantal verwachte ledigingen/kg op jaarbasis</t>
  </si>
  <si>
    <t>prijs per eenheid</t>
  </si>
  <si>
    <t>totaal bedrag</t>
  </si>
  <si>
    <t>1.</t>
  </si>
  <si>
    <t>Restafval</t>
  </si>
  <si>
    <t>Semi-ondergrondse containers</t>
  </si>
  <si>
    <t>1.1</t>
  </si>
  <si>
    <r>
      <t xml:space="preserve">Legen semi ondergrondse container, </t>
    </r>
    <r>
      <rPr>
        <i/>
        <u/>
        <sz val="10"/>
        <color rgb="FF000000"/>
        <rFont val="Arial"/>
        <family val="2"/>
      </rPr>
      <t>vervoerskosten</t>
    </r>
    <r>
      <rPr>
        <i/>
        <sz val="10"/>
        <color indexed="8"/>
        <rFont val="Arial"/>
        <family val="2"/>
      </rPr>
      <t xml:space="preserve"> afval</t>
    </r>
  </si>
  <si>
    <t>1.2</t>
  </si>
  <si>
    <r>
      <t xml:space="preserve">Legen semi ondergrondse container, </t>
    </r>
    <r>
      <rPr>
        <i/>
        <u/>
        <sz val="10"/>
        <color rgb="FF000000"/>
        <rFont val="Arial"/>
        <family val="2"/>
      </rPr>
      <t>verwerkingskosten</t>
    </r>
    <r>
      <rPr>
        <i/>
        <sz val="10"/>
        <color indexed="8"/>
        <rFont val="Arial"/>
        <family val="2"/>
      </rPr>
      <t xml:space="preserve"> afval</t>
    </r>
  </si>
  <si>
    <t>kg</t>
  </si>
  <si>
    <t>Ondergrondse containers</t>
  </si>
  <si>
    <t>1.3</t>
  </si>
  <si>
    <r>
      <t xml:space="preserve">Legen ondergrondse container, </t>
    </r>
    <r>
      <rPr>
        <i/>
        <u/>
        <sz val="10"/>
        <color rgb="FF000000"/>
        <rFont val="Arial"/>
        <family val="2"/>
      </rPr>
      <t>vervoerskosten</t>
    </r>
    <r>
      <rPr>
        <i/>
        <sz val="10"/>
        <color indexed="8"/>
        <rFont val="Arial"/>
        <family val="2"/>
      </rPr>
      <t xml:space="preserve"> afval</t>
    </r>
  </si>
  <si>
    <t>1.4</t>
  </si>
  <si>
    <r>
      <t xml:space="preserve">Legen ondergrondse container, </t>
    </r>
    <r>
      <rPr>
        <i/>
        <u/>
        <sz val="10"/>
        <color rgb="FF000000"/>
        <rFont val="Arial"/>
        <family val="2"/>
      </rPr>
      <t>verwerkingskosten</t>
    </r>
    <r>
      <rPr>
        <i/>
        <sz val="10"/>
        <color indexed="8"/>
        <rFont val="Arial"/>
        <family val="2"/>
      </rPr>
      <t xml:space="preserve"> afval</t>
    </r>
  </si>
  <si>
    <t>Perscontainer</t>
  </si>
  <si>
    <t>1.5</t>
  </si>
  <si>
    <r>
      <t xml:space="preserve">Legen perscontainer, </t>
    </r>
    <r>
      <rPr>
        <u/>
        <sz val="10"/>
        <color rgb="FF000000"/>
        <rFont val="Arial"/>
        <family val="2"/>
      </rPr>
      <t>vervoerskosten</t>
    </r>
    <r>
      <rPr>
        <sz val="10"/>
        <color indexed="8"/>
        <rFont val="Arial"/>
        <family val="2"/>
      </rPr>
      <t xml:space="preserve"> afval</t>
    </r>
  </si>
  <si>
    <t>1.6</t>
  </si>
  <si>
    <r>
      <t xml:space="preserve">Legen perscontainer, </t>
    </r>
    <r>
      <rPr>
        <u/>
        <sz val="10"/>
        <color rgb="FF000000"/>
        <rFont val="Arial"/>
        <family val="2"/>
      </rPr>
      <t>verwerkingskosten</t>
    </r>
    <r>
      <rPr>
        <sz val="10"/>
        <color indexed="8"/>
        <rFont val="Arial"/>
        <family val="2"/>
      </rPr>
      <t xml:space="preserve"> afval</t>
    </r>
  </si>
  <si>
    <t>Papier</t>
  </si>
  <si>
    <t>2.1</t>
  </si>
  <si>
    <r>
      <t xml:space="preserve">Legen container, </t>
    </r>
    <r>
      <rPr>
        <u/>
        <sz val="10"/>
        <color rgb="FF000000"/>
        <rFont val="Arial"/>
        <family val="2"/>
      </rPr>
      <t>vervoerskosten</t>
    </r>
    <r>
      <rPr>
        <sz val="10"/>
        <color indexed="8"/>
        <rFont val="Arial"/>
        <family val="2"/>
      </rPr>
      <t xml:space="preserve"> afval</t>
    </r>
  </si>
  <si>
    <t>2.2</t>
  </si>
  <si>
    <r>
      <t xml:space="preserve">Legen container, </t>
    </r>
    <r>
      <rPr>
        <u/>
        <sz val="10"/>
        <color rgb="FF000000"/>
        <rFont val="Arial"/>
        <family val="2"/>
      </rPr>
      <t>verwerkingskosten</t>
    </r>
    <r>
      <rPr>
        <sz val="10"/>
        <color indexed="8"/>
        <rFont val="Arial"/>
        <family val="2"/>
      </rPr>
      <t xml:space="preserve"> afval</t>
    </r>
  </si>
  <si>
    <t>Glas</t>
  </si>
  <si>
    <t>3.1</t>
  </si>
  <si>
    <t>3.2</t>
  </si>
  <si>
    <t>aantal containers</t>
  </si>
  <si>
    <t>Huur containers</t>
  </si>
  <si>
    <t>all-inn huurprijs bovengrondse papiercontainers (periode 1 april tot 1 november)</t>
  </si>
  <si>
    <t>periode</t>
  </si>
  <si>
    <t>all-inn huurprijs bovengrondse glascontainer (periode 1 april tot 1 november)</t>
  </si>
  <si>
    <t>Verklaart zich door ondertekening van het prijzenblad bereid bovengenoemde opdracht</t>
  </si>
  <si>
    <r>
      <t>uit te voeren voor een bedrag, de omzetbelasting daarin niet begrepen, van</t>
    </r>
    <r>
      <rPr>
        <sz val="10"/>
        <rFont val="Arial"/>
        <family val="2"/>
      </rPr>
      <t>:</t>
    </r>
  </si>
  <si>
    <r>
      <rPr>
        <b/>
        <sz val="10"/>
        <color rgb="FF000000"/>
        <rFont val="Arial"/>
      </rPr>
      <t>Let op!</t>
    </r>
    <r>
      <rPr>
        <sz val="10"/>
        <color rgb="FF000000"/>
        <rFont val="Arial"/>
      </rPr>
      <t xml:space="preserve"> Er geldt een budgetplafond van 90.000,- excl. b.t.w. Indien uw Inschrijving hierboven uit komt wordt deze ongeldig verklaard en uitgesloten van deelname.</t>
    </r>
  </si>
  <si>
    <t>De inschrijver verklaart deze inschrijving te doen  met inachtneming van de bepalingen en de gegevens zoals deze zijn omschreven in de aanbestedingsstukken.</t>
  </si>
  <si>
    <t>Gedaan te</t>
  </si>
  <si>
    <t>op</t>
  </si>
  <si>
    <t>(Plaats )</t>
  </si>
  <si>
    <t>(datum)</t>
  </si>
  <si>
    <t>(Van inschrijver natte handtekening en functie met blauwe pen binnen vak)</t>
  </si>
  <si>
    <t>Toelichting:</t>
  </si>
  <si>
    <t>Door een 'v' is aangegeven dat de daarop betrekking hebben hoeveelheid een verrekenbare hoeveelheid betreft. Afwijkingen van deze hoeveelheden worden verrekend</t>
  </si>
  <si>
    <t>tegen de prijs per eenheid.</t>
  </si>
  <si>
    <t xml:space="preserve">Door een 'n' is aangegeven dat hier geen verrekening mogelijk is. </t>
  </si>
  <si>
    <t>Locatie</t>
  </si>
  <si>
    <t>Afvalsoort</t>
  </si>
  <si>
    <t>Gewicht in kilogrammen 2019</t>
  </si>
  <si>
    <t>Aantal ledigingen  2019</t>
  </si>
  <si>
    <t>Gewicht in kilogrammen 2021</t>
  </si>
  <si>
    <t>Aantal ledigingen  2021</t>
  </si>
  <si>
    <t>Gewicht in kilogrammen 2022</t>
  </si>
  <si>
    <t>Aantal ledigingen  2022</t>
  </si>
  <si>
    <t>A</t>
  </si>
  <si>
    <t>Rest</t>
  </si>
  <si>
    <t>papier</t>
  </si>
  <si>
    <t>B</t>
  </si>
  <si>
    <t>C</t>
  </si>
  <si>
    <t>D</t>
  </si>
  <si>
    <t>E</t>
  </si>
  <si>
    <t>F</t>
  </si>
  <si>
    <r>
      <t>F</t>
    </r>
    <r>
      <rPr>
        <sz val="10"/>
        <color rgb="FF1F497D"/>
        <rFont val="Arial"/>
        <family val="2"/>
      </rPr>
      <t xml:space="preserve"> I+II+III</t>
    </r>
  </si>
  <si>
    <t>totalen afzonderlijke afvalstromen</t>
  </si>
  <si>
    <t>totaal kg's</t>
  </si>
  <si>
    <t>totaal ledigingen</t>
  </si>
  <si>
    <t xml:space="preserve">referentie eis </t>
  </si>
  <si>
    <t xml:space="preserve">Restafval </t>
  </si>
  <si>
    <t>totaal</t>
  </si>
  <si>
    <t>In het rood zijn de aanpassingen weergegeven vanuit de 1e nota van inlichtingen. Het oude prijzenblad is hiermee komen te vervallen.</t>
  </si>
  <si>
    <t>]</t>
  </si>
  <si>
    <t>Opslagkosten perscontainers</t>
  </si>
  <si>
    <t>Opslagkosten perscontainers (1 november tot 1 april)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</si>
</sst>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sz val="48"/>
      <color theme="0" tint="-0.24994659260841701"/>
      <name val="Arial"/>
      <family val="2"/>
    </font>
    <font>
      <sz val="8"/>
      <color theme="0" tint="-0.499984740745262"/>
      <name val="Arial"/>
      <family val="2"/>
    </font>
    <font>
      <i/>
      <sz val="10"/>
      <color indexed="8"/>
      <name val="Arial"/>
      <family val="2"/>
    </font>
    <font>
      <i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sz val="10"/>
      <color rgb="FF1F497D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horizontal="right" vertical="top"/>
    </xf>
    <xf numFmtId="164" fontId="1" fillId="2" borderId="0" xfId="0" applyNumberFormat="1" applyFont="1" applyFill="1" applyAlignment="1">
      <alignment vertical="top"/>
    </xf>
    <xf numFmtId="0" fontId="1" fillId="0" borderId="0" xfId="0" applyFont="1" applyAlignment="1">
      <alignment vertical="top" wrapText="1"/>
    </xf>
    <xf numFmtId="0" fontId="3" fillId="2" borderId="0" xfId="0" quotePrefix="1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4" fontId="1" fillId="2" borderId="0" xfId="0" applyNumberFormat="1" applyFont="1" applyFill="1" applyAlignment="1">
      <alignment horizontal="right" vertical="top"/>
    </xf>
    <xf numFmtId="164" fontId="1" fillId="2" borderId="0" xfId="0" applyNumberFormat="1" applyFont="1" applyFill="1" applyAlignment="1">
      <alignment horizontal="right" vertical="top"/>
    </xf>
    <xf numFmtId="0" fontId="2" fillId="2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164" fontId="1" fillId="3" borderId="0" xfId="0" applyNumberFormat="1" applyFont="1" applyFill="1" applyAlignment="1">
      <alignment vertical="top"/>
    </xf>
    <xf numFmtId="164" fontId="1" fillId="0" borderId="0" xfId="0" applyNumberFormat="1" applyFont="1" applyAlignment="1">
      <alignment vertical="top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right" vertical="top"/>
    </xf>
    <xf numFmtId="0" fontId="7" fillId="3" borderId="0" xfId="0" applyFont="1" applyFill="1" applyAlignment="1">
      <alignment vertical="top"/>
    </xf>
    <xf numFmtId="0" fontId="1" fillId="3" borderId="0" xfId="0" applyFont="1" applyFill="1"/>
    <xf numFmtId="0" fontId="1" fillId="4" borderId="4" xfId="0" applyFont="1" applyFill="1" applyBorder="1" applyAlignment="1" applyProtection="1">
      <alignment horizontal="left" vertical="top"/>
      <protection locked="0"/>
    </xf>
    <xf numFmtId="164" fontId="1" fillId="2" borderId="19" xfId="0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164" fontId="1" fillId="4" borderId="14" xfId="0" applyNumberFormat="1" applyFont="1" applyFill="1" applyBorder="1" applyAlignment="1" applyProtection="1">
      <alignment horizontal="right" vertical="top"/>
      <protection locked="0"/>
    </xf>
    <xf numFmtId="164" fontId="2" fillId="4" borderId="14" xfId="0" applyNumberFormat="1" applyFon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3" fillId="2" borderId="0" xfId="0" applyNumberFormat="1" applyFont="1" applyFill="1" applyAlignment="1">
      <alignment horizontal="right" vertical="top"/>
    </xf>
    <xf numFmtId="0" fontId="1" fillId="3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2" fillId="3" borderId="14" xfId="0" quotePrefix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4" borderId="4" xfId="0" quotePrefix="1" applyFont="1" applyFill="1" applyBorder="1" applyAlignment="1" applyProtection="1">
      <alignment wrapText="1"/>
      <protection locked="0"/>
    </xf>
    <xf numFmtId="0" fontId="2" fillId="2" borderId="0" xfId="0" quotePrefix="1" applyFont="1" applyFill="1" applyAlignment="1">
      <alignment horizontal="right" wrapText="1"/>
    </xf>
    <xf numFmtId="0" fontId="1" fillId="3" borderId="0" xfId="0" applyFont="1" applyFill="1" applyAlignment="1">
      <alignment horizontal="right" vertical="top" wrapText="1"/>
    </xf>
    <xf numFmtId="0" fontId="1" fillId="0" borderId="14" xfId="0" applyFont="1" applyBorder="1" applyAlignment="1">
      <alignment vertical="top"/>
    </xf>
    <xf numFmtId="0" fontId="2" fillId="2" borderId="14" xfId="0" quotePrefix="1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 wrapText="1"/>
    </xf>
    <xf numFmtId="0" fontId="7" fillId="3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horizontal="right"/>
    </xf>
    <xf numFmtId="0" fontId="1" fillId="3" borderId="21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vertical="top" wrapText="1"/>
    </xf>
    <xf numFmtId="2" fontId="1" fillId="3" borderId="23" xfId="0" applyNumberFormat="1" applyFont="1" applyFill="1" applyBorder="1" applyAlignment="1">
      <alignment vertical="top" wrapText="1"/>
    </xf>
    <xf numFmtId="0" fontId="1" fillId="2" borderId="24" xfId="0" applyFont="1" applyFill="1" applyBorder="1" applyAlignment="1">
      <alignment vertical="top" wrapText="1"/>
    </xf>
    <xf numFmtId="164" fontId="1" fillId="2" borderId="25" xfId="0" applyNumberFormat="1" applyFont="1" applyFill="1" applyBorder="1" applyAlignment="1">
      <alignment horizontal="right" vertical="top"/>
    </xf>
    <xf numFmtId="0" fontId="1" fillId="3" borderId="26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7" xfId="0" applyFont="1" applyFill="1" applyBorder="1" applyAlignment="1">
      <alignment horizontal="center" wrapText="1"/>
    </xf>
    <xf numFmtId="164" fontId="1" fillId="2" borderId="26" xfId="0" applyNumberFormat="1" applyFont="1" applyFill="1" applyBorder="1" applyAlignment="1">
      <alignment wrapText="1"/>
    </xf>
    <xf numFmtId="164" fontId="1" fillId="2" borderId="28" xfId="0" applyNumberFormat="1" applyFont="1" applyFill="1" applyBorder="1" applyAlignment="1">
      <alignment wrapText="1"/>
    </xf>
    <xf numFmtId="0" fontId="5" fillId="2" borderId="22" xfId="0" applyFont="1" applyFill="1" applyBorder="1" applyAlignment="1">
      <alignment vertical="top" wrapText="1"/>
    </xf>
    <xf numFmtId="0" fontId="5" fillId="0" borderId="14" xfId="0" applyFont="1" applyBorder="1" applyAlignment="1">
      <alignment vertical="top"/>
    </xf>
    <xf numFmtId="0" fontId="5" fillId="5" borderId="16" xfId="0" applyFont="1" applyFill="1" applyBorder="1" applyAlignment="1">
      <alignment vertical="top" wrapText="1"/>
    </xf>
    <xf numFmtId="0" fontId="3" fillId="5" borderId="14" xfId="0" quotePrefix="1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left" vertical="top" wrapText="1"/>
    </xf>
    <xf numFmtId="1" fontId="2" fillId="3" borderId="6" xfId="0" applyNumberFormat="1" applyFont="1" applyFill="1" applyBorder="1" applyAlignment="1">
      <alignment horizontal="right" vertical="top"/>
    </xf>
    <xf numFmtId="0" fontId="2" fillId="2" borderId="33" xfId="0" quotePrefix="1" applyFont="1" applyFill="1" applyBorder="1" applyAlignment="1">
      <alignment horizontal="left" vertical="top"/>
    </xf>
    <xf numFmtId="164" fontId="1" fillId="3" borderId="33" xfId="0" applyNumberFormat="1" applyFont="1" applyFill="1" applyBorder="1" applyAlignment="1">
      <alignment vertical="top"/>
    </xf>
    <xf numFmtId="0" fontId="1" fillId="3" borderId="32" xfId="0" applyFont="1" applyFill="1" applyBorder="1" applyAlignment="1">
      <alignment vertical="top"/>
    </xf>
    <xf numFmtId="0" fontId="1" fillId="3" borderId="34" xfId="0" applyFont="1" applyFill="1" applyBorder="1" applyAlignment="1">
      <alignment vertical="top"/>
    </xf>
    <xf numFmtId="0" fontId="0" fillId="3" borderId="35" xfId="0" applyFill="1" applyBorder="1" applyAlignment="1">
      <alignment vertical="top"/>
    </xf>
    <xf numFmtId="0" fontId="1" fillId="3" borderId="35" xfId="0" applyFont="1" applyFill="1" applyBorder="1" applyAlignment="1">
      <alignment vertical="top"/>
    </xf>
    <xf numFmtId="164" fontId="1" fillId="3" borderId="35" xfId="0" applyNumberFormat="1" applyFont="1" applyFill="1" applyBorder="1" applyAlignment="1">
      <alignment vertical="top"/>
    </xf>
    <xf numFmtId="164" fontId="1" fillId="3" borderId="36" xfId="0" applyNumberFormat="1" applyFont="1" applyFill="1" applyBorder="1" applyAlignment="1">
      <alignment vertical="top"/>
    </xf>
    <xf numFmtId="0" fontId="5" fillId="3" borderId="0" xfId="0" applyFont="1" applyFill="1" applyAlignment="1">
      <alignment vertical="top"/>
    </xf>
    <xf numFmtId="0" fontId="7" fillId="3" borderId="29" xfId="0" applyFont="1" applyFill="1" applyBorder="1" applyAlignment="1">
      <alignment horizontal="left" vertical="top"/>
    </xf>
    <xf numFmtId="2" fontId="2" fillId="3" borderId="37" xfId="0" applyNumberFormat="1" applyFont="1" applyFill="1" applyBorder="1" applyAlignment="1">
      <alignment horizontal="right" vertical="top"/>
    </xf>
    <xf numFmtId="2" fontId="2" fillId="3" borderId="23" xfId="0" applyNumberFormat="1" applyFont="1" applyFill="1" applyBorder="1" applyAlignment="1">
      <alignment horizontal="right" vertical="top"/>
    </xf>
    <xf numFmtId="0" fontId="1" fillId="2" borderId="39" xfId="0" applyFont="1" applyFill="1" applyBorder="1" applyAlignment="1">
      <alignment vertical="top" wrapText="1"/>
    </xf>
    <xf numFmtId="0" fontId="0" fillId="0" borderId="40" xfId="0" applyBorder="1"/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/>
    <xf numFmtId="0" fontId="0" fillId="0" borderId="1" xfId="0" applyBorder="1"/>
    <xf numFmtId="0" fontId="12" fillId="0" borderId="43" xfId="0" applyFont="1" applyBorder="1"/>
    <xf numFmtId="0" fontId="12" fillId="0" borderId="45" xfId="0" applyFont="1" applyBorder="1"/>
    <xf numFmtId="0" fontId="0" fillId="0" borderId="46" xfId="0" applyBorder="1"/>
    <xf numFmtId="3" fontId="0" fillId="0" borderId="0" xfId="0" applyNumberFormat="1"/>
    <xf numFmtId="3" fontId="0" fillId="0" borderId="1" xfId="0" applyNumberFormat="1" applyBorder="1"/>
    <xf numFmtId="3" fontId="0" fillId="0" borderId="44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1" fontId="1" fillId="3" borderId="11" xfId="0" applyNumberFormat="1" applyFont="1" applyFill="1" applyBorder="1" applyAlignment="1">
      <alignment vertical="top" wrapText="1"/>
    </xf>
    <xf numFmtId="164" fontId="1" fillId="3" borderId="13" xfId="0" applyNumberFormat="1" applyFont="1" applyFill="1" applyBorder="1" applyAlignment="1" applyProtection="1">
      <alignment vertical="top" wrapText="1"/>
      <protection locked="0"/>
    </xf>
    <xf numFmtId="164" fontId="1" fillId="3" borderId="21" xfId="0" applyNumberFormat="1" applyFont="1" applyFill="1" applyBorder="1" applyAlignment="1" applyProtection="1">
      <alignment vertical="top" wrapText="1"/>
      <protection locked="0"/>
    </xf>
    <xf numFmtId="164" fontId="1" fillId="3" borderId="14" xfId="0" applyNumberFormat="1" applyFont="1" applyFill="1" applyBorder="1" applyAlignment="1" applyProtection="1">
      <alignment horizontal="right" vertical="top"/>
      <protection locked="0"/>
    </xf>
    <xf numFmtId="164" fontId="2" fillId="3" borderId="14" xfId="0" applyNumberFormat="1" applyFont="1" applyFill="1" applyBorder="1" applyAlignment="1" applyProtection="1">
      <alignment horizontal="right" vertical="top"/>
      <protection locked="0"/>
    </xf>
    <xf numFmtId="0" fontId="0" fillId="0" borderId="48" xfId="0" applyBorder="1"/>
    <xf numFmtId="0" fontId="0" fillId="0" borderId="27" xfId="0" applyBorder="1"/>
    <xf numFmtId="0" fontId="0" fillId="0" borderId="38" xfId="0" applyBorder="1"/>
    <xf numFmtId="0" fontId="0" fillId="0" borderId="49" xfId="0" applyBorder="1"/>
    <xf numFmtId="0" fontId="0" fillId="0" borderId="50" xfId="0" applyBorder="1"/>
    <xf numFmtId="1" fontId="1" fillId="6" borderId="23" xfId="0" applyNumberFormat="1" applyFont="1" applyFill="1" applyBorder="1" applyAlignment="1">
      <alignment vertical="top" wrapText="1"/>
    </xf>
    <xf numFmtId="1" fontId="1" fillId="6" borderId="6" xfId="0" applyNumberFormat="1" applyFont="1" applyFill="1" applyBorder="1" applyAlignment="1">
      <alignment horizontal="right" vertical="top"/>
    </xf>
    <xf numFmtId="1" fontId="2" fillId="6" borderId="6" xfId="0" applyNumberFormat="1" applyFont="1" applyFill="1" applyBorder="1" applyAlignment="1">
      <alignment horizontal="right" vertical="top"/>
    </xf>
    <xf numFmtId="0" fontId="14" fillId="0" borderId="0" xfId="0" applyFont="1"/>
    <xf numFmtId="0" fontId="0" fillId="0" borderId="51" xfId="0" applyBorder="1"/>
    <xf numFmtId="3" fontId="0" fillId="0" borderId="52" xfId="0" applyNumberFormat="1" applyBorder="1"/>
    <xf numFmtId="0" fontId="0" fillId="0" borderId="53" xfId="0" applyBorder="1"/>
    <xf numFmtId="0" fontId="1" fillId="2" borderId="57" xfId="0" applyFont="1" applyFill="1" applyBorder="1" applyAlignment="1">
      <alignment vertical="top" wrapText="1"/>
    </xf>
    <xf numFmtId="164" fontId="2" fillId="3" borderId="20" xfId="0" applyNumberFormat="1" applyFont="1" applyFill="1" applyBorder="1" applyAlignment="1" applyProtection="1">
      <alignment horizontal="right" vertical="top"/>
      <protection locked="0"/>
    </xf>
    <xf numFmtId="0" fontId="15" fillId="3" borderId="0" xfId="0" applyFont="1" applyFill="1" applyAlignment="1">
      <alignment horizontal="left" vertical="top"/>
    </xf>
    <xf numFmtId="0" fontId="6" fillId="4" borderId="9" xfId="0" quotePrefix="1" applyFont="1" applyFill="1" applyBorder="1" applyAlignment="1">
      <alignment vertical="center"/>
    </xf>
    <xf numFmtId="0" fontId="7" fillId="0" borderId="30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164" fontId="4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left" vertical="top" wrapText="1"/>
    </xf>
    <xf numFmtId="0" fontId="6" fillId="4" borderId="8" xfId="0" quotePrefix="1" applyFont="1" applyFill="1" applyBorder="1" applyAlignment="1">
      <alignment horizontal="center" vertical="center"/>
    </xf>
    <xf numFmtId="0" fontId="6" fillId="4" borderId="9" xfId="0" quotePrefix="1" applyFont="1" applyFill="1" applyBorder="1" applyAlignment="1">
      <alignment horizontal="center" vertical="center"/>
    </xf>
    <xf numFmtId="0" fontId="6" fillId="4" borderId="10" xfId="0" quotePrefix="1" applyFont="1" applyFill="1" applyBorder="1" applyAlignment="1">
      <alignment horizontal="center" vertical="center"/>
    </xf>
    <xf numFmtId="165" fontId="2" fillId="4" borderId="5" xfId="0" quotePrefix="1" applyNumberFormat="1" applyFont="1" applyFill="1" applyBorder="1" applyAlignment="1" applyProtection="1">
      <alignment horizontal="center" wrapText="1"/>
      <protection locked="0"/>
    </xf>
    <xf numFmtId="165" fontId="2" fillId="4" borderId="7" xfId="0" quotePrefix="1" applyNumberFormat="1" applyFont="1" applyFill="1" applyBorder="1" applyAlignment="1" applyProtection="1">
      <alignment horizontal="center" wrapText="1"/>
      <protection locked="0"/>
    </xf>
    <xf numFmtId="165" fontId="2" fillId="4" borderId="6" xfId="0" quotePrefix="1" applyNumberFormat="1" applyFont="1" applyFill="1" applyBorder="1" applyAlignment="1" applyProtection="1">
      <alignment horizontal="center" wrapText="1"/>
      <protection locked="0"/>
    </xf>
    <xf numFmtId="0" fontId="7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54" xfId="0" applyFont="1" applyFill="1" applyBorder="1" applyAlignment="1">
      <alignment horizontal="left" vertical="top"/>
    </xf>
    <xf numFmtId="0" fontId="1" fillId="2" borderId="55" xfId="0" applyFont="1" applyFill="1" applyBorder="1" applyAlignment="1">
      <alignment horizontal="left" vertical="top"/>
    </xf>
    <xf numFmtId="0" fontId="1" fillId="2" borderId="56" xfId="0" applyFont="1" applyFill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2" fontId="2" fillId="3" borderId="54" xfId="0" applyNumberFormat="1" applyFont="1" applyFill="1" applyBorder="1" applyAlignment="1">
      <alignment horizontal="left" vertical="top"/>
    </xf>
    <xf numFmtId="2" fontId="2" fillId="3" borderId="56" xfId="0" applyNumberFormat="1" applyFont="1" applyFill="1" applyBorder="1" applyAlignment="1">
      <alignment horizontal="left" vertical="top"/>
    </xf>
    <xf numFmtId="0" fontId="4" fillId="3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/>
      <protection locked="0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7" fillId="3" borderId="0" xfId="0" applyFont="1" applyFill="1" applyAlignment="1">
      <alignment horizontal="left" vertical="top"/>
    </xf>
    <xf numFmtId="1" fontId="17" fillId="3" borderId="6" xfId="0" applyNumberFormat="1" applyFont="1" applyFill="1" applyBorder="1" applyAlignment="1">
      <alignment horizontal="right" vertical="top"/>
    </xf>
    <xf numFmtId="0" fontId="2" fillId="3" borderId="58" xfId="0" quotePrefix="1" applyFont="1" applyFill="1" applyBorder="1" applyAlignment="1">
      <alignment horizontal="left" vertical="top" wrapText="1"/>
    </xf>
    <xf numFmtId="0" fontId="2" fillId="2" borderId="58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vertical="top" wrapText="1"/>
    </xf>
    <xf numFmtId="1" fontId="17" fillId="3" borderId="37" xfId="0" applyNumberFormat="1" applyFont="1" applyFill="1" applyBorder="1" applyAlignment="1">
      <alignment horizontal="right" vertical="top"/>
    </xf>
    <xf numFmtId="164" fontId="1" fillId="2" borderId="59" xfId="0" applyNumberFormat="1" applyFont="1" applyFill="1" applyBorder="1" applyAlignment="1">
      <alignment horizontal="right" vertical="top"/>
    </xf>
    <xf numFmtId="0" fontId="18" fillId="5" borderId="14" xfId="0" applyFont="1" applyFill="1" applyBorder="1" applyAlignment="1">
      <alignment horizontal="left" vertical="top" wrapText="1"/>
    </xf>
    <xf numFmtId="0" fontId="17" fillId="2" borderId="26" xfId="0" applyFont="1" applyFill="1" applyBorder="1" applyAlignment="1">
      <alignment vertical="top" wrapText="1"/>
    </xf>
    <xf numFmtId="0" fontId="17" fillId="2" borderId="39" xfId="0" applyFont="1" applyFill="1" applyBorder="1" applyAlignment="1">
      <alignment vertical="top" wrapText="1"/>
    </xf>
    <xf numFmtId="164" fontId="17" fillId="2" borderId="59" xfId="0" applyNumberFormat="1" applyFont="1" applyFill="1" applyBorder="1" applyAlignment="1">
      <alignment horizontal="right" vertical="top"/>
    </xf>
    <xf numFmtId="0" fontId="17" fillId="6" borderId="15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vertical="top" wrapText="1"/>
    </xf>
    <xf numFmtId="1" fontId="17" fillId="3" borderId="12" xfId="0" applyNumberFormat="1" applyFont="1" applyFill="1" applyBorder="1" applyAlignment="1">
      <alignment horizontal="right" vertical="top"/>
    </xf>
    <xf numFmtId="0" fontId="17" fillId="2" borderId="18" xfId="0" applyFont="1" applyFill="1" applyBorder="1" applyAlignment="1">
      <alignment vertical="top" wrapText="1"/>
    </xf>
    <xf numFmtId="164" fontId="17" fillId="2" borderId="20" xfId="0" applyNumberFormat="1" applyFont="1" applyFill="1" applyBorder="1" applyAlignment="1">
      <alignment horizontal="right" vertical="top"/>
    </xf>
    <xf numFmtId="164" fontId="17" fillId="4" borderId="15" xfId="0" applyNumberFormat="1" applyFont="1" applyFill="1" applyBorder="1" applyAlignment="1" applyProtection="1">
      <alignment horizontal="righ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6"/>
  <sheetViews>
    <sheetView tabSelected="1" topLeftCell="A13" zoomScale="154" zoomScaleNormal="154" workbookViewId="0">
      <selection activeCell="C23" sqref="C23"/>
    </sheetView>
  </sheetViews>
  <sheetFormatPr defaultColWidth="9.140625" defaultRowHeight="12.75" x14ac:dyDescent="0.25"/>
  <cols>
    <col min="1" max="1" width="3.28515625" style="12" bestFit="1" customWidth="1"/>
    <col min="2" max="2" width="13.42578125" style="12" customWidth="1"/>
    <col min="3" max="3" width="72.140625" style="1" customWidth="1"/>
    <col min="4" max="4" width="8" style="1" customWidth="1"/>
    <col min="5" max="5" width="15.7109375" style="1" customWidth="1"/>
    <col min="6" max="6" width="3.140625" style="1" customWidth="1"/>
    <col min="7" max="7" width="15.7109375" style="14" customWidth="1"/>
    <col min="8" max="8" width="31.85546875" style="14" customWidth="1"/>
    <col min="9" max="9" width="9.140625" style="12" customWidth="1"/>
    <col min="10" max="10" width="9.140625" style="12" hidden="1" customWidth="1"/>
    <col min="11" max="11" width="10.28515625" style="12" hidden="1" customWidth="1"/>
    <col min="12" max="12" width="9.140625" style="12" customWidth="1"/>
    <col min="13" max="25" width="9.140625" style="12"/>
    <col min="26" max="16384" width="9.140625" style="1"/>
  </cols>
  <sheetData>
    <row r="1" spans="1:25" ht="18" x14ac:dyDescent="0.25">
      <c r="A1" s="137" t="s">
        <v>0</v>
      </c>
      <c r="B1" s="137"/>
      <c r="C1" s="137"/>
      <c r="D1" s="137"/>
      <c r="E1" s="137"/>
      <c r="F1" s="137"/>
      <c r="G1" s="137"/>
      <c r="H1" s="137"/>
    </row>
    <row r="2" spans="1:25" ht="13.5" thickBot="1" x14ac:dyDescent="0.3">
      <c r="B2" s="138"/>
      <c r="C2" s="138"/>
      <c r="D2" s="138"/>
      <c r="E2" s="138"/>
      <c r="F2" s="138"/>
      <c r="G2" s="138"/>
      <c r="H2" s="138"/>
      <c r="J2" s="12" t="s">
        <v>1</v>
      </c>
      <c r="K2" s="12" t="s">
        <v>2</v>
      </c>
    </row>
    <row r="3" spans="1:25" ht="13.5" thickBot="1" x14ac:dyDescent="0.3">
      <c r="B3" s="143" t="s">
        <v>3</v>
      </c>
      <c r="C3" s="144"/>
      <c r="D3" s="144"/>
      <c r="E3" s="144"/>
      <c r="F3" s="144"/>
      <c r="G3" s="144"/>
      <c r="H3" s="145"/>
    </row>
    <row r="4" spans="1:25" x14ac:dyDescent="0.25">
      <c r="B4" s="138"/>
      <c r="C4" s="138"/>
      <c r="D4" s="138"/>
      <c r="E4" s="138"/>
      <c r="F4" s="138"/>
      <c r="G4" s="138"/>
      <c r="H4" s="138"/>
    </row>
    <row r="5" spans="1:25" x14ac:dyDescent="0.25">
      <c r="B5" s="139" t="s">
        <v>4</v>
      </c>
      <c r="C5" s="139"/>
      <c r="D5" s="139"/>
      <c r="E5" s="139"/>
      <c r="F5" s="139"/>
      <c r="G5" s="139"/>
      <c r="H5" s="139"/>
      <c r="J5" s="12" t="s">
        <v>5</v>
      </c>
      <c r="K5" s="12" t="s">
        <v>6</v>
      </c>
    </row>
    <row r="6" spans="1:25" x14ac:dyDescent="0.2">
      <c r="B6" s="46"/>
      <c r="C6" s="15" t="s">
        <v>7</v>
      </c>
      <c r="E6" s="19" t="s">
        <v>8</v>
      </c>
      <c r="F6" s="15"/>
      <c r="G6" s="15"/>
      <c r="H6" s="16" t="s">
        <v>9</v>
      </c>
      <c r="J6" s="12" t="s">
        <v>10</v>
      </c>
      <c r="K6" s="12" t="s">
        <v>11</v>
      </c>
    </row>
    <row r="7" spans="1:25" x14ac:dyDescent="0.25">
      <c r="A7" s="17"/>
      <c r="B7" s="140"/>
      <c r="C7" s="141"/>
      <c r="D7" s="12"/>
      <c r="E7" s="140"/>
      <c r="F7" s="142"/>
      <c r="G7" s="141"/>
      <c r="H7" s="20"/>
      <c r="J7" s="12" t="s">
        <v>12</v>
      </c>
    </row>
    <row r="8" spans="1:25" s="2" customFormat="1" ht="11.25" x14ac:dyDescent="0.25">
      <c r="A8" s="18"/>
      <c r="B8" s="125" t="s">
        <v>13</v>
      </c>
      <c r="C8" s="125"/>
      <c r="D8" s="125"/>
      <c r="E8" s="125"/>
      <c r="F8" s="125"/>
      <c r="G8" s="125"/>
      <c r="H8" s="125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x14ac:dyDescent="0.25">
      <c r="B9" s="46"/>
      <c r="C9" s="146" t="s">
        <v>90</v>
      </c>
      <c r="D9" s="46"/>
      <c r="E9" s="46"/>
      <c r="F9" s="46"/>
      <c r="G9" s="46"/>
      <c r="H9" s="46"/>
    </row>
    <row r="10" spans="1:25" x14ac:dyDescent="0.25">
      <c r="B10" s="46" t="s">
        <v>14</v>
      </c>
      <c r="C10" s="127" t="s">
        <v>91</v>
      </c>
      <c r="D10" s="128"/>
      <c r="E10" s="128"/>
      <c r="F10" s="128"/>
      <c r="G10" s="128"/>
      <c r="H10" s="129"/>
    </row>
    <row r="11" spans="1:25" x14ac:dyDescent="0.25">
      <c r="B11" s="46" t="s">
        <v>15</v>
      </c>
      <c r="C11" s="130" t="s">
        <v>16</v>
      </c>
      <c r="D11" s="131"/>
      <c r="E11" s="131"/>
      <c r="F11" s="131"/>
      <c r="G11" s="131"/>
      <c r="H11" s="132"/>
    </row>
    <row r="12" spans="1:25" s="2" customFormat="1" ht="11.25" x14ac:dyDescent="0.25">
      <c r="A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x14ac:dyDescent="0.25">
      <c r="C13" s="3"/>
      <c r="D13" s="3"/>
      <c r="E13" s="3"/>
      <c r="F13" s="3"/>
      <c r="G13" s="5"/>
      <c r="H13" s="5"/>
    </row>
    <row r="14" spans="1:25" s="6" customFormat="1" ht="39" customHeight="1" x14ac:dyDescent="0.2">
      <c r="A14" s="43"/>
      <c r="B14" s="25" t="s">
        <v>17</v>
      </c>
      <c r="C14" s="26" t="s">
        <v>18</v>
      </c>
      <c r="D14" s="26" t="s">
        <v>19</v>
      </c>
      <c r="E14" s="133" t="s">
        <v>20</v>
      </c>
      <c r="F14" s="134"/>
      <c r="G14" s="27" t="s">
        <v>21</v>
      </c>
      <c r="H14" s="27" t="s">
        <v>22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</row>
    <row r="15" spans="1:25" s="6" customFormat="1" x14ac:dyDescent="0.2">
      <c r="A15" s="43"/>
      <c r="B15" s="55"/>
      <c r="C15" s="56"/>
      <c r="D15" s="57"/>
      <c r="E15" s="58"/>
      <c r="F15" s="58"/>
      <c r="G15" s="59"/>
      <c r="H15" s="60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s="6" customFormat="1" x14ac:dyDescent="0.25">
      <c r="A16" s="43"/>
      <c r="B16" s="29" t="s">
        <v>23</v>
      </c>
      <c r="C16" s="63" t="s">
        <v>24</v>
      </c>
      <c r="D16" s="30"/>
      <c r="E16" s="93"/>
      <c r="F16" s="31"/>
      <c r="G16" s="94"/>
      <c r="H16" s="21" t="str">
        <f>IF(E16*G16=0,"",E16*G16)</f>
        <v/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s="6" customFormat="1" x14ac:dyDescent="0.25">
      <c r="A17" s="43"/>
      <c r="B17" s="50"/>
      <c r="C17" s="61" t="s">
        <v>25</v>
      </c>
      <c r="D17" s="30"/>
      <c r="E17" s="52"/>
      <c r="F17" s="53"/>
      <c r="G17" s="95"/>
      <c r="H17" s="54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s="6" customFormat="1" x14ac:dyDescent="0.25">
      <c r="A18" s="43"/>
      <c r="B18" s="50" t="s">
        <v>26</v>
      </c>
      <c r="C18" s="51" t="s">
        <v>27</v>
      </c>
      <c r="D18" s="30" t="s">
        <v>1</v>
      </c>
      <c r="E18" s="103">
        <v>266</v>
      </c>
      <c r="F18" s="53" t="s">
        <v>2</v>
      </c>
      <c r="G18" s="23"/>
      <c r="H18" s="54">
        <f>E18*G18</f>
        <v>0</v>
      </c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25">
      <c r="B19" s="32" t="s">
        <v>28</v>
      </c>
      <c r="C19" s="51" t="s">
        <v>29</v>
      </c>
      <c r="D19" s="30" t="s">
        <v>30</v>
      </c>
      <c r="E19" s="104">
        <v>72609</v>
      </c>
      <c r="F19" s="33" t="s">
        <v>2</v>
      </c>
      <c r="G19" s="23"/>
      <c r="H19" s="54">
        <f>E19*G19</f>
        <v>0</v>
      </c>
    </row>
    <row r="20" spans="1:25" x14ac:dyDescent="0.25">
      <c r="B20" s="32"/>
      <c r="C20" s="51"/>
      <c r="D20" s="30"/>
      <c r="E20" s="104"/>
      <c r="F20" s="33"/>
      <c r="G20" s="96"/>
      <c r="H20" s="22"/>
    </row>
    <row r="21" spans="1:25" x14ac:dyDescent="0.25">
      <c r="B21" s="32"/>
      <c r="C21" s="62" t="s">
        <v>31</v>
      </c>
      <c r="D21" s="30"/>
      <c r="E21" s="104"/>
      <c r="F21" s="33"/>
      <c r="G21" s="96"/>
      <c r="H21" s="22"/>
    </row>
    <row r="22" spans="1:25" x14ac:dyDescent="0.25">
      <c r="B22" s="32" t="s">
        <v>32</v>
      </c>
      <c r="C22" s="51" t="s">
        <v>33</v>
      </c>
      <c r="D22" s="30" t="s">
        <v>1</v>
      </c>
      <c r="E22" s="104">
        <v>63</v>
      </c>
      <c r="F22" s="33" t="s">
        <v>2</v>
      </c>
      <c r="G22" s="23"/>
      <c r="H22" s="54">
        <f>E22*G22</f>
        <v>0</v>
      </c>
    </row>
    <row r="23" spans="1:25" x14ac:dyDescent="0.25">
      <c r="B23" s="32" t="s">
        <v>34</v>
      </c>
      <c r="C23" s="51" t="s">
        <v>35</v>
      </c>
      <c r="D23" s="30" t="s">
        <v>30</v>
      </c>
      <c r="E23" s="104">
        <v>27123</v>
      </c>
      <c r="F23" s="33" t="s">
        <v>2</v>
      </c>
      <c r="G23" s="23"/>
      <c r="H23" s="54">
        <f>E23*G23</f>
        <v>0</v>
      </c>
    </row>
    <row r="24" spans="1:25" x14ac:dyDescent="0.25">
      <c r="B24" s="32"/>
      <c r="C24" s="40"/>
      <c r="D24" s="30"/>
      <c r="E24" s="104"/>
      <c r="F24" s="33"/>
      <c r="G24" s="96"/>
      <c r="H24" s="22"/>
    </row>
    <row r="25" spans="1:25" x14ac:dyDescent="0.25">
      <c r="B25" s="32"/>
      <c r="C25" s="62" t="s">
        <v>36</v>
      </c>
      <c r="D25" s="30"/>
      <c r="E25" s="104"/>
      <c r="F25" s="33"/>
      <c r="G25" s="96"/>
      <c r="H25" s="22"/>
    </row>
    <row r="26" spans="1:25" x14ac:dyDescent="0.25">
      <c r="B26" s="32" t="s">
        <v>37</v>
      </c>
      <c r="C26" s="40" t="s">
        <v>38</v>
      </c>
      <c r="D26" s="30" t="s">
        <v>1</v>
      </c>
      <c r="E26" s="105">
        <v>13</v>
      </c>
      <c r="F26" s="33" t="s">
        <v>2</v>
      </c>
      <c r="G26" s="24"/>
      <c r="H26" s="54">
        <f>E26*G26</f>
        <v>0</v>
      </c>
    </row>
    <row r="27" spans="1:25" x14ac:dyDescent="0.25">
      <c r="B27" s="32" t="s">
        <v>39</v>
      </c>
      <c r="C27" s="40" t="s">
        <v>40</v>
      </c>
      <c r="D27" s="30" t="s">
        <v>30</v>
      </c>
      <c r="E27" s="105">
        <v>42520</v>
      </c>
      <c r="F27" s="33" t="s">
        <v>2</v>
      </c>
      <c r="G27" s="24"/>
      <c r="H27" s="54">
        <f>E27*G27</f>
        <v>0</v>
      </c>
    </row>
    <row r="28" spans="1:25" x14ac:dyDescent="0.25">
      <c r="B28" s="32"/>
      <c r="C28" s="41"/>
      <c r="D28" s="30"/>
      <c r="E28" s="66"/>
      <c r="F28" s="33"/>
      <c r="G28" s="97"/>
      <c r="H28" s="22" t="str">
        <f>IF(E28*G28=0,"",E28*G28)</f>
        <v/>
      </c>
    </row>
    <row r="29" spans="1:25" x14ac:dyDescent="0.25">
      <c r="B29" s="32">
        <v>2</v>
      </c>
      <c r="C29" s="64" t="s">
        <v>41</v>
      </c>
      <c r="D29" s="30"/>
      <c r="E29" s="66"/>
      <c r="F29" s="33"/>
      <c r="G29" s="97"/>
      <c r="H29" s="22" t="str">
        <f>IF(E29*G29=0,"",E29*G29)</f>
        <v/>
      </c>
    </row>
    <row r="30" spans="1:25" x14ac:dyDescent="0.25">
      <c r="B30" s="32" t="s">
        <v>42</v>
      </c>
      <c r="C30" s="40" t="s">
        <v>43</v>
      </c>
      <c r="D30" s="30" t="s">
        <v>1</v>
      </c>
      <c r="E30" s="105">
        <v>111</v>
      </c>
      <c r="F30" s="33" t="s">
        <v>2</v>
      </c>
      <c r="G30" s="24"/>
      <c r="H30" s="54">
        <f>E30*G30</f>
        <v>0</v>
      </c>
    </row>
    <row r="31" spans="1:25" x14ac:dyDescent="0.25">
      <c r="B31" s="32" t="s">
        <v>44</v>
      </c>
      <c r="C31" s="40" t="s">
        <v>45</v>
      </c>
      <c r="D31" s="30" t="s">
        <v>30</v>
      </c>
      <c r="E31" s="105">
        <v>9506</v>
      </c>
      <c r="F31" s="33" t="s">
        <v>2</v>
      </c>
      <c r="G31" s="24"/>
      <c r="H31" s="54">
        <f>E31*G31</f>
        <v>0</v>
      </c>
    </row>
    <row r="32" spans="1:25" x14ac:dyDescent="0.25">
      <c r="B32" s="32"/>
      <c r="D32" s="30"/>
      <c r="E32" s="66"/>
      <c r="F32" s="33"/>
      <c r="G32" s="97"/>
      <c r="H32" s="22" t="str">
        <f>IF(E32*G32=0,"",E32*G32)</f>
        <v/>
      </c>
    </row>
    <row r="33" spans="2:8" x14ac:dyDescent="0.25">
      <c r="B33" s="32">
        <v>3</v>
      </c>
      <c r="C33" s="64" t="s">
        <v>46</v>
      </c>
      <c r="D33" s="30"/>
      <c r="E33" s="66"/>
      <c r="F33" s="33"/>
      <c r="G33" s="97"/>
      <c r="H33" s="22" t="str">
        <f>IF(E33*G33=0,"",E33*G33)</f>
        <v/>
      </c>
    </row>
    <row r="34" spans="2:8" x14ac:dyDescent="0.25">
      <c r="B34" s="32" t="s">
        <v>47</v>
      </c>
      <c r="C34" s="40" t="s">
        <v>43</v>
      </c>
      <c r="D34" s="30" t="s">
        <v>1</v>
      </c>
      <c r="E34" s="105">
        <v>58</v>
      </c>
      <c r="F34" s="33" t="s">
        <v>2</v>
      </c>
      <c r="G34" s="24"/>
      <c r="H34" s="54">
        <f>E34*G34</f>
        <v>0</v>
      </c>
    </row>
    <row r="35" spans="2:8" ht="14.1" customHeight="1" x14ac:dyDescent="0.25">
      <c r="B35" s="32" t="s">
        <v>48</v>
      </c>
      <c r="C35" s="40" t="s">
        <v>45</v>
      </c>
      <c r="D35" s="30" t="s">
        <v>30</v>
      </c>
      <c r="E35" s="105">
        <v>32155</v>
      </c>
      <c r="F35" s="33" t="s">
        <v>2</v>
      </c>
      <c r="G35" s="24"/>
      <c r="H35" s="54">
        <f>E35*G35</f>
        <v>0</v>
      </c>
    </row>
    <row r="36" spans="2:8" ht="14.1" customHeight="1" x14ac:dyDescent="0.25">
      <c r="B36" s="32"/>
      <c r="C36" s="40"/>
      <c r="D36" s="30"/>
      <c r="E36" s="77"/>
      <c r="F36" s="79"/>
      <c r="G36" s="97"/>
      <c r="H36" s="22"/>
    </row>
    <row r="37" spans="2:8" x14ac:dyDescent="0.25">
      <c r="B37" s="32"/>
      <c r="C37" s="42"/>
      <c r="D37" s="110"/>
      <c r="E37" s="135" t="s">
        <v>49</v>
      </c>
      <c r="F37" s="136"/>
      <c r="G37" s="111"/>
      <c r="H37" s="22"/>
    </row>
    <row r="38" spans="2:8" x14ac:dyDescent="0.25">
      <c r="B38" s="32">
        <v>4</v>
      </c>
      <c r="C38" s="65" t="s">
        <v>50</v>
      </c>
      <c r="D38" s="30"/>
      <c r="E38" s="78"/>
      <c r="F38" s="53"/>
      <c r="G38" s="97"/>
      <c r="H38" s="22"/>
    </row>
    <row r="39" spans="2:8" ht="14.1" customHeight="1" x14ac:dyDescent="0.25">
      <c r="B39" s="32"/>
      <c r="C39" s="42" t="s">
        <v>51</v>
      </c>
      <c r="D39" s="30" t="s">
        <v>52</v>
      </c>
      <c r="E39" s="66">
        <v>3</v>
      </c>
      <c r="F39" s="33" t="s">
        <v>6</v>
      </c>
      <c r="G39" s="24"/>
      <c r="H39" s="22">
        <f>E39*G39</f>
        <v>0</v>
      </c>
    </row>
    <row r="40" spans="2:8" x14ac:dyDescent="0.25">
      <c r="B40" s="32"/>
      <c r="C40" s="42" t="s">
        <v>53</v>
      </c>
      <c r="D40" s="30" t="s">
        <v>52</v>
      </c>
      <c r="E40" s="147">
        <v>4</v>
      </c>
      <c r="F40" s="33" t="s">
        <v>6</v>
      </c>
      <c r="G40" s="24"/>
      <c r="H40" s="22">
        <f t="shared" ref="H40" si="0">E40*G40</f>
        <v>0</v>
      </c>
    </row>
    <row r="41" spans="2:8" x14ac:dyDescent="0.25">
      <c r="B41" s="148"/>
      <c r="C41" s="149"/>
      <c r="D41" s="150"/>
      <c r="E41" s="151"/>
      <c r="F41" s="79"/>
      <c r="G41" s="151"/>
      <c r="H41" s="152"/>
    </row>
    <row r="42" spans="2:8" x14ac:dyDescent="0.25">
      <c r="B42" s="148"/>
      <c r="C42" s="153" t="s">
        <v>92</v>
      </c>
      <c r="D42" s="154"/>
      <c r="E42" s="151"/>
      <c r="F42" s="155"/>
      <c r="G42" s="151"/>
      <c r="H42" s="156"/>
    </row>
    <row r="43" spans="2:8" x14ac:dyDescent="0.25">
      <c r="B43" s="34"/>
      <c r="C43" s="157" t="s">
        <v>93</v>
      </c>
      <c r="D43" s="158" t="s">
        <v>52</v>
      </c>
      <c r="E43" s="159">
        <v>2</v>
      </c>
      <c r="F43" s="160" t="s">
        <v>6</v>
      </c>
      <c r="G43" s="162"/>
      <c r="H43" s="161">
        <f t="shared" ref="H43" si="1">E43*G43</f>
        <v>0</v>
      </c>
    </row>
    <row r="44" spans="2:8" x14ac:dyDescent="0.25">
      <c r="B44" s="44"/>
      <c r="C44" s="7"/>
      <c r="D44" s="8"/>
      <c r="E44" s="9"/>
      <c r="F44" s="9"/>
      <c r="G44" s="10"/>
      <c r="H44" s="4"/>
    </row>
    <row r="45" spans="2:8" ht="13.5" customHeight="1" x14ac:dyDescent="0.25">
      <c r="B45" s="126" t="s">
        <v>54</v>
      </c>
      <c r="C45" s="126"/>
      <c r="D45" s="126"/>
      <c r="E45" s="126"/>
      <c r="F45" s="126"/>
      <c r="G45" s="126"/>
      <c r="H45" s="126"/>
    </row>
    <row r="46" spans="2:8" ht="18" x14ac:dyDescent="0.25">
      <c r="B46" s="116" t="s">
        <v>55</v>
      </c>
      <c r="C46" s="116"/>
      <c r="D46" s="116"/>
      <c r="E46" s="117">
        <f>SUM(H18:H43)</f>
        <v>0</v>
      </c>
      <c r="F46" s="117"/>
      <c r="G46" s="117"/>
      <c r="H46" s="117"/>
    </row>
    <row r="47" spans="2:8" x14ac:dyDescent="0.25">
      <c r="B47" s="112" t="s">
        <v>56</v>
      </c>
      <c r="C47" s="45"/>
      <c r="D47" s="45"/>
      <c r="E47" s="45"/>
      <c r="F47" s="3"/>
      <c r="G47" s="4"/>
      <c r="H47" s="4"/>
    </row>
    <row r="48" spans="2:8" x14ac:dyDescent="0.2">
      <c r="B48" s="45"/>
      <c r="C48" s="45"/>
      <c r="D48" s="45"/>
      <c r="E48" s="49"/>
      <c r="F48" s="49"/>
      <c r="G48" s="49"/>
      <c r="H48" s="49"/>
    </row>
    <row r="49" spans="1:25" x14ac:dyDescent="0.25">
      <c r="B49" s="44"/>
      <c r="C49" s="7"/>
      <c r="D49" s="8"/>
      <c r="E49" s="9"/>
      <c r="F49" s="9"/>
      <c r="G49" s="10"/>
      <c r="H49" s="4"/>
    </row>
    <row r="50" spans="1:25" ht="24.95" customHeight="1" x14ac:dyDescent="0.25">
      <c r="B50" s="118" t="s">
        <v>57</v>
      </c>
      <c r="C50" s="118"/>
      <c r="D50" s="118"/>
      <c r="E50" s="118"/>
      <c r="F50" s="118"/>
      <c r="G50" s="118"/>
      <c r="H50" s="118"/>
    </row>
    <row r="51" spans="1:25" x14ac:dyDescent="0.25">
      <c r="B51" s="44"/>
      <c r="C51" s="8"/>
      <c r="D51" s="8"/>
      <c r="E51" s="9"/>
      <c r="F51" s="9"/>
      <c r="G51" s="10"/>
      <c r="H51" s="28"/>
    </row>
    <row r="52" spans="1:25" ht="12.75" customHeight="1" x14ac:dyDescent="0.2">
      <c r="B52" s="39" t="s">
        <v>58</v>
      </c>
      <c r="C52" s="37"/>
      <c r="D52" s="38" t="s">
        <v>59</v>
      </c>
      <c r="E52" s="122"/>
      <c r="F52" s="123"/>
      <c r="G52" s="123"/>
      <c r="H52" s="124"/>
    </row>
    <row r="53" spans="1:25" s="36" customFormat="1" ht="11.25" x14ac:dyDescent="0.25">
      <c r="A53" s="35"/>
      <c r="C53" s="47" t="s">
        <v>60</v>
      </c>
      <c r="D53" s="48"/>
      <c r="E53" s="48"/>
      <c r="F53" s="48"/>
      <c r="G53" s="48"/>
      <c r="H53" s="47" t="s">
        <v>61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ht="13.5" thickBot="1" x14ac:dyDescent="0.3">
      <c r="B54" s="44"/>
      <c r="C54" s="11"/>
      <c r="D54" s="8"/>
      <c r="E54" s="9"/>
      <c r="F54" s="9"/>
      <c r="G54" s="10"/>
      <c r="H54" s="10"/>
    </row>
    <row r="55" spans="1:25" ht="99.95" customHeight="1" thickBot="1" x14ac:dyDescent="0.3">
      <c r="A55" s="119"/>
      <c r="B55" s="120"/>
      <c r="C55" s="120"/>
      <c r="D55" s="113"/>
      <c r="E55" s="120"/>
      <c r="F55" s="120"/>
      <c r="G55" s="120"/>
      <c r="H55" s="121"/>
    </row>
    <row r="56" spans="1:25" s="36" customFormat="1" ht="11.25" x14ac:dyDescent="0.25">
      <c r="A56" s="76"/>
      <c r="B56" s="114" t="s">
        <v>62</v>
      </c>
      <c r="C56" s="114"/>
      <c r="D56" s="114"/>
      <c r="E56" s="114"/>
      <c r="F56" s="114"/>
      <c r="G56" s="114"/>
      <c r="H56" s="11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25">
      <c r="A57" s="69"/>
      <c r="B57" s="44"/>
      <c r="C57" s="8"/>
      <c r="D57" s="11"/>
      <c r="E57" s="11"/>
      <c r="F57" s="11"/>
      <c r="G57" s="11"/>
      <c r="H57" s="67"/>
    </row>
    <row r="58" spans="1:25" s="12" customFormat="1" x14ac:dyDescent="0.25">
      <c r="A58" s="69"/>
      <c r="B58" s="75" t="s">
        <v>63</v>
      </c>
      <c r="G58" s="13"/>
      <c r="H58" s="68"/>
    </row>
    <row r="59" spans="1:25" s="12" customFormat="1" x14ac:dyDescent="0.25">
      <c r="A59" s="69"/>
      <c r="G59" s="13"/>
      <c r="H59" s="68"/>
    </row>
    <row r="60" spans="1:25" s="12" customFormat="1" x14ac:dyDescent="0.25">
      <c r="A60" s="69"/>
      <c r="B60" s="12" t="s">
        <v>64</v>
      </c>
      <c r="G60" s="13"/>
      <c r="H60" s="68"/>
    </row>
    <row r="61" spans="1:25" s="12" customFormat="1" x14ac:dyDescent="0.25">
      <c r="A61" s="69"/>
      <c r="B61" s="12" t="s">
        <v>65</v>
      </c>
      <c r="G61" s="13"/>
      <c r="H61" s="68"/>
    </row>
    <row r="62" spans="1:25" s="12" customFormat="1" ht="15.75" thickBot="1" x14ac:dyDescent="0.3">
      <c r="A62" s="70"/>
      <c r="B62" s="72" t="s">
        <v>66</v>
      </c>
      <c r="C62" s="71"/>
      <c r="D62" s="72"/>
      <c r="E62" s="72"/>
      <c r="F62" s="72"/>
      <c r="G62" s="73"/>
      <c r="H62" s="74"/>
    </row>
    <row r="63" spans="1:25" s="12" customFormat="1" x14ac:dyDescent="0.25">
      <c r="G63" s="13"/>
      <c r="H63" s="13"/>
    </row>
    <row r="64" spans="1:25" s="12" customFormat="1" x14ac:dyDescent="0.25">
      <c r="G64" s="13"/>
      <c r="H64" s="13"/>
    </row>
    <row r="65" spans="7:8" s="12" customFormat="1" x14ac:dyDescent="0.25">
      <c r="G65" s="13"/>
      <c r="H65" s="13"/>
    </row>
    <row r="66" spans="7:8" s="12" customFormat="1" x14ac:dyDescent="0.25">
      <c r="G66" s="13"/>
      <c r="H66" s="13"/>
    </row>
    <row r="67" spans="7:8" s="12" customFormat="1" x14ac:dyDescent="0.25">
      <c r="G67" s="13"/>
      <c r="H67" s="13"/>
    </row>
    <row r="68" spans="7:8" s="12" customFormat="1" x14ac:dyDescent="0.25">
      <c r="G68" s="13"/>
      <c r="H68" s="13"/>
    </row>
    <row r="69" spans="7:8" s="12" customFormat="1" x14ac:dyDescent="0.25">
      <c r="G69" s="13"/>
      <c r="H69" s="13"/>
    </row>
    <row r="70" spans="7:8" s="12" customFormat="1" x14ac:dyDescent="0.25">
      <c r="G70" s="13"/>
      <c r="H70" s="13"/>
    </row>
    <row r="71" spans="7:8" s="12" customFormat="1" x14ac:dyDescent="0.25">
      <c r="G71" s="13"/>
      <c r="H71" s="13"/>
    </row>
    <row r="72" spans="7:8" s="12" customFormat="1" x14ac:dyDescent="0.25">
      <c r="G72" s="13"/>
      <c r="H72" s="13"/>
    </row>
    <row r="73" spans="7:8" s="12" customFormat="1" x14ac:dyDescent="0.25">
      <c r="G73" s="13"/>
      <c r="H73" s="13"/>
    </row>
    <row r="74" spans="7:8" s="12" customFormat="1" x14ac:dyDescent="0.25">
      <c r="G74" s="13"/>
      <c r="H74" s="13"/>
    </row>
    <row r="75" spans="7:8" s="12" customFormat="1" x14ac:dyDescent="0.25">
      <c r="G75" s="13"/>
      <c r="H75" s="13"/>
    </row>
    <row r="76" spans="7:8" s="12" customFormat="1" x14ac:dyDescent="0.25">
      <c r="G76" s="13"/>
      <c r="H76" s="13"/>
    </row>
    <row r="77" spans="7:8" s="12" customFormat="1" x14ac:dyDescent="0.25">
      <c r="G77" s="13"/>
      <c r="H77" s="13"/>
    </row>
    <row r="78" spans="7:8" s="12" customFormat="1" x14ac:dyDescent="0.25">
      <c r="G78" s="13"/>
      <c r="H78" s="13"/>
    </row>
    <row r="79" spans="7:8" s="12" customFormat="1" x14ac:dyDescent="0.25">
      <c r="G79" s="13"/>
      <c r="H79" s="13"/>
    </row>
    <row r="80" spans="7:8" s="12" customFormat="1" x14ac:dyDescent="0.25">
      <c r="G80" s="13"/>
      <c r="H80" s="13"/>
    </row>
    <row r="81" spans="7:8" s="12" customFormat="1" x14ac:dyDescent="0.25">
      <c r="G81" s="13"/>
      <c r="H81" s="13"/>
    </row>
    <row r="82" spans="7:8" s="12" customFormat="1" x14ac:dyDescent="0.25">
      <c r="G82" s="13"/>
      <c r="H82" s="13"/>
    </row>
    <row r="83" spans="7:8" s="12" customFormat="1" x14ac:dyDescent="0.25">
      <c r="G83" s="13"/>
      <c r="H83" s="13"/>
    </row>
    <row r="84" spans="7:8" s="12" customFormat="1" x14ac:dyDescent="0.25">
      <c r="G84" s="13"/>
      <c r="H84" s="13"/>
    </row>
    <row r="85" spans="7:8" s="12" customFormat="1" x14ac:dyDescent="0.25">
      <c r="G85" s="13"/>
      <c r="H85" s="13"/>
    </row>
    <row r="86" spans="7:8" s="12" customFormat="1" x14ac:dyDescent="0.25">
      <c r="G86" s="13"/>
      <c r="H86" s="13"/>
    </row>
    <row r="87" spans="7:8" s="12" customFormat="1" x14ac:dyDescent="0.25">
      <c r="G87" s="13"/>
      <c r="H87" s="13"/>
    </row>
    <row r="88" spans="7:8" s="12" customFormat="1" x14ac:dyDescent="0.25">
      <c r="G88" s="13"/>
      <c r="H88" s="13"/>
    </row>
    <row r="89" spans="7:8" s="12" customFormat="1" x14ac:dyDescent="0.25">
      <c r="G89" s="13"/>
      <c r="H89" s="13"/>
    </row>
    <row r="90" spans="7:8" s="12" customFormat="1" x14ac:dyDescent="0.25">
      <c r="G90" s="13"/>
      <c r="H90" s="13"/>
    </row>
    <row r="91" spans="7:8" s="12" customFormat="1" x14ac:dyDescent="0.25">
      <c r="G91" s="13"/>
      <c r="H91" s="13"/>
    </row>
    <row r="92" spans="7:8" s="12" customFormat="1" x14ac:dyDescent="0.25">
      <c r="G92" s="13"/>
      <c r="H92" s="13"/>
    </row>
    <row r="93" spans="7:8" s="12" customFormat="1" x14ac:dyDescent="0.25">
      <c r="G93" s="13"/>
      <c r="H93" s="13"/>
    </row>
    <row r="94" spans="7:8" s="12" customFormat="1" x14ac:dyDescent="0.25">
      <c r="G94" s="13"/>
      <c r="H94" s="13"/>
    </row>
    <row r="95" spans="7:8" s="12" customFormat="1" x14ac:dyDescent="0.25">
      <c r="G95" s="13"/>
      <c r="H95" s="13"/>
    </row>
    <row r="96" spans="7:8" s="12" customFormat="1" x14ac:dyDescent="0.25">
      <c r="G96" s="13"/>
      <c r="H96" s="13"/>
    </row>
    <row r="97" spans="7:8" s="12" customFormat="1" x14ac:dyDescent="0.25">
      <c r="G97" s="13"/>
      <c r="H97" s="13"/>
    </row>
    <row r="98" spans="7:8" s="12" customFormat="1" x14ac:dyDescent="0.25">
      <c r="G98" s="13"/>
      <c r="H98" s="13"/>
    </row>
    <row r="99" spans="7:8" s="12" customFormat="1" x14ac:dyDescent="0.25">
      <c r="G99" s="13"/>
      <c r="H99" s="13"/>
    </row>
    <row r="100" spans="7:8" s="12" customFormat="1" x14ac:dyDescent="0.25">
      <c r="G100" s="13"/>
      <c r="H100" s="13"/>
    </row>
    <row r="101" spans="7:8" s="12" customFormat="1" x14ac:dyDescent="0.25">
      <c r="G101" s="13"/>
      <c r="H101" s="13"/>
    </row>
    <row r="102" spans="7:8" s="12" customFormat="1" x14ac:dyDescent="0.25">
      <c r="G102" s="13"/>
      <c r="H102" s="13"/>
    </row>
    <row r="103" spans="7:8" s="12" customFormat="1" x14ac:dyDescent="0.25">
      <c r="G103" s="13"/>
      <c r="H103" s="13"/>
    </row>
    <row r="104" spans="7:8" s="12" customFormat="1" x14ac:dyDescent="0.25">
      <c r="G104" s="13"/>
      <c r="H104" s="13"/>
    </row>
    <row r="105" spans="7:8" s="12" customFormat="1" x14ac:dyDescent="0.25">
      <c r="G105" s="13"/>
      <c r="H105" s="13"/>
    </row>
    <row r="106" spans="7:8" s="12" customFormat="1" x14ac:dyDescent="0.25">
      <c r="G106" s="13"/>
      <c r="H106" s="13"/>
    </row>
    <row r="107" spans="7:8" s="12" customFormat="1" x14ac:dyDescent="0.25">
      <c r="G107" s="13"/>
      <c r="H107" s="13"/>
    </row>
    <row r="108" spans="7:8" s="12" customFormat="1" x14ac:dyDescent="0.25">
      <c r="G108" s="13"/>
      <c r="H108" s="13"/>
    </row>
    <row r="109" spans="7:8" s="12" customFormat="1" x14ac:dyDescent="0.25">
      <c r="G109" s="13"/>
      <c r="H109" s="13"/>
    </row>
    <row r="110" spans="7:8" s="12" customFormat="1" x14ac:dyDescent="0.25">
      <c r="G110" s="13"/>
      <c r="H110" s="13"/>
    </row>
    <row r="111" spans="7:8" s="12" customFormat="1" x14ac:dyDescent="0.25">
      <c r="G111" s="13"/>
      <c r="H111" s="13"/>
    </row>
    <row r="112" spans="7:8" s="12" customFormat="1" x14ac:dyDescent="0.25">
      <c r="G112" s="13"/>
      <c r="H112" s="13"/>
    </row>
    <row r="113" spans="7:8" s="12" customFormat="1" x14ac:dyDescent="0.25">
      <c r="G113" s="13"/>
      <c r="H113" s="13"/>
    </row>
    <row r="114" spans="7:8" s="12" customFormat="1" x14ac:dyDescent="0.25">
      <c r="G114" s="13"/>
      <c r="H114" s="13"/>
    </row>
    <row r="115" spans="7:8" s="12" customFormat="1" x14ac:dyDescent="0.25">
      <c r="G115" s="13"/>
      <c r="H115" s="13"/>
    </row>
    <row r="116" spans="7:8" s="12" customFormat="1" x14ac:dyDescent="0.25">
      <c r="G116" s="13"/>
      <c r="H116" s="13"/>
    </row>
    <row r="117" spans="7:8" s="12" customFormat="1" x14ac:dyDescent="0.25">
      <c r="G117" s="13"/>
      <c r="H117" s="13"/>
    </row>
    <row r="118" spans="7:8" s="12" customFormat="1" x14ac:dyDescent="0.25">
      <c r="G118" s="13"/>
      <c r="H118" s="13"/>
    </row>
    <row r="119" spans="7:8" s="12" customFormat="1" x14ac:dyDescent="0.25">
      <c r="G119" s="13"/>
      <c r="H119" s="13"/>
    </row>
    <row r="120" spans="7:8" s="12" customFormat="1" x14ac:dyDescent="0.25">
      <c r="G120" s="13"/>
      <c r="H120" s="13"/>
    </row>
    <row r="121" spans="7:8" s="12" customFormat="1" x14ac:dyDescent="0.25">
      <c r="G121" s="13"/>
      <c r="H121" s="13"/>
    </row>
    <row r="122" spans="7:8" s="12" customFormat="1" x14ac:dyDescent="0.25">
      <c r="G122" s="13"/>
      <c r="H122" s="13"/>
    </row>
    <row r="123" spans="7:8" s="12" customFormat="1" x14ac:dyDescent="0.25">
      <c r="G123" s="13"/>
      <c r="H123" s="13"/>
    </row>
    <row r="124" spans="7:8" s="12" customFormat="1" x14ac:dyDescent="0.25">
      <c r="G124" s="13"/>
      <c r="H124" s="13"/>
    </row>
    <row r="125" spans="7:8" s="12" customFormat="1" x14ac:dyDescent="0.25">
      <c r="G125" s="13"/>
      <c r="H125" s="13"/>
    </row>
    <row r="126" spans="7:8" s="12" customFormat="1" x14ac:dyDescent="0.25">
      <c r="G126" s="13"/>
      <c r="H126" s="13"/>
    </row>
    <row r="127" spans="7:8" s="12" customFormat="1" x14ac:dyDescent="0.25">
      <c r="G127" s="13"/>
      <c r="H127" s="13"/>
    </row>
    <row r="128" spans="7:8" s="12" customFormat="1" x14ac:dyDescent="0.25">
      <c r="G128" s="13"/>
      <c r="H128" s="13"/>
    </row>
    <row r="129" spans="7:8" s="12" customFormat="1" x14ac:dyDescent="0.25">
      <c r="G129" s="13"/>
      <c r="H129" s="13"/>
    </row>
    <row r="130" spans="7:8" s="12" customFormat="1" x14ac:dyDescent="0.25">
      <c r="G130" s="13"/>
      <c r="H130" s="13"/>
    </row>
    <row r="131" spans="7:8" s="12" customFormat="1" x14ac:dyDescent="0.25">
      <c r="G131" s="13"/>
      <c r="H131" s="13"/>
    </row>
    <row r="132" spans="7:8" s="12" customFormat="1" x14ac:dyDescent="0.25">
      <c r="G132" s="13"/>
      <c r="H132" s="13"/>
    </row>
    <row r="133" spans="7:8" s="12" customFormat="1" x14ac:dyDescent="0.25">
      <c r="G133" s="13"/>
      <c r="H133" s="13"/>
    </row>
    <row r="134" spans="7:8" s="12" customFormat="1" x14ac:dyDescent="0.25">
      <c r="G134" s="13"/>
      <c r="H134" s="13"/>
    </row>
    <row r="135" spans="7:8" s="12" customFormat="1" x14ac:dyDescent="0.25">
      <c r="G135" s="13"/>
      <c r="H135" s="13"/>
    </row>
    <row r="136" spans="7:8" s="12" customFormat="1" x14ac:dyDescent="0.25">
      <c r="G136" s="13"/>
      <c r="H136" s="13"/>
    </row>
    <row r="137" spans="7:8" s="12" customFormat="1" x14ac:dyDescent="0.25">
      <c r="G137" s="13"/>
      <c r="H137" s="13"/>
    </row>
    <row r="138" spans="7:8" s="12" customFormat="1" x14ac:dyDescent="0.25">
      <c r="G138" s="13"/>
      <c r="H138" s="13"/>
    </row>
    <row r="139" spans="7:8" s="12" customFormat="1" x14ac:dyDescent="0.25">
      <c r="G139" s="13"/>
      <c r="H139" s="13"/>
    </row>
    <row r="140" spans="7:8" s="12" customFormat="1" x14ac:dyDescent="0.25">
      <c r="G140" s="13"/>
      <c r="H140" s="13"/>
    </row>
    <row r="141" spans="7:8" s="12" customFormat="1" x14ac:dyDescent="0.25">
      <c r="G141" s="13"/>
      <c r="H141" s="13"/>
    </row>
    <row r="142" spans="7:8" s="12" customFormat="1" x14ac:dyDescent="0.25">
      <c r="G142" s="13"/>
      <c r="H142" s="13"/>
    </row>
    <row r="143" spans="7:8" s="12" customFormat="1" x14ac:dyDescent="0.25">
      <c r="G143" s="13"/>
      <c r="H143" s="13"/>
    </row>
    <row r="144" spans="7:8" s="12" customFormat="1" x14ac:dyDescent="0.25">
      <c r="G144" s="13"/>
      <c r="H144" s="13"/>
    </row>
    <row r="145" spans="7:8" s="12" customFormat="1" x14ac:dyDescent="0.25">
      <c r="G145" s="13"/>
      <c r="H145" s="13"/>
    </row>
    <row r="146" spans="7:8" s="12" customFormat="1" x14ac:dyDescent="0.25">
      <c r="G146" s="13"/>
      <c r="H146" s="13"/>
    </row>
    <row r="147" spans="7:8" s="12" customFormat="1" x14ac:dyDescent="0.25">
      <c r="G147" s="13"/>
      <c r="H147" s="13"/>
    </row>
    <row r="148" spans="7:8" s="12" customFormat="1" x14ac:dyDescent="0.25">
      <c r="G148" s="13"/>
      <c r="H148" s="13"/>
    </row>
    <row r="149" spans="7:8" s="12" customFormat="1" x14ac:dyDescent="0.25">
      <c r="G149" s="13"/>
      <c r="H149" s="13"/>
    </row>
    <row r="150" spans="7:8" s="12" customFormat="1" x14ac:dyDescent="0.25">
      <c r="G150" s="13"/>
      <c r="H150" s="13"/>
    </row>
    <row r="151" spans="7:8" s="12" customFormat="1" x14ac:dyDescent="0.25">
      <c r="G151" s="13"/>
      <c r="H151" s="13"/>
    </row>
    <row r="152" spans="7:8" s="12" customFormat="1" x14ac:dyDescent="0.25">
      <c r="G152" s="13"/>
      <c r="H152" s="13"/>
    </row>
    <row r="153" spans="7:8" s="12" customFormat="1" x14ac:dyDescent="0.25">
      <c r="G153" s="13"/>
      <c r="H153" s="13"/>
    </row>
    <row r="154" spans="7:8" s="12" customFormat="1" x14ac:dyDescent="0.25">
      <c r="G154" s="13"/>
      <c r="H154" s="13"/>
    </row>
    <row r="155" spans="7:8" s="12" customFormat="1" x14ac:dyDescent="0.25">
      <c r="G155" s="13"/>
      <c r="H155" s="13"/>
    </row>
    <row r="156" spans="7:8" s="12" customFormat="1" x14ac:dyDescent="0.25">
      <c r="G156" s="13"/>
      <c r="H156" s="13"/>
    </row>
  </sheetData>
  <sheetProtection algorithmName="SHA-512" hashValue="RnyvFVeVOrWd4QY7eRpOClfGNjX0NKG0AGZ12e/Sz9N3ccIbgp3lSqDYQEzSdLYa+rQ9e7Vmc6u9xjHwLhtZCg==" saltValue="qsni7D+LX1ujSy9gq5J8MA==" spinCount="100000" sheet="1" insertRows="0"/>
  <mergeCells count="20">
    <mergeCell ref="A1:H1"/>
    <mergeCell ref="B2:H2"/>
    <mergeCell ref="B5:H5"/>
    <mergeCell ref="B7:C7"/>
    <mergeCell ref="E7:G7"/>
    <mergeCell ref="B3:H3"/>
    <mergeCell ref="B4:H4"/>
    <mergeCell ref="B8:H8"/>
    <mergeCell ref="B45:H45"/>
    <mergeCell ref="C10:H10"/>
    <mergeCell ref="C11:H11"/>
    <mergeCell ref="E14:F14"/>
    <mergeCell ref="E37:F37"/>
    <mergeCell ref="B56:H56"/>
    <mergeCell ref="B46:D46"/>
    <mergeCell ref="E46:H46"/>
    <mergeCell ref="B50:H50"/>
    <mergeCell ref="A55:C55"/>
    <mergeCell ref="E55:H55"/>
    <mergeCell ref="E52:H52"/>
  </mergeCells>
  <dataValidations count="4">
    <dataValidation type="list" allowBlank="1" showInputMessage="1" showErrorMessage="1" sqref="F16:F36 F38:F43">
      <formula1>$K$2:$K$6</formula1>
    </dataValidation>
    <dataValidation type="list" allowBlank="1" showInputMessage="1" showErrorMessage="1" sqref="D36:D38 D16:D18 D20:D22 D24:D26 D28:D30 D32:D34">
      <formula1>$J$2:$J$7</formula1>
    </dataValidation>
    <dataValidation type="list" allowBlank="1" showInputMessage="1" showErrorMessage="1" sqref="D19 D23 D27 D31 D35">
      <formula1>"kg"</formula1>
    </dataValidation>
    <dataValidation type="list" allowBlank="1" showInputMessage="1" showErrorMessage="1" sqref="D39:D43">
      <formula1>"periode"</formula1>
    </dataValidation>
  </dataValidations>
  <printOptions horizontalCentered="1" gridLines="1"/>
  <pageMargins left="0.39370078740157483" right="0.39370078740157483" top="0.59055118110236227" bottom="0.59055118110236227" header="0.59055118110236227" footer="0.59055118110236227"/>
  <pageSetup paperSize="9" scale="95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34"/>
  <sheetViews>
    <sheetView workbookViewId="0">
      <selection activeCell="F30" sqref="F30"/>
    </sheetView>
  </sheetViews>
  <sheetFormatPr defaultRowHeight="15" x14ac:dyDescent="0.25"/>
  <cols>
    <col min="2" max="2" width="17.140625" customWidth="1"/>
    <col min="3" max="3" width="12" customWidth="1"/>
    <col min="4" max="4" width="10.140625" customWidth="1"/>
    <col min="5" max="5" width="11.28515625" customWidth="1"/>
    <col min="6" max="6" width="12.7109375" customWidth="1"/>
    <col min="7" max="7" width="11.28515625" customWidth="1"/>
    <col min="8" max="8" width="10.42578125" customWidth="1"/>
  </cols>
  <sheetData>
    <row r="1" spans="1:8" ht="15.75" thickBot="1" x14ac:dyDescent="0.3">
      <c r="G1" s="88">
        <f>SUBTOTAL(9,G3:G44)</f>
        <v>99732</v>
      </c>
      <c r="H1" s="88">
        <f>SUBTOTAL(9,H3:H44)</f>
        <v>329</v>
      </c>
    </row>
    <row r="2" spans="1:8" ht="45" x14ac:dyDescent="0.25">
      <c r="A2" s="80" t="s">
        <v>67</v>
      </c>
      <c r="B2" s="81" t="s">
        <v>68</v>
      </c>
      <c r="C2" s="81" t="s">
        <v>69</v>
      </c>
      <c r="D2" s="81" t="s">
        <v>70</v>
      </c>
      <c r="E2" s="81" t="s">
        <v>71</v>
      </c>
      <c r="F2" s="81" t="s">
        <v>72</v>
      </c>
      <c r="G2" s="81" t="s">
        <v>73</v>
      </c>
      <c r="H2" s="82" t="s">
        <v>74</v>
      </c>
    </row>
    <row r="3" spans="1:8" x14ac:dyDescent="0.25">
      <c r="A3" s="83" t="s">
        <v>75</v>
      </c>
      <c r="B3" s="84" t="s">
        <v>76</v>
      </c>
      <c r="C3" s="89">
        <v>17765</v>
      </c>
      <c r="D3" s="89">
        <v>128</v>
      </c>
      <c r="E3" s="89">
        <v>16365</v>
      </c>
      <c r="F3" s="89">
        <v>74</v>
      </c>
      <c r="G3" s="89">
        <v>16635</v>
      </c>
      <c r="H3" s="90">
        <v>75</v>
      </c>
    </row>
    <row r="4" spans="1:8" hidden="1" x14ac:dyDescent="0.25">
      <c r="A4" s="83" t="s">
        <v>75</v>
      </c>
      <c r="B4" s="84" t="s">
        <v>46</v>
      </c>
      <c r="C4" s="89">
        <v>6760</v>
      </c>
      <c r="D4" s="89">
        <v>17</v>
      </c>
      <c r="E4" s="89">
        <v>7060</v>
      </c>
      <c r="F4" s="89">
        <v>14</v>
      </c>
      <c r="G4" s="89">
        <v>8725</v>
      </c>
      <c r="H4" s="90">
        <v>15</v>
      </c>
    </row>
    <row r="5" spans="1:8" hidden="1" x14ac:dyDescent="0.25">
      <c r="A5" s="83" t="s">
        <v>75</v>
      </c>
      <c r="B5" s="84" t="s">
        <v>77</v>
      </c>
      <c r="C5" s="89">
        <v>1560</v>
      </c>
      <c r="D5" s="89">
        <v>24</v>
      </c>
      <c r="E5" s="89">
        <v>1800</v>
      </c>
      <c r="F5" s="89">
        <v>23</v>
      </c>
      <c r="G5" s="89">
        <v>1961</v>
      </c>
      <c r="H5" s="90">
        <v>27</v>
      </c>
    </row>
    <row r="6" spans="1:8" x14ac:dyDescent="0.25">
      <c r="A6" s="83" t="s">
        <v>78</v>
      </c>
      <c r="B6" s="84" t="s">
        <v>76</v>
      </c>
      <c r="C6" s="89">
        <v>13735</v>
      </c>
      <c r="D6" s="89">
        <v>91</v>
      </c>
      <c r="E6" s="89">
        <v>15430</v>
      </c>
      <c r="F6" s="89">
        <v>44</v>
      </c>
      <c r="G6" s="89">
        <v>11250</v>
      </c>
      <c r="H6" s="90">
        <v>43</v>
      </c>
    </row>
    <row r="7" spans="1:8" hidden="1" x14ac:dyDescent="0.25">
      <c r="A7" s="83" t="s">
        <v>78</v>
      </c>
      <c r="B7" s="84" t="s">
        <v>46</v>
      </c>
      <c r="C7" s="89">
        <v>3230</v>
      </c>
      <c r="D7" s="89">
        <v>9</v>
      </c>
      <c r="E7" s="89">
        <v>4385</v>
      </c>
      <c r="F7" s="89">
        <v>8</v>
      </c>
      <c r="G7" s="89">
        <v>4320</v>
      </c>
      <c r="H7" s="90">
        <v>9</v>
      </c>
    </row>
    <row r="8" spans="1:8" hidden="1" x14ac:dyDescent="0.25">
      <c r="A8" s="83" t="s">
        <v>78</v>
      </c>
      <c r="B8" s="84" t="s">
        <v>77</v>
      </c>
      <c r="C8" s="89">
        <v>1065</v>
      </c>
      <c r="D8" s="89">
        <v>14</v>
      </c>
      <c r="E8" s="89">
        <v>935</v>
      </c>
      <c r="F8" s="89">
        <v>8</v>
      </c>
      <c r="G8" s="89">
        <v>690</v>
      </c>
      <c r="H8" s="90">
        <v>11</v>
      </c>
    </row>
    <row r="9" spans="1:8" x14ac:dyDescent="0.25">
      <c r="A9" s="83" t="s">
        <v>79</v>
      </c>
      <c r="B9" s="84" t="s">
        <v>76</v>
      </c>
      <c r="C9" s="89">
        <v>10205</v>
      </c>
      <c r="D9" s="89">
        <v>76</v>
      </c>
      <c r="E9" s="89">
        <v>11750</v>
      </c>
      <c r="F9" s="89">
        <v>43</v>
      </c>
      <c r="G9" s="89">
        <v>12410</v>
      </c>
      <c r="H9" s="90">
        <v>45</v>
      </c>
    </row>
    <row r="10" spans="1:8" hidden="1" x14ac:dyDescent="0.25">
      <c r="A10" s="83" t="s">
        <v>79</v>
      </c>
      <c r="B10" s="84" t="s">
        <v>46</v>
      </c>
      <c r="C10" s="89">
        <v>3545</v>
      </c>
      <c r="D10" s="89">
        <v>11</v>
      </c>
      <c r="E10" s="89">
        <v>4040</v>
      </c>
      <c r="F10" s="89">
        <v>8</v>
      </c>
      <c r="G10" s="89">
        <v>3810</v>
      </c>
      <c r="H10" s="90">
        <v>8</v>
      </c>
    </row>
    <row r="11" spans="1:8" hidden="1" x14ac:dyDescent="0.25">
      <c r="A11" s="83" t="s">
        <v>79</v>
      </c>
      <c r="B11" s="84" t="s">
        <v>77</v>
      </c>
      <c r="C11" s="89">
        <v>1320</v>
      </c>
      <c r="D11" s="89">
        <v>9</v>
      </c>
      <c r="E11" s="89">
        <v>765</v>
      </c>
      <c r="F11" s="89">
        <v>11</v>
      </c>
      <c r="G11" s="89">
        <v>545</v>
      </c>
      <c r="H11" s="90">
        <v>8</v>
      </c>
    </row>
    <row r="12" spans="1:8" x14ac:dyDescent="0.25">
      <c r="A12" s="83" t="s">
        <v>80</v>
      </c>
      <c r="B12" s="84" t="s">
        <v>76</v>
      </c>
      <c r="C12" s="89">
        <v>3125</v>
      </c>
      <c r="D12" s="89">
        <v>20</v>
      </c>
      <c r="E12" s="89">
        <v>2360</v>
      </c>
      <c r="F12" s="89">
        <v>16</v>
      </c>
      <c r="G12" s="89">
        <v>5085</v>
      </c>
      <c r="H12" s="90">
        <v>22</v>
      </c>
    </row>
    <row r="13" spans="1:8" hidden="1" x14ac:dyDescent="0.25">
      <c r="A13" s="83" t="s">
        <v>80</v>
      </c>
      <c r="B13" s="84" t="s">
        <v>46</v>
      </c>
      <c r="C13" s="89">
        <v>1030</v>
      </c>
      <c r="D13" s="89">
        <v>2</v>
      </c>
      <c r="E13" s="89">
        <v>775</v>
      </c>
      <c r="F13" s="89">
        <v>2</v>
      </c>
      <c r="G13" s="89">
        <v>800</v>
      </c>
      <c r="H13" s="90">
        <v>3</v>
      </c>
    </row>
    <row r="14" spans="1:8" hidden="1" x14ac:dyDescent="0.25">
      <c r="A14" s="83" t="s">
        <v>80</v>
      </c>
      <c r="B14" s="84" t="s">
        <v>77</v>
      </c>
      <c r="C14" s="89">
        <v>360</v>
      </c>
      <c r="D14" s="89">
        <v>5</v>
      </c>
      <c r="E14" s="89">
        <v>360</v>
      </c>
      <c r="F14" s="89">
        <v>5</v>
      </c>
      <c r="G14" s="89">
        <v>320</v>
      </c>
      <c r="H14" s="90">
        <v>5</v>
      </c>
    </row>
    <row r="15" spans="1:8" x14ac:dyDescent="0.25">
      <c r="A15" s="83" t="s">
        <v>81</v>
      </c>
      <c r="B15" s="84" t="s">
        <v>76</v>
      </c>
      <c r="C15" s="89">
        <v>24535</v>
      </c>
      <c r="D15" s="89">
        <v>137</v>
      </c>
      <c r="E15" s="89">
        <v>27885</v>
      </c>
      <c r="F15" s="89">
        <v>71</v>
      </c>
      <c r="G15" s="89">
        <v>27229</v>
      </c>
      <c r="H15" s="90">
        <v>81</v>
      </c>
    </row>
    <row r="16" spans="1:8" hidden="1" x14ac:dyDescent="0.25">
      <c r="A16" s="83" t="s">
        <v>81</v>
      </c>
      <c r="B16" s="84" t="s">
        <v>46</v>
      </c>
      <c r="C16" s="89">
        <v>7005</v>
      </c>
      <c r="D16" s="89">
        <v>15</v>
      </c>
      <c r="E16" s="89">
        <v>3355</v>
      </c>
      <c r="F16" s="89">
        <v>8</v>
      </c>
      <c r="G16" s="89">
        <v>4495</v>
      </c>
      <c r="H16" s="90">
        <v>10</v>
      </c>
    </row>
    <row r="17" spans="1:8" hidden="1" x14ac:dyDescent="0.25">
      <c r="A17" s="83" t="s">
        <v>81</v>
      </c>
      <c r="B17" s="84" t="s">
        <v>77</v>
      </c>
      <c r="C17" s="89">
        <v>2740</v>
      </c>
      <c r="D17" s="89">
        <v>33</v>
      </c>
      <c r="E17" s="89">
        <v>1890</v>
      </c>
      <c r="F17" s="89">
        <v>26</v>
      </c>
      <c r="G17" s="89">
        <v>3045</v>
      </c>
      <c r="H17" s="90">
        <v>34</v>
      </c>
    </row>
    <row r="18" spans="1:8" hidden="1" x14ac:dyDescent="0.25">
      <c r="A18" s="83" t="s">
        <v>82</v>
      </c>
      <c r="B18" s="84" t="s">
        <v>36</v>
      </c>
      <c r="C18" s="89">
        <v>53243</v>
      </c>
      <c r="D18" s="89">
        <v>17</v>
      </c>
      <c r="E18" s="89">
        <v>33430</v>
      </c>
      <c r="F18" s="89">
        <v>8</v>
      </c>
      <c r="G18" s="89">
        <v>42520</v>
      </c>
      <c r="H18" s="90">
        <v>13</v>
      </c>
    </row>
    <row r="19" spans="1:8" x14ac:dyDescent="0.25">
      <c r="A19" s="85" t="s">
        <v>83</v>
      </c>
      <c r="B19" s="84" t="s">
        <v>76</v>
      </c>
      <c r="C19" s="89">
        <v>13025</v>
      </c>
      <c r="D19" s="89">
        <v>76</v>
      </c>
      <c r="E19" s="89">
        <v>15585</v>
      </c>
      <c r="F19" s="89">
        <v>31</v>
      </c>
      <c r="G19" s="89">
        <v>27123</v>
      </c>
      <c r="H19" s="90">
        <v>63</v>
      </c>
    </row>
    <row r="20" spans="1:8" hidden="1" x14ac:dyDescent="0.25">
      <c r="A20" s="85" t="s">
        <v>83</v>
      </c>
      <c r="B20" s="84" t="s">
        <v>46</v>
      </c>
      <c r="C20" s="89">
        <v>6985</v>
      </c>
      <c r="D20" s="89">
        <v>22</v>
      </c>
      <c r="E20" s="89">
        <v>4380</v>
      </c>
      <c r="F20" s="89">
        <v>6</v>
      </c>
      <c r="G20" s="89">
        <v>10005</v>
      </c>
      <c r="H20" s="90">
        <v>13</v>
      </c>
    </row>
    <row r="21" spans="1:8" ht="15.75" hidden="1" thickBot="1" x14ac:dyDescent="0.3">
      <c r="A21" s="86" t="s">
        <v>83</v>
      </c>
      <c r="B21" s="87" t="s">
        <v>77</v>
      </c>
      <c r="C21" s="91">
        <v>2475</v>
      </c>
      <c r="D21" s="91">
        <v>26</v>
      </c>
      <c r="E21" s="91">
        <v>2475</v>
      </c>
      <c r="F21" s="91">
        <v>16</v>
      </c>
      <c r="G21" s="91">
        <v>2945</v>
      </c>
      <c r="H21" s="92">
        <v>26</v>
      </c>
    </row>
    <row r="28" spans="1:8" x14ac:dyDescent="0.25">
      <c r="B28" s="106" t="s">
        <v>84</v>
      </c>
    </row>
    <row r="29" spans="1:8" x14ac:dyDescent="0.25">
      <c r="B29" s="98"/>
      <c r="C29" s="99" t="s">
        <v>85</v>
      </c>
      <c r="D29" s="99" t="s">
        <v>86</v>
      </c>
      <c r="E29" s="99"/>
      <c r="F29" s="107" t="s">
        <v>87</v>
      </c>
    </row>
    <row r="30" spans="1:8" x14ac:dyDescent="0.25">
      <c r="B30" s="100" t="s">
        <v>88</v>
      </c>
      <c r="C30">
        <v>99732</v>
      </c>
      <c r="D30">
        <v>329</v>
      </c>
      <c r="F30" s="108">
        <f>0.5*C30</f>
        <v>49866</v>
      </c>
    </row>
    <row r="31" spans="1:8" x14ac:dyDescent="0.25">
      <c r="B31" s="100" t="s">
        <v>46</v>
      </c>
      <c r="C31">
        <v>32155</v>
      </c>
      <c r="D31">
        <v>58</v>
      </c>
      <c r="F31" s="108">
        <f t="shared" ref="F31:F33" si="0">0.5*C31</f>
        <v>16077.5</v>
      </c>
    </row>
    <row r="32" spans="1:8" x14ac:dyDescent="0.25">
      <c r="B32" s="100" t="s">
        <v>41</v>
      </c>
      <c r="C32">
        <v>9506</v>
      </c>
      <c r="D32">
        <v>111</v>
      </c>
      <c r="F32" s="108">
        <f t="shared" si="0"/>
        <v>4753</v>
      </c>
    </row>
    <row r="33" spans="2:6" x14ac:dyDescent="0.25">
      <c r="B33" s="100" t="s">
        <v>36</v>
      </c>
      <c r="C33">
        <v>42520</v>
      </c>
      <c r="D33">
        <v>13</v>
      </c>
      <c r="F33" s="108">
        <f t="shared" si="0"/>
        <v>21260</v>
      </c>
    </row>
    <row r="34" spans="2:6" x14ac:dyDescent="0.25">
      <c r="B34" s="101" t="s">
        <v>89</v>
      </c>
      <c r="C34" s="102">
        <f>SUM(C30:C33)</f>
        <v>183913</v>
      </c>
      <c r="D34" s="102">
        <f>SUM(D30:D33)</f>
        <v>511</v>
      </c>
      <c r="E34" s="102"/>
      <c r="F34" s="109"/>
    </row>
  </sheetData>
  <autoFilter ref="A2:H21">
    <filterColumn colId="1">
      <filters>
        <filter val="Rest"/>
      </filters>
    </filterColumn>
  </autoFilter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  <SharedWithUsers xmlns="19c608ed-3474-4c76-b485-ff1efde38892">
      <UserInfo>
        <DisplayName>Wilco van Schagen</DisplayName>
        <AccountId>12</AccountId>
        <AccountType/>
      </UserInfo>
      <UserInfo>
        <DisplayName>Minke Jellema</DisplayName>
        <AccountId>14</AccountId>
        <AccountType/>
      </UserInfo>
      <UserInfo>
        <DisplayName>Thomas Philippo</DisplayName>
        <AccountId>13</AccountId>
        <AccountType/>
      </UserInfo>
      <UserInfo>
        <DisplayName>Tjerk Wierda</DisplayName>
        <AccountId>62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FA1D05D-CCC6-41BC-8DC9-84C0E1F2C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37e80-5433-4545-829f-e19577546a3e"/>
    <ds:schemaRef ds:uri="19c608ed-3474-4c76-b485-ff1efde388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F2097-797C-45A2-B0C7-948B1FB1B4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416D87-72CF-41BD-B99C-35D1DDE5E19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9c608ed-3474-4c76-b485-ff1efde38892"/>
    <ds:schemaRef ds:uri="http://purl.org/dc/terms/"/>
    <ds:schemaRef ds:uri="1bb37e80-5433-4545-829f-e19577546a3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prijzenblad</vt:lpstr>
      <vt:lpstr>ledigingen en kg</vt:lpstr>
      <vt:lpstr>prijzenblad!_Toc376716885</vt:lpstr>
      <vt:lpstr>prijzenblad!Afdrukbereik</vt:lpstr>
      <vt:lpstr>prijzenblad!Afdruktitels</vt:lpstr>
    </vt:vector>
  </TitlesOfParts>
  <Manager/>
  <Company>Gemeente Enkhuizen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tarievenlijst</dc:title>
  <dc:subject/>
  <dc:creator>thph274</dc:creator>
  <cp:keywords/>
  <dc:description/>
  <cp:lastModifiedBy>Rob van Ewijk</cp:lastModifiedBy>
  <cp:revision/>
  <dcterms:created xsi:type="dcterms:W3CDTF">2013-01-10T11:34:12Z</dcterms:created>
  <dcterms:modified xsi:type="dcterms:W3CDTF">2023-04-17T12:57:30Z</dcterms:modified>
  <cp:category/>
  <cp:contentStatus>Concept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WF7Documenttype">
    <vt:lpwstr>13;#Offertebeheer|dd0ea656-9c79-4c38-8ca4-4bb655b98f58</vt:lpwstr>
  </property>
  <property fmtid="{D5CDD505-2E9C-101B-9397-08002B2CF9AE}" pid="4" name="WF7Thema">
    <vt:lpwstr>2;#Bedrijfsvoering|6621a045-3de1-4a1a-9bda-e4f02b046c68</vt:lpwstr>
  </property>
  <property fmtid="{D5CDD505-2E9C-101B-9397-08002B2CF9AE}" pid="5" name="SharedWithUsers">
    <vt:lpwstr>12;#Wilco van Schagen;#14;#Minke Jellema;#13;#Thomas Philippo;#62;#Tjerk Wierda</vt:lpwstr>
  </property>
  <property fmtid="{D5CDD505-2E9C-101B-9397-08002B2CF9AE}" pid="6" name="MSIP_Label_1a718395-49d7-446a-8106-6756e5d3d588_Enabled">
    <vt:lpwstr>true</vt:lpwstr>
  </property>
  <property fmtid="{D5CDD505-2E9C-101B-9397-08002B2CF9AE}" pid="7" name="MSIP_Label_1a718395-49d7-446a-8106-6756e5d3d588_SetDate">
    <vt:lpwstr>2023-02-10T14:13:02Z</vt:lpwstr>
  </property>
  <property fmtid="{D5CDD505-2E9C-101B-9397-08002B2CF9AE}" pid="8" name="MSIP_Label_1a718395-49d7-446a-8106-6756e5d3d588_Method">
    <vt:lpwstr>Standard</vt:lpwstr>
  </property>
  <property fmtid="{D5CDD505-2E9C-101B-9397-08002B2CF9AE}" pid="9" name="MSIP_Label_1a718395-49d7-446a-8106-6756e5d3d588_Name">
    <vt:lpwstr>1-Basis Niveau</vt:lpwstr>
  </property>
  <property fmtid="{D5CDD505-2E9C-101B-9397-08002B2CF9AE}" pid="10" name="MSIP_Label_1a718395-49d7-446a-8106-6756e5d3d588_SiteId">
    <vt:lpwstr>476a641b-841a-4350-b906-22d459b1bbaf</vt:lpwstr>
  </property>
  <property fmtid="{D5CDD505-2E9C-101B-9397-08002B2CF9AE}" pid="11" name="MSIP_Label_1a718395-49d7-446a-8106-6756e5d3d588_ActionId">
    <vt:lpwstr>fb60e458-22b2-4259-875e-6202fe653126</vt:lpwstr>
  </property>
  <property fmtid="{D5CDD505-2E9C-101B-9397-08002B2CF9AE}" pid="12" name="MSIP_Label_1a718395-49d7-446a-8106-6756e5d3d588_ContentBits">
    <vt:lpwstr>0</vt:lpwstr>
  </property>
  <property fmtid="{D5CDD505-2E9C-101B-9397-08002B2CF9AE}" pid="13" name="MediaServiceImageTags">
    <vt:lpwstr/>
  </property>
</Properties>
</file>