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FB\Inkoop\2023 EA Papier\2. Aanbestedingsstukken\"/>
    </mc:Choice>
  </mc:AlternateContent>
  <xr:revisionPtr revIDLastSave="0" documentId="13_ncr:1_{425AAC1C-EFDA-4093-A567-A5DC883762B7}" xr6:coauthVersionLast="47" xr6:coauthVersionMax="47" xr10:uidLastSave="{00000000-0000-0000-0000-000000000000}"/>
  <bookViews>
    <workbookView xWindow="-120" yWindow="-120" windowWidth="29040" windowHeight="15840" activeTab="1" xr2:uid="{B4A75C19-D3AA-4DCC-9F16-0D47CDD223B7}"/>
  </bookViews>
  <sheets>
    <sheet name="Prijsblad" sheetId="4" r:id="rId1"/>
    <sheet name="Perceel 1" sheetId="5" r:id="rId2"/>
    <sheet name="Perceel 2" sheetId="6" r:id="rId3"/>
    <sheet name="Perceel 3" sheetId="7" r:id="rId4"/>
    <sheet name="Perceel 4" sheetId="8" r:id="rId5"/>
    <sheet name="Overige papiersoorten eis 11"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9" l="1"/>
  <c r="G2" i="9"/>
  <c r="E13" i="4" l="1"/>
  <c r="F13" i="4" s="1"/>
  <c r="H20" i="6" l="1"/>
  <c r="C14" i="4"/>
  <c r="E14" i="4" s="1"/>
  <c r="H20" i="8"/>
  <c r="I19" i="8"/>
  <c r="I18" i="8"/>
  <c r="I17" i="8"/>
  <c r="I16" i="8"/>
  <c r="I15" i="8"/>
  <c r="I14" i="8"/>
  <c r="I13" i="8"/>
  <c r="I12" i="8"/>
  <c r="I11" i="8"/>
  <c r="I10" i="8"/>
  <c r="I9" i="8"/>
  <c r="I8" i="8"/>
  <c r="I7" i="8"/>
  <c r="I6" i="8"/>
  <c r="I5" i="8"/>
  <c r="I4" i="8"/>
  <c r="H20" i="7"/>
  <c r="I20" i="7" s="1"/>
  <c r="F11" i="4" s="1"/>
  <c r="I19" i="7"/>
  <c r="I18" i="7"/>
  <c r="I17" i="7"/>
  <c r="I16" i="7"/>
  <c r="I15" i="7"/>
  <c r="I14" i="7"/>
  <c r="I13" i="7"/>
  <c r="I12" i="7"/>
  <c r="I11" i="7"/>
  <c r="I10" i="7"/>
  <c r="I9" i="7"/>
  <c r="I8" i="7"/>
  <c r="I7" i="7"/>
  <c r="I6" i="7"/>
  <c r="I5" i="7"/>
  <c r="I4" i="7"/>
  <c r="I19" i="6"/>
  <c r="I18" i="6"/>
  <c r="I17" i="6"/>
  <c r="I16" i="6"/>
  <c r="I15" i="6"/>
  <c r="I14" i="6"/>
  <c r="I13" i="6"/>
  <c r="I12" i="6"/>
  <c r="I11" i="6"/>
  <c r="I10" i="6"/>
  <c r="I9" i="6"/>
  <c r="I8" i="6"/>
  <c r="I7" i="6"/>
  <c r="I6" i="6"/>
  <c r="I5" i="6"/>
  <c r="I4" i="6"/>
  <c r="H20" i="5"/>
  <c r="I20" i="8" l="1"/>
  <c r="F12" i="4" s="1"/>
  <c r="I20" i="6"/>
  <c r="F10" i="4" s="1"/>
  <c r="I5" i="5"/>
  <c r="I6" i="5"/>
  <c r="I7" i="5"/>
  <c r="I8" i="5"/>
  <c r="I9" i="5"/>
  <c r="I10" i="5"/>
  <c r="I11" i="5"/>
  <c r="I12" i="5"/>
  <c r="I13" i="5"/>
  <c r="I14" i="5"/>
  <c r="I15" i="5"/>
  <c r="I16" i="5"/>
  <c r="I17" i="5"/>
  <c r="I18" i="5"/>
  <c r="I19" i="5"/>
  <c r="I4" i="5"/>
  <c r="I20" i="5" l="1"/>
  <c r="F9" i="4" s="1"/>
</calcChain>
</file>

<file path=xl/sharedStrings.xml><?xml version="1.0" encoding="utf-8"?>
<sst xmlns="http://schemas.openxmlformats.org/spreadsheetml/2006/main" count="289" uniqueCount="112">
  <si>
    <t>Naam inschrijver (bedrijfsnaam):</t>
  </si>
  <si>
    <t>Naam bevoegde ondertekenaar:</t>
  </si>
  <si>
    <t>Datum ondertekening:</t>
  </si>
  <si>
    <t>Handtekening bevoegde ondertekenaar:</t>
  </si>
  <si>
    <t>Als in het groene vlak de fictieve inschrijfprijs staat waarmee u wenst in te schrijven sla dan het bestand op, print deze pagina uit en laat deze onderteken door de tekenbevoegde persoon. 
Maak een scan van het ondertekende blad en upload deze als PDF in aanbestedingskalender.</t>
  </si>
  <si>
    <t>Inschrijver wenst in te schrijven op:</t>
  </si>
  <si>
    <t>Perceel 1</t>
  </si>
  <si>
    <t>Scholen werkveld Noord Nederland</t>
  </si>
  <si>
    <t>Ja</t>
  </si>
  <si>
    <t>Nee</t>
  </si>
  <si>
    <t>Perceel 2</t>
  </si>
  <si>
    <t>Perceel 3</t>
  </si>
  <si>
    <t>Perceel 4</t>
  </si>
  <si>
    <t>Scholen werkveld Midden Nederland</t>
  </si>
  <si>
    <t>Scholen werkveld Zuid Nederland</t>
  </si>
  <si>
    <t>Scholen werkveld Heel Nederland</t>
  </si>
  <si>
    <t>Fictieve Totaalinschrijfprijs perceel 1</t>
  </si>
  <si>
    <t>Fictieve Totaalinschrijfprijs perceel 2</t>
  </si>
  <si>
    <t>Fictieve Totaalinschrijfprijs perceel 3</t>
  </si>
  <si>
    <t>Fictieve Totaalinschrijfprijs perceel 4</t>
  </si>
  <si>
    <t>Invulinstructie:
Vul de gevraagde gegevens in de lichtgroene velden in.
Vul de gevraagde prijzen op de tabbladen per perceel in.
Als u alle gevraagde prijzen heeft ingevuld verschijnt automatisch een Fictieve inschrijfprijs in de tabel in het groene vlak.</t>
  </si>
  <si>
    <t>aantal vestigingen</t>
  </si>
  <si>
    <t>papiersoort</t>
  </si>
  <si>
    <t>leveringsvorm</t>
  </si>
  <si>
    <t>prijs per stuk</t>
  </si>
  <si>
    <t>totaalprijs</t>
  </si>
  <si>
    <t>Alfa-college</t>
  </si>
  <si>
    <t>Drenthe College</t>
  </si>
  <si>
    <t>Landstede groep</t>
  </si>
  <si>
    <t>Regio College</t>
  </si>
  <si>
    <t>ROC Horizon College</t>
  </si>
  <si>
    <t>ROC Nova College</t>
  </si>
  <si>
    <t>ROC van Twente</t>
  </si>
  <si>
    <t>Albeda</t>
  </si>
  <si>
    <t>Aventus</t>
  </si>
  <si>
    <t>Graafschap College *</t>
  </si>
  <si>
    <t>MBO RAAD</t>
  </si>
  <si>
    <t>MBO Rijnland</t>
  </si>
  <si>
    <t>MBO Utrecht</t>
  </si>
  <si>
    <t>MBO Amersfoort</t>
  </si>
  <si>
    <t>Rijn IJssel</t>
  </si>
  <si>
    <t>ROC A12</t>
  </si>
  <si>
    <t>ROC Da Vinci College</t>
  </si>
  <si>
    <t>ROC Midden Nederland</t>
  </si>
  <si>
    <t>ROC Mondriaan</t>
  </si>
  <si>
    <t>ROC Rivor</t>
  </si>
  <si>
    <t>Zadkine</t>
  </si>
  <si>
    <t>Curio</t>
  </si>
  <si>
    <t>Gilde Opleidingen</t>
  </si>
  <si>
    <t>Koning Willem I College</t>
  </si>
  <si>
    <t>ROC Nijmegen</t>
  </si>
  <si>
    <t>ROC ter AA</t>
  </si>
  <si>
    <t>Scalda</t>
  </si>
  <si>
    <t>SintLucas</t>
  </si>
  <si>
    <t>Summa College</t>
  </si>
  <si>
    <t>Vista College</t>
  </si>
  <si>
    <t>Yuverta</t>
  </si>
  <si>
    <t>Aeres MBO</t>
  </si>
  <si>
    <t>?</t>
  </si>
  <si>
    <t>Perceel 1 Werkveld Noord Nederland aanbesteding print en kopieerpapier FSR</t>
  </si>
  <si>
    <t>Perceel 2 Werkveld Midden Nederland aanbesteding print en kopieerpapier FSR</t>
  </si>
  <si>
    <t>Perceel 3 Werkveld Zuid Nederland aanbesteding print en kopieerpapier FSR</t>
  </si>
  <si>
    <t>Perceel 4 Werkveld Heel Nederland aanbesteding print en kopieerpapier FSR</t>
  </si>
  <si>
    <t>wit A4 75 gr</t>
  </si>
  <si>
    <t>500 vel (PK)</t>
  </si>
  <si>
    <t>2500 vel (BX)</t>
  </si>
  <si>
    <t>1/2 pallet</t>
  </si>
  <si>
    <t>pallet</t>
  </si>
  <si>
    <t>wit A4 80 gr</t>
  </si>
  <si>
    <t>wit A3 75 gr</t>
  </si>
  <si>
    <t>Wit A3 80 gr</t>
  </si>
  <si>
    <t>totaal volume stuks</t>
  </si>
  <si>
    <t>deelnemende scholen</t>
  </si>
  <si>
    <t>Invulinstructie:
Vul de gevraagde prijzen voor dit perceel in als u wenst in te schrijven op dit perceel.
Als u alle gevraagde prijzen heeft ingevuld verschijnt automatisch een Fictieve Totaalinschrijfprijs in de tabel in het groene vlak.
Deze Fictieve Totaalinschrijfprijs wordt ook automatich zichtbaar op het tabblad "Prijsblad".</t>
  </si>
  <si>
    <t xml:space="preserve"> percelen</t>
  </si>
  <si>
    <t xml:space="preserve"> schrijft in op </t>
  </si>
  <si>
    <r>
      <t xml:space="preserve">Overige papiersoorten - leveringsmogelijkheden inclusief prijzen </t>
    </r>
    <r>
      <rPr>
        <sz val="12"/>
        <rFont val="Calibri"/>
        <family val="2"/>
        <scheme val="minor"/>
      </rPr>
      <t>(exclusief BTW)</t>
    </r>
  </si>
  <si>
    <t>Overige witte papiersoorten</t>
  </si>
  <si>
    <t>Gekleurd papier</t>
  </si>
  <si>
    <t>Artikelnummer</t>
  </si>
  <si>
    <t>Artikel omschrijving</t>
  </si>
  <si>
    <t>Prijs</t>
  </si>
  <si>
    <t>…..</t>
  </si>
  <si>
    <t>Wit A4 / 70 gr 500 vel</t>
  </si>
  <si>
    <t>Colour A4 250 gr 250 vel</t>
  </si>
  <si>
    <t>Wit A4 / 70 gr 2500 vel</t>
  </si>
  <si>
    <t>Colour A4 160 gr 250 vel</t>
  </si>
  <si>
    <t>….</t>
  </si>
  <si>
    <t>Wit A3 / 70 gr 500 vel</t>
  </si>
  <si>
    <t>Colour A4 100 gr 500 vel</t>
  </si>
  <si>
    <t>Wit A4 / 90 gr 500 vel</t>
  </si>
  <si>
    <t>Colour A3 160 gr 250vel</t>
  </si>
  <si>
    <t>Wit A3 / 90 gr 500 vel</t>
  </si>
  <si>
    <t>Colour A3 250 gr 250 vel</t>
  </si>
  <si>
    <t>Fotopapier 240 gr 91,4 x 30 meter</t>
  </si>
  <si>
    <t>Colour SRA3 350 gr 125 vel</t>
  </si>
  <si>
    <t>Fotopapier 240 gr 43,2 x 30 meter</t>
  </si>
  <si>
    <t>Colour A3 120 gr 500 vel</t>
  </si>
  <si>
    <t>Etc.</t>
  </si>
  <si>
    <t>Ongecoad 180 gr 91,4 x 30 meter</t>
  </si>
  <si>
    <t xml:space="preserve"> perceel</t>
  </si>
  <si>
    <t>Bijlage 4  Prijsblad</t>
  </si>
  <si>
    <t>Aanbesteding print en kopieerpapier FSR</t>
  </si>
  <si>
    <t>Wit SRA 3 70gr 250 vel</t>
  </si>
  <si>
    <t>Wit SRA 3 90gr 250 vel</t>
  </si>
  <si>
    <t>Wit SRA 3 160gr 250 vel</t>
  </si>
  <si>
    <t>Wit SRA 3 250gr 250 vel</t>
  </si>
  <si>
    <t>Overige papiersoorten eis 11 ingevuld</t>
  </si>
  <si>
    <t>Onderwijsgroep Tilburg</t>
  </si>
  <si>
    <t>Dit prijsblad rechtsgeldig ondertekend als pdf, samen met deze ingevulde excel uploaden in de prijskluis</t>
  </si>
  <si>
    <t>Wit SRA 3 300gr 250 vel</t>
  </si>
  <si>
    <t>Firda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</si>
</sst>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 &quot;€&quot;\ * #,##0.00_ ;_ &quot;€&quot;\ * \-#,##0.00_ ;_ &quot;€&quot;\ * &quot;-&quot;??_ ;_ @_ "/>
    <numFmt numFmtId="164" formatCode="&quot;€&quot;\ #,##0.000"/>
  </numFmts>
  <fonts count="18" x14ac:knownFonts="1">
    <font>
      <sz val="11"/>
      <color theme="1"/>
      <name val="Calibri"/>
      <family val="2"/>
      <scheme val="minor"/>
    </font>
    <font>
      <b/>
      <sz val="12"/>
      <color theme="1"/>
      <name val="Calibri"/>
      <family val="2"/>
      <scheme val="minor"/>
    </font>
    <font>
      <b/>
      <sz val="14"/>
      <color theme="1"/>
      <name val="Calibri"/>
      <family val="2"/>
      <scheme val="minor"/>
    </font>
    <font>
      <sz val="11"/>
      <color theme="1"/>
      <name val="Calibri"/>
      <family val="2"/>
    </font>
    <font>
      <b/>
      <sz val="12"/>
      <color theme="1"/>
      <name val="Calibri"/>
      <family val="2"/>
    </font>
    <font>
      <b/>
      <sz val="16"/>
      <color theme="1"/>
      <name val="Calibri"/>
      <family val="2"/>
    </font>
    <font>
      <b/>
      <sz val="14"/>
      <color theme="1"/>
      <name val="Calibri"/>
      <family val="2"/>
    </font>
    <font>
      <sz val="11"/>
      <color theme="0"/>
      <name val="Calibri"/>
      <family val="2"/>
      <scheme val="minor"/>
    </font>
    <font>
      <b/>
      <sz val="14"/>
      <color rgb="FF92D050"/>
      <name val="Calibri"/>
      <family val="2"/>
      <scheme val="minor"/>
    </font>
    <font>
      <sz val="12"/>
      <color theme="0"/>
      <name val="Calibri"/>
      <family val="2"/>
    </font>
    <font>
      <b/>
      <sz val="12"/>
      <name val="Calibri"/>
      <family val="2"/>
      <scheme val="minor"/>
    </font>
    <font>
      <sz val="12"/>
      <name val="Calibri"/>
      <family val="2"/>
      <scheme val="minor"/>
    </font>
    <font>
      <sz val="10"/>
      <name val="Calibri"/>
      <family val="2"/>
      <scheme val="minor"/>
    </font>
    <font>
      <sz val="11"/>
      <name val="Calibri"/>
      <family val="2"/>
      <scheme val="minor"/>
    </font>
    <font>
      <b/>
      <sz val="10"/>
      <name val="Calibri"/>
      <family val="2"/>
      <scheme val="minor"/>
    </font>
    <font>
      <sz val="11"/>
      <color theme="0"/>
      <name val="Calibri"/>
      <family val="2"/>
    </font>
    <font>
      <b/>
      <sz val="12"/>
      <color theme="0"/>
      <name val="Calibri"/>
      <family val="2"/>
      <scheme val="minor"/>
    </font>
    <font>
      <b/>
      <sz val="11"/>
      <color theme="1"/>
      <name val="Calibri"/>
      <family val="2"/>
    </font>
  </fonts>
  <fills count="8">
    <fill>
      <patternFill patternType="none"/>
    </fill>
    <fill>
      <patternFill patternType="gray125"/>
    </fill>
    <fill>
      <patternFill patternType="solid">
        <fgColor rgb="FFFF66FF"/>
        <bgColor indexed="64"/>
      </patternFill>
    </fill>
    <fill>
      <patternFill patternType="solid">
        <fgColor theme="9" tint="0.7999816888943144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2" tint="-0.499984740745262"/>
        <bgColor indexed="64"/>
      </patternFill>
    </fill>
    <fill>
      <patternFill patternType="solid">
        <fgColor theme="0"/>
        <bgColor indexed="64"/>
      </patternFill>
    </fill>
  </fills>
  <borders count="40">
    <border>
      <left/>
      <right/>
      <top/>
      <bottom/>
      <diagonal/>
    </border>
    <border>
      <left style="thick">
        <color indexed="64"/>
      </left>
      <right/>
      <top style="thick">
        <color indexed="64"/>
      </top>
      <bottom/>
      <diagonal/>
    </border>
    <border>
      <left/>
      <right/>
      <top style="thick">
        <color auto="1"/>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bottom/>
      <diagonal/>
    </border>
    <border>
      <left/>
      <right style="medium">
        <color indexed="64"/>
      </right>
      <top style="thick">
        <color indexed="64"/>
      </top>
      <bottom/>
      <diagonal/>
    </border>
    <border>
      <left style="medium">
        <color indexed="64"/>
      </left>
      <right/>
      <top style="thick">
        <color auto="1"/>
      </top>
      <bottom style="thin">
        <color indexed="64"/>
      </bottom>
      <diagonal/>
    </border>
    <border>
      <left/>
      <right style="thick">
        <color indexed="64"/>
      </right>
      <top style="thick">
        <color auto="1"/>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medium">
        <color indexed="64"/>
      </right>
      <top/>
      <bottom style="thick">
        <color indexed="64"/>
      </bottom>
      <diagonal/>
    </border>
    <border>
      <left style="medium">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s>
  <cellStyleXfs count="1">
    <xf numFmtId="0" fontId="0" fillId="0" borderId="0"/>
  </cellStyleXfs>
  <cellXfs count="99">
    <xf numFmtId="0" fontId="0" fillId="0" borderId="0" xfId="0"/>
    <xf numFmtId="0" fontId="3" fillId="0" borderId="0" xfId="0" applyFont="1" applyProtection="1"/>
    <xf numFmtId="0" fontId="3" fillId="2" borderId="1" xfId="0" applyFont="1" applyFill="1" applyBorder="1" applyAlignment="1" applyProtection="1"/>
    <xf numFmtId="0" fontId="3" fillId="0" borderId="0" xfId="0" applyFont="1" applyFill="1" applyProtection="1"/>
    <xf numFmtId="49" fontId="3" fillId="0" borderId="0" xfId="0" applyNumberFormat="1" applyFont="1" applyProtection="1"/>
    <xf numFmtId="49" fontId="3" fillId="0" borderId="0" xfId="0" applyNumberFormat="1" applyFont="1" applyFill="1" applyProtection="1"/>
    <xf numFmtId="0" fontId="4" fillId="2" borderId="8" xfId="0" applyFont="1" applyFill="1" applyBorder="1" applyAlignment="1" applyProtection="1"/>
    <xf numFmtId="0" fontId="3" fillId="2" borderId="9" xfId="0" applyFont="1" applyFill="1" applyBorder="1" applyAlignment="1" applyProtection="1"/>
    <xf numFmtId="0" fontId="3" fillId="3" borderId="0" xfId="0" applyFont="1" applyFill="1" applyProtection="1"/>
    <xf numFmtId="0" fontId="6" fillId="0" borderId="0" xfId="0" applyFont="1" applyFill="1" applyBorder="1" applyAlignment="1" applyProtection="1"/>
    <xf numFmtId="0" fontId="3" fillId="2" borderId="2" xfId="0" applyFont="1" applyFill="1" applyBorder="1" applyAlignment="1" applyProtection="1"/>
    <xf numFmtId="0" fontId="4" fillId="2" borderId="9" xfId="0" applyFont="1" applyFill="1" applyBorder="1" applyAlignment="1" applyProtection="1"/>
    <xf numFmtId="0" fontId="3" fillId="0" borderId="20" xfId="0" applyFont="1" applyBorder="1" applyAlignment="1" applyProtection="1">
      <alignment vertical="center" wrapText="1"/>
    </xf>
    <xf numFmtId="0" fontId="3" fillId="0" borderId="21" xfId="0" applyFont="1" applyBorder="1" applyAlignment="1" applyProtection="1">
      <alignment vertical="center" wrapText="1"/>
    </xf>
    <xf numFmtId="0" fontId="3" fillId="0" borderId="22" xfId="0" applyFont="1" applyBorder="1" applyAlignment="1" applyProtection="1">
      <alignment vertical="center" wrapText="1"/>
    </xf>
    <xf numFmtId="0" fontId="3" fillId="0" borderId="23" xfId="0" applyFont="1" applyBorder="1" applyAlignment="1" applyProtection="1">
      <alignment vertical="center" wrapText="1"/>
    </xf>
    <xf numFmtId="0" fontId="0" fillId="0" borderId="0" xfId="0" applyAlignment="1">
      <alignment horizontal="center"/>
    </xf>
    <xf numFmtId="0" fontId="0" fillId="0" borderId="1" xfId="0" applyBorder="1"/>
    <xf numFmtId="0" fontId="0" fillId="0" borderId="7" xfId="0" applyBorder="1"/>
    <xf numFmtId="0" fontId="0" fillId="0" borderId="0" xfId="0" applyBorder="1"/>
    <xf numFmtId="0" fontId="0" fillId="0" borderId="0" xfId="0" applyBorder="1" applyAlignment="1">
      <alignment horizontal="center"/>
    </xf>
    <xf numFmtId="44" fontId="0" fillId="5" borderId="0" xfId="0" applyNumberFormat="1" applyFill="1" applyBorder="1" applyProtection="1">
      <protection locked="0"/>
    </xf>
    <xf numFmtId="44" fontId="0" fillId="4" borderId="24" xfId="0" applyNumberFormat="1" applyFill="1" applyBorder="1"/>
    <xf numFmtId="0" fontId="0" fillId="0" borderId="4" xfId="0" applyBorder="1"/>
    <xf numFmtId="0" fontId="0" fillId="0" borderId="5" xfId="0" applyBorder="1"/>
    <xf numFmtId="0" fontId="1" fillId="0" borderId="8" xfId="0" applyFont="1" applyBorder="1"/>
    <xf numFmtId="0" fontId="1" fillId="0" borderId="9" xfId="0" applyFont="1" applyBorder="1"/>
    <xf numFmtId="0" fontId="1" fillId="0" borderId="10" xfId="0" applyFont="1" applyBorder="1"/>
    <xf numFmtId="0" fontId="8" fillId="4" borderId="9" xfId="0" applyFont="1" applyFill="1" applyBorder="1" applyAlignment="1"/>
    <xf numFmtId="44" fontId="2" fillId="4" borderId="10" xfId="0" applyNumberFormat="1" applyFont="1" applyFill="1" applyBorder="1"/>
    <xf numFmtId="0" fontId="9" fillId="0" borderId="9" xfId="0" applyFont="1" applyBorder="1" applyAlignment="1" applyProtection="1"/>
    <xf numFmtId="0" fontId="0" fillId="0" borderId="0" xfId="0" applyProtection="1"/>
    <xf numFmtId="0" fontId="3" fillId="2" borderId="4" xfId="0" applyFont="1" applyFill="1" applyBorder="1" applyAlignment="1" applyProtection="1"/>
    <xf numFmtId="0" fontId="3" fillId="2" borderId="5" xfId="0" applyFont="1" applyFill="1" applyBorder="1" applyAlignment="1" applyProtection="1"/>
    <xf numFmtId="0" fontId="3" fillId="2" borderId="10" xfId="0" applyFont="1" applyFill="1" applyBorder="1" applyAlignment="1" applyProtection="1"/>
    <xf numFmtId="0" fontId="7" fillId="0" borderId="8" xfId="0" applyFont="1" applyBorder="1" applyProtection="1"/>
    <xf numFmtId="0" fontId="7" fillId="0" borderId="10" xfId="0" applyFont="1" applyBorder="1" applyProtection="1"/>
    <xf numFmtId="0" fontId="3" fillId="5" borderId="21" xfId="0" applyFont="1" applyFill="1" applyBorder="1" applyAlignment="1" applyProtection="1">
      <alignment horizontal="center" vertical="center" wrapText="1"/>
      <protection locked="0"/>
    </xf>
    <xf numFmtId="0" fontId="3" fillId="5" borderId="23" xfId="0" applyFont="1" applyFill="1" applyBorder="1" applyAlignment="1" applyProtection="1">
      <alignment horizontal="center" vertical="center" wrapText="1"/>
      <protection locked="0"/>
    </xf>
    <xf numFmtId="0" fontId="12" fillId="0" borderId="0" xfId="0" applyFont="1" applyProtection="1">
      <protection locked="0"/>
    </xf>
    <xf numFmtId="0" fontId="12" fillId="0" borderId="23" xfId="0" applyFont="1" applyBorder="1" applyProtection="1">
      <protection locked="0"/>
    </xf>
    <xf numFmtId="164" fontId="12" fillId="5" borderId="23" xfId="0" applyNumberFormat="1" applyFont="1" applyFill="1" applyBorder="1" applyProtection="1">
      <protection locked="0"/>
    </xf>
    <xf numFmtId="0" fontId="12" fillId="0" borderId="23" xfId="0" applyFont="1" applyFill="1" applyBorder="1" applyProtection="1">
      <protection locked="0"/>
    </xf>
    <xf numFmtId="0" fontId="15" fillId="7" borderId="0" xfId="0" applyFont="1" applyFill="1" applyBorder="1" applyAlignment="1" applyProtection="1">
      <alignment vertical="center" wrapText="1"/>
    </xf>
    <xf numFmtId="49" fontId="3" fillId="3" borderId="0" xfId="0" applyNumberFormat="1" applyFont="1" applyFill="1" applyAlignment="1" applyProtection="1">
      <alignment vertical="top"/>
    </xf>
    <xf numFmtId="0" fontId="10" fillId="0" borderId="0" xfId="0" applyFont="1" applyBorder="1" applyAlignment="1" applyProtection="1">
      <alignment horizontal="center" vertical="center"/>
    </xf>
    <xf numFmtId="0" fontId="12" fillId="0" borderId="0" xfId="0" applyFont="1" applyProtection="1"/>
    <xf numFmtId="0" fontId="12" fillId="0" borderId="32" xfId="0" applyFont="1" applyBorder="1" applyAlignment="1" applyProtection="1"/>
    <xf numFmtId="0" fontId="16" fillId="0" borderId="0" xfId="0" applyFont="1" applyBorder="1" applyAlignment="1" applyProtection="1">
      <alignment horizontal="center" vertical="center"/>
    </xf>
    <xf numFmtId="0" fontId="14" fillId="0" borderId="23" xfId="0" applyFont="1" applyBorder="1" applyProtection="1"/>
    <xf numFmtId="0" fontId="3" fillId="0" borderId="28" xfId="0" applyFont="1" applyBorder="1" applyAlignment="1" applyProtection="1">
      <alignment horizontal="center" vertical="center" wrapText="1"/>
    </xf>
    <xf numFmtId="44" fontId="3" fillId="4" borderId="37" xfId="0" applyNumberFormat="1" applyFont="1" applyFill="1" applyBorder="1" applyAlignment="1" applyProtection="1">
      <alignment vertical="center" wrapText="1"/>
    </xf>
    <xf numFmtId="44" fontId="3" fillId="4" borderId="38" xfId="0" applyNumberFormat="1" applyFont="1" applyFill="1" applyBorder="1" applyAlignment="1" applyProtection="1">
      <alignment vertical="center" wrapText="1"/>
    </xf>
    <xf numFmtId="44" fontId="3" fillId="4" borderId="39" xfId="0" applyNumberFormat="1" applyFont="1" applyFill="1" applyBorder="1" applyAlignment="1" applyProtection="1">
      <alignment vertical="center" wrapText="1"/>
    </xf>
    <xf numFmtId="44" fontId="17" fillId="4" borderId="36" xfId="0" applyNumberFormat="1" applyFont="1" applyFill="1" applyBorder="1" applyAlignment="1" applyProtection="1">
      <alignment horizontal="center" vertical="center" wrapText="1"/>
    </xf>
    <xf numFmtId="0" fontId="3" fillId="3" borderId="18" xfId="0" applyFont="1" applyFill="1" applyBorder="1" applyAlignment="1" applyProtection="1">
      <alignment vertical="top" wrapText="1"/>
      <protection locked="0"/>
    </xf>
    <xf numFmtId="0" fontId="3" fillId="3" borderId="19" xfId="0" applyFont="1" applyFill="1" applyBorder="1" applyAlignment="1" applyProtection="1">
      <alignment vertical="top"/>
      <protection locked="0"/>
    </xf>
    <xf numFmtId="49" fontId="3" fillId="3" borderId="0" xfId="0" applyNumberFormat="1" applyFont="1" applyFill="1" applyAlignment="1" applyProtection="1">
      <alignment vertical="top" wrapText="1"/>
    </xf>
    <xf numFmtId="49" fontId="3" fillId="3" borderId="0" xfId="0" applyNumberFormat="1" applyFont="1" applyFill="1" applyAlignment="1" applyProtection="1">
      <alignment vertical="top"/>
    </xf>
    <xf numFmtId="7" fontId="5" fillId="4" borderId="8" xfId="0" applyNumberFormat="1" applyFont="1" applyFill="1" applyBorder="1" applyAlignment="1" applyProtection="1">
      <alignment horizontal="center" vertical="center"/>
    </xf>
    <xf numFmtId="7" fontId="5" fillId="4" borderId="10" xfId="0" applyNumberFormat="1" applyFont="1" applyFill="1" applyBorder="1" applyAlignment="1" applyProtection="1">
      <alignment horizontal="center" vertical="center"/>
    </xf>
    <xf numFmtId="0" fontId="6" fillId="0" borderId="8" xfId="0" applyFont="1" applyBorder="1" applyAlignment="1" applyProtection="1">
      <alignment horizontal="center" vertical="center"/>
    </xf>
    <xf numFmtId="0" fontId="0" fillId="0" borderId="9" xfId="0" applyBorder="1" applyAlignment="1" applyProtection="1">
      <alignment horizontal="center" vertical="center"/>
    </xf>
    <xf numFmtId="0" fontId="0" fillId="0" borderId="10" xfId="0" applyBorder="1" applyAlignment="1" applyProtection="1">
      <alignment horizontal="center" vertical="center"/>
    </xf>
    <xf numFmtId="49" fontId="4" fillId="2" borderId="2" xfId="0" applyNumberFormat="1" applyFont="1" applyFill="1" applyBorder="1" applyAlignment="1" applyProtection="1">
      <alignment horizontal="left" vertical="top" wrapText="1"/>
    </xf>
    <xf numFmtId="0" fontId="4" fillId="0" borderId="3" xfId="0" applyFont="1" applyBorder="1" applyAlignment="1" applyProtection="1">
      <alignment horizontal="left" vertical="top"/>
    </xf>
    <xf numFmtId="49" fontId="4" fillId="2" borderId="5" xfId="0" applyNumberFormat="1" applyFont="1" applyFill="1" applyBorder="1" applyAlignment="1" applyProtection="1">
      <alignment vertical="center" wrapText="1"/>
    </xf>
    <xf numFmtId="0" fontId="0" fillId="0" borderId="6" xfId="0" applyBorder="1" applyAlignment="1" applyProtection="1">
      <alignment vertical="center"/>
    </xf>
    <xf numFmtId="0" fontId="3" fillId="0" borderId="1" xfId="0" applyFont="1" applyBorder="1" applyAlignment="1" applyProtection="1">
      <alignment horizontal="right"/>
    </xf>
    <xf numFmtId="0" fontId="3" fillId="0" borderId="2" xfId="0" applyFont="1" applyBorder="1" applyAlignment="1" applyProtection="1">
      <alignment horizontal="right"/>
    </xf>
    <xf numFmtId="0" fontId="3" fillId="0" borderId="12" xfId="0" applyFont="1" applyBorder="1" applyAlignment="1" applyProtection="1">
      <alignment horizontal="right"/>
    </xf>
    <xf numFmtId="0" fontId="3" fillId="3" borderId="13" xfId="0" applyFont="1" applyFill="1" applyBorder="1" applyAlignment="1" applyProtection="1">
      <protection locked="0"/>
    </xf>
    <xf numFmtId="0" fontId="3" fillId="3" borderId="14" xfId="0" applyFont="1" applyFill="1" applyBorder="1" applyAlignment="1" applyProtection="1">
      <protection locked="0"/>
    </xf>
    <xf numFmtId="0" fontId="3" fillId="3" borderId="0" xfId="0" applyFont="1" applyFill="1" applyAlignment="1" applyProtection="1">
      <alignment vertical="top"/>
    </xf>
    <xf numFmtId="0" fontId="3" fillId="0" borderId="7" xfId="0" applyFont="1" applyBorder="1" applyAlignment="1" applyProtection="1">
      <alignment horizontal="right"/>
    </xf>
    <xf numFmtId="0" fontId="3" fillId="0" borderId="0" xfId="0" applyFont="1" applyBorder="1" applyAlignment="1" applyProtection="1">
      <alignment horizontal="right"/>
    </xf>
    <xf numFmtId="0" fontId="3" fillId="0" borderId="11" xfId="0" applyFont="1" applyBorder="1" applyAlignment="1" applyProtection="1">
      <alignment horizontal="right"/>
    </xf>
    <xf numFmtId="0" fontId="3" fillId="3" borderId="15" xfId="0" applyFont="1" applyFill="1" applyBorder="1" applyAlignment="1" applyProtection="1">
      <protection locked="0"/>
    </xf>
    <xf numFmtId="0" fontId="3" fillId="3" borderId="16" xfId="0" applyFont="1" applyFill="1" applyBorder="1" applyAlignment="1" applyProtection="1">
      <protection locked="0"/>
    </xf>
    <xf numFmtId="0" fontId="3" fillId="0" borderId="4" xfId="0" applyFont="1" applyBorder="1" applyAlignment="1" applyProtection="1">
      <alignment horizontal="right" vertical="center"/>
    </xf>
    <xf numFmtId="0" fontId="3" fillId="0" borderId="5" xfId="0" applyFont="1" applyBorder="1" applyAlignment="1" applyProtection="1">
      <alignment horizontal="right" vertical="center"/>
    </xf>
    <xf numFmtId="0" fontId="3" fillId="0" borderId="17" xfId="0" applyFont="1" applyBorder="1" applyAlignment="1" applyProtection="1">
      <alignment horizontal="right" vertical="center"/>
    </xf>
    <xf numFmtId="0" fontId="3" fillId="0" borderId="33" xfId="0" applyFont="1" applyBorder="1" applyAlignment="1" applyProtection="1">
      <alignment vertical="center" wrapText="1"/>
    </xf>
    <xf numFmtId="0" fontId="0" fillId="0" borderId="34" xfId="0" applyBorder="1" applyAlignment="1">
      <alignment vertical="center" wrapText="1"/>
    </xf>
    <xf numFmtId="0" fontId="0" fillId="0" borderId="35" xfId="0" applyBorder="1" applyAlignment="1">
      <alignment vertical="center" wrapText="1"/>
    </xf>
    <xf numFmtId="0" fontId="2" fillId="4" borderId="9" xfId="0" applyFont="1" applyFill="1" applyBorder="1" applyAlignment="1"/>
    <xf numFmtId="0" fontId="0" fillId="0" borderId="9" xfId="0" applyBorder="1" applyAlignment="1"/>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3" fillId="3" borderId="0" xfId="0" applyFont="1" applyFill="1" applyAlignment="1">
      <alignment vertical="top"/>
    </xf>
    <xf numFmtId="0" fontId="0" fillId="0" borderId="0" xfId="0" applyAlignment="1"/>
    <xf numFmtId="0" fontId="1" fillId="6" borderId="25" xfId="0" applyFont="1" applyFill="1" applyBorder="1" applyAlignment="1"/>
    <xf numFmtId="0" fontId="0" fillId="6" borderId="26" xfId="0" applyFill="1" applyBorder="1" applyAlignment="1"/>
    <xf numFmtId="0" fontId="0" fillId="6" borderId="27" xfId="0" applyFill="1" applyBorder="1" applyAlignment="1"/>
    <xf numFmtId="0" fontId="10" fillId="0" borderId="29" xfId="0" applyFont="1" applyBorder="1" applyAlignment="1" applyProtection="1">
      <alignment horizontal="center" vertical="center"/>
    </xf>
    <xf numFmtId="0" fontId="10" fillId="0" borderId="30" xfId="0" applyFont="1" applyBorder="1" applyAlignment="1" applyProtection="1">
      <alignment horizontal="center" vertical="center"/>
    </xf>
    <xf numFmtId="0" fontId="10" fillId="0" borderId="31" xfId="0" applyFont="1" applyBorder="1" applyAlignment="1" applyProtection="1">
      <alignment horizontal="center" vertical="center"/>
    </xf>
    <xf numFmtId="0" fontId="13" fillId="0" borderId="32" xfId="0" applyFont="1" applyBorder="1" applyAlignment="1" applyProtection="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95A77-94C3-496D-9104-EB9D2CDECFCF}">
  <dimension ref="A1:K16"/>
  <sheetViews>
    <sheetView workbookViewId="0">
      <selection activeCell="F19" sqref="F19"/>
    </sheetView>
  </sheetViews>
  <sheetFormatPr defaultColWidth="8.85546875" defaultRowHeight="15" x14ac:dyDescent="0.25"/>
  <cols>
    <col min="1" max="1" width="2.140625" style="31" customWidth="1"/>
    <col min="2" max="3" width="11.7109375" style="31" customWidth="1"/>
    <col min="4" max="4" width="39.85546875" style="31" customWidth="1"/>
    <col min="5" max="5" width="42.5703125" style="31" customWidth="1"/>
    <col min="6" max="6" width="38.28515625" style="31" customWidth="1"/>
    <col min="7" max="7" width="1.28515625" style="31" customWidth="1"/>
    <col min="8" max="8" width="56.28515625" style="31" customWidth="1"/>
    <col min="9" max="16384" width="8.85546875" style="31"/>
  </cols>
  <sheetData>
    <row r="1" spans="1:11" ht="15.75" thickBot="1" x14ac:dyDescent="0.3">
      <c r="A1" s="1"/>
      <c r="B1" s="1"/>
      <c r="C1" s="1"/>
      <c r="D1" s="1"/>
      <c r="E1" s="1"/>
      <c r="F1" s="1"/>
      <c r="G1" s="1"/>
      <c r="H1" s="1"/>
    </row>
    <row r="2" spans="1:11" ht="16.5" thickTop="1" x14ac:dyDescent="0.25">
      <c r="A2" s="1"/>
      <c r="B2" s="2"/>
      <c r="C2" s="10"/>
      <c r="D2" s="10"/>
      <c r="E2" s="64" t="s">
        <v>101</v>
      </c>
      <c r="F2" s="65"/>
      <c r="G2" s="1"/>
      <c r="H2" s="3"/>
    </row>
    <row r="3" spans="1:11" ht="15.75" thickBot="1" x14ac:dyDescent="0.3">
      <c r="A3" s="4"/>
      <c r="B3" s="32"/>
      <c r="C3" s="33"/>
      <c r="D3" s="33"/>
      <c r="E3" s="66" t="s">
        <v>102</v>
      </c>
      <c r="F3" s="67"/>
      <c r="G3" s="4"/>
      <c r="H3" s="5"/>
      <c r="K3" s="31" t="s">
        <v>8</v>
      </c>
    </row>
    <row r="4" spans="1:11" ht="15.75" thickTop="1" x14ac:dyDescent="0.25">
      <c r="A4" s="4"/>
      <c r="B4" s="68" t="s">
        <v>0</v>
      </c>
      <c r="C4" s="69"/>
      <c r="D4" s="70"/>
      <c r="E4" s="71"/>
      <c r="F4" s="72"/>
      <c r="G4" s="4"/>
      <c r="H4" s="57" t="s">
        <v>20</v>
      </c>
      <c r="K4" s="31" t="s">
        <v>9</v>
      </c>
    </row>
    <row r="5" spans="1:11" x14ac:dyDescent="0.25">
      <c r="A5" s="1"/>
      <c r="B5" s="74" t="s">
        <v>1</v>
      </c>
      <c r="C5" s="75"/>
      <c r="D5" s="76"/>
      <c r="E5" s="77"/>
      <c r="F5" s="78"/>
      <c r="G5" s="1"/>
      <c r="H5" s="73"/>
    </row>
    <row r="6" spans="1:11" x14ac:dyDescent="0.25">
      <c r="A6" s="1"/>
      <c r="B6" s="74" t="s">
        <v>2</v>
      </c>
      <c r="C6" s="75"/>
      <c r="D6" s="76"/>
      <c r="E6" s="77"/>
      <c r="F6" s="78"/>
      <c r="G6" s="1"/>
      <c r="H6" s="73"/>
    </row>
    <row r="7" spans="1:11" ht="66.599999999999994" customHeight="1" thickBot="1" x14ac:dyDescent="0.3">
      <c r="A7" s="1"/>
      <c r="B7" s="79" t="s">
        <v>3</v>
      </c>
      <c r="C7" s="80"/>
      <c r="D7" s="81"/>
      <c r="E7" s="55"/>
      <c r="F7" s="56"/>
      <c r="G7" s="1"/>
      <c r="H7" s="73"/>
    </row>
    <row r="8" spans="1:11" ht="17.25" thickTop="1" thickBot="1" x14ac:dyDescent="0.3">
      <c r="A8" s="1"/>
      <c r="B8" s="6" t="s">
        <v>5</v>
      </c>
      <c r="C8" s="11"/>
      <c r="D8" s="7"/>
      <c r="E8" s="7"/>
      <c r="F8" s="34"/>
      <c r="G8" s="1"/>
      <c r="H8" s="8"/>
    </row>
    <row r="9" spans="1:11" ht="15.75" thickTop="1" x14ac:dyDescent="0.25">
      <c r="A9" s="1"/>
      <c r="B9" s="12" t="s">
        <v>6</v>
      </c>
      <c r="C9" s="37"/>
      <c r="D9" s="13" t="s">
        <v>7</v>
      </c>
      <c r="E9" s="13" t="s">
        <v>16</v>
      </c>
      <c r="F9" s="51">
        <f>IF(C9="ja",'Perceel 1'!I20,0)</f>
        <v>0</v>
      </c>
      <c r="G9" s="1"/>
      <c r="H9" s="8"/>
    </row>
    <row r="10" spans="1:11" x14ac:dyDescent="0.25">
      <c r="A10" s="1"/>
      <c r="B10" s="14" t="s">
        <v>10</v>
      </c>
      <c r="C10" s="38"/>
      <c r="D10" s="15" t="s">
        <v>13</v>
      </c>
      <c r="E10" s="15" t="s">
        <v>17</v>
      </c>
      <c r="F10" s="52">
        <f>IF(C10="ja",'Perceel 2'!I20,0)</f>
        <v>0</v>
      </c>
      <c r="G10" s="1"/>
      <c r="H10" s="57" t="s">
        <v>4</v>
      </c>
    </row>
    <row r="11" spans="1:11" x14ac:dyDescent="0.25">
      <c r="A11" s="1"/>
      <c r="B11" s="14" t="s">
        <v>11</v>
      </c>
      <c r="C11" s="38"/>
      <c r="D11" s="15" t="s">
        <v>14</v>
      </c>
      <c r="E11" s="15" t="s">
        <v>18</v>
      </c>
      <c r="F11" s="53">
        <f>IF(C11="ja",'Perceel 3'!I20,0)</f>
        <v>0</v>
      </c>
      <c r="G11" s="1"/>
      <c r="H11" s="58"/>
    </row>
    <row r="12" spans="1:11" x14ac:dyDescent="0.25">
      <c r="A12" s="1"/>
      <c r="B12" s="14" t="s">
        <v>12</v>
      </c>
      <c r="C12" s="38"/>
      <c r="D12" s="15" t="s">
        <v>15</v>
      </c>
      <c r="E12" s="15" t="s">
        <v>19</v>
      </c>
      <c r="F12" s="53">
        <f>IF(C12="ja",'Perceel 4'!I20,0)</f>
        <v>0</v>
      </c>
      <c r="G12" s="1"/>
      <c r="H12" s="58"/>
    </row>
    <row r="13" spans="1:11" ht="15.75" thickBot="1" x14ac:dyDescent="0.3">
      <c r="A13" s="1"/>
      <c r="B13" s="82" t="s">
        <v>107</v>
      </c>
      <c r="C13" s="83"/>
      <c r="D13" s="84"/>
      <c r="E13" s="50" t="str">
        <f>IF('Overige papiersoorten eis 11'!C2+'Overige papiersoorten eis 11'!G2&gt;20,"ja","Nee")</f>
        <v>Nee</v>
      </c>
      <c r="F13" s="54" t="str">
        <f>IF(E13="ja","Oke","niet compleet")</f>
        <v>niet compleet</v>
      </c>
      <c r="G13" s="1"/>
      <c r="H13" s="44"/>
    </row>
    <row r="14" spans="1:11" ht="22.5" thickTop="1" thickBot="1" x14ac:dyDescent="0.3">
      <c r="A14" s="1"/>
      <c r="B14" s="35" t="s">
        <v>74</v>
      </c>
      <c r="C14" s="30">
        <f>COUNTIF(C9:C12,"ja")</f>
        <v>0</v>
      </c>
      <c r="D14" s="36" t="s">
        <v>75</v>
      </c>
      <c r="E14" s="59" t="str">
        <f>IF(C14=1,CONCATENATE(E4,D14,C14,B16),CONCATENATE(E4,D14,C14,B14))</f>
        <v xml:space="preserve"> schrijft in op 0 percelen</v>
      </c>
      <c r="F14" s="60"/>
      <c r="G14" s="1"/>
      <c r="H14" s="1"/>
    </row>
    <row r="15" spans="1:11" ht="20.25" thickTop="1" thickBot="1" x14ac:dyDescent="0.35">
      <c r="A15" s="1"/>
      <c r="B15" s="61" t="s">
        <v>109</v>
      </c>
      <c r="C15" s="62"/>
      <c r="D15" s="62"/>
      <c r="E15" s="62"/>
      <c r="F15" s="63"/>
      <c r="G15" s="9"/>
      <c r="H15" s="1"/>
    </row>
    <row r="16" spans="1:11" ht="15.75" thickTop="1" x14ac:dyDescent="0.25">
      <c r="A16" s="1"/>
      <c r="B16" s="43" t="s">
        <v>100</v>
      </c>
      <c r="C16" s="1"/>
      <c r="D16" s="1"/>
      <c r="E16" s="1"/>
      <c r="F16" s="1"/>
      <c r="G16" s="1"/>
      <c r="H16" s="1"/>
    </row>
  </sheetData>
  <sheetProtection algorithmName="SHA-512" hashValue="K/nGaRMWpP1xJsVZ9z2vOZX9UNi9Y92nb9fuXyCxAQd0dIZm4A8t9wiNrQcqfipEdVV0YKX7wbiEzJhvsBqaow==" saltValue="hQTEfRtAKxVDXa48Rikliw==" spinCount="100000" sheet="1" objects="1" scenarios="1"/>
  <mergeCells count="15">
    <mergeCell ref="E7:F7"/>
    <mergeCell ref="H10:H12"/>
    <mergeCell ref="E14:F14"/>
    <mergeCell ref="B15:F15"/>
    <mergeCell ref="E2:F2"/>
    <mergeCell ref="E3:F3"/>
    <mergeCell ref="B4:D4"/>
    <mergeCell ref="E4:F4"/>
    <mergeCell ref="H4:H7"/>
    <mergeCell ref="B5:D5"/>
    <mergeCell ref="E5:F5"/>
    <mergeCell ref="B6:D6"/>
    <mergeCell ref="E6:F6"/>
    <mergeCell ref="B7:D7"/>
    <mergeCell ref="B13:D13"/>
  </mergeCells>
  <dataValidations count="1">
    <dataValidation type="list" showInputMessage="1" showErrorMessage="1" sqref="C9:C12" xr:uid="{F53FA84E-13F1-4C8D-97DA-FD1B2DED9BCA}">
      <formula1>$K$2:$K$4</formula1>
    </dataValidation>
  </dataValidations>
  <pageMargins left="0.70866141732283472" right="0.70866141732283472" top="0.74803149606299213" bottom="0.74803149606299213" header="0.31496062992125984" footer="0.31496062992125984"/>
  <pageSetup paperSize="9" scale="8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5034C-FB95-4DD1-8CA5-2FF4D7156C8E}">
  <dimension ref="B1:K21"/>
  <sheetViews>
    <sheetView tabSelected="1" workbookViewId="0">
      <selection activeCell="F24" sqref="F24"/>
    </sheetView>
  </sheetViews>
  <sheetFormatPr defaultRowHeight="15" x14ac:dyDescent="0.25"/>
  <cols>
    <col min="1" max="1" width="1.7109375" customWidth="1"/>
    <col min="2" max="2" width="21.7109375" customWidth="1"/>
    <col min="3" max="3" width="18.140625" customWidth="1"/>
    <col min="4" max="4" width="4.7109375" customWidth="1"/>
    <col min="5" max="5" width="11.7109375" customWidth="1"/>
    <col min="6" max="6" width="14" customWidth="1"/>
    <col min="7" max="7" width="20.28515625" customWidth="1"/>
    <col min="8" max="8" width="13.7109375" customWidth="1"/>
    <col min="9" max="9" width="25.7109375" customWidth="1"/>
    <col min="10" max="10" width="3.140625" customWidth="1"/>
    <col min="11" max="11" width="70.7109375" customWidth="1"/>
  </cols>
  <sheetData>
    <row r="1" spans="2:11" ht="15.75" thickBot="1" x14ac:dyDescent="0.3"/>
    <row r="2" spans="2:11" ht="20.25" thickTop="1" thickBot="1" x14ac:dyDescent="0.35">
      <c r="B2" s="87" t="s">
        <v>59</v>
      </c>
      <c r="C2" s="88"/>
      <c r="D2" s="88"/>
      <c r="E2" s="88"/>
      <c r="F2" s="88"/>
      <c r="G2" s="88"/>
      <c r="H2" s="88"/>
      <c r="I2" s="89"/>
    </row>
    <row r="3" spans="2:11" ht="17.25" thickTop="1" thickBot="1" x14ac:dyDescent="0.3">
      <c r="B3" s="25" t="s">
        <v>72</v>
      </c>
      <c r="C3" s="26" t="s">
        <v>21</v>
      </c>
      <c r="D3" s="92"/>
      <c r="E3" s="26" t="s">
        <v>22</v>
      </c>
      <c r="F3" s="26" t="s">
        <v>23</v>
      </c>
      <c r="G3" s="26" t="s">
        <v>71</v>
      </c>
      <c r="H3" s="26" t="s">
        <v>24</v>
      </c>
      <c r="I3" s="27" t="s">
        <v>25</v>
      </c>
    </row>
    <row r="4" spans="2:11" ht="15.75" thickTop="1" x14ac:dyDescent="0.25">
      <c r="B4" s="18" t="s">
        <v>26</v>
      </c>
      <c r="C4" s="20">
        <v>6</v>
      </c>
      <c r="D4" s="93"/>
      <c r="E4" s="19" t="s">
        <v>63</v>
      </c>
      <c r="F4" s="19" t="s">
        <v>64</v>
      </c>
      <c r="G4" s="20">
        <v>317</v>
      </c>
      <c r="H4" s="21"/>
      <c r="I4" s="22">
        <f>G4*H4</f>
        <v>0</v>
      </c>
      <c r="K4" s="57" t="s">
        <v>73</v>
      </c>
    </row>
    <row r="5" spans="2:11" x14ac:dyDescent="0.25">
      <c r="B5" s="18" t="s">
        <v>27</v>
      </c>
      <c r="C5" s="20">
        <v>4</v>
      </c>
      <c r="D5" s="93"/>
      <c r="E5" s="19" t="s">
        <v>63</v>
      </c>
      <c r="F5" s="19" t="s">
        <v>65</v>
      </c>
      <c r="G5" s="20">
        <v>571</v>
      </c>
      <c r="H5" s="21"/>
      <c r="I5" s="22">
        <f t="shared" ref="I5:I19" si="0">G5*H5</f>
        <v>0</v>
      </c>
      <c r="K5" s="90"/>
    </row>
    <row r="6" spans="2:11" x14ac:dyDescent="0.25">
      <c r="B6" s="18" t="s">
        <v>28</v>
      </c>
      <c r="C6" s="20">
        <v>40</v>
      </c>
      <c r="D6" s="93"/>
      <c r="E6" s="19" t="s">
        <v>63</v>
      </c>
      <c r="F6" s="19" t="s">
        <v>66</v>
      </c>
      <c r="G6" s="20">
        <v>144</v>
      </c>
      <c r="H6" s="21"/>
      <c r="I6" s="22">
        <f t="shared" si="0"/>
        <v>0</v>
      </c>
      <c r="K6" s="90"/>
    </row>
    <row r="7" spans="2:11" x14ac:dyDescent="0.25">
      <c r="B7" s="18" t="s">
        <v>29</v>
      </c>
      <c r="C7" s="20">
        <v>4</v>
      </c>
      <c r="D7" s="93"/>
      <c r="E7" s="19" t="s">
        <v>63</v>
      </c>
      <c r="F7" s="19" t="s">
        <v>67</v>
      </c>
      <c r="G7" s="20">
        <v>72</v>
      </c>
      <c r="H7" s="21"/>
      <c r="I7" s="22">
        <f t="shared" si="0"/>
        <v>0</v>
      </c>
      <c r="K7" s="90"/>
    </row>
    <row r="8" spans="2:11" ht="14.45" customHeight="1" x14ac:dyDescent="0.25">
      <c r="B8" s="18" t="s">
        <v>111</v>
      </c>
      <c r="C8" s="20">
        <v>13</v>
      </c>
      <c r="D8" s="93"/>
      <c r="E8" s="19" t="s">
        <v>68</v>
      </c>
      <c r="F8" s="19" t="s">
        <v>64</v>
      </c>
      <c r="G8" s="20">
        <v>340</v>
      </c>
      <c r="H8" s="21"/>
      <c r="I8" s="22">
        <f t="shared" si="0"/>
        <v>0</v>
      </c>
      <c r="K8" s="91"/>
    </row>
    <row r="9" spans="2:11" x14ac:dyDescent="0.25">
      <c r="B9" s="18" t="s">
        <v>30</v>
      </c>
      <c r="C9" s="20">
        <v>4</v>
      </c>
      <c r="D9" s="93"/>
      <c r="E9" s="19" t="s">
        <v>68</v>
      </c>
      <c r="F9" s="19" t="s">
        <v>65</v>
      </c>
      <c r="G9" s="20">
        <v>611</v>
      </c>
      <c r="H9" s="21"/>
      <c r="I9" s="22">
        <f t="shared" si="0"/>
        <v>0</v>
      </c>
      <c r="K9" s="91"/>
    </row>
    <row r="10" spans="2:11" x14ac:dyDescent="0.25">
      <c r="B10" s="18" t="s">
        <v>31</v>
      </c>
      <c r="C10" s="20">
        <v>14</v>
      </c>
      <c r="D10" s="93"/>
      <c r="E10" s="19" t="s">
        <v>68</v>
      </c>
      <c r="F10" s="19" t="s">
        <v>66</v>
      </c>
      <c r="G10" s="20">
        <v>154</v>
      </c>
      <c r="H10" s="21"/>
      <c r="I10" s="22">
        <f t="shared" si="0"/>
        <v>0</v>
      </c>
      <c r="K10" s="91"/>
    </row>
    <row r="11" spans="2:11" x14ac:dyDescent="0.25">
      <c r="B11" s="18" t="s">
        <v>32</v>
      </c>
      <c r="C11" s="20">
        <v>13</v>
      </c>
      <c r="D11" s="93"/>
      <c r="E11" s="19" t="s">
        <v>68</v>
      </c>
      <c r="F11" s="19" t="s">
        <v>67</v>
      </c>
      <c r="G11" s="20">
        <v>77</v>
      </c>
      <c r="H11" s="21"/>
      <c r="I11" s="22">
        <f t="shared" si="0"/>
        <v>0</v>
      </c>
      <c r="K11" s="91"/>
    </row>
    <row r="12" spans="2:11" x14ac:dyDescent="0.25">
      <c r="B12" s="18"/>
      <c r="C12" s="19"/>
      <c r="D12" s="93"/>
      <c r="E12" s="19" t="s">
        <v>69</v>
      </c>
      <c r="F12" s="19" t="s">
        <v>64</v>
      </c>
      <c r="G12" s="20">
        <v>10</v>
      </c>
      <c r="H12" s="21"/>
      <c r="I12" s="22">
        <f t="shared" si="0"/>
        <v>0</v>
      </c>
    </row>
    <row r="13" spans="2:11" x14ac:dyDescent="0.25">
      <c r="B13" s="18"/>
      <c r="C13" s="19"/>
      <c r="D13" s="93"/>
      <c r="E13" s="19" t="s">
        <v>69</v>
      </c>
      <c r="F13" s="19" t="s">
        <v>65</v>
      </c>
      <c r="G13" s="20">
        <v>4</v>
      </c>
      <c r="H13" s="21"/>
      <c r="I13" s="22">
        <f t="shared" si="0"/>
        <v>0</v>
      </c>
    </row>
    <row r="14" spans="2:11" x14ac:dyDescent="0.25">
      <c r="B14" s="18"/>
      <c r="C14" s="19"/>
      <c r="D14" s="93"/>
      <c r="E14" s="19" t="s">
        <v>69</v>
      </c>
      <c r="F14" s="19" t="s">
        <v>66</v>
      </c>
      <c r="G14" s="20">
        <v>6</v>
      </c>
      <c r="H14" s="21"/>
      <c r="I14" s="22">
        <f t="shared" si="0"/>
        <v>0</v>
      </c>
    </row>
    <row r="15" spans="2:11" x14ac:dyDescent="0.25">
      <c r="B15" s="18"/>
      <c r="C15" s="19"/>
      <c r="D15" s="93"/>
      <c r="E15" s="19" t="s">
        <v>69</v>
      </c>
      <c r="F15" s="19" t="s">
        <v>67</v>
      </c>
      <c r="G15" s="20">
        <v>2</v>
      </c>
      <c r="H15" s="21"/>
      <c r="I15" s="22">
        <f t="shared" si="0"/>
        <v>0</v>
      </c>
    </row>
    <row r="16" spans="2:11" x14ac:dyDescent="0.25">
      <c r="B16" s="18"/>
      <c r="C16" s="19"/>
      <c r="D16" s="93"/>
      <c r="E16" s="19" t="s">
        <v>70</v>
      </c>
      <c r="F16" s="19" t="s">
        <v>64</v>
      </c>
      <c r="G16" s="20">
        <v>17</v>
      </c>
      <c r="H16" s="21"/>
      <c r="I16" s="22">
        <f t="shared" si="0"/>
        <v>0</v>
      </c>
    </row>
    <row r="17" spans="2:9" x14ac:dyDescent="0.25">
      <c r="B17" s="18"/>
      <c r="C17" s="19"/>
      <c r="D17" s="93"/>
      <c r="E17" s="19" t="s">
        <v>70</v>
      </c>
      <c r="F17" s="19" t="s">
        <v>65</v>
      </c>
      <c r="G17" s="20">
        <v>30</v>
      </c>
      <c r="H17" s="21"/>
      <c r="I17" s="22">
        <f t="shared" si="0"/>
        <v>0</v>
      </c>
    </row>
    <row r="18" spans="2:9" x14ac:dyDescent="0.25">
      <c r="B18" s="18"/>
      <c r="C18" s="19"/>
      <c r="D18" s="93"/>
      <c r="E18" s="19" t="s">
        <v>70</v>
      </c>
      <c r="F18" s="19" t="s">
        <v>66</v>
      </c>
      <c r="G18" s="20">
        <v>16</v>
      </c>
      <c r="H18" s="21"/>
      <c r="I18" s="22">
        <f t="shared" si="0"/>
        <v>0</v>
      </c>
    </row>
    <row r="19" spans="2:9" ht="15.75" thickBot="1" x14ac:dyDescent="0.3">
      <c r="B19" s="18"/>
      <c r="C19" s="19"/>
      <c r="D19" s="93"/>
      <c r="E19" s="19" t="s">
        <v>70</v>
      </c>
      <c r="F19" s="19" t="s">
        <v>67</v>
      </c>
      <c r="G19" s="20">
        <v>8</v>
      </c>
      <c r="H19" s="21"/>
      <c r="I19" s="22">
        <f t="shared" si="0"/>
        <v>0</v>
      </c>
    </row>
    <row r="20" spans="2:9" ht="20.25" thickTop="1" thickBot="1" x14ac:dyDescent="0.35">
      <c r="B20" s="23"/>
      <c r="C20" s="24"/>
      <c r="D20" s="94"/>
      <c r="E20" s="85" t="s">
        <v>16</v>
      </c>
      <c r="F20" s="86"/>
      <c r="G20" s="86"/>
      <c r="H20" s="28">
        <f>COUNTIF(H4:H19,"&gt;0,01")</f>
        <v>0</v>
      </c>
      <c r="I20" s="29" t="str">
        <f>IF(H20=16,SUM(I4:I19),"niet compleet")</f>
        <v>niet compleet</v>
      </c>
    </row>
    <row r="21" spans="2:9" ht="15.75" thickTop="1" x14ac:dyDescent="0.25"/>
  </sheetData>
  <sheetProtection algorithmName="SHA-512" hashValue="C4GTrQR7mtmf2hrPo/UohkWwAxHnR/0NzW4NmEkiwW28W3ILIVJhbapNoadWVYzwa0gP92n8oP+CXd8j/WlAug==" saltValue="bx+ZkGTpOS7y3FFP7fvA1g==" spinCount="100000" sheet="1" objects="1" scenarios="1"/>
  <mergeCells count="4">
    <mergeCell ref="E20:G20"/>
    <mergeCell ref="B2:I2"/>
    <mergeCell ref="K4:K11"/>
    <mergeCell ref="D3:D20"/>
  </mergeCells>
  <pageMargins left="0.70866141732283472" right="0.70866141732283472" top="0.74803149606299213" bottom="0.74803149606299213"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0575C-8ECE-4A38-A680-DAC9FF649995}">
  <dimension ref="B1:K21"/>
  <sheetViews>
    <sheetView workbookViewId="0"/>
  </sheetViews>
  <sheetFormatPr defaultRowHeight="15" x14ac:dyDescent="0.25"/>
  <cols>
    <col min="1" max="1" width="1.85546875" customWidth="1"/>
    <col min="2" max="2" width="21.28515625" customWidth="1"/>
    <col min="3" max="3" width="18.140625" customWidth="1"/>
    <col min="4" max="4" width="4.7109375" customWidth="1"/>
    <col min="5" max="5" width="11.7109375" customWidth="1"/>
    <col min="6" max="6" width="13.28515625" customWidth="1"/>
    <col min="7" max="7" width="20" customWidth="1"/>
    <col min="8" max="8" width="17.42578125" customWidth="1"/>
    <col min="9" max="9" width="31.28515625" customWidth="1"/>
    <col min="10" max="10" width="1.7109375" customWidth="1"/>
    <col min="11" max="11" width="65.85546875" customWidth="1"/>
  </cols>
  <sheetData>
    <row r="1" spans="2:11" ht="15.75" thickBot="1" x14ac:dyDescent="0.3"/>
    <row r="2" spans="2:11" ht="20.25" thickTop="1" thickBot="1" x14ac:dyDescent="0.35">
      <c r="B2" s="87" t="s">
        <v>60</v>
      </c>
      <c r="C2" s="88"/>
      <c r="D2" s="88"/>
      <c r="E2" s="88"/>
      <c r="F2" s="88"/>
      <c r="G2" s="88"/>
      <c r="H2" s="88"/>
      <c r="I2" s="89"/>
    </row>
    <row r="3" spans="2:11" ht="17.25" thickTop="1" thickBot="1" x14ac:dyDescent="0.3">
      <c r="B3" s="25" t="s">
        <v>72</v>
      </c>
      <c r="C3" s="26" t="s">
        <v>21</v>
      </c>
      <c r="D3" s="92"/>
      <c r="E3" s="26" t="s">
        <v>22</v>
      </c>
      <c r="F3" s="26" t="s">
        <v>23</v>
      </c>
      <c r="G3" s="26" t="s">
        <v>71</v>
      </c>
      <c r="H3" s="26" t="s">
        <v>24</v>
      </c>
      <c r="I3" s="27" t="s">
        <v>25</v>
      </c>
    </row>
    <row r="4" spans="2:11" ht="15.75" thickTop="1" x14ac:dyDescent="0.25">
      <c r="B4" s="18" t="s">
        <v>33</v>
      </c>
      <c r="C4" s="20">
        <v>26</v>
      </c>
      <c r="D4" s="93"/>
      <c r="E4" s="19" t="s">
        <v>63</v>
      </c>
      <c r="F4" s="19" t="s">
        <v>64</v>
      </c>
      <c r="G4" s="20">
        <v>362</v>
      </c>
      <c r="H4" s="21"/>
      <c r="I4" s="22">
        <f>G4*H4</f>
        <v>0</v>
      </c>
      <c r="K4" s="57" t="s">
        <v>73</v>
      </c>
    </row>
    <row r="5" spans="2:11" x14ac:dyDescent="0.25">
      <c r="B5" s="18" t="s">
        <v>34</v>
      </c>
      <c r="C5" s="20">
        <v>5</v>
      </c>
      <c r="D5" s="93"/>
      <c r="E5" s="19" t="s">
        <v>63</v>
      </c>
      <c r="F5" s="19" t="s">
        <v>65</v>
      </c>
      <c r="G5" s="20">
        <v>651</v>
      </c>
      <c r="H5" s="21"/>
      <c r="I5" s="22">
        <f t="shared" ref="I5:I19" si="0">G5*H5</f>
        <v>0</v>
      </c>
      <c r="K5" s="90"/>
    </row>
    <row r="6" spans="2:11" x14ac:dyDescent="0.25">
      <c r="B6" s="18" t="s">
        <v>35</v>
      </c>
      <c r="C6" s="20">
        <v>8</v>
      </c>
      <c r="D6" s="93"/>
      <c r="E6" s="19" t="s">
        <v>63</v>
      </c>
      <c r="F6" s="19" t="s">
        <v>66</v>
      </c>
      <c r="G6" s="20">
        <v>164</v>
      </c>
      <c r="H6" s="21"/>
      <c r="I6" s="22">
        <f t="shared" si="0"/>
        <v>0</v>
      </c>
      <c r="K6" s="90"/>
    </row>
    <row r="7" spans="2:11" x14ac:dyDescent="0.25">
      <c r="B7" s="18" t="s">
        <v>36</v>
      </c>
      <c r="C7" s="20">
        <v>1</v>
      </c>
      <c r="D7" s="93"/>
      <c r="E7" s="19" t="s">
        <v>63</v>
      </c>
      <c r="F7" s="19" t="s">
        <v>67</v>
      </c>
      <c r="G7" s="20">
        <v>82</v>
      </c>
      <c r="H7" s="21"/>
      <c r="I7" s="22">
        <f t="shared" si="0"/>
        <v>0</v>
      </c>
      <c r="K7" s="90"/>
    </row>
    <row r="8" spans="2:11" ht="14.45" customHeight="1" x14ac:dyDescent="0.25">
      <c r="B8" s="18" t="s">
        <v>37</v>
      </c>
      <c r="C8" s="20">
        <v>8</v>
      </c>
      <c r="D8" s="93"/>
      <c r="E8" s="19" t="s">
        <v>68</v>
      </c>
      <c r="F8" s="19" t="s">
        <v>64</v>
      </c>
      <c r="G8" s="20">
        <v>527</v>
      </c>
      <c r="H8" s="21"/>
      <c r="I8" s="22">
        <f t="shared" si="0"/>
        <v>0</v>
      </c>
      <c r="K8" s="91"/>
    </row>
    <row r="9" spans="2:11" x14ac:dyDescent="0.25">
      <c r="B9" s="18" t="s">
        <v>38</v>
      </c>
      <c r="C9" s="20">
        <v>1</v>
      </c>
      <c r="D9" s="93"/>
      <c r="E9" s="19" t="s">
        <v>68</v>
      </c>
      <c r="F9" s="19" t="s">
        <v>65</v>
      </c>
      <c r="G9" s="20">
        <v>949</v>
      </c>
      <c r="H9" s="21"/>
      <c r="I9" s="22">
        <f t="shared" si="0"/>
        <v>0</v>
      </c>
      <c r="K9" s="91"/>
    </row>
    <row r="10" spans="2:11" x14ac:dyDescent="0.25">
      <c r="B10" s="18" t="s">
        <v>39</v>
      </c>
      <c r="C10" s="20">
        <v>9</v>
      </c>
      <c r="D10" s="93"/>
      <c r="E10" s="19" t="s">
        <v>68</v>
      </c>
      <c r="F10" s="19" t="s">
        <v>66</v>
      </c>
      <c r="G10" s="20">
        <v>238</v>
      </c>
      <c r="H10" s="21"/>
      <c r="I10" s="22">
        <f t="shared" si="0"/>
        <v>0</v>
      </c>
      <c r="K10" s="91"/>
    </row>
    <row r="11" spans="2:11" x14ac:dyDescent="0.25">
      <c r="B11" s="18" t="s">
        <v>40</v>
      </c>
      <c r="C11" s="20">
        <v>1</v>
      </c>
      <c r="D11" s="93"/>
      <c r="E11" s="19" t="s">
        <v>68</v>
      </c>
      <c r="F11" s="19" t="s">
        <v>67</v>
      </c>
      <c r="G11" s="20">
        <v>119</v>
      </c>
      <c r="H11" s="21"/>
      <c r="I11" s="22">
        <f t="shared" si="0"/>
        <v>0</v>
      </c>
      <c r="K11" s="91"/>
    </row>
    <row r="12" spans="2:11" x14ac:dyDescent="0.25">
      <c r="B12" s="18" t="s">
        <v>41</v>
      </c>
      <c r="C12" s="20">
        <v>6</v>
      </c>
      <c r="D12" s="93"/>
      <c r="E12" s="19" t="s">
        <v>69</v>
      </c>
      <c r="F12" s="19" t="s">
        <v>64</v>
      </c>
      <c r="G12" s="20">
        <v>10</v>
      </c>
      <c r="H12" s="21"/>
      <c r="I12" s="22">
        <f t="shared" si="0"/>
        <v>0</v>
      </c>
    </row>
    <row r="13" spans="2:11" x14ac:dyDescent="0.25">
      <c r="B13" s="18" t="s">
        <v>42</v>
      </c>
      <c r="C13" s="20">
        <v>5</v>
      </c>
      <c r="D13" s="93"/>
      <c r="E13" s="19" t="s">
        <v>69</v>
      </c>
      <c r="F13" s="19" t="s">
        <v>65</v>
      </c>
      <c r="G13" s="20">
        <v>17</v>
      </c>
      <c r="H13" s="21"/>
      <c r="I13" s="22">
        <f t="shared" si="0"/>
        <v>0</v>
      </c>
    </row>
    <row r="14" spans="2:11" x14ac:dyDescent="0.25">
      <c r="B14" s="18" t="s">
        <v>43</v>
      </c>
      <c r="C14" s="20">
        <v>18</v>
      </c>
      <c r="D14" s="93"/>
      <c r="E14" s="19" t="s">
        <v>69</v>
      </c>
      <c r="F14" s="19" t="s">
        <v>66</v>
      </c>
      <c r="G14" s="20">
        <v>10</v>
      </c>
      <c r="H14" s="21"/>
      <c r="I14" s="22">
        <f t="shared" si="0"/>
        <v>0</v>
      </c>
    </row>
    <row r="15" spans="2:11" x14ac:dyDescent="0.25">
      <c r="B15" s="18" t="s">
        <v>44</v>
      </c>
      <c r="C15" s="20">
        <v>15</v>
      </c>
      <c r="D15" s="93"/>
      <c r="E15" s="19" t="s">
        <v>69</v>
      </c>
      <c r="F15" s="19" t="s">
        <v>67</v>
      </c>
      <c r="G15" s="20">
        <v>5</v>
      </c>
      <c r="H15" s="21"/>
      <c r="I15" s="22">
        <f t="shared" si="0"/>
        <v>0</v>
      </c>
    </row>
    <row r="16" spans="2:11" x14ac:dyDescent="0.25">
      <c r="B16" s="18" t="s">
        <v>45</v>
      </c>
      <c r="C16" s="20">
        <v>4</v>
      </c>
      <c r="D16" s="93"/>
      <c r="E16" s="19" t="s">
        <v>70</v>
      </c>
      <c r="F16" s="19" t="s">
        <v>64</v>
      </c>
      <c r="G16" s="20">
        <v>11</v>
      </c>
      <c r="H16" s="21"/>
      <c r="I16" s="22">
        <f t="shared" si="0"/>
        <v>0</v>
      </c>
    </row>
    <row r="17" spans="2:9" x14ac:dyDescent="0.25">
      <c r="B17" s="18" t="s">
        <v>46</v>
      </c>
      <c r="C17" s="20">
        <v>21</v>
      </c>
      <c r="D17" s="93"/>
      <c r="E17" s="19" t="s">
        <v>70</v>
      </c>
      <c r="F17" s="19" t="s">
        <v>65</v>
      </c>
      <c r="G17" s="20">
        <v>20</v>
      </c>
      <c r="H17" s="21"/>
      <c r="I17" s="22">
        <f t="shared" si="0"/>
        <v>0</v>
      </c>
    </row>
    <row r="18" spans="2:9" x14ac:dyDescent="0.25">
      <c r="B18" s="18"/>
      <c r="C18" s="19"/>
      <c r="D18" s="93"/>
      <c r="E18" s="19" t="s">
        <v>70</v>
      </c>
      <c r="F18" s="19" t="s">
        <v>66</v>
      </c>
      <c r="G18" s="20">
        <v>10</v>
      </c>
      <c r="H18" s="21"/>
      <c r="I18" s="22">
        <f t="shared" si="0"/>
        <v>0</v>
      </c>
    </row>
    <row r="19" spans="2:9" ht="15.75" thickBot="1" x14ac:dyDescent="0.3">
      <c r="B19" s="18"/>
      <c r="C19" s="19"/>
      <c r="D19" s="93"/>
      <c r="E19" s="19" t="s">
        <v>70</v>
      </c>
      <c r="F19" s="19" t="s">
        <v>67</v>
      </c>
      <c r="G19" s="20">
        <v>5</v>
      </c>
      <c r="H19" s="21"/>
      <c r="I19" s="22">
        <f t="shared" si="0"/>
        <v>0</v>
      </c>
    </row>
    <row r="20" spans="2:9" ht="20.25" thickTop="1" thickBot="1" x14ac:dyDescent="0.35">
      <c r="B20" s="23"/>
      <c r="C20" s="24"/>
      <c r="D20" s="94"/>
      <c r="E20" s="85" t="s">
        <v>17</v>
      </c>
      <c r="F20" s="86"/>
      <c r="G20" s="86"/>
      <c r="H20" s="28">
        <f>COUNTIF(H4:H19,"&gt;0,01")</f>
        <v>0</v>
      </c>
      <c r="I20" s="29" t="str">
        <f>IF(H20=16,SUM(I4:I19),"niet compleet")</f>
        <v>niet compleet</v>
      </c>
    </row>
    <row r="21" spans="2:9" ht="15.75" thickTop="1" x14ac:dyDescent="0.25"/>
  </sheetData>
  <sheetProtection algorithmName="SHA-512" hashValue="YrG3SZBoNoBi3dHOwg0eaC/5AOmQ78OpErqFGfSHQcdBWXP5cJe6Mn+3xGgLuVY6OyH/4ImqJgKpUJCO5MXlNw==" saltValue="6SICpELy5J4otyIuTvZaFA==" spinCount="100000" sheet="1" objects="1" scenarios="1"/>
  <mergeCells count="4">
    <mergeCell ref="B2:I2"/>
    <mergeCell ref="D3:D20"/>
    <mergeCell ref="K4:K11"/>
    <mergeCell ref="E20:G20"/>
  </mergeCells>
  <pageMargins left="0.70866141732283472" right="0.70866141732283472" top="0.74803149606299213" bottom="0.74803149606299213" header="0.31496062992125984" footer="0.31496062992125984"/>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5866D-CA4F-4719-AF37-C81D9A0E9161}">
  <dimension ref="B1:K21"/>
  <sheetViews>
    <sheetView workbookViewId="0"/>
  </sheetViews>
  <sheetFormatPr defaultRowHeight="15" x14ac:dyDescent="0.25"/>
  <cols>
    <col min="1" max="1" width="1.7109375" customWidth="1"/>
    <col min="2" max="2" width="20.42578125" customWidth="1"/>
    <col min="3" max="3" width="18.140625" customWidth="1"/>
    <col min="4" max="4" width="4.7109375" customWidth="1"/>
    <col min="5" max="5" width="11.7109375" customWidth="1"/>
    <col min="6" max="6" width="13.28515625" customWidth="1"/>
    <col min="7" max="7" width="19.85546875" customWidth="1"/>
    <col min="8" max="8" width="15.85546875" customWidth="1"/>
    <col min="9" max="9" width="34.140625" customWidth="1"/>
    <col min="10" max="10" width="1.140625" customWidth="1"/>
    <col min="11" max="11" width="64.42578125" customWidth="1"/>
  </cols>
  <sheetData>
    <row r="1" spans="2:11" ht="15.75" thickBot="1" x14ac:dyDescent="0.3"/>
    <row r="2" spans="2:11" ht="20.25" thickTop="1" thickBot="1" x14ac:dyDescent="0.35">
      <c r="B2" s="87" t="s">
        <v>61</v>
      </c>
      <c r="C2" s="88"/>
      <c r="D2" s="88"/>
      <c r="E2" s="88"/>
      <c r="F2" s="88"/>
      <c r="G2" s="88"/>
      <c r="H2" s="88"/>
      <c r="I2" s="89"/>
    </row>
    <row r="3" spans="2:11" ht="17.25" thickTop="1" thickBot="1" x14ac:dyDescent="0.3">
      <c r="B3" s="25" t="s">
        <v>72</v>
      </c>
      <c r="C3" s="26" t="s">
        <v>21</v>
      </c>
      <c r="D3" s="92"/>
      <c r="E3" s="26" t="s">
        <v>22</v>
      </c>
      <c r="F3" s="26" t="s">
        <v>23</v>
      </c>
      <c r="G3" s="26" t="s">
        <v>71</v>
      </c>
      <c r="H3" s="26" t="s">
        <v>24</v>
      </c>
      <c r="I3" s="27" t="s">
        <v>25</v>
      </c>
    </row>
    <row r="4" spans="2:11" ht="15.75" thickTop="1" x14ac:dyDescent="0.25">
      <c r="B4" s="18" t="s">
        <v>47</v>
      </c>
      <c r="C4" s="20">
        <v>40</v>
      </c>
      <c r="D4" s="93"/>
      <c r="E4" s="19" t="s">
        <v>63</v>
      </c>
      <c r="F4" s="19" t="s">
        <v>64</v>
      </c>
      <c r="G4" s="20">
        <v>324</v>
      </c>
      <c r="H4" s="21"/>
      <c r="I4" s="22">
        <f>G4*H4</f>
        <v>0</v>
      </c>
      <c r="K4" s="57" t="s">
        <v>73</v>
      </c>
    </row>
    <row r="5" spans="2:11" x14ac:dyDescent="0.25">
      <c r="B5" s="18" t="s">
        <v>48</v>
      </c>
      <c r="C5" s="20">
        <v>10</v>
      </c>
      <c r="D5" s="93"/>
      <c r="E5" s="19" t="s">
        <v>63</v>
      </c>
      <c r="F5" s="19" t="s">
        <v>65</v>
      </c>
      <c r="G5" s="20">
        <v>583</v>
      </c>
      <c r="H5" s="21"/>
      <c r="I5" s="22">
        <f t="shared" ref="I5:I19" si="0">G5*H5</f>
        <v>0</v>
      </c>
      <c r="K5" s="90"/>
    </row>
    <row r="6" spans="2:11" x14ac:dyDescent="0.25">
      <c r="B6" s="18" t="s">
        <v>49</v>
      </c>
      <c r="C6" s="20">
        <v>11</v>
      </c>
      <c r="D6" s="93"/>
      <c r="E6" s="19" t="s">
        <v>63</v>
      </c>
      <c r="F6" s="19" t="s">
        <v>66</v>
      </c>
      <c r="G6" s="20">
        <v>146</v>
      </c>
      <c r="H6" s="21"/>
      <c r="I6" s="22">
        <f t="shared" si="0"/>
        <v>0</v>
      </c>
      <c r="K6" s="90"/>
    </row>
    <row r="7" spans="2:11" x14ac:dyDescent="0.25">
      <c r="B7" s="18" t="s">
        <v>50</v>
      </c>
      <c r="C7" s="20">
        <v>5</v>
      </c>
      <c r="D7" s="93"/>
      <c r="E7" s="19" t="s">
        <v>63</v>
      </c>
      <c r="F7" s="19" t="s">
        <v>67</v>
      </c>
      <c r="G7" s="20">
        <v>73</v>
      </c>
      <c r="H7" s="21"/>
      <c r="I7" s="22">
        <f t="shared" si="0"/>
        <v>0</v>
      </c>
      <c r="K7" s="90"/>
    </row>
    <row r="8" spans="2:11" ht="14.45" customHeight="1" x14ac:dyDescent="0.25">
      <c r="B8" s="18" t="s">
        <v>51</v>
      </c>
      <c r="C8" s="20">
        <v>4</v>
      </c>
      <c r="D8" s="93"/>
      <c r="E8" s="19" t="s">
        <v>68</v>
      </c>
      <c r="F8" s="19" t="s">
        <v>64</v>
      </c>
      <c r="G8" s="20">
        <v>365</v>
      </c>
      <c r="H8" s="21"/>
      <c r="I8" s="22">
        <f t="shared" si="0"/>
        <v>0</v>
      </c>
      <c r="K8" s="91"/>
    </row>
    <row r="9" spans="2:11" x14ac:dyDescent="0.25">
      <c r="B9" s="18" t="s">
        <v>52</v>
      </c>
      <c r="C9" s="20" t="s">
        <v>58</v>
      </c>
      <c r="D9" s="93"/>
      <c r="E9" s="19" t="s">
        <v>68</v>
      </c>
      <c r="F9" s="19" t="s">
        <v>65</v>
      </c>
      <c r="G9" s="20">
        <v>657</v>
      </c>
      <c r="H9" s="21"/>
      <c r="I9" s="22">
        <f t="shared" si="0"/>
        <v>0</v>
      </c>
      <c r="K9" s="91"/>
    </row>
    <row r="10" spans="2:11" x14ac:dyDescent="0.25">
      <c r="B10" s="18" t="s">
        <v>53</v>
      </c>
      <c r="C10" s="20">
        <v>2</v>
      </c>
      <c r="D10" s="93"/>
      <c r="E10" s="19" t="s">
        <v>68</v>
      </c>
      <c r="F10" s="19" t="s">
        <v>66</v>
      </c>
      <c r="G10" s="20">
        <v>166</v>
      </c>
      <c r="H10" s="21"/>
      <c r="I10" s="22">
        <f t="shared" si="0"/>
        <v>0</v>
      </c>
      <c r="K10" s="91"/>
    </row>
    <row r="11" spans="2:11" x14ac:dyDescent="0.25">
      <c r="B11" s="18" t="s">
        <v>54</v>
      </c>
      <c r="C11" s="20">
        <v>2</v>
      </c>
      <c r="D11" s="93"/>
      <c r="E11" s="19" t="s">
        <v>68</v>
      </c>
      <c r="F11" s="19" t="s">
        <v>67</v>
      </c>
      <c r="G11" s="20">
        <v>83</v>
      </c>
      <c r="H11" s="21"/>
      <c r="I11" s="22">
        <f t="shared" si="0"/>
        <v>0</v>
      </c>
      <c r="K11" s="91"/>
    </row>
    <row r="12" spans="2:11" x14ac:dyDescent="0.25">
      <c r="B12" s="18" t="s">
        <v>55</v>
      </c>
      <c r="C12" s="20">
        <v>6</v>
      </c>
      <c r="D12" s="93"/>
      <c r="E12" s="19" t="s">
        <v>69</v>
      </c>
      <c r="F12" s="19" t="s">
        <v>64</v>
      </c>
      <c r="G12" s="20">
        <v>17</v>
      </c>
      <c r="H12" s="21"/>
      <c r="I12" s="22">
        <f t="shared" si="0"/>
        <v>0</v>
      </c>
    </row>
    <row r="13" spans="2:11" x14ac:dyDescent="0.25">
      <c r="B13" s="18" t="s">
        <v>108</v>
      </c>
      <c r="C13" s="20">
        <v>8</v>
      </c>
      <c r="D13" s="93"/>
      <c r="E13" s="19" t="s">
        <v>69</v>
      </c>
      <c r="F13" s="19" t="s">
        <v>65</v>
      </c>
      <c r="G13" s="20">
        <v>31</v>
      </c>
      <c r="H13" s="21"/>
      <c r="I13" s="22">
        <f t="shared" si="0"/>
        <v>0</v>
      </c>
    </row>
    <row r="14" spans="2:11" x14ac:dyDescent="0.25">
      <c r="B14" s="18"/>
      <c r="C14" s="20"/>
      <c r="D14" s="93"/>
      <c r="E14" s="19" t="s">
        <v>69</v>
      </c>
      <c r="F14" s="19" t="s">
        <v>66</v>
      </c>
      <c r="G14" s="20">
        <v>16</v>
      </c>
      <c r="H14" s="21"/>
      <c r="I14" s="22">
        <f t="shared" si="0"/>
        <v>0</v>
      </c>
    </row>
    <row r="15" spans="2:11" x14ac:dyDescent="0.25">
      <c r="B15" s="18"/>
      <c r="C15" s="20"/>
      <c r="D15" s="93"/>
      <c r="E15" s="19" t="s">
        <v>69</v>
      </c>
      <c r="F15" s="19" t="s">
        <v>67</v>
      </c>
      <c r="G15" s="20">
        <v>8</v>
      </c>
      <c r="H15" s="21"/>
      <c r="I15" s="22">
        <f t="shared" si="0"/>
        <v>0</v>
      </c>
    </row>
    <row r="16" spans="2:11" x14ac:dyDescent="0.25">
      <c r="B16" s="18"/>
      <c r="C16" s="20"/>
      <c r="D16" s="93"/>
      <c r="E16" s="19" t="s">
        <v>70</v>
      </c>
      <c r="F16" s="19" t="s">
        <v>64</v>
      </c>
      <c r="G16" s="20">
        <v>18</v>
      </c>
      <c r="H16" s="21"/>
      <c r="I16" s="22">
        <f t="shared" si="0"/>
        <v>0</v>
      </c>
    </row>
    <row r="17" spans="2:9" x14ac:dyDescent="0.25">
      <c r="B17" s="18"/>
      <c r="C17" s="20"/>
      <c r="D17" s="93"/>
      <c r="E17" s="19" t="s">
        <v>70</v>
      </c>
      <c r="F17" s="19" t="s">
        <v>65</v>
      </c>
      <c r="G17" s="20">
        <v>32</v>
      </c>
      <c r="H17" s="21"/>
      <c r="I17" s="22">
        <f t="shared" si="0"/>
        <v>0</v>
      </c>
    </row>
    <row r="18" spans="2:9" x14ac:dyDescent="0.25">
      <c r="B18" s="18"/>
      <c r="C18" s="19"/>
      <c r="D18" s="93"/>
      <c r="E18" s="19" t="s">
        <v>70</v>
      </c>
      <c r="F18" s="19" t="s">
        <v>66</v>
      </c>
      <c r="G18" s="20">
        <v>16</v>
      </c>
      <c r="H18" s="21"/>
      <c r="I18" s="22">
        <f t="shared" si="0"/>
        <v>0</v>
      </c>
    </row>
    <row r="19" spans="2:9" ht="15.75" thickBot="1" x14ac:dyDescent="0.3">
      <c r="B19" s="18"/>
      <c r="C19" s="19"/>
      <c r="D19" s="93"/>
      <c r="E19" s="19" t="s">
        <v>70</v>
      </c>
      <c r="F19" s="19" t="s">
        <v>67</v>
      </c>
      <c r="G19" s="20">
        <v>8</v>
      </c>
      <c r="H19" s="21"/>
      <c r="I19" s="22">
        <f t="shared" si="0"/>
        <v>0</v>
      </c>
    </row>
    <row r="20" spans="2:9" ht="20.25" thickTop="1" thickBot="1" x14ac:dyDescent="0.35">
      <c r="B20" s="23"/>
      <c r="C20" s="24"/>
      <c r="D20" s="94"/>
      <c r="E20" s="85" t="s">
        <v>18</v>
      </c>
      <c r="F20" s="86"/>
      <c r="G20" s="86"/>
      <c r="H20" s="28">
        <f>COUNTIF(H4:H19,"&gt;0,01")</f>
        <v>0</v>
      </c>
      <c r="I20" s="29" t="str">
        <f>IF(H20=16,SUM(I4:I19),"niet compleet")</f>
        <v>niet compleet</v>
      </c>
    </row>
    <row r="21" spans="2:9" ht="15.75" thickTop="1" x14ac:dyDescent="0.25"/>
  </sheetData>
  <sheetProtection algorithmName="SHA-512" hashValue="rIJImj2DyxReoVVboiYqK5cW2XdVm4QXphSYsOxskH5mVGpK0UafNtoZxZ1Z3WccerObnL1mbWd2jrzQE8HKGg==" saltValue="FqVPPwmVPvPIFgmz7M2f2w==" spinCount="100000" sheet="1" objects="1" scenarios="1"/>
  <mergeCells count="4">
    <mergeCell ref="B2:I2"/>
    <mergeCell ref="D3:D20"/>
    <mergeCell ref="K4:K11"/>
    <mergeCell ref="E20:G20"/>
  </mergeCells>
  <pageMargins left="0.70866141732283472" right="0.70866141732283472" top="0.74803149606299213" bottom="0.74803149606299213"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5B57D-230C-4127-B5ED-716D3D5EF967}">
  <dimension ref="B1:K21"/>
  <sheetViews>
    <sheetView workbookViewId="0"/>
  </sheetViews>
  <sheetFormatPr defaultRowHeight="15" x14ac:dyDescent="0.25"/>
  <cols>
    <col min="1" max="1" width="2" customWidth="1"/>
    <col min="2" max="2" width="13.140625" customWidth="1"/>
    <col min="3" max="3" width="18.140625" customWidth="1"/>
    <col min="4" max="4" width="4.7109375" customWidth="1"/>
    <col min="5" max="5" width="11.7109375" customWidth="1"/>
    <col min="6" max="6" width="13.28515625" customWidth="1"/>
    <col min="7" max="7" width="19.42578125" customWidth="1"/>
    <col min="8" max="8" width="18.7109375" customWidth="1"/>
    <col min="9" max="9" width="36.85546875" customWidth="1"/>
    <col min="10" max="10" width="2" customWidth="1"/>
    <col min="11" max="11" width="65.140625" customWidth="1"/>
  </cols>
  <sheetData>
    <row r="1" spans="2:11" ht="15.75" thickBot="1" x14ac:dyDescent="0.3"/>
    <row r="2" spans="2:11" ht="20.25" thickTop="1" thickBot="1" x14ac:dyDescent="0.35">
      <c r="B2" s="87" t="s">
        <v>62</v>
      </c>
      <c r="C2" s="88"/>
      <c r="D2" s="88"/>
      <c r="E2" s="88"/>
      <c r="F2" s="88"/>
      <c r="G2" s="88"/>
      <c r="H2" s="88"/>
      <c r="I2" s="89"/>
    </row>
    <row r="3" spans="2:11" ht="17.25" thickTop="1" thickBot="1" x14ac:dyDescent="0.3">
      <c r="B3" s="25" t="s">
        <v>72</v>
      </c>
      <c r="C3" s="26" t="s">
        <v>21</v>
      </c>
      <c r="D3" s="92"/>
      <c r="E3" s="26" t="s">
        <v>22</v>
      </c>
      <c r="F3" s="26" t="s">
        <v>23</v>
      </c>
      <c r="G3" s="26" t="s">
        <v>71</v>
      </c>
      <c r="H3" s="26" t="s">
        <v>24</v>
      </c>
      <c r="I3" s="27" t="s">
        <v>25</v>
      </c>
    </row>
    <row r="4" spans="2:11" ht="15.75" thickTop="1" x14ac:dyDescent="0.25">
      <c r="B4" s="17" t="s">
        <v>56</v>
      </c>
      <c r="C4" s="16">
        <v>50</v>
      </c>
      <c r="D4" s="93"/>
      <c r="E4" s="19" t="s">
        <v>63</v>
      </c>
      <c r="F4" s="19" t="s">
        <v>64</v>
      </c>
      <c r="G4" s="20">
        <v>17</v>
      </c>
      <c r="H4" s="21"/>
      <c r="I4" s="22">
        <f>G4*H4</f>
        <v>0</v>
      </c>
      <c r="K4" s="57" t="s">
        <v>73</v>
      </c>
    </row>
    <row r="5" spans="2:11" x14ac:dyDescent="0.25">
      <c r="B5" s="18" t="s">
        <v>57</v>
      </c>
      <c r="C5" s="16">
        <v>21</v>
      </c>
      <c r="D5" s="93"/>
      <c r="E5" s="19" t="s">
        <v>63</v>
      </c>
      <c r="F5" s="19" t="s">
        <v>65</v>
      </c>
      <c r="G5" s="20">
        <v>30</v>
      </c>
      <c r="H5" s="21"/>
      <c r="I5" s="22">
        <f t="shared" ref="I5:I19" si="0">G5*H5</f>
        <v>0</v>
      </c>
      <c r="K5" s="90"/>
    </row>
    <row r="6" spans="2:11" x14ac:dyDescent="0.25">
      <c r="B6" s="18"/>
      <c r="C6" s="20"/>
      <c r="D6" s="93"/>
      <c r="E6" s="19" t="s">
        <v>63</v>
      </c>
      <c r="F6" s="19" t="s">
        <v>66</v>
      </c>
      <c r="G6" s="20">
        <v>8</v>
      </c>
      <c r="H6" s="21"/>
      <c r="I6" s="22">
        <f t="shared" si="0"/>
        <v>0</v>
      </c>
      <c r="K6" s="90"/>
    </row>
    <row r="7" spans="2:11" x14ac:dyDescent="0.25">
      <c r="B7" s="18"/>
      <c r="C7" s="20"/>
      <c r="D7" s="93"/>
      <c r="E7" s="19" t="s">
        <v>63</v>
      </c>
      <c r="F7" s="19" t="s">
        <v>67</v>
      </c>
      <c r="G7" s="20">
        <v>4</v>
      </c>
      <c r="H7" s="21"/>
      <c r="I7" s="22">
        <f t="shared" si="0"/>
        <v>0</v>
      </c>
      <c r="K7" s="90"/>
    </row>
    <row r="8" spans="2:11" ht="14.45" customHeight="1" x14ac:dyDescent="0.25">
      <c r="B8" s="18"/>
      <c r="C8" s="20"/>
      <c r="D8" s="93"/>
      <c r="E8" s="19" t="s">
        <v>68</v>
      </c>
      <c r="F8" s="19" t="s">
        <v>64</v>
      </c>
      <c r="G8" s="20">
        <v>209</v>
      </c>
      <c r="H8" s="21"/>
      <c r="I8" s="22">
        <f t="shared" si="0"/>
        <v>0</v>
      </c>
      <c r="K8" s="91"/>
    </row>
    <row r="9" spans="2:11" x14ac:dyDescent="0.25">
      <c r="B9" s="18"/>
      <c r="C9" s="20"/>
      <c r="D9" s="93"/>
      <c r="E9" s="19" t="s">
        <v>68</v>
      </c>
      <c r="F9" s="19" t="s">
        <v>65</v>
      </c>
      <c r="G9" s="20">
        <v>377</v>
      </c>
      <c r="H9" s="21"/>
      <c r="I9" s="22">
        <f t="shared" si="0"/>
        <v>0</v>
      </c>
      <c r="K9" s="91"/>
    </row>
    <row r="10" spans="2:11" x14ac:dyDescent="0.25">
      <c r="B10" s="18"/>
      <c r="C10" s="20"/>
      <c r="D10" s="93"/>
      <c r="E10" s="19" t="s">
        <v>68</v>
      </c>
      <c r="F10" s="19" t="s">
        <v>66</v>
      </c>
      <c r="G10" s="20">
        <v>96</v>
      </c>
      <c r="H10" s="21"/>
      <c r="I10" s="22">
        <f t="shared" si="0"/>
        <v>0</v>
      </c>
      <c r="K10" s="91"/>
    </row>
    <row r="11" spans="2:11" x14ac:dyDescent="0.25">
      <c r="B11" s="18"/>
      <c r="C11" s="20"/>
      <c r="D11" s="93"/>
      <c r="E11" s="19" t="s">
        <v>68</v>
      </c>
      <c r="F11" s="19" t="s">
        <v>67</v>
      </c>
      <c r="G11" s="20">
        <v>48</v>
      </c>
      <c r="H11" s="21"/>
      <c r="I11" s="22">
        <f t="shared" si="0"/>
        <v>0</v>
      </c>
      <c r="K11" s="91"/>
    </row>
    <row r="12" spans="2:11" x14ac:dyDescent="0.25">
      <c r="B12" s="18"/>
      <c r="C12" s="20"/>
      <c r="D12" s="93"/>
      <c r="E12" s="19" t="s">
        <v>69</v>
      </c>
      <c r="F12" s="19" t="s">
        <v>64</v>
      </c>
      <c r="G12" s="20">
        <v>10</v>
      </c>
      <c r="H12" s="21"/>
      <c r="I12" s="22">
        <f t="shared" si="0"/>
        <v>0</v>
      </c>
    </row>
    <row r="13" spans="2:11" x14ac:dyDescent="0.25">
      <c r="B13" s="18"/>
      <c r="C13" s="20"/>
      <c r="D13" s="93"/>
      <c r="E13" s="19" t="s">
        <v>69</v>
      </c>
      <c r="F13" s="19" t="s">
        <v>65</v>
      </c>
      <c r="G13" s="20">
        <v>10</v>
      </c>
      <c r="H13" s="21"/>
      <c r="I13" s="22">
        <f t="shared" si="0"/>
        <v>0</v>
      </c>
    </row>
    <row r="14" spans="2:11" x14ac:dyDescent="0.25">
      <c r="B14" s="18"/>
      <c r="C14" s="20"/>
      <c r="D14" s="93"/>
      <c r="E14" s="19" t="s">
        <v>69</v>
      </c>
      <c r="F14" s="19" t="s">
        <v>66</v>
      </c>
      <c r="G14" s="20">
        <v>4</v>
      </c>
      <c r="H14" s="21"/>
      <c r="I14" s="22">
        <f t="shared" si="0"/>
        <v>0</v>
      </c>
    </row>
    <row r="15" spans="2:11" x14ac:dyDescent="0.25">
      <c r="B15" s="18"/>
      <c r="C15" s="20"/>
      <c r="D15" s="93"/>
      <c r="E15" s="19" t="s">
        <v>69</v>
      </c>
      <c r="F15" s="19" t="s">
        <v>67</v>
      </c>
      <c r="G15" s="20">
        <v>2</v>
      </c>
      <c r="H15" s="21"/>
      <c r="I15" s="22">
        <f t="shared" si="0"/>
        <v>0</v>
      </c>
    </row>
    <row r="16" spans="2:11" x14ac:dyDescent="0.25">
      <c r="B16" s="18"/>
      <c r="C16" s="20"/>
      <c r="D16" s="93"/>
      <c r="E16" s="19" t="s">
        <v>70</v>
      </c>
      <c r="F16" s="19" t="s">
        <v>64</v>
      </c>
      <c r="G16" s="20">
        <v>20</v>
      </c>
      <c r="H16" s="21"/>
      <c r="I16" s="22">
        <f t="shared" si="0"/>
        <v>0</v>
      </c>
    </row>
    <row r="17" spans="2:9" x14ac:dyDescent="0.25">
      <c r="B17" s="18"/>
      <c r="C17" s="20"/>
      <c r="D17" s="93"/>
      <c r="E17" s="19" t="s">
        <v>70</v>
      </c>
      <c r="F17" s="19" t="s">
        <v>65</v>
      </c>
      <c r="G17" s="20">
        <v>35</v>
      </c>
      <c r="H17" s="21"/>
      <c r="I17" s="22">
        <f t="shared" si="0"/>
        <v>0</v>
      </c>
    </row>
    <row r="18" spans="2:9" x14ac:dyDescent="0.25">
      <c r="B18" s="18"/>
      <c r="C18" s="19"/>
      <c r="D18" s="93"/>
      <c r="E18" s="19" t="s">
        <v>70</v>
      </c>
      <c r="F18" s="19" t="s">
        <v>66</v>
      </c>
      <c r="G18" s="20">
        <v>18</v>
      </c>
      <c r="H18" s="21"/>
      <c r="I18" s="22">
        <f t="shared" si="0"/>
        <v>0</v>
      </c>
    </row>
    <row r="19" spans="2:9" ht="15.75" thickBot="1" x14ac:dyDescent="0.3">
      <c r="B19" s="18"/>
      <c r="C19" s="19"/>
      <c r="D19" s="93"/>
      <c r="E19" s="19" t="s">
        <v>70</v>
      </c>
      <c r="F19" s="19" t="s">
        <v>67</v>
      </c>
      <c r="G19" s="20">
        <v>9</v>
      </c>
      <c r="H19" s="21"/>
      <c r="I19" s="22">
        <f t="shared" si="0"/>
        <v>0</v>
      </c>
    </row>
    <row r="20" spans="2:9" ht="20.25" thickTop="1" thickBot="1" x14ac:dyDescent="0.35">
      <c r="B20" s="23"/>
      <c r="C20" s="24"/>
      <c r="D20" s="94"/>
      <c r="E20" s="85" t="s">
        <v>19</v>
      </c>
      <c r="F20" s="86"/>
      <c r="G20" s="86"/>
      <c r="H20" s="28">
        <f>COUNTIF(H4:H19,"&gt;0,01")</f>
        <v>0</v>
      </c>
      <c r="I20" s="29" t="str">
        <f>IF(H20=16,SUM(I4:I19),"niet compleet")</f>
        <v>niet compleet</v>
      </c>
    </row>
    <row r="21" spans="2:9" ht="15.75" thickTop="1" x14ac:dyDescent="0.25"/>
  </sheetData>
  <sheetProtection algorithmName="SHA-512" hashValue="Q1DaD64nDKxDXo2T42t1hy6ZSlr8xOdu4TnTyTJBmGz/pg7E/6RrzDHWBn8y1jdniZNKwoXsOicutUtELnqE/A==" saltValue="Keft7ntVgGaKi14bw4fdNw==" spinCount="100000" sheet="1" objects="1" scenarios="1"/>
  <mergeCells count="4">
    <mergeCell ref="B2:I2"/>
    <mergeCell ref="D3:D20"/>
    <mergeCell ref="K4:K11"/>
    <mergeCell ref="E20:G20"/>
  </mergeCells>
  <pageMargins left="0.70866141732283472" right="0.70866141732283472" top="0.74803149606299213" bottom="0.74803149606299213" header="0.31496062992125984" footer="0.31496062992125984"/>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46614-1189-4C74-A608-D12164CA587E}">
  <dimension ref="A1:G40"/>
  <sheetViews>
    <sheetView workbookViewId="0">
      <selection activeCell="B25" sqref="B25"/>
    </sheetView>
  </sheetViews>
  <sheetFormatPr defaultColWidth="9.140625" defaultRowHeight="12.75" x14ac:dyDescent="0.2"/>
  <cols>
    <col min="1" max="1" width="13.28515625" style="39" customWidth="1"/>
    <col min="2" max="2" width="39.5703125" style="39" customWidth="1"/>
    <col min="3" max="3" width="7.140625" style="39" bestFit="1" customWidth="1"/>
    <col min="4" max="4" width="3.28515625" style="39" customWidth="1"/>
    <col min="5" max="5" width="19.42578125" style="39" customWidth="1"/>
    <col min="6" max="6" width="30.85546875" style="39" customWidth="1"/>
    <col min="7" max="7" width="7.140625" style="39" bestFit="1" customWidth="1"/>
    <col min="8" max="16384" width="9.140625" style="39"/>
  </cols>
  <sheetData>
    <row r="1" spans="1:7" ht="28.5" customHeight="1" thickBot="1" x14ac:dyDescent="0.25">
      <c r="A1" s="95" t="s">
        <v>76</v>
      </c>
      <c r="B1" s="96"/>
      <c r="C1" s="96"/>
      <c r="D1" s="96"/>
      <c r="E1" s="96"/>
      <c r="F1" s="96"/>
      <c r="G1" s="97"/>
    </row>
    <row r="2" spans="1:7" ht="28.5" customHeight="1" x14ac:dyDescent="0.2">
      <c r="A2" s="45"/>
      <c r="B2" s="45"/>
      <c r="C2" s="48">
        <f>COUNTIF(C5:C19,"&gt;0,01")</f>
        <v>0</v>
      </c>
      <c r="D2" s="45"/>
      <c r="E2" s="45"/>
      <c r="F2" s="45"/>
      <c r="G2" s="48">
        <f>COUNTIF(G5:G15,"&gt;0,01")</f>
        <v>0</v>
      </c>
    </row>
    <row r="3" spans="1:7" ht="15" x14ac:dyDescent="0.25">
      <c r="A3" s="46" t="s">
        <v>77</v>
      </c>
      <c r="B3" s="47"/>
      <c r="C3" s="47"/>
      <c r="D3" s="46"/>
      <c r="E3" s="98" t="s">
        <v>78</v>
      </c>
      <c r="F3" s="98"/>
      <c r="G3" s="98"/>
    </row>
    <row r="4" spans="1:7" x14ac:dyDescent="0.2">
      <c r="A4" s="49" t="s">
        <v>79</v>
      </c>
      <c r="B4" s="49" t="s">
        <v>80</v>
      </c>
      <c r="C4" s="49" t="s">
        <v>81</v>
      </c>
      <c r="D4" s="46"/>
      <c r="E4" s="49" t="s">
        <v>79</v>
      </c>
      <c r="F4" s="49" t="s">
        <v>80</v>
      </c>
      <c r="G4" s="49" t="s">
        <v>81</v>
      </c>
    </row>
    <row r="5" spans="1:7" x14ac:dyDescent="0.2">
      <c r="A5" s="40" t="s">
        <v>82</v>
      </c>
      <c r="B5" s="40" t="s">
        <v>83</v>
      </c>
      <c r="C5" s="41">
        <v>0</v>
      </c>
      <c r="E5" s="40" t="s">
        <v>82</v>
      </c>
      <c r="F5" s="40" t="s">
        <v>84</v>
      </c>
      <c r="G5" s="41">
        <v>0</v>
      </c>
    </row>
    <row r="6" spans="1:7" x14ac:dyDescent="0.2">
      <c r="A6" s="40" t="s">
        <v>82</v>
      </c>
      <c r="B6" s="40" t="s">
        <v>85</v>
      </c>
      <c r="C6" s="41">
        <v>0</v>
      </c>
      <c r="E6" s="40" t="s">
        <v>82</v>
      </c>
      <c r="F6" s="40" t="s">
        <v>86</v>
      </c>
      <c r="G6" s="41">
        <v>0</v>
      </c>
    </row>
    <row r="7" spans="1:7" x14ac:dyDescent="0.2">
      <c r="A7" s="40" t="s">
        <v>87</v>
      </c>
      <c r="B7" s="40" t="s">
        <v>88</v>
      </c>
      <c r="C7" s="41">
        <v>0</v>
      </c>
      <c r="E7" s="40" t="s">
        <v>87</v>
      </c>
      <c r="F7" s="40" t="s">
        <v>89</v>
      </c>
      <c r="G7" s="41">
        <v>0</v>
      </c>
    </row>
    <row r="8" spans="1:7" x14ac:dyDescent="0.2">
      <c r="A8" s="40" t="s">
        <v>87</v>
      </c>
      <c r="B8" s="42" t="s">
        <v>90</v>
      </c>
      <c r="C8" s="41">
        <v>0</v>
      </c>
      <c r="E8" s="40" t="s">
        <v>87</v>
      </c>
      <c r="F8" s="42" t="s">
        <v>91</v>
      </c>
      <c r="G8" s="41">
        <v>0</v>
      </c>
    </row>
    <row r="9" spans="1:7" x14ac:dyDescent="0.2">
      <c r="A9" s="40" t="s">
        <v>87</v>
      </c>
      <c r="B9" s="42" t="s">
        <v>92</v>
      </c>
      <c r="C9" s="41">
        <v>0</v>
      </c>
      <c r="E9" s="40" t="s">
        <v>87</v>
      </c>
      <c r="F9" s="42" t="s">
        <v>93</v>
      </c>
      <c r="G9" s="41">
        <v>0</v>
      </c>
    </row>
    <row r="10" spans="1:7" x14ac:dyDescent="0.2">
      <c r="A10" s="40" t="s">
        <v>87</v>
      </c>
      <c r="B10" s="42" t="s">
        <v>94</v>
      </c>
      <c r="C10" s="41">
        <v>0</v>
      </c>
      <c r="E10" s="40" t="s">
        <v>87</v>
      </c>
      <c r="F10" s="42" t="s">
        <v>95</v>
      </c>
      <c r="G10" s="41">
        <v>0</v>
      </c>
    </row>
    <row r="11" spans="1:7" x14ac:dyDescent="0.2">
      <c r="A11" s="40" t="s">
        <v>87</v>
      </c>
      <c r="B11" s="42" t="s">
        <v>96</v>
      </c>
      <c r="C11" s="41">
        <v>0</v>
      </c>
      <c r="E11" s="40" t="s">
        <v>87</v>
      </c>
      <c r="F11" s="42" t="s">
        <v>97</v>
      </c>
      <c r="G11" s="41">
        <v>0</v>
      </c>
    </row>
    <row r="12" spans="1:7" x14ac:dyDescent="0.2">
      <c r="A12" s="40" t="s">
        <v>87</v>
      </c>
      <c r="B12" s="42" t="s">
        <v>96</v>
      </c>
      <c r="C12" s="41">
        <v>0</v>
      </c>
      <c r="E12" s="40" t="s">
        <v>87</v>
      </c>
      <c r="F12" s="42" t="s">
        <v>98</v>
      </c>
      <c r="G12" s="41">
        <v>0</v>
      </c>
    </row>
    <row r="13" spans="1:7" x14ac:dyDescent="0.2">
      <c r="A13" s="40" t="s">
        <v>87</v>
      </c>
      <c r="B13" s="40" t="s">
        <v>94</v>
      </c>
      <c r="C13" s="41">
        <v>0</v>
      </c>
      <c r="E13" s="40" t="s">
        <v>87</v>
      </c>
      <c r="F13" s="42"/>
      <c r="G13" s="41">
        <v>0</v>
      </c>
    </row>
    <row r="14" spans="1:7" x14ac:dyDescent="0.2">
      <c r="A14" s="40" t="s">
        <v>87</v>
      </c>
      <c r="B14" s="40" t="s">
        <v>99</v>
      </c>
      <c r="C14" s="41">
        <v>0</v>
      </c>
      <c r="E14" s="40" t="s">
        <v>87</v>
      </c>
      <c r="F14" s="42"/>
      <c r="G14" s="41">
        <v>0</v>
      </c>
    </row>
    <row r="15" spans="1:7" x14ac:dyDescent="0.2">
      <c r="A15" s="40" t="s">
        <v>87</v>
      </c>
      <c r="B15" s="39" t="s">
        <v>103</v>
      </c>
      <c r="C15" s="41">
        <v>0</v>
      </c>
      <c r="E15" s="40"/>
      <c r="F15" s="40"/>
      <c r="G15" s="41">
        <v>0</v>
      </c>
    </row>
    <row r="16" spans="1:7" x14ac:dyDescent="0.2">
      <c r="A16" s="40" t="s">
        <v>87</v>
      </c>
      <c r="B16" s="39" t="s">
        <v>104</v>
      </c>
      <c r="C16" s="41">
        <v>0</v>
      </c>
      <c r="E16" s="40"/>
      <c r="F16" s="40"/>
      <c r="G16" s="41">
        <v>0</v>
      </c>
    </row>
    <row r="17" spans="1:7" x14ac:dyDescent="0.2">
      <c r="A17" s="40" t="s">
        <v>87</v>
      </c>
      <c r="B17" s="39" t="s">
        <v>105</v>
      </c>
      <c r="C17" s="41">
        <v>0</v>
      </c>
      <c r="E17" s="40"/>
      <c r="F17" s="40"/>
      <c r="G17" s="41">
        <v>0</v>
      </c>
    </row>
    <row r="18" spans="1:7" x14ac:dyDescent="0.2">
      <c r="A18" s="40" t="s">
        <v>87</v>
      </c>
      <c r="B18" s="39" t="s">
        <v>106</v>
      </c>
      <c r="C18" s="41">
        <v>0</v>
      </c>
      <c r="E18" s="40"/>
      <c r="F18" s="40"/>
      <c r="G18" s="41">
        <v>0</v>
      </c>
    </row>
    <row r="19" spans="1:7" x14ac:dyDescent="0.2">
      <c r="A19" s="40" t="s">
        <v>87</v>
      </c>
      <c r="B19" s="39" t="s">
        <v>110</v>
      </c>
      <c r="C19" s="41">
        <v>0</v>
      </c>
      <c r="E19" s="40"/>
      <c r="F19" s="40"/>
      <c r="G19" s="41">
        <v>0</v>
      </c>
    </row>
    <row r="20" spans="1:7" x14ac:dyDescent="0.2">
      <c r="A20" s="40"/>
      <c r="B20" s="40" t="s">
        <v>98</v>
      </c>
      <c r="C20" s="41">
        <v>0</v>
      </c>
      <c r="E20" s="40"/>
      <c r="F20" s="40"/>
      <c r="G20" s="41">
        <v>0</v>
      </c>
    </row>
    <row r="21" spans="1:7" x14ac:dyDescent="0.2">
      <c r="A21" s="40"/>
      <c r="B21" s="40"/>
      <c r="C21" s="41">
        <v>0</v>
      </c>
      <c r="E21" s="40"/>
      <c r="F21" s="40"/>
      <c r="G21" s="41">
        <v>0</v>
      </c>
    </row>
    <row r="22" spans="1:7" x14ac:dyDescent="0.2">
      <c r="A22" s="40"/>
      <c r="B22" s="40"/>
      <c r="C22" s="41">
        <v>0</v>
      </c>
      <c r="E22" s="40"/>
      <c r="F22" s="40"/>
      <c r="G22" s="41">
        <v>0</v>
      </c>
    </row>
    <row r="23" spans="1:7" x14ac:dyDescent="0.2">
      <c r="A23" s="40"/>
      <c r="C23" s="41">
        <v>0</v>
      </c>
      <c r="E23" s="40"/>
      <c r="F23" s="40"/>
      <c r="G23" s="41">
        <v>0</v>
      </c>
    </row>
    <row r="24" spans="1:7" x14ac:dyDescent="0.2">
      <c r="A24" s="40"/>
      <c r="B24" s="40"/>
      <c r="C24" s="41">
        <v>0</v>
      </c>
      <c r="E24" s="40"/>
      <c r="F24" s="40"/>
      <c r="G24" s="41">
        <v>0</v>
      </c>
    </row>
    <row r="25" spans="1:7" x14ac:dyDescent="0.2">
      <c r="A25" s="40"/>
      <c r="B25" s="40"/>
      <c r="C25" s="41">
        <v>0</v>
      </c>
      <c r="E25" s="40"/>
      <c r="F25" s="40"/>
      <c r="G25" s="41">
        <v>0</v>
      </c>
    </row>
    <row r="26" spans="1:7" x14ac:dyDescent="0.2">
      <c r="A26" s="40"/>
      <c r="B26" s="40"/>
      <c r="C26" s="41">
        <v>0</v>
      </c>
      <c r="E26" s="40"/>
      <c r="F26" s="40"/>
      <c r="G26" s="41">
        <v>0</v>
      </c>
    </row>
    <row r="27" spans="1:7" x14ac:dyDescent="0.2">
      <c r="A27" s="40"/>
      <c r="B27" s="40"/>
      <c r="C27" s="41">
        <v>0</v>
      </c>
      <c r="E27" s="40"/>
      <c r="F27" s="40"/>
      <c r="G27" s="41">
        <v>0</v>
      </c>
    </row>
    <row r="28" spans="1:7" x14ac:dyDescent="0.2">
      <c r="A28" s="40"/>
      <c r="B28" s="40"/>
      <c r="C28" s="41">
        <v>0</v>
      </c>
      <c r="E28" s="40"/>
      <c r="F28" s="40"/>
      <c r="G28" s="41">
        <v>0</v>
      </c>
    </row>
    <row r="29" spans="1:7" x14ac:dyDescent="0.2">
      <c r="A29" s="40"/>
      <c r="B29" s="40"/>
      <c r="C29" s="41">
        <v>0</v>
      </c>
      <c r="E29" s="40"/>
      <c r="F29" s="40"/>
      <c r="G29" s="41">
        <v>0</v>
      </c>
    </row>
    <row r="30" spans="1:7" x14ac:dyDescent="0.2">
      <c r="A30" s="40"/>
      <c r="B30" s="40"/>
      <c r="C30" s="41">
        <v>0</v>
      </c>
      <c r="E30" s="40"/>
      <c r="F30" s="40"/>
      <c r="G30" s="41">
        <v>0</v>
      </c>
    </row>
    <row r="31" spans="1:7" x14ac:dyDescent="0.2">
      <c r="A31" s="40"/>
      <c r="B31" s="40"/>
      <c r="C31" s="41">
        <v>0</v>
      </c>
      <c r="E31" s="40"/>
      <c r="F31" s="40"/>
      <c r="G31" s="41">
        <v>0</v>
      </c>
    </row>
    <row r="32" spans="1:7" x14ac:dyDescent="0.2">
      <c r="A32" s="40"/>
      <c r="B32" s="40"/>
      <c r="C32" s="41">
        <v>0</v>
      </c>
      <c r="E32" s="40"/>
      <c r="F32" s="40"/>
      <c r="G32" s="41">
        <v>0</v>
      </c>
    </row>
    <row r="33" spans="1:7" x14ac:dyDescent="0.2">
      <c r="A33" s="40"/>
      <c r="B33" s="40"/>
      <c r="C33" s="41">
        <v>0</v>
      </c>
      <c r="E33" s="40"/>
      <c r="F33" s="40"/>
      <c r="G33" s="41">
        <v>0</v>
      </c>
    </row>
    <row r="34" spans="1:7" x14ac:dyDescent="0.2">
      <c r="A34" s="40"/>
      <c r="B34" s="40"/>
      <c r="C34" s="41">
        <v>0</v>
      </c>
      <c r="E34" s="40"/>
      <c r="F34" s="40"/>
      <c r="G34" s="41">
        <v>0</v>
      </c>
    </row>
    <row r="35" spans="1:7" x14ac:dyDescent="0.2">
      <c r="A35" s="40"/>
      <c r="B35" s="40"/>
      <c r="C35" s="41">
        <v>0</v>
      </c>
      <c r="E35" s="40"/>
      <c r="F35" s="40"/>
      <c r="G35" s="41">
        <v>0</v>
      </c>
    </row>
    <row r="36" spans="1:7" x14ac:dyDescent="0.2">
      <c r="A36" s="40"/>
      <c r="B36" s="40"/>
      <c r="C36" s="41">
        <v>0</v>
      </c>
      <c r="E36" s="40"/>
      <c r="F36" s="40"/>
      <c r="G36" s="41">
        <v>0</v>
      </c>
    </row>
    <row r="37" spans="1:7" x14ac:dyDescent="0.2">
      <c r="A37" s="40"/>
      <c r="B37" s="40"/>
      <c r="C37" s="41">
        <v>0</v>
      </c>
      <c r="E37" s="40"/>
      <c r="F37" s="40"/>
      <c r="G37" s="41">
        <v>0</v>
      </c>
    </row>
    <row r="38" spans="1:7" x14ac:dyDescent="0.2">
      <c r="A38" s="40"/>
      <c r="B38" s="40"/>
      <c r="C38" s="41">
        <v>0</v>
      </c>
      <c r="E38" s="40"/>
      <c r="F38" s="40"/>
      <c r="G38" s="41">
        <v>0</v>
      </c>
    </row>
    <row r="39" spans="1:7" x14ac:dyDescent="0.2">
      <c r="A39" s="40"/>
      <c r="B39" s="40"/>
      <c r="C39" s="41">
        <v>0</v>
      </c>
      <c r="E39" s="40"/>
      <c r="F39" s="40"/>
      <c r="G39" s="41">
        <v>0</v>
      </c>
    </row>
    <row r="40" spans="1:7" x14ac:dyDescent="0.2">
      <c r="A40" s="40"/>
      <c r="B40" s="40"/>
      <c r="C40" s="41">
        <v>0</v>
      </c>
      <c r="E40" s="40"/>
      <c r="F40" s="40"/>
      <c r="G40" s="41">
        <v>0</v>
      </c>
    </row>
  </sheetData>
  <sheetProtection algorithmName="SHA-512" hashValue="aO/kA2qiR6Yde8L6DDFZ/U5BHCfWDwOg+Vl6/ljSvXronvdpSUUUbMoGnScyYG3ySgJMyUI+h5J60amFtccVKg==" saltValue="g6VaAR0BZOMYTNp+jk/ddQ==" spinCount="100000" sheet="1" objects="1" scenarios="1"/>
  <mergeCells count="2">
    <mergeCell ref="A1:G1"/>
    <mergeCell ref="E3:G3"/>
  </mergeCells>
  <pageMargins left="0.7" right="0.7" top="0.75" bottom="0.75" header="0.3" footer="0.3"/>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Prijsblad</vt:lpstr>
      <vt:lpstr>Perceel 1</vt:lpstr>
      <vt:lpstr>Perceel 2</vt:lpstr>
      <vt:lpstr>Perceel 3</vt:lpstr>
      <vt:lpstr>Perceel 4</vt:lpstr>
      <vt:lpstr>Overige papiersoorten eis 11</vt:lpstr>
    </vt:vector>
  </TitlesOfParts>
  <Company>Summa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Steneker, Hans</dc:creator>
  <cp:lastModifiedBy>Mieke van der Wees</cp:lastModifiedBy>
  <cp:lastPrinted>2023-07-11T08:51:29Z</cp:lastPrinted>
  <dcterms:created xsi:type="dcterms:W3CDTF">2023-02-10T11:01:32Z</dcterms:created>
  <dcterms:modified xsi:type="dcterms:W3CDTF">2023-09-18T13:39:59Z</dcterms:modified>
</cp:coreProperties>
</file>