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aelmo.sharepoint.com/Gedeelde  documenten/Aelmo-Algemeen/Aelmo/Advies Gemeenten/Pijnacker-Nootdorp/Aanbesteding 2023/"/>
    </mc:Choice>
  </mc:AlternateContent>
  <xr:revisionPtr revIDLastSave="15" documentId="8_{758141D8-BD3D-4DE8-8E06-AE955FDABEED}" xr6:coauthVersionLast="47" xr6:coauthVersionMax="47" xr10:uidLastSave="{AB17B254-0341-497F-A591-60B46F6A70C1}"/>
  <bookViews>
    <workbookView xWindow="28680" yWindow="705" windowWidth="24240" windowHeight="13020" tabRatio="657" activeTab="2" xr2:uid="{00000000-000D-0000-FFFF-FFFF00000000}"/>
  </bookViews>
  <sheets>
    <sheet name="Leveringen 2021" sheetId="8" r:id="rId1"/>
    <sheet name="Leveringen 2022" sheetId="9" r:id="rId2"/>
    <sheet name="uitstaand bestand" sheetId="2" r:id="rId3"/>
    <sheet name="Opgave overname" sheetId="1" r:id="rId4"/>
    <sheet name="Categorieën" sheetId="10" r:id="rId5"/>
  </sheets>
  <externalReferences>
    <externalReference r:id="rId6"/>
  </externalReferences>
  <definedNames>
    <definedName name="_xlnm._FilterDatabase" localSheetId="3" hidden="1">'Opgave overname'!$A$8:$J$8</definedName>
    <definedName name="_xlnm._FilterDatabase" localSheetId="2" hidden="1">'uitstaand bestand'!$A$4:$E$977</definedName>
    <definedName name="dataDT" localSheetId="3">OFFSET('Opgave overname'!#REF!,0,0,COUNTA('Opgave overname'!#REF!),COUNTA('Opgave overname'!$8:$8))</definedName>
    <definedName name="dataDT">OFFSET([1]uitstaand!$A$7,0,0,COUNTA([1]uitstaand!$A$1:$A$65536),COUNTA([1]uitstaand!$A$7:$IV$7))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1" l="1"/>
  <c r="H9" i="1"/>
  <c r="F9" i="1"/>
  <c r="H28" i="1"/>
  <c r="H16" i="1"/>
  <c r="H10" i="1"/>
  <c r="H11" i="1"/>
  <c r="H12" i="1"/>
  <c r="H13" i="1"/>
  <c r="H14" i="1"/>
  <c r="H15" i="1"/>
  <c r="H17" i="1"/>
  <c r="H18" i="1"/>
  <c r="H19" i="1"/>
  <c r="H20" i="1"/>
  <c r="H21" i="1"/>
  <c r="H22" i="1"/>
  <c r="H23" i="1"/>
  <c r="H24" i="1"/>
  <c r="H25" i="1"/>
  <c r="H26" i="1"/>
  <c r="H27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J9" i="1" l="1"/>
  <c r="I9" i="1" s="1"/>
  <c r="F16" i="1"/>
  <c r="J16" i="1" s="1"/>
  <c r="I16" i="1" s="1"/>
  <c r="F10" i="1"/>
  <c r="J10" i="1" s="1"/>
  <c r="I10" i="1" s="1"/>
  <c r="F11" i="1"/>
  <c r="J11" i="1" s="1"/>
  <c r="I11" i="1" s="1"/>
  <c r="F12" i="1"/>
  <c r="J12" i="1" s="1"/>
  <c r="I12" i="1" s="1"/>
  <c r="F13" i="1"/>
  <c r="J13" i="1" s="1"/>
  <c r="I13" i="1" s="1"/>
  <c r="F14" i="1"/>
  <c r="J14" i="1" s="1"/>
  <c r="I14" i="1" s="1"/>
  <c r="F15" i="1"/>
  <c r="J15" i="1" s="1"/>
  <c r="I15" i="1" s="1"/>
  <c r="F17" i="1"/>
  <c r="J17" i="1" s="1"/>
  <c r="I17" i="1" s="1"/>
  <c r="F18" i="1"/>
  <c r="J18" i="1" s="1"/>
  <c r="I18" i="1" s="1"/>
  <c r="F19" i="1"/>
  <c r="J19" i="1" s="1"/>
  <c r="I19" i="1" s="1"/>
  <c r="F20" i="1"/>
  <c r="J20" i="1" s="1"/>
  <c r="I20" i="1" s="1"/>
  <c r="F21" i="1"/>
  <c r="J21" i="1" s="1"/>
  <c r="I21" i="1" s="1"/>
  <c r="F22" i="1"/>
  <c r="J22" i="1" s="1"/>
  <c r="I22" i="1" s="1"/>
  <c r="F23" i="1"/>
  <c r="J23" i="1" s="1"/>
  <c r="I23" i="1" s="1"/>
  <c r="F24" i="1"/>
  <c r="J24" i="1" s="1"/>
  <c r="I24" i="1" s="1"/>
  <c r="F25" i="1"/>
  <c r="J25" i="1" s="1"/>
  <c r="I25" i="1" s="1"/>
  <c r="F26" i="1"/>
  <c r="J26" i="1" s="1"/>
  <c r="I26" i="1" s="1"/>
  <c r="F27" i="1"/>
  <c r="J27" i="1" s="1"/>
  <c r="I27" i="1" s="1"/>
  <c r="F28" i="1"/>
  <c r="J28" i="1" s="1"/>
  <c r="I28" i="1" s="1"/>
  <c r="F29" i="1"/>
  <c r="J29" i="1" s="1"/>
  <c r="I29" i="1" s="1"/>
  <c r="F30" i="1"/>
  <c r="J30" i="1" s="1"/>
  <c r="I30" i="1" s="1"/>
  <c r="F31" i="1"/>
  <c r="J31" i="1" s="1"/>
  <c r="I31" i="1" s="1"/>
  <c r="F32" i="1"/>
  <c r="J32" i="1" s="1"/>
  <c r="I32" i="1" s="1"/>
  <c r="F33" i="1"/>
  <c r="J33" i="1" s="1"/>
  <c r="I33" i="1" s="1"/>
  <c r="F34" i="1"/>
  <c r="J34" i="1" s="1"/>
  <c r="I34" i="1" s="1"/>
  <c r="F35" i="1"/>
  <c r="J35" i="1" s="1"/>
  <c r="I35" i="1" s="1"/>
  <c r="F36" i="1"/>
  <c r="J36" i="1" s="1"/>
  <c r="I36" i="1" s="1"/>
  <c r="F37" i="1"/>
  <c r="J37" i="1" s="1"/>
  <c r="I37" i="1" s="1"/>
  <c r="F38" i="1"/>
  <c r="J38" i="1" s="1"/>
  <c r="I38" i="1" s="1"/>
  <c r="F39" i="1"/>
  <c r="J39" i="1" s="1"/>
  <c r="I39" i="1" s="1"/>
  <c r="F40" i="1"/>
  <c r="J40" i="1" s="1"/>
  <c r="I40" i="1" s="1"/>
  <c r="F41" i="1"/>
  <c r="J41" i="1" s="1"/>
  <c r="I41" i="1" s="1"/>
  <c r="F42" i="1"/>
  <c r="J42" i="1" s="1"/>
  <c r="I42" i="1" s="1"/>
  <c r="F43" i="1"/>
  <c r="J43" i="1" s="1"/>
  <c r="I43" i="1" s="1"/>
  <c r="F44" i="1"/>
  <c r="J44" i="1" s="1"/>
  <c r="I44" i="1" s="1"/>
  <c r="F45" i="1"/>
  <c r="J45" i="1" s="1"/>
  <c r="I45" i="1" s="1"/>
  <c r="F46" i="1"/>
  <c r="J46" i="1" s="1"/>
  <c r="I46" i="1" s="1"/>
  <c r="F47" i="1"/>
  <c r="J47" i="1" s="1"/>
  <c r="I47" i="1" s="1"/>
  <c r="F48" i="1"/>
  <c r="J48" i="1" s="1"/>
  <c r="I48" i="1" s="1"/>
  <c r="F49" i="1"/>
  <c r="J49" i="1" s="1"/>
  <c r="I49" i="1" s="1"/>
  <c r="F50" i="1"/>
  <c r="J50" i="1" s="1"/>
  <c r="I50" i="1" s="1"/>
  <c r="F51" i="1"/>
  <c r="J51" i="1" s="1"/>
  <c r="I51" i="1" s="1"/>
  <c r="F52" i="1"/>
  <c r="J52" i="1" s="1"/>
  <c r="I52" i="1" s="1"/>
  <c r="F53" i="1"/>
  <c r="J53" i="1" s="1"/>
  <c r="I53" i="1" s="1"/>
  <c r="F54" i="1"/>
  <c r="J54" i="1" s="1"/>
  <c r="I54" i="1" s="1"/>
  <c r="F55" i="1"/>
  <c r="J55" i="1" s="1"/>
  <c r="I55" i="1" s="1"/>
  <c r="F56" i="1"/>
  <c r="J56" i="1" s="1"/>
  <c r="I56" i="1" s="1"/>
  <c r="F57" i="1"/>
  <c r="J57" i="1" s="1"/>
  <c r="I57" i="1" s="1"/>
  <c r="F58" i="1"/>
  <c r="J58" i="1" s="1"/>
  <c r="I58" i="1" s="1"/>
  <c r="F59" i="1"/>
  <c r="J59" i="1" s="1"/>
  <c r="I59" i="1" s="1"/>
  <c r="F60" i="1"/>
  <c r="J60" i="1" s="1"/>
  <c r="I60" i="1" s="1"/>
  <c r="F61" i="1"/>
  <c r="J61" i="1" s="1"/>
  <c r="I61" i="1" s="1"/>
  <c r="F62" i="1"/>
  <c r="J62" i="1" s="1"/>
  <c r="I62" i="1" s="1"/>
  <c r="F63" i="1"/>
  <c r="J63" i="1" s="1"/>
  <c r="I63" i="1" s="1"/>
  <c r="F64" i="1"/>
  <c r="J64" i="1" s="1"/>
  <c r="I64" i="1" s="1"/>
  <c r="F65" i="1"/>
  <c r="J65" i="1" s="1"/>
  <c r="I65" i="1" s="1"/>
  <c r="F66" i="1"/>
  <c r="J66" i="1" s="1"/>
  <c r="I66" i="1" s="1"/>
  <c r="F67" i="1"/>
  <c r="J67" i="1" s="1"/>
  <c r="I67" i="1" s="1"/>
  <c r="F68" i="1"/>
  <c r="J68" i="1" s="1"/>
  <c r="I68" i="1" s="1"/>
  <c r="F69" i="1"/>
  <c r="J69" i="1" s="1"/>
  <c r="I69" i="1" s="1"/>
  <c r="F70" i="1"/>
  <c r="J70" i="1" s="1"/>
  <c r="I70" i="1" s="1"/>
  <c r="F71" i="1"/>
  <c r="J71" i="1" s="1"/>
  <c r="I71" i="1" s="1"/>
  <c r="F72" i="1"/>
  <c r="J72" i="1" s="1"/>
  <c r="I72" i="1" s="1"/>
  <c r="F73" i="1"/>
  <c r="J73" i="1" s="1"/>
  <c r="I73" i="1" s="1"/>
  <c r="F74" i="1"/>
  <c r="J74" i="1" s="1"/>
  <c r="I74" i="1" s="1"/>
  <c r="F75" i="1"/>
  <c r="J75" i="1" s="1"/>
  <c r="I75" i="1" s="1"/>
  <c r="F76" i="1"/>
  <c r="J76" i="1" s="1"/>
  <c r="I76" i="1" s="1"/>
  <c r="F77" i="1"/>
  <c r="J77" i="1" s="1"/>
  <c r="I77" i="1" s="1"/>
  <c r="F78" i="1"/>
  <c r="J78" i="1" s="1"/>
  <c r="I78" i="1" s="1"/>
  <c r="F79" i="1"/>
  <c r="J79" i="1" s="1"/>
  <c r="I79" i="1" s="1"/>
  <c r="F80" i="1"/>
  <c r="J80" i="1" s="1"/>
  <c r="I80" i="1" s="1"/>
  <c r="F81" i="1"/>
  <c r="J81" i="1" s="1"/>
  <c r="I81" i="1" s="1"/>
  <c r="F82" i="1"/>
  <c r="J82" i="1" s="1"/>
  <c r="I82" i="1" s="1"/>
  <c r="F83" i="1"/>
  <c r="J83" i="1" s="1"/>
  <c r="I83" i="1" s="1"/>
  <c r="F84" i="1"/>
  <c r="J84" i="1" s="1"/>
  <c r="I84" i="1" s="1"/>
  <c r="F85" i="1"/>
  <c r="J85" i="1" s="1"/>
  <c r="I85" i="1" s="1"/>
  <c r="F86" i="1"/>
  <c r="J86" i="1" s="1"/>
  <c r="I86" i="1" s="1"/>
  <c r="F87" i="1"/>
  <c r="J87" i="1" s="1"/>
  <c r="I87" i="1" s="1"/>
  <c r="F88" i="1"/>
  <c r="J88" i="1" s="1"/>
  <c r="I88" i="1" s="1"/>
  <c r="F89" i="1"/>
  <c r="J89" i="1" s="1"/>
  <c r="I89" i="1" s="1"/>
  <c r="F90" i="1"/>
  <c r="J90" i="1" s="1"/>
  <c r="I90" i="1" s="1"/>
  <c r="F91" i="1"/>
  <c r="J91" i="1" s="1"/>
  <c r="I91" i="1" s="1"/>
  <c r="F92" i="1"/>
  <c r="J92" i="1" s="1"/>
  <c r="I92" i="1" s="1"/>
  <c r="F93" i="1"/>
  <c r="J93" i="1" s="1"/>
  <c r="I93" i="1" s="1"/>
  <c r="F94" i="1"/>
  <c r="J94" i="1" s="1"/>
  <c r="I94" i="1" s="1"/>
  <c r="F95" i="1"/>
  <c r="J95" i="1" s="1"/>
  <c r="I95" i="1" s="1"/>
  <c r="F96" i="1"/>
  <c r="J96" i="1" s="1"/>
  <c r="I96" i="1" s="1"/>
  <c r="F97" i="1"/>
  <c r="J97" i="1" s="1"/>
  <c r="I97" i="1" s="1"/>
  <c r="F98" i="1"/>
  <c r="J98" i="1" s="1"/>
  <c r="I98" i="1" s="1"/>
  <c r="F99" i="1"/>
  <c r="J99" i="1" s="1"/>
  <c r="I99" i="1" s="1"/>
  <c r="F100" i="1"/>
  <c r="J100" i="1" s="1"/>
  <c r="I100" i="1" s="1"/>
  <c r="F101" i="1"/>
  <c r="J101" i="1" s="1"/>
  <c r="I101" i="1" s="1"/>
  <c r="F102" i="1"/>
  <c r="J102" i="1" s="1"/>
  <c r="I102" i="1" s="1"/>
  <c r="F103" i="1"/>
  <c r="J103" i="1" s="1"/>
  <c r="I103" i="1" s="1"/>
  <c r="F104" i="1"/>
  <c r="J104" i="1" s="1"/>
  <c r="I104" i="1" s="1"/>
  <c r="F105" i="1"/>
  <c r="J105" i="1" s="1"/>
  <c r="I105" i="1" s="1"/>
  <c r="F106" i="1"/>
  <c r="J106" i="1" s="1"/>
  <c r="I106" i="1" s="1"/>
  <c r="F107" i="1"/>
  <c r="J107" i="1" s="1"/>
  <c r="I107" i="1" s="1"/>
  <c r="F108" i="1"/>
  <c r="J108" i="1" s="1"/>
  <c r="I108" i="1" s="1"/>
  <c r="F109" i="1"/>
  <c r="J109" i="1" s="1"/>
  <c r="I109" i="1" s="1"/>
  <c r="F110" i="1"/>
  <c r="J110" i="1" s="1"/>
  <c r="I110" i="1" s="1"/>
  <c r="F111" i="1"/>
  <c r="J111" i="1" s="1"/>
  <c r="I111" i="1" s="1"/>
  <c r="F112" i="1"/>
  <c r="J112" i="1" s="1"/>
  <c r="I112" i="1" s="1"/>
  <c r="F113" i="1"/>
  <c r="J113" i="1" s="1"/>
  <c r="I113" i="1" s="1"/>
  <c r="F114" i="1"/>
  <c r="J114" i="1" s="1"/>
  <c r="I114" i="1" s="1"/>
  <c r="F115" i="1"/>
  <c r="J115" i="1" s="1"/>
  <c r="I115" i="1" s="1"/>
  <c r="F116" i="1"/>
  <c r="J116" i="1" s="1"/>
  <c r="I116" i="1" s="1"/>
  <c r="F117" i="1"/>
  <c r="J117" i="1" s="1"/>
  <c r="I117" i="1" s="1"/>
  <c r="F118" i="1"/>
  <c r="J118" i="1" s="1"/>
  <c r="I118" i="1" s="1"/>
  <c r="F119" i="1"/>
  <c r="J119" i="1" s="1"/>
  <c r="I119" i="1" s="1"/>
  <c r="F120" i="1"/>
  <c r="J120" i="1" s="1"/>
  <c r="I120" i="1" s="1"/>
  <c r="F121" i="1"/>
  <c r="J121" i="1" s="1"/>
  <c r="I121" i="1" s="1"/>
  <c r="F122" i="1"/>
  <c r="J122" i="1" s="1"/>
  <c r="I122" i="1" s="1"/>
  <c r="F123" i="1"/>
  <c r="J123" i="1" s="1"/>
  <c r="I123" i="1" s="1"/>
  <c r="F124" i="1"/>
  <c r="J124" i="1" s="1"/>
  <c r="I124" i="1" s="1"/>
  <c r="F125" i="1"/>
  <c r="J125" i="1" s="1"/>
  <c r="I125" i="1" s="1"/>
  <c r="F126" i="1"/>
  <c r="J126" i="1" s="1"/>
  <c r="I126" i="1" s="1"/>
  <c r="F127" i="1"/>
  <c r="J127" i="1" s="1"/>
  <c r="I127" i="1" s="1"/>
  <c r="F128" i="1"/>
  <c r="J128" i="1" s="1"/>
  <c r="I128" i="1" s="1"/>
  <c r="F129" i="1"/>
  <c r="J129" i="1" s="1"/>
  <c r="I129" i="1" s="1"/>
  <c r="F130" i="1"/>
  <c r="J130" i="1" s="1"/>
  <c r="I130" i="1" s="1"/>
  <c r="F131" i="1"/>
  <c r="J131" i="1" s="1"/>
  <c r="I131" i="1" s="1"/>
  <c r="F132" i="1"/>
  <c r="J132" i="1" s="1"/>
  <c r="I132" i="1" s="1"/>
  <c r="F133" i="1"/>
  <c r="J133" i="1" s="1"/>
  <c r="I133" i="1" s="1"/>
  <c r="F134" i="1"/>
  <c r="J134" i="1" s="1"/>
  <c r="I134" i="1" s="1"/>
  <c r="F135" i="1"/>
  <c r="J135" i="1" s="1"/>
  <c r="I135" i="1" s="1"/>
  <c r="F136" i="1"/>
  <c r="J136" i="1" s="1"/>
  <c r="I136" i="1" s="1"/>
  <c r="F137" i="1"/>
  <c r="J137" i="1" s="1"/>
  <c r="I137" i="1" s="1"/>
  <c r="F138" i="1"/>
  <c r="J138" i="1" s="1"/>
  <c r="I138" i="1" s="1"/>
  <c r="F139" i="1"/>
  <c r="J139" i="1" s="1"/>
  <c r="I139" i="1" s="1"/>
  <c r="F140" i="1"/>
  <c r="J140" i="1" s="1"/>
  <c r="I140" i="1" s="1"/>
  <c r="F141" i="1"/>
  <c r="J141" i="1" s="1"/>
  <c r="I141" i="1" s="1"/>
  <c r="F142" i="1"/>
  <c r="J142" i="1" s="1"/>
  <c r="I142" i="1" s="1"/>
  <c r="F143" i="1"/>
  <c r="J143" i="1" s="1"/>
  <c r="I143" i="1" s="1"/>
  <c r="F144" i="1"/>
  <c r="J144" i="1" s="1"/>
  <c r="I144" i="1" s="1"/>
  <c r="F145" i="1"/>
  <c r="J145" i="1" s="1"/>
  <c r="I145" i="1" s="1"/>
  <c r="F146" i="1"/>
  <c r="J146" i="1" s="1"/>
  <c r="I146" i="1" s="1"/>
  <c r="F147" i="1"/>
  <c r="J147" i="1" s="1"/>
  <c r="I147" i="1" s="1"/>
  <c r="F148" i="1"/>
  <c r="J148" i="1" s="1"/>
  <c r="I148" i="1" s="1"/>
  <c r="F149" i="1"/>
  <c r="J149" i="1" s="1"/>
  <c r="I149" i="1" s="1"/>
  <c r="F150" i="1"/>
  <c r="J150" i="1" s="1"/>
  <c r="I150" i="1" s="1"/>
  <c r="F151" i="1"/>
  <c r="J151" i="1" s="1"/>
  <c r="I151" i="1" s="1"/>
  <c r="F152" i="1"/>
  <c r="J152" i="1" s="1"/>
  <c r="I152" i="1" s="1"/>
  <c r="F153" i="1"/>
  <c r="J153" i="1" s="1"/>
  <c r="I153" i="1" s="1"/>
  <c r="F154" i="1"/>
  <c r="J154" i="1" s="1"/>
  <c r="I154" i="1" s="1"/>
  <c r="F155" i="1"/>
  <c r="J155" i="1" s="1"/>
  <c r="I155" i="1" s="1"/>
  <c r="F156" i="1"/>
  <c r="J156" i="1" s="1"/>
  <c r="I156" i="1" s="1"/>
  <c r="F157" i="1"/>
  <c r="J157" i="1" s="1"/>
  <c r="I157" i="1" s="1"/>
  <c r="F158" i="1"/>
  <c r="J158" i="1" s="1"/>
  <c r="I158" i="1" s="1"/>
  <c r="F159" i="1"/>
  <c r="J159" i="1" s="1"/>
  <c r="I159" i="1" s="1"/>
  <c r="F160" i="1"/>
  <c r="J160" i="1" s="1"/>
  <c r="I160" i="1" s="1"/>
  <c r="F161" i="1"/>
  <c r="J161" i="1" s="1"/>
  <c r="I161" i="1" s="1"/>
  <c r="F162" i="1"/>
  <c r="J162" i="1" s="1"/>
  <c r="I162" i="1" s="1"/>
  <c r="F163" i="1"/>
  <c r="J163" i="1" s="1"/>
  <c r="I163" i="1" s="1"/>
  <c r="F164" i="1"/>
  <c r="J164" i="1" s="1"/>
  <c r="I164" i="1" s="1"/>
  <c r="F165" i="1"/>
  <c r="J165" i="1" s="1"/>
  <c r="I165" i="1" s="1"/>
  <c r="F166" i="1"/>
  <c r="J166" i="1" s="1"/>
  <c r="I166" i="1" s="1"/>
  <c r="F167" i="1"/>
  <c r="J167" i="1" s="1"/>
  <c r="I167" i="1" s="1"/>
  <c r="F168" i="1"/>
  <c r="J168" i="1" s="1"/>
  <c r="I168" i="1" s="1"/>
  <c r="F169" i="1"/>
  <c r="J169" i="1" s="1"/>
  <c r="I169" i="1" s="1"/>
  <c r="F170" i="1"/>
  <c r="J170" i="1" s="1"/>
  <c r="I170" i="1" s="1"/>
  <c r="F171" i="1"/>
  <c r="J171" i="1" s="1"/>
  <c r="I171" i="1" s="1"/>
  <c r="F172" i="1"/>
  <c r="J172" i="1" s="1"/>
  <c r="I172" i="1" s="1"/>
  <c r="F173" i="1"/>
  <c r="J173" i="1" s="1"/>
  <c r="I173" i="1" s="1"/>
  <c r="F174" i="1"/>
  <c r="J174" i="1" s="1"/>
  <c r="I174" i="1" s="1"/>
  <c r="F175" i="1"/>
  <c r="J175" i="1" s="1"/>
  <c r="I175" i="1" s="1"/>
  <c r="F176" i="1"/>
  <c r="J176" i="1" s="1"/>
  <c r="I176" i="1" s="1"/>
  <c r="F177" i="1"/>
  <c r="J177" i="1" s="1"/>
  <c r="I177" i="1" s="1"/>
  <c r="F178" i="1"/>
  <c r="J178" i="1" s="1"/>
  <c r="I178" i="1" s="1"/>
  <c r="F179" i="1"/>
  <c r="J179" i="1" s="1"/>
  <c r="I179" i="1" s="1"/>
  <c r="F180" i="1"/>
  <c r="J180" i="1" s="1"/>
  <c r="I180" i="1" s="1"/>
  <c r="F181" i="1"/>
  <c r="J181" i="1" s="1"/>
  <c r="I181" i="1" s="1"/>
  <c r="F182" i="1"/>
  <c r="J182" i="1" s="1"/>
  <c r="I182" i="1" s="1"/>
  <c r="F183" i="1"/>
  <c r="J183" i="1" s="1"/>
  <c r="I183" i="1" s="1"/>
  <c r="F184" i="1"/>
  <c r="J184" i="1" s="1"/>
  <c r="I184" i="1" s="1"/>
  <c r="F185" i="1"/>
  <c r="J185" i="1" s="1"/>
  <c r="I185" i="1" s="1"/>
  <c r="F186" i="1"/>
  <c r="J186" i="1" s="1"/>
  <c r="I186" i="1" s="1"/>
  <c r="F187" i="1"/>
  <c r="J187" i="1" s="1"/>
  <c r="I187" i="1" s="1"/>
  <c r="F188" i="1"/>
  <c r="J188" i="1" s="1"/>
  <c r="I188" i="1" s="1"/>
  <c r="F189" i="1"/>
  <c r="J189" i="1" s="1"/>
  <c r="I189" i="1" s="1"/>
  <c r="F190" i="1"/>
  <c r="J190" i="1" s="1"/>
  <c r="I190" i="1" s="1"/>
  <c r="F191" i="1"/>
  <c r="J191" i="1" s="1"/>
  <c r="I191" i="1" s="1"/>
  <c r="F192" i="1"/>
  <c r="J192" i="1" s="1"/>
  <c r="I192" i="1" s="1"/>
  <c r="F193" i="1"/>
  <c r="J193" i="1" s="1"/>
  <c r="I193" i="1" s="1"/>
  <c r="F194" i="1"/>
  <c r="J194" i="1" s="1"/>
  <c r="I194" i="1" s="1"/>
  <c r="F195" i="1"/>
  <c r="J195" i="1" s="1"/>
  <c r="I195" i="1" s="1"/>
  <c r="F196" i="1"/>
  <c r="J196" i="1" s="1"/>
  <c r="I196" i="1" s="1"/>
  <c r="F197" i="1"/>
  <c r="J197" i="1" s="1"/>
  <c r="I197" i="1" s="1"/>
  <c r="F198" i="1"/>
  <c r="J198" i="1" s="1"/>
  <c r="I198" i="1" s="1"/>
  <c r="F199" i="1"/>
  <c r="J199" i="1" s="1"/>
  <c r="I199" i="1" s="1"/>
  <c r="F200" i="1"/>
  <c r="J200" i="1" s="1"/>
  <c r="I200" i="1" s="1"/>
  <c r="F201" i="1"/>
  <c r="J201" i="1" s="1"/>
  <c r="I201" i="1" s="1"/>
  <c r="F202" i="1"/>
  <c r="J202" i="1" s="1"/>
  <c r="I202" i="1" s="1"/>
  <c r="F203" i="1"/>
  <c r="J203" i="1" s="1"/>
  <c r="I203" i="1" s="1"/>
  <c r="F204" i="1"/>
  <c r="J204" i="1" s="1"/>
  <c r="I204" i="1" s="1"/>
  <c r="F205" i="1"/>
  <c r="J205" i="1" s="1"/>
  <c r="I205" i="1" s="1"/>
  <c r="F206" i="1"/>
  <c r="J206" i="1" s="1"/>
  <c r="I206" i="1" s="1"/>
  <c r="F207" i="1"/>
  <c r="J207" i="1" s="1"/>
  <c r="I207" i="1" s="1"/>
  <c r="F208" i="1"/>
  <c r="J208" i="1" s="1"/>
  <c r="I208" i="1" s="1"/>
  <c r="F209" i="1"/>
  <c r="J209" i="1" s="1"/>
  <c r="I209" i="1" s="1"/>
  <c r="F210" i="1"/>
  <c r="J210" i="1" s="1"/>
  <c r="I210" i="1" s="1"/>
  <c r="F211" i="1"/>
  <c r="J211" i="1" s="1"/>
  <c r="I211" i="1" s="1"/>
  <c r="F212" i="1"/>
  <c r="J212" i="1" s="1"/>
  <c r="I212" i="1" s="1"/>
  <c r="F213" i="1"/>
  <c r="J213" i="1" s="1"/>
  <c r="I213" i="1" s="1"/>
  <c r="F214" i="1"/>
  <c r="J214" i="1" s="1"/>
  <c r="I214" i="1" s="1"/>
  <c r="F215" i="1"/>
  <c r="J215" i="1" s="1"/>
  <c r="I215" i="1" s="1"/>
  <c r="F216" i="1"/>
  <c r="J216" i="1" s="1"/>
  <c r="I216" i="1" s="1"/>
  <c r="F217" i="1"/>
  <c r="J217" i="1" s="1"/>
  <c r="I217" i="1" s="1"/>
  <c r="F218" i="1"/>
  <c r="J218" i="1" s="1"/>
  <c r="I218" i="1" s="1"/>
  <c r="F219" i="1"/>
  <c r="J219" i="1" s="1"/>
  <c r="I219" i="1" s="1"/>
  <c r="F220" i="1"/>
  <c r="J220" i="1" s="1"/>
  <c r="I220" i="1" s="1"/>
  <c r="F221" i="1"/>
  <c r="J221" i="1" s="1"/>
  <c r="I221" i="1" s="1"/>
  <c r="F222" i="1"/>
  <c r="J222" i="1" s="1"/>
  <c r="I222" i="1" s="1"/>
  <c r="F223" i="1"/>
  <c r="J223" i="1" s="1"/>
  <c r="I223" i="1" s="1"/>
  <c r="F224" i="1"/>
  <c r="J224" i="1" s="1"/>
  <c r="I224" i="1" s="1"/>
  <c r="F225" i="1"/>
  <c r="J225" i="1" s="1"/>
  <c r="I225" i="1" s="1"/>
  <c r="F226" i="1"/>
  <c r="J226" i="1" s="1"/>
  <c r="I226" i="1" s="1"/>
  <c r="F227" i="1"/>
  <c r="J227" i="1" s="1"/>
  <c r="I227" i="1" s="1"/>
  <c r="F228" i="1"/>
  <c r="J228" i="1" s="1"/>
  <c r="I228" i="1" s="1"/>
  <c r="F229" i="1"/>
  <c r="J229" i="1" s="1"/>
  <c r="I229" i="1" s="1"/>
  <c r="F230" i="1"/>
  <c r="J230" i="1" s="1"/>
  <c r="I230" i="1" s="1"/>
  <c r="F231" i="1"/>
  <c r="J231" i="1" s="1"/>
  <c r="I231" i="1" s="1"/>
  <c r="F232" i="1"/>
  <c r="J232" i="1" s="1"/>
  <c r="I232" i="1" s="1"/>
  <c r="F233" i="1"/>
  <c r="J233" i="1" s="1"/>
  <c r="I233" i="1" s="1"/>
  <c r="F234" i="1"/>
  <c r="J234" i="1" s="1"/>
  <c r="I234" i="1" s="1"/>
  <c r="F235" i="1"/>
  <c r="J235" i="1" s="1"/>
  <c r="I235" i="1" s="1"/>
  <c r="F236" i="1"/>
  <c r="J236" i="1" s="1"/>
  <c r="I236" i="1" s="1"/>
  <c r="F237" i="1"/>
  <c r="J237" i="1" s="1"/>
  <c r="I237" i="1" s="1"/>
  <c r="F238" i="1"/>
  <c r="J238" i="1" s="1"/>
  <c r="I238" i="1" s="1"/>
  <c r="F239" i="1"/>
  <c r="J239" i="1" s="1"/>
  <c r="I239" i="1" s="1"/>
  <c r="F240" i="1"/>
  <c r="J240" i="1" s="1"/>
  <c r="I240" i="1" s="1"/>
  <c r="F241" i="1"/>
  <c r="J241" i="1" s="1"/>
  <c r="I241" i="1" s="1"/>
  <c r="F242" i="1"/>
  <c r="J242" i="1" s="1"/>
  <c r="I242" i="1" s="1"/>
  <c r="F243" i="1"/>
  <c r="J243" i="1" s="1"/>
  <c r="I243" i="1" s="1"/>
  <c r="F244" i="1"/>
  <c r="J244" i="1" s="1"/>
  <c r="I244" i="1" s="1"/>
  <c r="F245" i="1"/>
  <c r="J245" i="1" s="1"/>
  <c r="I245" i="1" s="1"/>
  <c r="F246" i="1"/>
  <c r="J246" i="1" s="1"/>
  <c r="I246" i="1" s="1"/>
  <c r="F247" i="1"/>
  <c r="J247" i="1" s="1"/>
  <c r="I247" i="1" s="1"/>
  <c r="F248" i="1"/>
  <c r="J248" i="1" s="1"/>
  <c r="I248" i="1" s="1"/>
  <c r="F249" i="1"/>
  <c r="J249" i="1" s="1"/>
  <c r="I249" i="1" s="1"/>
  <c r="F250" i="1"/>
  <c r="J250" i="1" s="1"/>
  <c r="I250" i="1" s="1"/>
  <c r="F251" i="1"/>
  <c r="J251" i="1" s="1"/>
  <c r="I251" i="1" s="1"/>
  <c r="F252" i="1"/>
  <c r="J252" i="1" s="1"/>
  <c r="I252" i="1" s="1"/>
  <c r="F253" i="1"/>
  <c r="J253" i="1" s="1"/>
  <c r="I253" i="1" s="1"/>
  <c r="F254" i="1"/>
  <c r="J254" i="1" s="1"/>
  <c r="I254" i="1" s="1"/>
  <c r="F255" i="1"/>
  <c r="J255" i="1" s="1"/>
  <c r="I255" i="1" s="1"/>
  <c r="F256" i="1"/>
  <c r="J256" i="1" s="1"/>
  <c r="I256" i="1" s="1"/>
  <c r="F257" i="1"/>
  <c r="J257" i="1" s="1"/>
  <c r="I257" i="1" s="1"/>
  <c r="F258" i="1"/>
  <c r="J258" i="1" s="1"/>
  <c r="I258" i="1" s="1"/>
  <c r="F259" i="1"/>
  <c r="J259" i="1" s="1"/>
  <c r="I259" i="1" s="1"/>
  <c r="F260" i="1"/>
  <c r="J260" i="1" s="1"/>
  <c r="I260" i="1" s="1"/>
  <c r="F261" i="1"/>
  <c r="J261" i="1" s="1"/>
  <c r="I261" i="1" s="1"/>
  <c r="F262" i="1"/>
  <c r="J262" i="1" s="1"/>
  <c r="I262" i="1" s="1"/>
  <c r="F263" i="1"/>
  <c r="J263" i="1" s="1"/>
  <c r="I263" i="1" s="1"/>
  <c r="F264" i="1"/>
  <c r="J264" i="1" s="1"/>
  <c r="I264" i="1" s="1"/>
  <c r="F265" i="1"/>
  <c r="J265" i="1" s="1"/>
  <c r="I265" i="1" s="1"/>
  <c r="F266" i="1"/>
  <c r="J266" i="1" s="1"/>
  <c r="I266" i="1" s="1"/>
  <c r="F267" i="1"/>
  <c r="J267" i="1" s="1"/>
  <c r="I267" i="1" s="1"/>
  <c r="F268" i="1"/>
  <c r="J268" i="1" s="1"/>
  <c r="I268" i="1" s="1"/>
  <c r="F269" i="1"/>
  <c r="J269" i="1" s="1"/>
  <c r="I269" i="1" s="1"/>
  <c r="F270" i="1"/>
  <c r="J270" i="1" s="1"/>
  <c r="I270" i="1" s="1"/>
  <c r="F271" i="1"/>
  <c r="J271" i="1" s="1"/>
  <c r="I271" i="1" s="1"/>
  <c r="F272" i="1"/>
  <c r="J272" i="1" s="1"/>
  <c r="I272" i="1" s="1"/>
  <c r="F273" i="1"/>
  <c r="J273" i="1" s="1"/>
  <c r="I273" i="1" s="1"/>
  <c r="F274" i="1"/>
  <c r="J274" i="1" s="1"/>
  <c r="I274" i="1" s="1"/>
  <c r="F275" i="1"/>
  <c r="J275" i="1" s="1"/>
  <c r="I275" i="1" s="1"/>
  <c r="F276" i="1"/>
  <c r="J276" i="1" s="1"/>
  <c r="I276" i="1" s="1"/>
  <c r="F277" i="1"/>
  <c r="J277" i="1" s="1"/>
  <c r="I277" i="1" s="1"/>
  <c r="F278" i="1"/>
  <c r="J278" i="1" s="1"/>
  <c r="I278" i="1" s="1"/>
  <c r="F279" i="1"/>
  <c r="J279" i="1" s="1"/>
  <c r="I279" i="1" s="1"/>
  <c r="F280" i="1"/>
  <c r="J280" i="1" s="1"/>
  <c r="I280" i="1" s="1"/>
  <c r="F281" i="1"/>
  <c r="J281" i="1" s="1"/>
  <c r="I281" i="1" s="1"/>
  <c r="F282" i="1"/>
  <c r="J282" i="1" s="1"/>
  <c r="I282" i="1" s="1"/>
  <c r="F283" i="1"/>
  <c r="J283" i="1" s="1"/>
  <c r="I283" i="1" s="1"/>
  <c r="F284" i="1"/>
  <c r="J284" i="1" s="1"/>
  <c r="I284" i="1" s="1"/>
  <c r="F285" i="1"/>
  <c r="J285" i="1" s="1"/>
  <c r="I285" i="1" s="1"/>
  <c r="F286" i="1"/>
  <c r="J286" i="1" s="1"/>
  <c r="I286" i="1" s="1"/>
  <c r="F287" i="1"/>
  <c r="J287" i="1" s="1"/>
  <c r="I287" i="1" s="1"/>
  <c r="F288" i="1"/>
  <c r="J288" i="1" s="1"/>
  <c r="I288" i="1" s="1"/>
  <c r="F289" i="1"/>
  <c r="J289" i="1" s="1"/>
  <c r="I289" i="1" s="1"/>
  <c r="F290" i="1"/>
  <c r="J290" i="1" s="1"/>
  <c r="I290" i="1" s="1"/>
  <c r="F291" i="1"/>
  <c r="J291" i="1" s="1"/>
  <c r="I291" i="1" s="1"/>
  <c r="F292" i="1"/>
  <c r="J292" i="1" s="1"/>
  <c r="I292" i="1" s="1"/>
  <c r="F293" i="1"/>
  <c r="J293" i="1" s="1"/>
  <c r="I293" i="1" s="1"/>
  <c r="F294" i="1"/>
  <c r="J294" i="1" s="1"/>
  <c r="I294" i="1" s="1"/>
  <c r="F295" i="1"/>
  <c r="J295" i="1" s="1"/>
  <c r="I295" i="1" s="1"/>
  <c r="F296" i="1"/>
  <c r="J296" i="1" s="1"/>
  <c r="I296" i="1" s="1"/>
  <c r="F297" i="1"/>
  <c r="J297" i="1" s="1"/>
  <c r="I297" i="1" s="1"/>
  <c r="F298" i="1"/>
  <c r="J298" i="1" s="1"/>
  <c r="I298" i="1" s="1"/>
  <c r="F299" i="1"/>
  <c r="J299" i="1" s="1"/>
  <c r="I299" i="1" s="1"/>
  <c r="F300" i="1"/>
  <c r="J300" i="1" s="1"/>
  <c r="I300" i="1" s="1"/>
  <c r="F301" i="1"/>
  <c r="J301" i="1" s="1"/>
  <c r="I301" i="1" s="1"/>
  <c r="F302" i="1"/>
  <c r="J302" i="1" s="1"/>
  <c r="I302" i="1" s="1"/>
  <c r="F303" i="1"/>
  <c r="J303" i="1" s="1"/>
  <c r="I303" i="1" s="1"/>
  <c r="F304" i="1"/>
  <c r="J304" i="1" s="1"/>
  <c r="I304" i="1" s="1"/>
  <c r="F305" i="1"/>
  <c r="J305" i="1" s="1"/>
  <c r="I305" i="1" s="1"/>
  <c r="F306" i="1"/>
  <c r="J306" i="1" s="1"/>
  <c r="I306" i="1" s="1"/>
  <c r="F307" i="1"/>
  <c r="J307" i="1" s="1"/>
  <c r="I307" i="1" s="1"/>
  <c r="F308" i="1"/>
  <c r="J308" i="1" s="1"/>
  <c r="I308" i="1" s="1"/>
  <c r="F309" i="1"/>
  <c r="J309" i="1" s="1"/>
  <c r="I309" i="1" s="1"/>
  <c r="F310" i="1"/>
  <c r="J310" i="1" s="1"/>
  <c r="I310" i="1" s="1"/>
  <c r="F311" i="1"/>
  <c r="J311" i="1" s="1"/>
  <c r="I311" i="1" s="1"/>
  <c r="F312" i="1"/>
  <c r="J312" i="1" s="1"/>
  <c r="I312" i="1" s="1"/>
  <c r="F313" i="1"/>
  <c r="J313" i="1" s="1"/>
  <c r="I313" i="1" s="1"/>
  <c r="F314" i="1"/>
  <c r="J314" i="1" s="1"/>
  <c r="I314" i="1" s="1"/>
  <c r="F315" i="1"/>
  <c r="J315" i="1" s="1"/>
  <c r="I315" i="1" s="1"/>
  <c r="F316" i="1"/>
  <c r="J316" i="1" s="1"/>
  <c r="I316" i="1" s="1"/>
  <c r="F317" i="1"/>
  <c r="J317" i="1" s="1"/>
  <c r="I317" i="1" s="1"/>
  <c r="F318" i="1"/>
  <c r="J318" i="1" s="1"/>
  <c r="I318" i="1" s="1"/>
  <c r="F319" i="1"/>
  <c r="J319" i="1" s="1"/>
  <c r="I319" i="1" s="1"/>
  <c r="F320" i="1"/>
  <c r="J320" i="1" s="1"/>
  <c r="I320" i="1" s="1"/>
  <c r="F321" i="1"/>
  <c r="J321" i="1" s="1"/>
  <c r="I321" i="1" s="1"/>
  <c r="F322" i="1"/>
  <c r="J322" i="1" s="1"/>
  <c r="I322" i="1" s="1"/>
  <c r="F323" i="1"/>
  <c r="J323" i="1" s="1"/>
  <c r="I323" i="1" s="1"/>
  <c r="F324" i="1"/>
  <c r="J324" i="1" s="1"/>
  <c r="I324" i="1" s="1"/>
  <c r="F325" i="1"/>
  <c r="J325" i="1" s="1"/>
  <c r="I325" i="1" s="1"/>
  <c r="F326" i="1"/>
  <c r="J326" i="1" s="1"/>
  <c r="I326" i="1" s="1"/>
  <c r="F327" i="1"/>
  <c r="J327" i="1" s="1"/>
  <c r="I327" i="1" s="1"/>
  <c r="F328" i="1"/>
  <c r="J328" i="1" s="1"/>
  <c r="I328" i="1" s="1"/>
  <c r="F329" i="1"/>
  <c r="J329" i="1" s="1"/>
  <c r="I329" i="1" s="1"/>
  <c r="F330" i="1"/>
  <c r="J330" i="1" s="1"/>
  <c r="I330" i="1" s="1"/>
  <c r="F331" i="1"/>
  <c r="J331" i="1" s="1"/>
  <c r="I331" i="1" s="1"/>
  <c r="F332" i="1"/>
  <c r="J332" i="1" s="1"/>
  <c r="I332" i="1" s="1"/>
  <c r="F333" i="1"/>
  <c r="J333" i="1" s="1"/>
  <c r="I333" i="1" s="1"/>
  <c r="F334" i="1"/>
  <c r="J334" i="1" s="1"/>
  <c r="I334" i="1" s="1"/>
  <c r="F335" i="1"/>
  <c r="J335" i="1" s="1"/>
  <c r="I335" i="1" s="1"/>
  <c r="F336" i="1"/>
  <c r="J336" i="1" s="1"/>
  <c r="I336" i="1" s="1"/>
  <c r="F337" i="1"/>
  <c r="J337" i="1" s="1"/>
  <c r="I337" i="1" s="1"/>
  <c r="F338" i="1"/>
  <c r="J338" i="1" s="1"/>
  <c r="I338" i="1" s="1"/>
  <c r="F339" i="1"/>
  <c r="J339" i="1" s="1"/>
  <c r="I339" i="1" s="1"/>
  <c r="F340" i="1"/>
  <c r="J340" i="1" s="1"/>
  <c r="I340" i="1" s="1"/>
  <c r="F341" i="1"/>
  <c r="J341" i="1" s="1"/>
  <c r="I341" i="1" s="1"/>
  <c r="F342" i="1"/>
  <c r="J342" i="1" s="1"/>
  <c r="I342" i="1" s="1"/>
  <c r="F343" i="1"/>
  <c r="J343" i="1" s="1"/>
  <c r="I343" i="1" s="1"/>
  <c r="F344" i="1"/>
  <c r="J344" i="1" s="1"/>
  <c r="I344" i="1" s="1"/>
  <c r="F345" i="1"/>
  <c r="J345" i="1" s="1"/>
  <c r="I345" i="1" s="1"/>
  <c r="F346" i="1"/>
  <c r="J346" i="1" s="1"/>
  <c r="I346" i="1" s="1"/>
  <c r="F347" i="1"/>
  <c r="J347" i="1" s="1"/>
  <c r="I347" i="1" s="1"/>
  <c r="F348" i="1"/>
  <c r="J348" i="1" s="1"/>
  <c r="I348" i="1" s="1"/>
  <c r="F349" i="1"/>
  <c r="J349" i="1" s="1"/>
  <c r="I349" i="1" s="1"/>
  <c r="F350" i="1"/>
  <c r="J350" i="1" s="1"/>
  <c r="I350" i="1" s="1"/>
  <c r="F351" i="1"/>
  <c r="J351" i="1" s="1"/>
  <c r="I351" i="1" s="1"/>
  <c r="F352" i="1"/>
  <c r="J352" i="1" s="1"/>
  <c r="I352" i="1" s="1"/>
  <c r="F353" i="1"/>
  <c r="J353" i="1" s="1"/>
  <c r="I353" i="1" s="1"/>
  <c r="F354" i="1"/>
  <c r="J354" i="1" s="1"/>
  <c r="I354" i="1" s="1"/>
  <c r="F355" i="1"/>
  <c r="J355" i="1" s="1"/>
  <c r="I355" i="1" s="1"/>
  <c r="F356" i="1"/>
  <c r="J356" i="1" s="1"/>
  <c r="I356" i="1" s="1"/>
  <c r="F357" i="1"/>
  <c r="J357" i="1" s="1"/>
  <c r="I357" i="1" s="1"/>
  <c r="F358" i="1"/>
  <c r="J358" i="1" s="1"/>
  <c r="I358" i="1" s="1"/>
  <c r="F359" i="1"/>
  <c r="J359" i="1" s="1"/>
  <c r="I359" i="1" s="1"/>
  <c r="F360" i="1"/>
  <c r="J360" i="1" s="1"/>
  <c r="I360" i="1" s="1"/>
  <c r="F361" i="1"/>
  <c r="J361" i="1" s="1"/>
  <c r="I361" i="1" s="1"/>
  <c r="F362" i="1"/>
  <c r="J362" i="1" s="1"/>
  <c r="I362" i="1" s="1"/>
  <c r="F363" i="1"/>
  <c r="J363" i="1" s="1"/>
  <c r="I363" i="1" s="1"/>
  <c r="F364" i="1"/>
  <c r="J364" i="1" s="1"/>
  <c r="I364" i="1" s="1"/>
  <c r="F365" i="1"/>
  <c r="J365" i="1" s="1"/>
  <c r="I365" i="1" s="1"/>
  <c r="F366" i="1"/>
  <c r="J366" i="1" s="1"/>
  <c r="I366" i="1" s="1"/>
  <c r="F367" i="1"/>
  <c r="J367" i="1" s="1"/>
  <c r="I367" i="1" s="1"/>
  <c r="F368" i="1"/>
  <c r="J368" i="1" s="1"/>
  <c r="I368" i="1" s="1"/>
  <c r="F369" i="1"/>
  <c r="J369" i="1" s="1"/>
  <c r="I369" i="1" s="1"/>
  <c r="F370" i="1"/>
  <c r="J370" i="1" s="1"/>
  <c r="I370" i="1" s="1"/>
  <c r="F371" i="1"/>
  <c r="J371" i="1" s="1"/>
  <c r="I371" i="1" s="1"/>
  <c r="F372" i="1"/>
  <c r="J372" i="1" s="1"/>
  <c r="I372" i="1" s="1"/>
  <c r="F373" i="1"/>
  <c r="J373" i="1" s="1"/>
  <c r="I373" i="1" s="1"/>
  <c r="F374" i="1"/>
  <c r="J374" i="1" s="1"/>
  <c r="I374" i="1" s="1"/>
  <c r="F375" i="1"/>
  <c r="J375" i="1" s="1"/>
  <c r="I375" i="1" s="1"/>
  <c r="F376" i="1"/>
  <c r="J376" i="1" s="1"/>
  <c r="I376" i="1" s="1"/>
  <c r="F377" i="1"/>
  <c r="J377" i="1" s="1"/>
  <c r="I377" i="1" s="1"/>
  <c r="F378" i="1"/>
  <c r="J378" i="1" s="1"/>
  <c r="I378" i="1" s="1"/>
  <c r="F379" i="1"/>
  <c r="J379" i="1" s="1"/>
  <c r="I379" i="1" s="1"/>
  <c r="F380" i="1"/>
  <c r="J380" i="1" s="1"/>
  <c r="I380" i="1" s="1"/>
  <c r="F381" i="1"/>
  <c r="J381" i="1" s="1"/>
  <c r="I381" i="1" s="1"/>
  <c r="F382" i="1"/>
  <c r="J382" i="1" s="1"/>
  <c r="I382" i="1" s="1"/>
  <c r="F383" i="1"/>
  <c r="J383" i="1" s="1"/>
  <c r="I383" i="1" s="1"/>
  <c r="F384" i="1"/>
  <c r="J384" i="1" s="1"/>
  <c r="I384" i="1" s="1"/>
  <c r="F385" i="1"/>
  <c r="J385" i="1" s="1"/>
  <c r="I385" i="1" s="1"/>
  <c r="F386" i="1"/>
  <c r="J386" i="1" s="1"/>
  <c r="I386" i="1" s="1"/>
  <c r="F387" i="1"/>
  <c r="J387" i="1" s="1"/>
  <c r="I387" i="1" s="1"/>
  <c r="F388" i="1"/>
  <c r="J388" i="1" s="1"/>
  <c r="I388" i="1" s="1"/>
  <c r="F389" i="1"/>
  <c r="J389" i="1" s="1"/>
  <c r="I389" i="1" s="1"/>
  <c r="F390" i="1"/>
  <c r="J390" i="1" s="1"/>
  <c r="I390" i="1" s="1"/>
  <c r="F391" i="1"/>
  <c r="J391" i="1" s="1"/>
  <c r="I391" i="1" s="1"/>
  <c r="F392" i="1"/>
  <c r="J392" i="1" s="1"/>
  <c r="I392" i="1" s="1"/>
  <c r="F393" i="1"/>
  <c r="J393" i="1" s="1"/>
  <c r="I393" i="1" s="1"/>
  <c r="F394" i="1"/>
  <c r="J394" i="1" s="1"/>
  <c r="I394" i="1" s="1"/>
  <c r="F395" i="1"/>
  <c r="J395" i="1" s="1"/>
  <c r="I395" i="1" s="1"/>
  <c r="F396" i="1"/>
  <c r="J396" i="1" s="1"/>
  <c r="I396" i="1" s="1"/>
  <c r="F397" i="1"/>
  <c r="J397" i="1" s="1"/>
  <c r="I397" i="1" s="1"/>
  <c r="F398" i="1"/>
  <c r="J398" i="1" s="1"/>
  <c r="I398" i="1" s="1"/>
  <c r="F399" i="1"/>
  <c r="J399" i="1" s="1"/>
  <c r="I399" i="1" s="1"/>
  <c r="F400" i="1"/>
  <c r="J400" i="1" s="1"/>
  <c r="I400" i="1" s="1"/>
  <c r="F401" i="1"/>
  <c r="J401" i="1" s="1"/>
  <c r="I401" i="1" s="1"/>
  <c r="F402" i="1"/>
  <c r="J402" i="1" s="1"/>
  <c r="I402" i="1" s="1"/>
  <c r="F403" i="1"/>
  <c r="J403" i="1" s="1"/>
  <c r="I403" i="1" s="1"/>
  <c r="F404" i="1"/>
  <c r="J404" i="1" s="1"/>
  <c r="I404" i="1" s="1"/>
  <c r="F405" i="1"/>
  <c r="J405" i="1" s="1"/>
  <c r="I405" i="1" s="1"/>
  <c r="F406" i="1"/>
  <c r="J406" i="1" s="1"/>
  <c r="I406" i="1" s="1"/>
  <c r="F407" i="1"/>
  <c r="J407" i="1" s="1"/>
  <c r="I407" i="1" s="1"/>
  <c r="F408" i="1"/>
  <c r="J408" i="1" s="1"/>
  <c r="I408" i="1" s="1"/>
  <c r="F409" i="1"/>
  <c r="J409" i="1" s="1"/>
  <c r="I409" i="1" s="1"/>
  <c r="F410" i="1"/>
  <c r="J410" i="1" s="1"/>
  <c r="I410" i="1" s="1"/>
  <c r="F411" i="1"/>
  <c r="J411" i="1" s="1"/>
  <c r="I411" i="1" s="1"/>
  <c r="F412" i="1"/>
  <c r="J412" i="1" s="1"/>
  <c r="I412" i="1" s="1"/>
  <c r="F413" i="1"/>
  <c r="J413" i="1" s="1"/>
  <c r="I413" i="1" s="1"/>
  <c r="F414" i="1"/>
  <c r="J414" i="1" s="1"/>
  <c r="I414" i="1" s="1"/>
  <c r="F415" i="1"/>
  <c r="J415" i="1" s="1"/>
  <c r="I415" i="1" s="1"/>
  <c r="F416" i="1"/>
  <c r="J416" i="1" s="1"/>
  <c r="I416" i="1" s="1"/>
  <c r="F417" i="1"/>
  <c r="J417" i="1" s="1"/>
  <c r="I417" i="1" s="1"/>
  <c r="F418" i="1"/>
  <c r="J418" i="1" s="1"/>
  <c r="I418" i="1" s="1"/>
  <c r="F419" i="1"/>
  <c r="J419" i="1" s="1"/>
  <c r="I419" i="1" s="1"/>
  <c r="F420" i="1"/>
  <c r="J420" i="1" s="1"/>
  <c r="I420" i="1" s="1"/>
  <c r="F421" i="1"/>
  <c r="J421" i="1" s="1"/>
  <c r="I421" i="1" s="1"/>
  <c r="F422" i="1"/>
  <c r="J422" i="1" s="1"/>
  <c r="I422" i="1" s="1"/>
  <c r="F423" i="1"/>
  <c r="J423" i="1" s="1"/>
  <c r="I423" i="1" s="1"/>
  <c r="F424" i="1"/>
  <c r="J424" i="1" s="1"/>
  <c r="I424" i="1" s="1"/>
  <c r="F425" i="1"/>
  <c r="J425" i="1" s="1"/>
  <c r="I425" i="1" s="1"/>
  <c r="F426" i="1"/>
  <c r="J426" i="1" s="1"/>
  <c r="I426" i="1" s="1"/>
  <c r="F427" i="1"/>
  <c r="J427" i="1" s="1"/>
  <c r="I427" i="1" s="1"/>
  <c r="F428" i="1"/>
  <c r="J428" i="1" s="1"/>
  <c r="I428" i="1" s="1"/>
  <c r="F429" i="1"/>
  <c r="J429" i="1" s="1"/>
  <c r="I429" i="1" s="1"/>
  <c r="F430" i="1"/>
  <c r="J430" i="1" s="1"/>
  <c r="I430" i="1" s="1"/>
  <c r="F431" i="1"/>
  <c r="J431" i="1" s="1"/>
  <c r="I431" i="1" s="1"/>
  <c r="F432" i="1"/>
  <c r="J432" i="1" s="1"/>
  <c r="I432" i="1" s="1"/>
  <c r="F433" i="1"/>
  <c r="J433" i="1" s="1"/>
  <c r="I433" i="1" s="1"/>
  <c r="F434" i="1"/>
  <c r="J434" i="1" s="1"/>
  <c r="I434" i="1" s="1"/>
  <c r="F435" i="1"/>
  <c r="J435" i="1" s="1"/>
  <c r="I435" i="1" s="1"/>
  <c r="F436" i="1"/>
  <c r="J436" i="1" s="1"/>
  <c r="I436" i="1" s="1"/>
  <c r="F437" i="1"/>
  <c r="J437" i="1" s="1"/>
  <c r="I437" i="1" s="1"/>
  <c r="F438" i="1"/>
  <c r="J438" i="1" s="1"/>
  <c r="I438" i="1" s="1"/>
  <c r="F439" i="1"/>
  <c r="J439" i="1" s="1"/>
  <c r="I439" i="1" s="1"/>
  <c r="F440" i="1"/>
  <c r="J440" i="1" s="1"/>
  <c r="I440" i="1" s="1"/>
  <c r="F441" i="1"/>
  <c r="J441" i="1" s="1"/>
  <c r="I441" i="1" s="1"/>
  <c r="F442" i="1"/>
  <c r="J442" i="1" s="1"/>
  <c r="I442" i="1" s="1"/>
  <c r="F443" i="1"/>
  <c r="J443" i="1" s="1"/>
  <c r="I443" i="1" s="1"/>
  <c r="F444" i="1"/>
  <c r="J444" i="1" s="1"/>
  <c r="I444" i="1" s="1"/>
  <c r="F445" i="1"/>
  <c r="J445" i="1" s="1"/>
  <c r="I445" i="1" s="1"/>
  <c r="F446" i="1"/>
  <c r="J446" i="1" s="1"/>
  <c r="I446" i="1" s="1"/>
  <c r="F447" i="1"/>
  <c r="J447" i="1" s="1"/>
  <c r="I447" i="1" s="1"/>
  <c r="F448" i="1"/>
  <c r="J448" i="1" s="1"/>
  <c r="I448" i="1" s="1"/>
  <c r="F449" i="1"/>
  <c r="J449" i="1" s="1"/>
  <c r="I449" i="1" s="1"/>
  <c r="F450" i="1"/>
  <c r="J450" i="1" s="1"/>
  <c r="I450" i="1" s="1"/>
  <c r="F451" i="1"/>
  <c r="J451" i="1" s="1"/>
  <c r="I451" i="1" s="1"/>
  <c r="F452" i="1"/>
  <c r="J452" i="1" s="1"/>
  <c r="I452" i="1" s="1"/>
  <c r="F453" i="1"/>
  <c r="J453" i="1" s="1"/>
  <c r="I453" i="1" s="1"/>
  <c r="F454" i="1"/>
  <c r="J454" i="1" s="1"/>
  <c r="I454" i="1" s="1"/>
  <c r="F455" i="1"/>
  <c r="J455" i="1" s="1"/>
  <c r="I455" i="1" s="1"/>
  <c r="F456" i="1"/>
  <c r="J456" i="1" s="1"/>
  <c r="I456" i="1" s="1"/>
  <c r="F457" i="1"/>
  <c r="J457" i="1" s="1"/>
  <c r="I457" i="1" s="1"/>
  <c r="F458" i="1"/>
  <c r="J458" i="1" s="1"/>
  <c r="I458" i="1" s="1"/>
  <c r="F459" i="1"/>
  <c r="J459" i="1" s="1"/>
  <c r="I459" i="1" s="1"/>
  <c r="F460" i="1"/>
  <c r="J460" i="1" s="1"/>
  <c r="I460" i="1" s="1"/>
  <c r="F461" i="1"/>
  <c r="J461" i="1" s="1"/>
  <c r="I461" i="1" s="1"/>
  <c r="F462" i="1"/>
  <c r="J462" i="1" s="1"/>
  <c r="I462" i="1" s="1"/>
  <c r="F463" i="1"/>
  <c r="J463" i="1" s="1"/>
  <c r="I463" i="1" s="1"/>
  <c r="F464" i="1"/>
  <c r="J464" i="1" s="1"/>
  <c r="I464" i="1" s="1"/>
  <c r="F465" i="1"/>
  <c r="J465" i="1" s="1"/>
  <c r="I465" i="1" s="1"/>
  <c r="F466" i="1"/>
  <c r="J466" i="1" s="1"/>
  <c r="I466" i="1" s="1"/>
  <c r="F467" i="1"/>
  <c r="J467" i="1" s="1"/>
  <c r="I467" i="1" s="1"/>
  <c r="F468" i="1"/>
  <c r="J468" i="1" s="1"/>
  <c r="I468" i="1" s="1"/>
  <c r="F469" i="1"/>
  <c r="J469" i="1" s="1"/>
  <c r="I469" i="1" s="1"/>
  <c r="F470" i="1"/>
  <c r="J470" i="1" s="1"/>
  <c r="I470" i="1" s="1"/>
  <c r="F471" i="1"/>
  <c r="J471" i="1" s="1"/>
  <c r="I471" i="1" s="1"/>
  <c r="F472" i="1"/>
  <c r="J472" i="1" s="1"/>
  <c r="I472" i="1" s="1"/>
  <c r="F473" i="1"/>
  <c r="J473" i="1" s="1"/>
  <c r="I473" i="1" s="1"/>
  <c r="F474" i="1"/>
  <c r="J474" i="1" s="1"/>
  <c r="I474" i="1" s="1"/>
  <c r="F475" i="1"/>
  <c r="J475" i="1" s="1"/>
  <c r="I475" i="1" s="1"/>
  <c r="F476" i="1"/>
  <c r="J476" i="1" s="1"/>
  <c r="I476" i="1" s="1"/>
  <c r="F477" i="1"/>
  <c r="J477" i="1" s="1"/>
  <c r="I477" i="1" s="1"/>
  <c r="F478" i="1"/>
  <c r="J478" i="1" s="1"/>
  <c r="I478" i="1" s="1"/>
  <c r="F479" i="1"/>
  <c r="J479" i="1" s="1"/>
  <c r="I479" i="1" s="1"/>
  <c r="F480" i="1"/>
  <c r="J480" i="1" s="1"/>
  <c r="I480" i="1" s="1"/>
  <c r="F481" i="1"/>
  <c r="J481" i="1" s="1"/>
  <c r="I481" i="1" s="1"/>
  <c r="F482" i="1"/>
  <c r="J482" i="1" s="1"/>
  <c r="I482" i="1" s="1"/>
  <c r="F483" i="1"/>
  <c r="J483" i="1" s="1"/>
  <c r="I483" i="1" s="1"/>
  <c r="F484" i="1"/>
  <c r="J484" i="1" s="1"/>
  <c r="I484" i="1" s="1"/>
  <c r="F485" i="1"/>
  <c r="J485" i="1" s="1"/>
  <c r="I485" i="1" s="1"/>
  <c r="F486" i="1"/>
  <c r="J486" i="1" s="1"/>
  <c r="I486" i="1" s="1"/>
  <c r="F487" i="1"/>
  <c r="J487" i="1" s="1"/>
  <c r="I487" i="1" s="1"/>
  <c r="F488" i="1"/>
  <c r="J488" i="1" s="1"/>
  <c r="I488" i="1" s="1"/>
  <c r="F489" i="1"/>
  <c r="J489" i="1" s="1"/>
  <c r="I489" i="1" s="1"/>
  <c r="F490" i="1"/>
  <c r="J490" i="1" s="1"/>
  <c r="I490" i="1" s="1"/>
  <c r="F491" i="1"/>
  <c r="F492" i="1"/>
  <c r="J492" i="1" s="1"/>
  <c r="I492" i="1" s="1"/>
  <c r="F493" i="1"/>
  <c r="J493" i="1" s="1"/>
  <c r="I493" i="1" s="1"/>
  <c r="F494" i="1"/>
  <c r="J494" i="1" s="1"/>
  <c r="I494" i="1" s="1"/>
  <c r="F495" i="1"/>
  <c r="J495" i="1" s="1"/>
  <c r="I495" i="1" s="1"/>
  <c r="F496" i="1"/>
  <c r="J496" i="1" s="1"/>
  <c r="I496" i="1" s="1"/>
  <c r="F497" i="1"/>
  <c r="J497" i="1" s="1"/>
  <c r="I497" i="1" s="1"/>
  <c r="F498" i="1"/>
  <c r="J498" i="1" s="1"/>
  <c r="I498" i="1" s="1"/>
  <c r="F499" i="1"/>
  <c r="J499" i="1" s="1"/>
  <c r="I499" i="1" s="1"/>
  <c r="F500" i="1"/>
  <c r="J500" i="1" s="1"/>
  <c r="I500" i="1" s="1"/>
  <c r="F501" i="1"/>
  <c r="J501" i="1" s="1"/>
  <c r="I501" i="1" s="1"/>
  <c r="F502" i="1"/>
  <c r="J502" i="1" s="1"/>
  <c r="I502" i="1" s="1"/>
  <c r="F503" i="1"/>
  <c r="J503" i="1" s="1"/>
  <c r="I503" i="1" s="1"/>
  <c r="F504" i="1"/>
  <c r="J504" i="1" s="1"/>
  <c r="I504" i="1" s="1"/>
  <c r="F505" i="1"/>
  <c r="J505" i="1" s="1"/>
  <c r="I505" i="1" s="1"/>
  <c r="F506" i="1"/>
  <c r="J506" i="1" s="1"/>
  <c r="I506" i="1" s="1"/>
  <c r="F507" i="1"/>
  <c r="J507" i="1" s="1"/>
  <c r="I507" i="1" s="1"/>
  <c r="F508" i="1"/>
  <c r="J508" i="1" s="1"/>
  <c r="I508" i="1" s="1"/>
  <c r="F509" i="1"/>
  <c r="J509" i="1" s="1"/>
  <c r="I509" i="1" s="1"/>
  <c r="F510" i="1"/>
  <c r="J510" i="1" s="1"/>
  <c r="I510" i="1" s="1"/>
  <c r="F511" i="1"/>
  <c r="J511" i="1" s="1"/>
  <c r="I511" i="1" s="1"/>
  <c r="F512" i="1"/>
  <c r="J512" i="1" s="1"/>
  <c r="I512" i="1" s="1"/>
  <c r="F513" i="1"/>
  <c r="J513" i="1" s="1"/>
  <c r="I513" i="1" s="1"/>
  <c r="F514" i="1"/>
  <c r="J514" i="1" s="1"/>
  <c r="I514" i="1" s="1"/>
  <c r="F515" i="1"/>
  <c r="J515" i="1" s="1"/>
  <c r="I515" i="1" s="1"/>
  <c r="F516" i="1"/>
  <c r="J516" i="1" s="1"/>
  <c r="I516" i="1" s="1"/>
  <c r="F517" i="1"/>
  <c r="J517" i="1" s="1"/>
  <c r="I517" i="1" s="1"/>
  <c r="F518" i="1"/>
  <c r="J518" i="1" s="1"/>
  <c r="I518" i="1" s="1"/>
  <c r="F519" i="1"/>
  <c r="J519" i="1" s="1"/>
  <c r="I519" i="1" s="1"/>
  <c r="F520" i="1"/>
  <c r="J520" i="1" s="1"/>
  <c r="I520" i="1" s="1"/>
  <c r="F521" i="1"/>
  <c r="J521" i="1" s="1"/>
  <c r="I521" i="1" s="1"/>
  <c r="F522" i="1"/>
  <c r="J522" i="1" s="1"/>
  <c r="I522" i="1" s="1"/>
  <c r="F523" i="1"/>
  <c r="J523" i="1" s="1"/>
  <c r="I523" i="1" s="1"/>
  <c r="F524" i="1"/>
  <c r="J524" i="1" s="1"/>
  <c r="I524" i="1" s="1"/>
  <c r="F525" i="1"/>
  <c r="J525" i="1" s="1"/>
  <c r="I525" i="1" s="1"/>
  <c r="F526" i="1"/>
  <c r="J526" i="1" s="1"/>
  <c r="I526" i="1" s="1"/>
  <c r="F527" i="1"/>
  <c r="J527" i="1" s="1"/>
  <c r="I527" i="1" s="1"/>
  <c r="F528" i="1"/>
  <c r="J528" i="1" s="1"/>
  <c r="I528" i="1" s="1"/>
  <c r="F529" i="1"/>
  <c r="J529" i="1" s="1"/>
  <c r="I529" i="1" s="1"/>
  <c r="F530" i="1"/>
  <c r="J530" i="1" s="1"/>
  <c r="I530" i="1" s="1"/>
  <c r="F531" i="1"/>
  <c r="J531" i="1" s="1"/>
  <c r="I531" i="1" s="1"/>
  <c r="F532" i="1"/>
  <c r="J532" i="1" s="1"/>
  <c r="I532" i="1" s="1"/>
  <c r="F533" i="1"/>
  <c r="J533" i="1" s="1"/>
  <c r="I533" i="1" s="1"/>
  <c r="F534" i="1"/>
  <c r="J534" i="1" s="1"/>
  <c r="I534" i="1" s="1"/>
  <c r="F535" i="1"/>
  <c r="J535" i="1" s="1"/>
  <c r="I535" i="1" s="1"/>
  <c r="F536" i="1"/>
  <c r="J536" i="1" s="1"/>
  <c r="I536" i="1" s="1"/>
  <c r="F537" i="1"/>
  <c r="J537" i="1" s="1"/>
  <c r="I537" i="1" s="1"/>
  <c r="F538" i="1"/>
  <c r="J538" i="1" s="1"/>
  <c r="I538" i="1" s="1"/>
  <c r="F539" i="1"/>
  <c r="J539" i="1" s="1"/>
  <c r="I539" i="1" s="1"/>
  <c r="F540" i="1"/>
  <c r="J540" i="1" s="1"/>
  <c r="I540" i="1" s="1"/>
  <c r="F541" i="1"/>
  <c r="J541" i="1" s="1"/>
  <c r="I541" i="1" s="1"/>
  <c r="F542" i="1"/>
  <c r="J542" i="1" s="1"/>
  <c r="I542" i="1" s="1"/>
  <c r="F543" i="1"/>
  <c r="J543" i="1" s="1"/>
  <c r="I543" i="1" s="1"/>
  <c r="F544" i="1"/>
  <c r="J544" i="1" s="1"/>
  <c r="I544" i="1" s="1"/>
  <c r="F545" i="1"/>
  <c r="J545" i="1" s="1"/>
  <c r="I545" i="1" s="1"/>
  <c r="F546" i="1"/>
  <c r="J546" i="1" s="1"/>
  <c r="I546" i="1" s="1"/>
  <c r="F547" i="1"/>
  <c r="J547" i="1" s="1"/>
  <c r="I547" i="1" s="1"/>
  <c r="F548" i="1"/>
  <c r="J548" i="1" s="1"/>
  <c r="I548" i="1" s="1"/>
  <c r="F549" i="1"/>
  <c r="J549" i="1" s="1"/>
  <c r="I549" i="1" s="1"/>
  <c r="F550" i="1"/>
  <c r="J550" i="1" s="1"/>
  <c r="I550" i="1" s="1"/>
  <c r="F551" i="1"/>
  <c r="J551" i="1" s="1"/>
  <c r="I551" i="1" s="1"/>
  <c r="F552" i="1"/>
  <c r="J552" i="1" s="1"/>
  <c r="I552" i="1" s="1"/>
  <c r="F553" i="1"/>
  <c r="J553" i="1" s="1"/>
  <c r="I553" i="1" s="1"/>
  <c r="F554" i="1"/>
  <c r="J554" i="1" s="1"/>
  <c r="I554" i="1" s="1"/>
  <c r="F555" i="1"/>
  <c r="J555" i="1" s="1"/>
  <c r="I555" i="1" s="1"/>
  <c r="F556" i="1"/>
  <c r="J556" i="1" s="1"/>
  <c r="I556" i="1" s="1"/>
  <c r="F557" i="1"/>
  <c r="J557" i="1" s="1"/>
  <c r="I557" i="1" s="1"/>
  <c r="F558" i="1"/>
  <c r="J558" i="1" s="1"/>
  <c r="I558" i="1" s="1"/>
  <c r="F559" i="1"/>
  <c r="J559" i="1" s="1"/>
  <c r="I559" i="1" s="1"/>
  <c r="F560" i="1"/>
  <c r="J560" i="1" s="1"/>
  <c r="I560" i="1" s="1"/>
  <c r="F561" i="1"/>
  <c r="J561" i="1" s="1"/>
  <c r="I561" i="1" s="1"/>
  <c r="F562" i="1"/>
  <c r="J562" i="1" s="1"/>
  <c r="I562" i="1" s="1"/>
  <c r="F563" i="1"/>
  <c r="J563" i="1" s="1"/>
  <c r="I563" i="1" s="1"/>
  <c r="F564" i="1"/>
  <c r="J564" i="1" s="1"/>
  <c r="I564" i="1" s="1"/>
  <c r="F565" i="1"/>
  <c r="J565" i="1" s="1"/>
  <c r="I565" i="1" s="1"/>
  <c r="F566" i="1"/>
  <c r="J566" i="1" s="1"/>
  <c r="I566" i="1" s="1"/>
  <c r="F567" i="1"/>
  <c r="J567" i="1" s="1"/>
  <c r="I567" i="1" s="1"/>
  <c r="F568" i="1"/>
  <c r="J568" i="1" s="1"/>
  <c r="I568" i="1" s="1"/>
  <c r="F569" i="1"/>
  <c r="J569" i="1" s="1"/>
  <c r="I569" i="1" s="1"/>
  <c r="F570" i="1"/>
  <c r="J570" i="1" s="1"/>
  <c r="I570" i="1" s="1"/>
  <c r="F571" i="1"/>
  <c r="J571" i="1" s="1"/>
  <c r="I571" i="1" s="1"/>
  <c r="F572" i="1"/>
  <c r="J572" i="1" s="1"/>
  <c r="I572" i="1" s="1"/>
  <c r="F573" i="1"/>
  <c r="J573" i="1" s="1"/>
  <c r="I573" i="1" s="1"/>
  <c r="F574" i="1"/>
  <c r="J574" i="1" s="1"/>
  <c r="I574" i="1" s="1"/>
  <c r="F575" i="1"/>
  <c r="J575" i="1" s="1"/>
  <c r="I575" i="1" s="1"/>
  <c r="F576" i="1"/>
  <c r="J576" i="1" s="1"/>
  <c r="I576" i="1" s="1"/>
  <c r="F577" i="1"/>
  <c r="J577" i="1" s="1"/>
  <c r="I577" i="1" s="1"/>
  <c r="F578" i="1"/>
  <c r="J578" i="1" s="1"/>
  <c r="I578" i="1" s="1"/>
  <c r="F579" i="1"/>
  <c r="J579" i="1" s="1"/>
  <c r="I579" i="1" s="1"/>
  <c r="F580" i="1"/>
  <c r="J580" i="1" s="1"/>
  <c r="I580" i="1" s="1"/>
  <c r="F581" i="1"/>
  <c r="J581" i="1" s="1"/>
  <c r="I581" i="1" s="1"/>
  <c r="F582" i="1"/>
  <c r="J582" i="1" s="1"/>
  <c r="I582" i="1" s="1"/>
  <c r="F583" i="1"/>
  <c r="J583" i="1" s="1"/>
  <c r="I583" i="1" s="1"/>
  <c r="F584" i="1"/>
  <c r="J584" i="1" s="1"/>
  <c r="I584" i="1" s="1"/>
  <c r="F585" i="1"/>
  <c r="J585" i="1" s="1"/>
  <c r="I585" i="1" s="1"/>
  <c r="F586" i="1"/>
  <c r="J586" i="1" s="1"/>
  <c r="I586" i="1" s="1"/>
  <c r="F587" i="1"/>
  <c r="J587" i="1" s="1"/>
  <c r="I587" i="1" s="1"/>
  <c r="F588" i="1"/>
  <c r="J588" i="1" s="1"/>
  <c r="I588" i="1" s="1"/>
  <c r="F589" i="1"/>
  <c r="J589" i="1" s="1"/>
  <c r="I589" i="1" s="1"/>
  <c r="F590" i="1"/>
  <c r="J590" i="1" s="1"/>
  <c r="I590" i="1" s="1"/>
  <c r="F591" i="1"/>
  <c r="J591" i="1" s="1"/>
  <c r="I591" i="1" s="1"/>
  <c r="F592" i="1"/>
  <c r="J592" i="1" s="1"/>
  <c r="I592" i="1" s="1"/>
  <c r="F593" i="1"/>
  <c r="J593" i="1" s="1"/>
  <c r="I593" i="1" s="1"/>
  <c r="F594" i="1"/>
  <c r="J594" i="1" s="1"/>
  <c r="I594" i="1" s="1"/>
  <c r="F595" i="1"/>
  <c r="J595" i="1" s="1"/>
  <c r="I595" i="1" s="1"/>
  <c r="F596" i="1"/>
  <c r="J596" i="1" s="1"/>
  <c r="I596" i="1" s="1"/>
  <c r="F597" i="1"/>
  <c r="J597" i="1" s="1"/>
  <c r="I597" i="1" s="1"/>
  <c r="F598" i="1"/>
  <c r="J598" i="1" s="1"/>
  <c r="I598" i="1" s="1"/>
  <c r="F599" i="1"/>
  <c r="J599" i="1" s="1"/>
  <c r="I599" i="1" s="1"/>
  <c r="F600" i="1"/>
  <c r="J600" i="1" s="1"/>
  <c r="I600" i="1" s="1"/>
  <c r="F601" i="1"/>
  <c r="J601" i="1" s="1"/>
  <c r="I601" i="1" s="1"/>
  <c r="F602" i="1"/>
  <c r="J602" i="1" s="1"/>
  <c r="I602" i="1" s="1"/>
  <c r="F603" i="1"/>
  <c r="J603" i="1" s="1"/>
  <c r="I603" i="1" s="1"/>
  <c r="F604" i="1"/>
  <c r="J604" i="1" s="1"/>
  <c r="I604" i="1" s="1"/>
  <c r="F605" i="1"/>
  <c r="J605" i="1" s="1"/>
  <c r="I605" i="1" s="1"/>
  <c r="F606" i="1"/>
  <c r="J606" i="1" s="1"/>
  <c r="I606" i="1" s="1"/>
  <c r="F607" i="1"/>
  <c r="J607" i="1" s="1"/>
  <c r="I607" i="1" s="1"/>
  <c r="F608" i="1"/>
  <c r="J608" i="1" s="1"/>
  <c r="I608" i="1" s="1"/>
  <c r="F609" i="1"/>
  <c r="J609" i="1" s="1"/>
  <c r="I609" i="1" s="1"/>
  <c r="F610" i="1"/>
  <c r="J610" i="1" s="1"/>
  <c r="I610" i="1" s="1"/>
  <c r="F611" i="1"/>
  <c r="J611" i="1" s="1"/>
  <c r="I611" i="1" s="1"/>
  <c r="F612" i="1"/>
  <c r="J612" i="1" s="1"/>
  <c r="I612" i="1" s="1"/>
  <c r="F613" i="1"/>
  <c r="J613" i="1" s="1"/>
  <c r="I613" i="1" s="1"/>
  <c r="F614" i="1"/>
  <c r="J614" i="1" s="1"/>
  <c r="I614" i="1" s="1"/>
  <c r="F615" i="1"/>
  <c r="J615" i="1" s="1"/>
  <c r="I615" i="1" s="1"/>
  <c r="F616" i="1"/>
  <c r="J616" i="1" s="1"/>
  <c r="I616" i="1" s="1"/>
  <c r="F617" i="1"/>
  <c r="J617" i="1" s="1"/>
  <c r="I617" i="1" s="1"/>
  <c r="F618" i="1"/>
  <c r="J618" i="1" s="1"/>
  <c r="I618" i="1" s="1"/>
  <c r="F619" i="1"/>
  <c r="J619" i="1" s="1"/>
  <c r="I619" i="1" s="1"/>
  <c r="F620" i="1"/>
  <c r="J620" i="1" s="1"/>
  <c r="I620" i="1" s="1"/>
  <c r="F621" i="1"/>
  <c r="J621" i="1" s="1"/>
  <c r="I621" i="1" s="1"/>
  <c r="F622" i="1"/>
  <c r="J622" i="1" s="1"/>
  <c r="I622" i="1" s="1"/>
  <c r="F623" i="1"/>
  <c r="J623" i="1" s="1"/>
  <c r="I623" i="1" s="1"/>
  <c r="F624" i="1"/>
  <c r="J624" i="1" s="1"/>
  <c r="I624" i="1" s="1"/>
  <c r="F625" i="1"/>
  <c r="J625" i="1" s="1"/>
  <c r="I625" i="1" s="1"/>
  <c r="F626" i="1"/>
  <c r="J626" i="1" s="1"/>
  <c r="I626" i="1" s="1"/>
  <c r="F627" i="1"/>
  <c r="J627" i="1" s="1"/>
  <c r="I627" i="1" s="1"/>
  <c r="F628" i="1"/>
  <c r="J628" i="1" s="1"/>
  <c r="I628" i="1" s="1"/>
  <c r="F629" i="1"/>
  <c r="J629" i="1" s="1"/>
  <c r="I629" i="1" s="1"/>
  <c r="F630" i="1"/>
  <c r="J630" i="1" s="1"/>
  <c r="I630" i="1" s="1"/>
  <c r="F631" i="1"/>
  <c r="J631" i="1" s="1"/>
  <c r="I631" i="1" s="1"/>
  <c r="F632" i="1"/>
  <c r="J632" i="1" s="1"/>
  <c r="I632" i="1" s="1"/>
  <c r="F633" i="1"/>
  <c r="J633" i="1" s="1"/>
  <c r="I633" i="1" s="1"/>
  <c r="F634" i="1"/>
  <c r="J634" i="1" s="1"/>
  <c r="I634" i="1" s="1"/>
  <c r="F635" i="1"/>
  <c r="J635" i="1" s="1"/>
  <c r="I635" i="1" s="1"/>
  <c r="F636" i="1"/>
  <c r="J636" i="1" s="1"/>
  <c r="I636" i="1" s="1"/>
  <c r="F637" i="1"/>
  <c r="J637" i="1" s="1"/>
  <c r="I637" i="1" s="1"/>
  <c r="F638" i="1"/>
  <c r="J638" i="1" s="1"/>
  <c r="I638" i="1" s="1"/>
  <c r="F639" i="1"/>
  <c r="J639" i="1" s="1"/>
  <c r="I639" i="1" s="1"/>
  <c r="F640" i="1"/>
  <c r="J640" i="1" s="1"/>
  <c r="I640" i="1" s="1"/>
  <c r="F641" i="1"/>
  <c r="J641" i="1" s="1"/>
  <c r="I641" i="1" s="1"/>
  <c r="F642" i="1"/>
  <c r="J642" i="1" s="1"/>
  <c r="I642" i="1" s="1"/>
  <c r="F643" i="1"/>
  <c r="J643" i="1" s="1"/>
  <c r="I643" i="1" s="1"/>
  <c r="F644" i="1"/>
  <c r="J644" i="1" s="1"/>
  <c r="I644" i="1" s="1"/>
  <c r="F645" i="1"/>
  <c r="J645" i="1" s="1"/>
  <c r="I645" i="1" s="1"/>
  <c r="F646" i="1"/>
  <c r="J646" i="1" s="1"/>
  <c r="I646" i="1" s="1"/>
  <c r="F647" i="1"/>
  <c r="J647" i="1" s="1"/>
  <c r="I647" i="1" s="1"/>
  <c r="F648" i="1"/>
  <c r="J648" i="1" s="1"/>
  <c r="I648" i="1" s="1"/>
  <c r="F649" i="1"/>
  <c r="J649" i="1" s="1"/>
  <c r="I649" i="1" s="1"/>
  <c r="F650" i="1"/>
  <c r="J650" i="1" s="1"/>
  <c r="I650" i="1" s="1"/>
  <c r="F651" i="1"/>
  <c r="J651" i="1" s="1"/>
  <c r="I651" i="1" s="1"/>
  <c r="F652" i="1"/>
  <c r="J652" i="1" s="1"/>
  <c r="I652" i="1" s="1"/>
  <c r="F653" i="1"/>
  <c r="J653" i="1" s="1"/>
  <c r="I653" i="1" s="1"/>
  <c r="F654" i="1"/>
  <c r="J654" i="1" s="1"/>
  <c r="I654" i="1" s="1"/>
  <c r="F655" i="1"/>
  <c r="J655" i="1" s="1"/>
  <c r="I655" i="1" s="1"/>
  <c r="F656" i="1"/>
  <c r="J656" i="1" s="1"/>
  <c r="I656" i="1" s="1"/>
  <c r="F657" i="1"/>
  <c r="J657" i="1" s="1"/>
  <c r="I657" i="1" s="1"/>
  <c r="F658" i="1"/>
  <c r="J658" i="1" s="1"/>
  <c r="I658" i="1" s="1"/>
  <c r="F659" i="1"/>
  <c r="J659" i="1" s="1"/>
  <c r="I659" i="1" s="1"/>
  <c r="F660" i="1"/>
  <c r="J660" i="1" s="1"/>
  <c r="I660" i="1" s="1"/>
  <c r="F661" i="1"/>
  <c r="J661" i="1" s="1"/>
  <c r="I661" i="1" s="1"/>
  <c r="F662" i="1"/>
  <c r="J662" i="1" s="1"/>
  <c r="I662" i="1" s="1"/>
  <c r="F663" i="1"/>
  <c r="J663" i="1" s="1"/>
  <c r="I663" i="1" s="1"/>
  <c r="F664" i="1"/>
  <c r="J664" i="1" s="1"/>
  <c r="I664" i="1" s="1"/>
  <c r="F665" i="1"/>
  <c r="J665" i="1" s="1"/>
  <c r="I665" i="1" s="1"/>
  <c r="F666" i="1"/>
  <c r="J666" i="1" s="1"/>
  <c r="I666" i="1" s="1"/>
  <c r="F667" i="1"/>
  <c r="J667" i="1" s="1"/>
  <c r="I667" i="1" s="1"/>
  <c r="F668" i="1"/>
  <c r="J668" i="1" s="1"/>
  <c r="I668" i="1" s="1"/>
  <c r="F669" i="1"/>
  <c r="J669" i="1" s="1"/>
  <c r="I669" i="1" s="1"/>
  <c r="F670" i="1"/>
  <c r="J670" i="1" s="1"/>
  <c r="I670" i="1" s="1"/>
  <c r="F671" i="1"/>
  <c r="J671" i="1" s="1"/>
  <c r="I671" i="1" s="1"/>
  <c r="F672" i="1"/>
  <c r="J672" i="1" s="1"/>
  <c r="I672" i="1" s="1"/>
  <c r="F673" i="1"/>
  <c r="J673" i="1" s="1"/>
  <c r="I673" i="1" s="1"/>
  <c r="F674" i="1"/>
  <c r="J674" i="1" s="1"/>
  <c r="I674" i="1" s="1"/>
  <c r="F675" i="1"/>
  <c r="J675" i="1" s="1"/>
  <c r="I675" i="1" s="1"/>
  <c r="F676" i="1"/>
  <c r="J676" i="1" s="1"/>
  <c r="I676" i="1" s="1"/>
  <c r="F677" i="1"/>
  <c r="J677" i="1" s="1"/>
  <c r="I677" i="1" s="1"/>
  <c r="F678" i="1"/>
  <c r="J678" i="1" s="1"/>
  <c r="I678" i="1" s="1"/>
  <c r="F679" i="1"/>
  <c r="J679" i="1" s="1"/>
  <c r="I679" i="1" s="1"/>
  <c r="F680" i="1"/>
  <c r="J680" i="1" s="1"/>
  <c r="I680" i="1" s="1"/>
  <c r="F681" i="1"/>
  <c r="J681" i="1" s="1"/>
  <c r="I681" i="1" s="1"/>
  <c r="F682" i="1"/>
  <c r="J682" i="1" s="1"/>
  <c r="I682" i="1" s="1"/>
  <c r="F683" i="1"/>
  <c r="J683" i="1" s="1"/>
  <c r="I683" i="1" s="1"/>
  <c r="F684" i="1"/>
  <c r="J684" i="1" s="1"/>
  <c r="I684" i="1" s="1"/>
  <c r="F685" i="1"/>
  <c r="J685" i="1" s="1"/>
  <c r="I685" i="1" s="1"/>
  <c r="F686" i="1"/>
  <c r="J686" i="1" s="1"/>
  <c r="I686" i="1" s="1"/>
  <c r="F687" i="1"/>
  <c r="J687" i="1" s="1"/>
  <c r="I687" i="1" s="1"/>
  <c r="F688" i="1"/>
  <c r="J688" i="1" s="1"/>
  <c r="I688" i="1" s="1"/>
  <c r="F689" i="1"/>
  <c r="J689" i="1" s="1"/>
  <c r="I689" i="1" s="1"/>
  <c r="F690" i="1"/>
  <c r="J690" i="1" s="1"/>
  <c r="I690" i="1" s="1"/>
  <c r="F691" i="1"/>
  <c r="J691" i="1" s="1"/>
  <c r="I691" i="1" s="1"/>
  <c r="F692" i="1"/>
  <c r="J692" i="1" s="1"/>
  <c r="I692" i="1" s="1"/>
  <c r="F693" i="1"/>
  <c r="J693" i="1" s="1"/>
  <c r="I693" i="1" s="1"/>
  <c r="F694" i="1"/>
  <c r="J694" i="1" s="1"/>
  <c r="I694" i="1" s="1"/>
  <c r="F695" i="1"/>
  <c r="J695" i="1" s="1"/>
  <c r="I695" i="1" s="1"/>
  <c r="F696" i="1"/>
  <c r="J696" i="1" s="1"/>
  <c r="I696" i="1" s="1"/>
  <c r="F697" i="1"/>
  <c r="J697" i="1" s="1"/>
  <c r="I697" i="1" s="1"/>
  <c r="F698" i="1"/>
  <c r="J698" i="1" s="1"/>
  <c r="I698" i="1" s="1"/>
  <c r="F699" i="1"/>
  <c r="J699" i="1" s="1"/>
  <c r="I699" i="1" s="1"/>
  <c r="F700" i="1"/>
  <c r="J700" i="1" s="1"/>
  <c r="I700" i="1" s="1"/>
  <c r="F701" i="1"/>
  <c r="J701" i="1" s="1"/>
  <c r="I701" i="1" s="1"/>
  <c r="F702" i="1"/>
  <c r="J702" i="1" s="1"/>
  <c r="I702" i="1" s="1"/>
  <c r="F703" i="1"/>
  <c r="J703" i="1" s="1"/>
  <c r="I703" i="1" s="1"/>
  <c r="F704" i="1"/>
  <c r="J704" i="1" s="1"/>
  <c r="I704" i="1" s="1"/>
  <c r="F705" i="1"/>
  <c r="J705" i="1" s="1"/>
  <c r="I705" i="1" s="1"/>
  <c r="F706" i="1"/>
  <c r="J706" i="1" s="1"/>
  <c r="I706" i="1" s="1"/>
  <c r="F707" i="1"/>
  <c r="J707" i="1" s="1"/>
  <c r="I707" i="1" s="1"/>
  <c r="F708" i="1"/>
  <c r="J708" i="1" s="1"/>
  <c r="I708" i="1" s="1"/>
  <c r="F709" i="1"/>
  <c r="J709" i="1" s="1"/>
  <c r="I709" i="1" s="1"/>
  <c r="F710" i="1"/>
  <c r="J710" i="1" s="1"/>
  <c r="I710" i="1" s="1"/>
  <c r="F711" i="1"/>
  <c r="J711" i="1" s="1"/>
  <c r="I711" i="1" s="1"/>
  <c r="F712" i="1"/>
  <c r="J712" i="1" s="1"/>
  <c r="I712" i="1" s="1"/>
  <c r="F713" i="1"/>
  <c r="J713" i="1" s="1"/>
  <c r="I713" i="1" s="1"/>
  <c r="F714" i="1"/>
  <c r="J714" i="1" s="1"/>
  <c r="I714" i="1" s="1"/>
  <c r="F715" i="1"/>
  <c r="J715" i="1" s="1"/>
  <c r="I715" i="1" s="1"/>
  <c r="F716" i="1"/>
  <c r="J716" i="1" s="1"/>
  <c r="I716" i="1" s="1"/>
  <c r="F717" i="1"/>
  <c r="J717" i="1" s="1"/>
  <c r="I717" i="1" s="1"/>
  <c r="F718" i="1"/>
  <c r="J718" i="1" s="1"/>
  <c r="I718" i="1" s="1"/>
  <c r="F719" i="1"/>
  <c r="J719" i="1" s="1"/>
  <c r="I719" i="1" s="1"/>
  <c r="F720" i="1"/>
  <c r="J720" i="1" s="1"/>
  <c r="I720" i="1" s="1"/>
  <c r="F721" i="1"/>
  <c r="J721" i="1" s="1"/>
  <c r="I721" i="1" s="1"/>
  <c r="F722" i="1"/>
  <c r="J722" i="1" s="1"/>
  <c r="I722" i="1" s="1"/>
  <c r="F723" i="1"/>
  <c r="J723" i="1" s="1"/>
  <c r="I723" i="1" s="1"/>
  <c r="F724" i="1"/>
  <c r="J724" i="1" s="1"/>
  <c r="I724" i="1" s="1"/>
  <c r="F725" i="1"/>
  <c r="J725" i="1" s="1"/>
  <c r="I725" i="1" s="1"/>
  <c r="F726" i="1"/>
  <c r="J726" i="1" s="1"/>
  <c r="I726" i="1" s="1"/>
  <c r="F727" i="1"/>
  <c r="J727" i="1" s="1"/>
  <c r="I727" i="1" s="1"/>
  <c r="F728" i="1"/>
  <c r="J728" i="1" s="1"/>
  <c r="I728" i="1" s="1"/>
  <c r="F729" i="1"/>
  <c r="J729" i="1" s="1"/>
  <c r="I729" i="1" s="1"/>
  <c r="F730" i="1"/>
  <c r="J730" i="1" s="1"/>
  <c r="I730" i="1" s="1"/>
  <c r="F731" i="1"/>
  <c r="J731" i="1" s="1"/>
  <c r="I731" i="1" s="1"/>
  <c r="F732" i="1"/>
  <c r="J732" i="1" s="1"/>
  <c r="I732" i="1" s="1"/>
  <c r="F733" i="1"/>
  <c r="J733" i="1" s="1"/>
  <c r="I733" i="1" s="1"/>
  <c r="F734" i="1"/>
  <c r="J734" i="1" s="1"/>
  <c r="I734" i="1" s="1"/>
  <c r="F735" i="1"/>
  <c r="J735" i="1" s="1"/>
  <c r="I735" i="1" s="1"/>
  <c r="F736" i="1"/>
  <c r="J736" i="1" s="1"/>
  <c r="I736" i="1" s="1"/>
  <c r="F737" i="1"/>
  <c r="J737" i="1" s="1"/>
  <c r="I737" i="1" s="1"/>
  <c r="F738" i="1"/>
  <c r="J738" i="1" s="1"/>
  <c r="I738" i="1" s="1"/>
  <c r="F739" i="1"/>
  <c r="J739" i="1" s="1"/>
  <c r="I739" i="1" s="1"/>
  <c r="F740" i="1"/>
  <c r="J740" i="1" s="1"/>
  <c r="I740" i="1" s="1"/>
  <c r="F741" i="1"/>
  <c r="J741" i="1" s="1"/>
  <c r="I741" i="1" s="1"/>
  <c r="F742" i="1"/>
  <c r="J742" i="1" s="1"/>
  <c r="I742" i="1" s="1"/>
  <c r="F743" i="1"/>
  <c r="J743" i="1" s="1"/>
  <c r="I743" i="1" s="1"/>
  <c r="F744" i="1"/>
  <c r="J744" i="1" s="1"/>
  <c r="I744" i="1" s="1"/>
  <c r="F745" i="1"/>
  <c r="J745" i="1" s="1"/>
  <c r="I745" i="1" s="1"/>
  <c r="F746" i="1"/>
  <c r="J746" i="1" s="1"/>
  <c r="I746" i="1" s="1"/>
  <c r="F747" i="1"/>
  <c r="J747" i="1" s="1"/>
  <c r="I747" i="1" s="1"/>
  <c r="F748" i="1"/>
  <c r="J748" i="1" s="1"/>
  <c r="I748" i="1" s="1"/>
  <c r="F749" i="1"/>
  <c r="J749" i="1" s="1"/>
  <c r="I749" i="1" s="1"/>
  <c r="F750" i="1"/>
  <c r="J750" i="1" s="1"/>
  <c r="I750" i="1" s="1"/>
  <c r="F751" i="1"/>
  <c r="J751" i="1" s="1"/>
  <c r="I751" i="1" s="1"/>
  <c r="F752" i="1"/>
  <c r="J752" i="1" s="1"/>
  <c r="I752" i="1" s="1"/>
  <c r="F753" i="1"/>
  <c r="J753" i="1" s="1"/>
  <c r="I753" i="1" s="1"/>
  <c r="F754" i="1"/>
  <c r="J754" i="1" s="1"/>
  <c r="I754" i="1" s="1"/>
  <c r="F755" i="1"/>
  <c r="J755" i="1" s="1"/>
  <c r="I755" i="1" s="1"/>
  <c r="F756" i="1"/>
  <c r="J756" i="1" s="1"/>
  <c r="I756" i="1" s="1"/>
  <c r="F757" i="1"/>
  <c r="J757" i="1" s="1"/>
  <c r="I757" i="1" s="1"/>
  <c r="F758" i="1"/>
  <c r="J758" i="1" s="1"/>
  <c r="I758" i="1" s="1"/>
  <c r="F759" i="1"/>
  <c r="J759" i="1" s="1"/>
  <c r="I759" i="1" s="1"/>
  <c r="F760" i="1"/>
  <c r="J760" i="1" s="1"/>
  <c r="I760" i="1" s="1"/>
  <c r="F761" i="1"/>
  <c r="J761" i="1" s="1"/>
  <c r="I761" i="1" s="1"/>
  <c r="F762" i="1"/>
  <c r="J762" i="1" s="1"/>
  <c r="I762" i="1" s="1"/>
  <c r="F763" i="1"/>
  <c r="J763" i="1" s="1"/>
  <c r="I763" i="1" s="1"/>
  <c r="F764" i="1"/>
  <c r="J764" i="1" s="1"/>
  <c r="I764" i="1" s="1"/>
  <c r="F765" i="1"/>
  <c r="J765" i="1" s="1"/>
  <c r="I765" i="1" s="1"/>
  <c r="F766" i="1"/>
  <c r="J766" i="1" s="1"/>
  <c r="I766" i="1" s="1"/>
  <c r="F767" i="1"/>
  <c r="J767" i="1" s="1"/>
  <c r="I767" i="1" s="1"/>
  <c r="F768" i="1"/>
  <c r="J768" i="1" s="1"/>
  <c r="I768" i="1" s="1"/>
  <c r="F769" i="1"/>
  <c r="J769" i="1" s="1"/>
  <c r="I769" i="1" s="1"/>
  <c r="F770" i="1"/>
  <c r="J770" i="1" s="1"/>
  <c r="I770" i="1" s="1"/>
  <c r="F771" i="1"/>
  <c r="J771" i="1" s="1"/>
  <c r="I771" i="1" s="1"/>
  <c r="F772" i="1"/>
  <c r="J772" i="1" s="1"/>
  <c r="I772" i="1" s="1"/>
  <c r="F773" i="1"/>
  <c r="J773" i="1" s="1"/>
  <c r="I773" i="1" s="1"/>
  <c r="F774" i="1"/>
  <c r="J774" i="1" s="1"/>
  <c r="I774" i="1" s="1"/>
  <c r="F775" i="1"/>
  <c r="J775" i="1" s="1"/>
  <c r="I775" i="1" s="1"/>
  <c r="F776" i="1"/>
  <c r="J776" i="1" s="1"/>
  <c r="I776" i="1" s="1"/>
  <c r="F777" i="1"/>
  <c r="J777" i="1" s="1"/>
  <c r="I777" i="1" s="1"/>
  <c r="F778" i="1"/>
  <c r="J778" i="1" s="1"/>
  <c r="I778" i="1" s="1"/>
  <c r="F779" i="1"/>
  <c r="J779" i="1" s="1"/>
  <c r="I779" i="1" s="1"/>
  <c r="F780" i="1"/>
  <c r="J780" i="1" s="1"/>
  <c r="I780" i="1" s="1"/>
  <c r="F781" i="1"/>
  <c r="J781" i="1" s="1"/>
  <c r="I781" i="1" s="1"/>
  <c r="F782" i="1"/>
  <c r="J782" i="1" s="1"/>
  <c r="I782" i="1" s="1"/>
  <c r="F783" i="1"/>
  <c r="J783" i="1" s="1"/>
  <c r="I783" i="1" s="1"/>
  <c r="F784" i="1"/>
  <c r="J784" i="1" s="1"/>
  <c r="I784" i="1" s="1"/>
  <c r="F785" i="1"/>
  <c r="J785" i="1" s="1"/>
  <c r="I785" i="1" s="1"/>
  <c r="F786" i="1"/>
  <c r="J786" i="1" s="1"/>
  <c r="I786" i="1" s="1"/>
  <c r="F787" i="1"/>
  <c r="J787" i="1" s="1"/>
  <c r="I787" i="1" s="1"/>
  <c r="F788" i="1"/>
  <c r="J788" i="1" s="1"/>
  <c r="I788" i="1" s="1"/>
  <c r="F789" i="1"/>
  <c r="J789" i="1" s="1"/>
  <c r="I789" i="1" s="1"/>
  <c r="F790" i="1"/>
  <c r="J790" i="1" s="1"/>
  <c r="I790" i="1" s="1"/>
  <c r="F791" i="1"/>
  <c r="J791" i="1" s="1"/>
  <c r="I791" i="1" s="1"/>
  <c r="F792" i="1"/>
  <c r="J792" i="1" s="1"/>
  <c r="I792" i="1" s="1"/>
  <c r="F793" i="1"/>
  <c r="J793" i="1" s="1"/>
  <c r="I793" i="1" s="1"/>
  <c r="F794" i="1"/>
  <c r="J794" i="1" s="1"/>
  <c r="I794" i="1" s="1"/>
  <c r="F795" i="1"/>
  <c r="J795" i="1" s="1"/>
  <c r="I795" i="1" s="1"/>
  <c r="F796" i="1"/>
  <c r="J796" i="1" s="1"/>
  <c r="I796" i="1" s="1"/>
  <c r="F797" i="1"/>
  <c r="J797" i="1" s="1"/>
  <c r="I797" i="1" s="1"/>
  <c r="F798" i="1"/>
  <c r="J798" i="1" s="1"/>
  <c r="I798" i="1" s="1"/>
  <c r="F799" i="1"/>
  <c r="J799" i="1" s="1"/>
  <c r="I799" i="1" s="1"/>
  <c r="F800" i="1"/>
  <c r="J800" i="1" s="1"/>
  <c r="I800" i="1" s="1"/>
  <c r="F801" i="1"/>
  <c r="J801" i="1" s="1"/>
  <c r="I801" i="1" s="1"/>
  <c r="F802" i="1"/>
  <c r="J802" i="1" s="1"/>
  <c r="I802" i="1" s="1"/>
  <c r="F803" i="1"/>
  <c r="J803" i="1" s="1"/>
  <c r="I803" i="1" s="1"/>
  <c r="F804" i="1"/>
  <c r="J804" i="1" s="1"/>
  <c r="I804" i="1" s="1"/>
  <c r="F805" i="1"/>
  <c r="J805" i="1" s="1"/>
  <c r="I805" i="1" s="1"/>
  <c r="F806" i="1"/>
  <c r="J806" i="1" s="1"/>
  <c r="I806" i="1" s="1"/>
  <c r="F807" i="1"/>
  <c r="J807" i="1" s="1"/>
  <c r="I807" i="1" s="1"/>
  <c r="F808" i="1"/>
  <c r="J808" i="1" s="1"/>
  <c r="I808" i="1" s="1"/>
  <c r="F809" i="1"/>
  <c r="J809" i="1" s="1"/>
  <c r="I809" i="1" s="1"/>
  <c r="F810" i="1"/>
  <c r="J810" i="1" s="1"/>
  <c r="I810" i="1" s="1"/>
  <c r="F811" i="1"/>
  <c r="J811" i="1" s="1"/>
  <c r="I811" i="1" s="1"/>
  <c r="F812" i="1"/>
  <c r="J812" i="1" s="1"/>
  <c r="I812" i="1" s="1"/>
  <c r="F813" i="1"/>
  <c r="J813" i="1" s="1"/>
  <c r="I813" i="1" s="1"/>
  <c r="F814" i="1"/>
  <c r="J814" i="1" s="1"/>
  <c r="I814" i="1" s="1"/>
  <c r="F815" i="1"/>
  <c r="J815" i="1" s="1"/>
  <c r="I815" i="1" s="1"/>
  <c r="F816" i="1"/>
  <c r="J816" i="1" s="1"/>
  <c r="I816" i="1" s="1"/>
  <c r="F817" i="1"/>
  <c r="J817" i="1" s="1"/>
  <c r="I817" i="1" s="1"/>
  <c r="F818" i="1"/>
  <c r="J818" i="1" s="1"/>
  <c r="I818" i="1" s="1"/>
  <c r="F819" i="1"/>
  <c r="J819" i="1" s="1"/>
  <c r="I819" i="1" s="1"/>
  <c r="F820" i="1"/>
  <c r="J820" i="1" s="1"/>
  <c r="I820" i="1" s="1"/>
  <c r="F821" i="1"/>
  <c r="J821" i="1" s="1"/>
  <c r="I821" i="1" s="1"/>
  <c r="F822" i="1"/>
  <c r="J822" i="1" s="1"/>
  <c r="I822" i="1" s="1"/>
  <c r="F823" i="1"/>
  <c r="J823" i="1" s="1"/>
  <c r="I823" i="1" s="1"/>
  <c r="F824" i="1"/>
  <c r="J824" i="1" s="1"/>
  <c r="I824" i="1" s="1"/>
  <c r="F825" i="1"/>
  <c r="J825" i="1" s="1"/>
  <c r="I825" i="1" s="1"/>
  <c r="F826" i="1"/>
  <c r="J826" i="1" s="1"/>
  <c r="I826" i="1" s="1"/>
  <c r="F827" i="1"/>
  <c r="J827" i="1" s="1"/>
  <c r="I827" i="1" s="1"/>
  <c r="F828" i="1"/>
  <c r="J828" i="1" s="1"/>
  <c r="I828" i="1" s="1"/>
  <c r="F829" i="1"/>
  <c r="J829" i="1" s="1"/>
  <c r="I829" i="1" s="1"/>
  <c r="F830" i="1"/>
  <c r="J830" i="1" s="1"/>
  <c r="I830" i="1" s="1"/>
  <c r="F831" i="1"/>
  <c r="J831" i="1" s="1"/>
  <c r="I831" i="1" s="1"/>
  <c r="F832" i="1"/>
  <c r="J832" i="1" s="1"/>
  <c r="I832" i="1" s="1"/>
  <c r="F833" i="1"/>
  <c r="J833" i="1" s="1"/>
  <c r="I833" i="1" s="1"/>
  <c r="F834" i="1"/>
  <c r="J834" i="1" s="1"/>
  <c r="I834" i="1" s="1"/>
  <c r="F835" i="1"/>
  <c r="J835" i="1" s="1"/>
  <c r="I835" i="1" s="1"/>
  <c r="F836" i="1"/>
  <c r="J836" i="1" s="1"/>
  <c r="I836" i="1" s="1"/>
  <c r="F837" i="1"/>
  <c r="J837" i="1" s="1"/>
  <c r="I837" i="1" s="1"/>
  <c r="F838" i="1"/>
  <c r="J838" i="1" s="1"/>
  <c r="I838" i="1" s="1"/>
  <c r="F839" i="1"/>
  <c r="J839" i="1" s="1"/>
  <c r="I839" i="1" s="1"/>
  <c r="F840" i="1"/>
  <c r="J840" i="1" s="1"/>
  <c r="I840" i="1" s="1"/>
  <c r="F841" i="1"/>
  <c r="J841" i="1" s="1"/>
  <c r="I841" i="1" s="1"/>
  <c r="F842" i="1"/>
  <c r="J842" i="1" s="1"/>
  <c r="I842" i="1" s="1"/>
  <c r="F843" i="1"/>
  <c r="J843" i="1" s="1"/>
  <c r="I843" i="1" s="1"/>
  <c r="F844" i="1"/>
  <c r="J844" i="1" s="1"/>
  <c r="I844" i="1" s="1"/>
  <c r="F845" i="1"/>
  <c r="J845" i="1" s="1"/>
  <c r="I845" i="1" s="1"/>
  <c r="F846" i="1"/>
  <c r="J846" i="1" s="1"/>
  <c r="I846" i="1" s="1"/>
  <c r="F847" i="1"/>
  <c r="J847" i="1" s="1"/>
  <c r="I847" i="1" s="1"/>
  <c r="F848" i="1"/>
  <c r="J848" i="1" s="1"/>
  <c r="I848" i="1" s="1"/>
  <c r="F849" i="1"/>
  <c r="J849" i="1" s="1"/>
  <c r="I849" i="1" s="1"/>
  <c r="F850" i="1"/>
  <c r="J850" i="1" s="1"/>
  <c r="I850" i="1" s="1"/>
  <c r="F851" i="1"/>
  <c r="J851" i="1" s="1"/>
  <c r="I851" i="1" s="1"/>
  <c r="F852" i="1"/>
  <c r="J852" i="1" s="1"/>
  <c r="I852" i="1" s="1"/>
  <c r="F853" i="1"/>
  <c r="J853" i="1" s="1"/>
  <c r="I853" i="1" s="1"/>
  <c r="F854" i="1"/>
  <c r="J854" i="1" s="1"/>
  <c r="I854" i="1" s="1"/>
  <c r="F855" i="1"/>
  <c r="J855" i="1" s="1"/>
  <c r="I855" i="1" s="1"/>
  <c r="F856" i="1"/>
  <c r="J856" i="1" s="1"/>
  <c r="I856" i="1" s="1"/>
  <c r="F857" i="1"/>
  <c r="J857" i="1" s="1"/>
  <c r="I857" i="1" s="1"/>
  <c r="F858" i="1"/>
  <c r="J858" i="1" s="1"/>
  <c r="I858" i="1" s="1"/>
  <c r="F859" i="1"/>
  <c r="J859" i="1" s="1"/>
  <c r="I859" i="1" s="1"/>
  <c r="F860" i="1"/>
  <c r="J860" i="1" s="1"/>
  <c r="I860" i="1" s="1"/>
  <c r="F861" i="1"/>
  <c r="J861" i="1" s="1"/>
  <c r="I861" i="1" s="1"/>
  <c r="F862" i="1"/>
  <c r="J862" i="1" s="1"/>
  <c r="I862" i="1" s="1"/>
  <c r="F863" i="1"/>
  <c r="J863" i="1" s="1"/>
  <c r="I863" i="1" s="1"/>
  <c r="F864" i="1"/>
  <c r="J864" i="1" s="1"/>
  <c r="I864" i="1" s="1"/>
  <c r="F865" i="1"/>
  <c r="J865" i="1" s="1"/>
  <c r="I865" i="1" s="1"/>
  <c r="F866" i="1"/>
  <c r="J866" i="1" s="1"/>
  <c r="I866" i="1" s="1"/>
  <c r="F867" i="1"/>
  <c r="J867" i="1" s="1"/>
  <c r="I867" i="1" s="1"/>
  <c r="F868" i="1"/>
  <c r="J868" i="1" s="1"/>
  <c r="I868" i="1" s="1"/>
  <c r="F869" i="1"/>
  <c r="J869" i="1" s="1"/>
  <c r="I869" i="1" s="1"/>
  <c r="F870" i="1"/>
  <c r="J870" i="1" s="1"/>
  <c r="I870" i="1" s="1"/>
  <c r="F871" i="1"/>
  <c r="J871" i="1" s="1"/>
  <c r="I871" i="1" s="1"/>
  <c r="F872" i="1"/>
  <c r="J872" i="1" s="1"/>
  <c r="I872" i="1" s="1"/>
  <c r="F873" i="1"/>
  <c r="J873" i="1" s="1"/>
  <c r="I873" i="1" s="1"/>
  <c r="F874" i="1"/>
  <c r="J874" i="1" s="1"/>
  <c r="I874" i="1" s="1"/>
  <c r="F875" i="1"/>
  <c r="J875" i="1" s="1"/>
  <c r="I875" i="1" s="1"/>
  <c r="F876" i="1"/>
  <c r="J876" i="1" s="1"/>
  <c r="I876" i="1" s="1"/>
  <c r="F877" i="1"/>
  <c r="J877" i="1" s="1"/>
  <c r="I877" i="1" s="1"/>
  <c r="F878" i="1"/>
  <c r="J878" i="1" s="1"/>
  <c r="I878" i="1" s="1"/>
  <c r="F879" i="1"/>
  <c r="J879" i="1" s="1"/>
  <c r="I879" i="1" s="1"/>
  <c r="F880" i="1"/>
  <c r="J880" i="1" s="1"/>
  <c r="I880" i="1" s="1"/>
  <c r="F881" i="1"/>
  <c r="J881" i="1" s="1"/>
  <c r="I881" i="1" s="1"/>
  <c r="F882" i="1"/>
  <c r="J882" i="1" s="1"/>
  <c r="I882" i="1" s="1"/>
  <c r="F883" i="1"/>
  <c r="J883" i="1" s="1"/>
  <c r="I883" i="1" s="1"/>
  <c r="F884" i="1"/>
  <c r="J884" i="1" s="1"/>
  <c r="I884" i="1" s="1"/>
  <c r="F885" i="1"/>
  <c r="J885" i="1" s="1"/>
  <c r="I885" i="1" s="1"/>
  <c r="F886" i="1"/>
  <c r="J886" i="1" s="1"/>
  <c r="I886" i="1" s="1"/>
  <c r="F887" i="1"/>
  <c r="J887" i="1" s="1"/>
  <c r="I887" i="1" s="1"/>
  <c r="F888" i="1"/>
  <c r="J888" i="1" s="1"/>
  <c r="I888" i="1" s="1"/>
  <c r="F889" i="1"/>
  <c r="J889" i="1" s="1"/>
  <c r="I889" i="1" s="1"/>
  <c r="F890" i="1"/>
  <c r="J890" i="1" s="1"/>
  <c r="I890" i="1" s="1"/>
  <c r="F891" i="1"/>
  <c r="J891" i="1" s="1"/>
  <c r="I891" i="1" s="1"/>
  <c r="F892" i="1"/>
  <c r="J892" i="1" s="1"/>
  <c r="I892" i="1" s="1"/>
  <c r="F893" i="1"/>
  <c r="J893" i="1" s="1"/>
  <c r="I893" i="1" s="1"/>
  <c r="F894" i="1"/>
  <c r="J894" i="1" s="1"/>
  <c r="I894" i="1" s="1"/>
  <c r="F895" i="1"/>
  <c r="J895" i="1" s="1"/>
  <c r="I895" i="1" s="1"/>
  <c r="F896" i="1"/>
  <c r="J896" i="1" s="1"/>
  <c r="I896" i="1" s="1"/>
  <c r="F897" i="1"/>
  <c r="J897" i="1" s="1"/>
  <c r="I897" i="1" s="1"/>
  <c r="F898" i="1"/>
  <c r="J898" i="1" s="1"/>
  <c r="I898" i="1" s="1"/>
  <c r="F899" i="1"/>
  <c r="J899" i="1" s="1"/>
  <c r="I899" i="1" s="1"/>
  <c r="F900" i="1"/>
  <c r="J900" i="1" s="1"/>
  <c r="I900" i="1" s="1"/>
  <c r="F901" i="1"/>
  <c r="J901" i="1" s="1"/>
  <c r="I901" i="1" s="1"/>
  <c r="F902" i="1"/>
  <c r="J902" i="1" s="1"/>
  <c r="I902" i="1" s="1"/>
  <c r="F903" i="1"/>
  <c r="J903" i="1" s="1"/>
  <c r="I903" i="1" s="1"/>
  <c r="F904" i="1"/>
  <c r="J904" i="1" s="1"/>
  <c r="I904" i="1" s="1"/>
  <c r="F905" i="1"/>
  <c r="J905" i="1" s="1"/>
  <c r="I905" i="1" s="1"/>
  <c r="F906" i="1"/>
  <c r="J906" i="1" s="1"/>
  <c r="I906" i="1" s="1"/>
  <c r="F907" i="1"/>
  <c r="J907" i="1" s="1"/>
  <c r="I907" i="1" s="1"/>
  <c r="F908" i="1"/>
  <c r="J908" i="1" s="1"/>
  <c r="I908" i="1" s="1"/>
  <c r="F909" i="1"/>
  <c r="J909" i="1" s="1"/>
  <c r="I909" i="1" s="1"/>
  <c r="F910" i="1"/>
  <c r="J910" i="1" s="1"/>
  <c r="I910" i="1" s="1"/>
  <c r="F911" i="1"/>
  <c r="J911" i="1" s="1"/>
  <c r="I911" i="1" s="1"/>
  <c r="F912" i="1"/>
  <c r="J912" i="1" s="1"/>
  <c r="I912" i="1" s="1"/>
  <c r="F913" i="1"/>
  <c r="J913" i="1" s="1"/>
  <c r="I913" i="1" s="1"/>
  <c r="F914" i="1"/>
  <c r="J914" i="1" s="1"/>
  <c r="I914" i="1" s="1"/>
  <c r="F915" i="1"/>
  <c r="J915" i="1" s="1"/>
  <c r="I915" i="1" s="1"/>
  <c r="F916" i="1"/>
  <c r="J916" i="1" s="1"/>
  <c r="I916" i="1" s="1"/>
  <c r="F917" i="1"/>
  <c r="J917" i="1" s="1"/>
  <c r="I917" i="1" s="1"/>
  <c r="F918" i="1"/>
  <c r="J918" i="1" s="1"/>
  <c r="I918" i="1" s="1"/>
  <c r="F919" i="1"/>
  <c r="J919" i="1" s="1"/>
  <c r="I919" i="1" s="1"/>
  <c r="F920" i="1"/>
  <c r="J920" i="1" s="1"/>
  <c r="I920" i="1" s="1"/>
  <c r="F921" i="1"/>
  <c r="J921" i="1" s="1"/>
  <c r="I921" i="1" s="1"/>
  <c r="F922" i="1"/>
  <c r="J922" i="1" s="1"/>
  <c r="I922" i="1" s="1"/>
  <c r="F923" i="1"/>
  <c r="J923" i="1" s="1"/>
  <c r="I923" i="1" s="1"/>
  <c r="F924" i="1"/>
  <c r="J924" i="1" s="1"/>
  <c r="I924" i="1" s="1"/>
  <c r="F925" i="1"/>
  <c r="J925" i="1" s="1"/>
  <c r="I925" i="1" s="1"/>
  <c r="F926" i="1"/>
  <c r="J926" i="1" s="1"/>
  <c r="I926" i="1" s="1"/>
  <c r="F927" i="1"/>
  <c r="J927" i="1" s="1"/>
  <c r="I927" i="1" s="1"/>
  <c r="F928" i="1"/>
  <c r="J928" i="1" s="1"/>
  <c r="I928" i="1" s="1"/>
  <c r="F929" i="1"/>
  <c r="J929" i="1" s="1"/>
  <c r="I929" i="1" s="1"/>
  <c r="F930" i="1"/>
  <c r="J930" i="1" s="1"/>
  <c r="I930" i="1" s="1"/>
  <c r="F931" i="1"/>
  <c r="J931" i="1" s="1"/>
  <c r="I931" i="1" s="1"/>
  <c r="F932" i="1"/>
  <c r="J932" i="1" s="1"/>
  <c r="I932" i="1" s="1"/>
  <c r="F933" i="1"/>
  <c r="J933" i="1" s="1"/>
  <c r="I933" i="1" s="1"/>
  <c r="F934" i="1"/>
  <c r="J934" i="1" s="1"/>
  <c r="I934" i="1" s="1"/>
  <c r="F935" i="1"/>
  <c r="J935" i="1" s="1"/>
  <c r="I935" i="1" s="1"/>
  <c r="F936" i="1"/>
  <c r="J936" i="1" s="1"/>
  <c r="I936" i="1" s="1"/>
  <c r="F937" i="1"/>
  <c r="J937" i="1" s="1"/>
  <c r="I937" i="1" s="1"/>
  <c r="F938" i="1"/>
  <c r="J938" i="1" s="1"/>
  <c r="I938" i="1" s="1"/>
  <c r="F939" i="1"/>
  <c r="J939" i="1" s="1"/>
  <c r="I939" i="1" s="1"/>
  <c r="F940" i="1"/>
  <c r="J940" i="1" s="1"/>
  <c r="I940" i="1" s="1"/>
  <c r="F941" i="1"/>
  <c r="J941" i="1" s="1"/>
  <c r="I941" i="1" s="1"/>
  <c r="F942" i="1"/>
  <c r="J942" i="1" s="1"/>
  <c r="I942" i="1" s="1"/>
  <c r="F943" i="1"/>
  <c r="J943" i="1" s="1"/>
  <c r="I943" i="1" s="1"/>
  <c r="F944" i="1"/>
  <c r="J944" i="1" s="1"/>
  <c r="I944" i="1" s="1"/>
  <c r="F945" i="1"/>
  <c r="J945" i="1" s="1"/>
  <c r="I945" i="1" s="1"/>
  <c r="F946" i="1"/>
  <c r="J946" i="1" s="1"/>
  <c r="I946" i="1" s="1"/>
  <c r="F947" i="1"/>
  <c r="J947" i="1" s="1"/>
  <c r="I947" i="1" s="1"/>
  <c r="F948" i="1"/>
  <c r="J948" i="1" s="1"/>
  <c r="I948" i="1" s="1"/>
  <c r="F949" i="1"/>
  <c r="J949" i="1" s="1"/>
  <c r="I949" i="1" s="1"/>
  <c r="F950" i="1"/>
  <c r="J950" i="1" s="1"/>
  <c r="I950" i="1" s="1"/>
  <c r="F951" i="1"/>
  <c r="J951" i="1" s="1"/>
  <c r="I951" i="1" s="1"/>
  <c r="F952" i="1"/>
  <c r="J952" i="1" s="1"/>
  <c r="I952" i="1" s="1"/>
  <c r="F953" i="1"/>
  <c r="J953" i="1" s="1"/>
  <c r="I953" i="1" s="1"/>
  <c r="F954" i="1"/>
  <c r="J954" i="1" s="1"/>
  <c r="I954" i="1" s="1"/>
  <c r="F955" i="1"/>
  <c r="J955" i="1" s="1"/>
  <c r="I955" i="1" s="1"/>
  <c r="F956" i="1"/>
  <c r="J956" i="1" s="1"/>
  <c r="I956" i="1" s="1"/>
  <c r="F957" i="1"/>
  <c r="J957" i="1" s="1"/>
  <c r="I957" i="1" s="1"/>
  <c r="F958" i="1"/>
  <c r="J958" i="1" s="1"/>
  <c r="I958" i="1" s="1"/>
  <c r="F959" i="1"/>
  <c r="J959" i="1" s="1"/>
  <c r="I959" i="1" s="1"/>
  <c r="F960" i="1"/>
  <c r="J960" i="1" s="1"/>
  <c r="I960" i="1" s="1"/>
  <c r="F961" i="1"/>
  <c r="J961" i="1" s="1"/>
  <c r="I961" i="1" s="1"/>
  <c r="F962" i="1"/>
  <c r="J962" i="1" s="1"/>
  <c r="I962" i="1" s="1"/>
  <c r="F963" i="1"/>
  <c r="J963" i="1" s="1"/>
  <c r="I963" i="1" s="1"/>
  <c r="F964" i="1"/>
  <c r="J964" i="1" s="1"/>
  <c r="I964" i="1" s="1"/>
  <c r="F965" i="1"/>
  <c r="J965" i="1" s="1"/>
  <c r="I965" i="1" s="1"/>
  <c r="F966" i="1"/>
  <c r="J966" i="1" s="1"/>
  <c r="I966" i="1" s="1"/>
  <c r="F967" i="1"/>
  <c r="J967" i="1" s="1"/>
  <c r="I967" i="1" s="1"/>
  <c r="F968" i="1"/>
  <c r="J968" i="1" s="1"/>
  <c r="I968" i="1" s="1"/>
  <c r="F969" i="1"/>
  <c r="J969" i="1" s="1"/>
  <c r="I969" i="1" s="1"/>
  <c r="F970" i="1"/>
  <c r="J970" i="1" s="1"/>
  <c r="I970" i="1" s="1"/>
  <c r="F971" i="1"/>
  <c r="J971" i="1" s="1"/>
  <c r="I971" i="1" s="1"/>
  <c r="F972" i="1"/>
  <c r="J972" i="1" s="1"/>
  <c r="I972" i="1" s="1"/>
  <c r="F973" i="1"/>
  <c r="J973" i="1" s="1"/>
  <c r="I973" i="1" s="1"/>
  <c r="F974" i="1"/>
  <c r="J974" i="1" s="1"/>
  <c r="I974" i="1" s="1"/>
  <c r="F975" i="1"/>
  <c r="J975" i="1" s="1"/>
  <c r="I975" i="1" s="1"/>
  <c r="F976" i="1"/>
  <c r="J976" i="1" s="1"/>
  <c r="I976" i="1" s="1"/>
  <c r="F977" i="1"/>
  <c r="J977" i="1" s="1"/>
  <c r="I977" i="1" s="1"/>
  <c r="F978" i="1"/>
  <c r="J978" i="1" s="1"/>
  <c r="I978" i="1" s="1"/>
  <c r="F979" i="1"/>
  <c r="J979" i="1" s="1"/>
  <c r="I979" i="1" s="1"/>
  <c r="F980" i="1"/>
  <c r="J980" i="1" s="1"/>
  <c r="I980" i="1" s="1"/>
  <c r="F981" i="1"/>
  <c r="J981" i="1" s="1"/>
  <c r="I981" i="1" s="1"/>
  <c r="F982" i="1"/>
  <c r="J982" i="1" s="1"/>
  <c r="I982" i="1" s="1"/>
  <c r="F983" i="1"/>
  <c r="J983" i="1" s="1"/>
  <c r="I983" i="1" s="1"/>
  <c r="F984" i="1"/>
  <c r="J984" i="1" s="1"/>
  <c r="I984" i="1" s="1"/>
  <c r="F985" i="1"/>
  <c r="J985" i="1" s="1"/>
  <c r="I985" i="1" s="1"/>
  <c r="F986" i="1"/>
  <c r="J986" i="1" s="1"/>
  <c r="I986" i="1" s="1"/>
  <c r="F987" i="1"/>
  <c r="J987" i="1" s="1"/>
  <c r="I987" i="1" s="1"/>
  <c r="F988" i="1"/>
  <c r="J988" i="1" s="1"/>
  <c r="I988" i="1" s="1"/>
  <c r="F989" i="1"/>
  <c r="J989" i="1" s="1"/>
  <c r="I989" i="1" s="1"/>
  <c r="F990" i="1"/>
  <c r="J990" i="1" s="1"/>
  <c r="I990" i="1" s="1"/>
  <c r="F991" i="1"/>
  <c r="J991" i="1" s="1"/>
  <c r="I991" i="1" s="1"/>
  <c r="F992" i="1"/>
  <c r="J992" i="1" s="1"/>
  <c r="I992" i="1" s="1"/>
  <c r="F993" i="1"/>
  <c r="J993" i="1" s="1"/>
  <c r="I993" i="1" s="1"/>
  <c r="F994" i="1"/>
  <c r="J994" i="1" s="1"/>
  <c r="I994" i="1" s="1"/>
  <c r="F995" i="1"/>
  <c r="J995" i="1" s="1"/>
  <c r="I995" i="1" s="1"/>
  <c r="F996" i="1"/>
  <c r="J996" i="1" s="1"/>
  <c r="I996" i="1" s="1"/>
  <c r="F997" i="1"/>
  <c r="J997" i="1" s="1"/>
  <c r="I997" i="1" s="1"/>
  <c r="F998" i="1"/>
  <c r="J998" i="1" s="1"/>
  <c r="I998" i="1" s="1"/>
  <c r="J491" i="1" l="1"/>
  <c r="I491" i="1" s="1"/>
  <c r="J1" i="1" l="1"/>
</calcChain>
</file>

<file path=xl/sharedStrings.xml><?xml version="1.0" encoding="utf-8"?>
<sst xmlns="http://schemas.openxmlformats.org/spreadsheetml/2006/main" count="6033" uniqueCount="1431">
  <si>
    <t>Pijnacker-Nootdorp; leveringen in 2021</t>
  </si>
  <si>
    <t>Categorie-omschrijving</t>
  </si>
  <si>
    <t>Aantal van Omschrijving</t>
  </si>
  <si>
    <t>Hoeprolstoel voor actief, semipermanent/algemeen gebruik</t>
  </si>
  <si>
    <t>27</t>
  </si>
  <si>
    <t>Actief rolstoelen, vastframe</t>
  </si>
  <si>
    <t>4</t>
  </si>
  <si>
    <t>Hoepelrolstoel voor incidenteel gebruik (lichtgewicht uitvoering)</t>
  </si>
  <si>
    <t>32</t>
  </si>
  <si>
    <t>Comfortrolstoel voor permanent/langdurend gebruik, al dan niet met geïntegreerde duwondersteuning</t>
  </si>
  <si>
    <t>3</t>
  </si>
  <si>
    <t>Scootmobiel voor gebruik in de woonomgeving</t>
  </si>
  <si>
    <t>24</t>
  </si>
  <si>
    <t>Scootmobiel voor buiten gebruik (incl. "extra" geveerd)</t>
  </si>
  <si>
    <t>49</t>
  </si>
  <si>
    <t>Elektrische rolstoelen voor (semi) permanent gebruik, in en om het huis</t>
  </si>
  <si>
    <t>1</t>
  </si>
  <si>
    <t>Elektrische rolstoelen voor (semi) permanent gebruik, binnen/ buiten</t>
  </si>
  <si>
    <t>Driewielfietsen voor volwassenen en kinderen vanaf 5 jaar, manueel.</t>
  </si>
  <si>
    <t>15</t>
  </si>
  <si>
    <t>Driewielfietsen voor volwassenen en kinderen vanaf 5 jaar, met elektrische ondersteuning.</t>
  </si>
  <si>
    <t>5</t>
  </si>
  <si>
    <t>Driewielfietsen voor kinderen van 2 tot 5 jaar</t>
  </si>
  <si>
    <t>Buggy's</t>
  </si>
  <si>
    <t>Kinderduwwandelwagens</t>
  </si>
  <si>
    <t>0</t>
  </si>
  <si>
    <t>Verrijdbare tilliften (passief)</t>
  </si>
  <si>
    <t>6</t>
  </si>
  <si>
    <t>Verrijdbare tilliften ( actief)</t>
  </si>
  <si>
    <t>Douche- en toiletvoorzieningen eenvoudig; verrijdbaar, beperkt in hoogte instelbaar en niet kantelbaar.</t>
  </si>
  <si>
    <t>2</t>
  </si>
  <si>
    <t>Universele "losse" elektrische duwondersteuning begeleider</t>
  </si>
  <si>
    <t>9</t>
  </si>
  <si>
    <t>Universele "losse" elektrische hoepel- en/of joystickondersteuning voor gebruiker.</t>
  </si>
  <si>
    <t>7</t>
  </si>
  <si>
    <t>Universeel aankoppelbaar fietsdeel, manueel</t>
  </si>
  <si>
    <t>Universeel aankoppelbaar fietsdeel, met elektrische ondersteuning</t>
  </si>
  <si>
    <t>11</t>
  </si>
  <si>
    <t>Buiten standaard leveringsassortiment en categorieën</t>
  </si>
  <si>
    <t>Eindtotaal</t>
  </si>
  <si>
    <t>Pijnacker-Nootdorp; leveringen in 2022</t>
  </si>
  <si>
    <t>41</t>
  </si>
  <si>
    <t>34</t>
  </si>
  <si>
    <t>8</t>
  </si>
  <si>
    <t>36</t>
  </si>
  <si>
    <t>56</t>
  </si>
  <si>
    <t>12</t>
  </si>
  <si>
    <t>13</t>
  </si>
  <si>
    <t>Douche- en toiletvoorzieningen eenvoudig; verrijdbaar, beperkt in hoogte verstelbaar en niet kantelbaar.</t>
  </si>
  <si>
    <t>17</t>
  </si>
  <si>
    <t>21</t>
  </si>
  <si>
    <t>20</t>
  </si>
  <si>
    <t>318</t>
  </si>
  <si>
    <t>Pijnacker-Nootdorp; per 1 maart 2023</t>
  </si>
  <si>
    <t>VoorzNr</t>
  </si>
  <si>
    <t>Cat. nummer</t>
  </si>
  <si>
    <t>Categorie (omschrijving)</t>
  </si>
  <si>
    <t>Merk en Type</t>
  </si>
  <si>
    <t>Aanschafdatum/bouwjaar</t>
  </si>
  <si>
    <t>MI26987-HB271152510</t>
  </si>
  <si>
    <t>Hoeprolstoel voor actief, semi permanent/algemeen gebruik</t>
  </si>
  <si>
    <t>Revab Roxx</t>
  </si>
  <si>
    <t>MI27043-WZ0008401</t>
  </si>
  <si>
    <t>INVACARE REA 703LX</t>
  </si>
  <si>
    <t>MI27087-280434</t>
  </si>
  <si>
    <t>Stuklijst - Rea Focus</t>
  </si>
  <si>
    <t>MI27092-WZ0354945</t>
  </si>
  <si>
    <t>MI27101-WZ0170673</t>
  </si>
  <si>
    <t>Stuklijst - Invacare Olympia Swing</t>
  </si>
  <si>
    <t>MI27167-301300598</t>
  </si>
  <si>
    <t>Exigo 30 allround actief rol-</t>
  </si>
  <si>
    <t>MI27173-329566</t>
  </si>
  <si>
    <t>Legend 2 allround actief rol-</t>
  </si>
  <si>
    <t>MI27287-0415882WZ</t>
  </si>
  <si>
    <t>Excel G5 Modulair</t>
  </si>
  <si>
    <t>MI27291-9424143</t>
  </si>
  <si>
    <t>MI27293-HB271205241</t>
  </si>
  <si>
    <t>MI27294-HB271211683</t>
  </si>
  <si>
    <t>MI27295-HB271217321</t>
  </si>
  <si>
    <t>MI27296-HB271221536</t>
  </si>
  <si>
    <t>MI27298-HB271224563</t>
  </si>
  <si>
    <t>MI27300-WZ0158136</t>
  </si>
  <si>
    <t>MI27304-WZ0258265</t>
  </si>
  <si>
    <t>MI27306-WZ0304148</t>
  </si>
  <si>
    <t>MI27307-WZ0314962</t>
  </si>
  <si>
    <t>MI27308-WZ0314968</t>
  </si>
  <si>
    <t>MI27309-WZ0316618</t>
  </si>
  <si>
    <t>MI27310-WZ0363795</t>
  </si>
  <si>
    <t>MI27475-279603</t>
  </si>
  <si>
    <t>Revab Roxx the new original</t>
  </si>
  <si>
    <t>MI27591-279381</t>
  </si>
  <si>
    <t>Stuklijst - Breezy RubiX2</t>
  </si>
  <si>
    <t>MI27597-377781</t>
  </si>
  <si>
    <t>MI27598-380521</t>
  </si>
  <si>
    <t>MI27611-382913</t>
  </si>
  <si>
    <t>MI27613-396878</t>
  </si>
  <si>
    <t>MI27617-398237</t>
  </si>
  <si>
    <t>MI27619-399484</t>
  </si>
  <si>
    <t>MI27624-HB271062724</t>
  </si>
  <si>
    <t>MI27626-HB271228155</t>
  </si>
  <si>
    <t>MI27628-HB271231729</t>
  </si>
  <si>
    <t>MI27629-HB271234393</t>
  </si>
  <si>
    <t>MI27630-WZ0450977</t>
  </si>
  <si>
    <t>MI27631-WZ0451285</t>
  </si>
  <si>
    <t>MI27635-376027</t>
  </si>
  <si>
    <t>MI27646-224184</t>
  </si>
  <si>
    <t>Stuklijst - Quickie HeliX2 Comfort</t>
  </si>
  <si>
    <t>MI27657-390504</t>
  </si>
  <si>
    <t>Stuklijst - Quickie Neon2</t>
  </si>
  <si>
    <t>MI27659-WZ0432106</t>
  </si>
  <si>
    <t>MI27661-224178</t>
  </si>
  <si>
    <t>Quickie Neon SA</t>
  </si>
  <si>
    <t>MI27662-HB271193747</t>
  </si>
  <si>
    <t>MI27663-HB271202190</t>
  </si>
  <si>
    <t>MI27665-WZ0475006</t>
  </si>
  <si>
    <t>MI27673-HB271061589</t>
  </si>
  <si>
    <t>Stuklijst - Quickie 2 Classic</t>
  </si>
  <si>
    <t>MI27674-WZ0169596</t>
  </si>
  <si>
    <t>MI27678-327790</t>
  </si>
  <si>
    <t>MI27685-WZ0309705</t>
  </si>
  <si>
    <t>MI27686-WZ0333881</t>
  </si>
  <si>
    <t>MI27688-WZ0350938</t>
  </si>
  <si>
    <t>MI27689-WZ0354020</t>
  </si>
  <si>
    <t>MI27694-WZ0356968</t>
  </si>
  <si>
    <t>MI27695-13564047</t>
  </si>
  <si>
    <t>Stuklijst - Quickie HeliX2</t>
  </si>
  <si>
    <t>MI27696-223793</t>
  </si>
  <si>
    <t>MI27697-224176</t>
  </si>
  <si>
    <t>MI27699-224459</t>
  </si>
  <si>
    <t>MI27700-224994</t>
  </si>
  <si>
    <t>MI27701-263455</t>
  </si>
  <si>
    <t>MI27702-339981</t>
  </si>
  <si>
    <t>MI27707-371801</t>
  </si>
  <si>
    <t>MI27712-397670</t>
  </si>
  <si>
    <t>MI27714-HB271219125</t>
  </si>
  <si>
    <t>MI27716-M345777</t>
  </si>
  <si>
    <t>MI27717-WZ0428264</t>
  </si>
  <si>
    <t>MI27718-WZ0479519</t>
  </si>
  <si>
    <t>MI27720-224646</t>
  </si>
  <si>
    <t>MI27723-224834</t>
  </si>
  <si>
    <t>MI27724-224857</t>
  </si>
  <si>
    <t>MI27726-348296</t>
  </si>
  <si>
    <t>MI27732-397463</t>
  </si>
  <si>
    <t>MI27739-WZ0168769</t>
  </si>
  <si>
    <t>QUICKIE 2 MILLENNIUM PLUS</t>
  </si>
  <si>
    <t>MI27740-WZ0171462</t>
  </si>
  <si>
    <t>MI27741-WZ0173457</t>
  </si>
  <si>
    <t>MI27746-224831</t>
  </si>
  <si>
    <t>Breezy RubiX</t>
  </si>
  <si>
    <t>MI27753-65486</t>
  </si>
  <si>
    <t>MI27754-HB271217086</t>
  </si>
  <si>
    <t>MI27756-M345561</t>
  </si>
  <si>
    <t>MI27761-HB209011</t>
  </si>
  <si>
    <t>MI27772-WZ0263579</t>
  </si>
  <si>
    <t>Stuklijst - Zippie Youngster 3</t>
  </si>
  <si>
    <t>OVNPN042</t>
  </si>
  <si>
    <t>Stuklijst - Roxx New</t>
  </si>
  <si>
    <t>OVNPN043</t>
  </si>
  <si>
    <t>OVNPN071</t>
  </si>
  <si>
    <t>OVNPN079</t>
  </si>
  <si>
    <t>OVNPN086</t>
  </si>
  <si>
    <t>Stuklijst - Excel G5 'Modulair'</t>
  </si>
  <si>
    <t>OVNPN123</t>
  </si>
  <si>
    <t>Stuklijst - Etac Cross XL</t>
  </si>
  <si>
    <t>OVNPN134</t>
  </si>
  <si>
    <t>OVNPN138</t>
  </si>
  <si>
    <t>VOORZ01925641</t>
  </si>
  <si>
    <t>Stuklijst - Quickie Life T</t>
  </si>
  <si>
    <t>VOORZ01931090</t>
  </si>
  <si>
    <t>VOORZ01934523</t>
  </si>
  <si>
    <t>VOORZ01950384</t>
  </si>
  <si>
    <t>VOORZ01953145</t>
  </si>
  <si>
    <t>VOORZ01953187</t>
  </si>
  <si>
    <t>VOORZ01953196</t>
  </si>
  <si>
    <t>Stuklijst - Quickie Xenon2</t>
  </si>
  <si>
    <t>VOORZ19041378</t>
  </si>
  <si>
    <t>VOORZ20022188</t>
  </si>
  <si>
    <t>VOORZ20033396</t>
  </si>
  <si>
    <t>VOORZ20035104</t>
  </si>
  <si>
    <t>VOORZ20035962</t>
  </si>
  <si>
    <t>VOORZ20045355</t>
  </si>
  <si>
    <t>VOORZ20045389</t>
  </si>
  <si>
    <t>Stuklijst - Excel G-Modular ZB 45 x ZD 45</t>
  </si>
  <si>
    <t>VOORZ20221585</t>
  </si>
  <si>
    <t>VOORZ20222365</t>
  </si>
  <si>
    <t>VOORZ21001993</t>
  </si>
  <si>
    <t>VOORZ21003869</t>
  </si>
  <si>
    <t>VOORZ21010923</t>
  </si>
  <si>
    <t>Stuklijst - Excel G4 'modulair uitvoering'</t>
  </si>
  <si>
    <t>VOORZ21010972</t>
  </si>
  <si>
    <t>VOORZ21013460</t>
  </si>
  <si>
    <t>Stuklijst - Quickie 2 Helix Comfort</t>
  </si>
  <si>
    <t>VOORZ21013461</t>
  </si>
  <si>
    <t>VOORZ21019936</t>
  </si>
  <si>
    <t>VOORZ21022243</t>
  </si>
  <si>
    <t>Stuklijst - Action4 NG HD</t>
  </si>
  <si>
    <t>VOORZ21032046</t>
  </si>
  <si>
    <t>VOORZ21043285</t>
  </si>
  <si>
    <t>VOORZ21043787</t>
  </si>
  <si>
    <t>Stuklijst - Breezy Rubix2 Plus</t>
  </si>
  <si>
    <t>VOORZ21048571</t>
  </si>
  <si>
    <t>VOORZ21055070</t>
  </si>
  <si>
    <t>VOORZ21057211</t>
  </si>
  <si>
    <t>VOORZ21057226</t>
  </si>
  <si>
    <t>VOORZ22001570</t>
  </si>
  <si>
    <t>VOORZ22005434</t>
  </si>
  <si>
    <t>VOORZ22006368</t>
  </si>
  <si>
    <t>VOORZ22008135</t>
  </si>
  <si>
    <t>Stuklijst - Excel G3, transport rolstoel</t>
  </si>
  <si>
    <t>VOORZ22010678</t>
  </si>
  <si>
    <t>VOORZ22013544</t>
  </si>
  <si>
    <t>VOORZ22014723</t>
  </si>
  <si>
    <t>VOORZ22014724</t>
  </si>
  <si>
    <t>VOORZ22016612</t>
  </si>
  <si>
    <t>VOORZ22020891</t>
  </si>
  <si>
    <t>Stuklijst - Sopur Easy 300</t>
  </si>
  <si>
    <t>VOORZ22023676</t>
  </si>
  <si>
    <t>VOORZ22024719</t>
  </si>
  <si>
    <t>Stuklijst - Excel 200 G5 Actiefuitvoering</t>
  </si>
  <si>
    <t>VOORZ22024897</t>
  </si>
  <si>
    <t>VOORZ22025979</t>
  </si>
  <si>
    <t>VOORZ22026458</t>
  </si>
  <si>
    <t>VOORZ22030876</t>
  </si>
  <si>
    <t>VOORZ22034481</t>
  </si>
  <si>
    <t>Stuklijst - Quickie Life</t>
  </si>
  <si>
    <t>VOORZ22038697</t>
  </si>
  <si>
    <t>VOORZ22038703</t>
  </si>
  <si>
    <t>Stuklijst - Action 3 NG</t>
  </si>
  <si>
    <t>VOORZ22047228</t>
  </si>
  <si>
    <t>Excel 200 G5 Actiefuitvoering</t>
  </si>
  <si>
    <t>VOORZ22047231</t>
  </si>
  <si>
    <t>VOORZ22052475</t>
  </si>
  <si>
    <t>Stuklijst - Action5</t>
  </si>
  <si>
    <t>VOORZ22053303</t>
  </si>
  <si>
    <t>Stuklijst - Excel G-Modular</t>
  </si>
  <si>
    <t>VOORZ22055428</t>
  </si>
  <si>
    <t>VOORZ22057717</t>
  </si>
  <si>
    <t>VOORZ22060770</t>
  </si>
  <si>
    <t>VOORZ22062192</t>
  </si>
  <si>
    <t>VOORZ22062194</t>
  </si>
  <si>
    <t>VOORZ22065124</t>
  </si>
  <si>
    <t>Stuklijst - Quickie HeliX</t>
  </si>
  <si>
    <t>VOORZ22066540</t>
  </si>
  <si>
    <t>VOORZ22066801</t>
  </si>
  <si>
    <t>Stuklijst - Excel G-Modular, Comf ZB 50</t>
  </si>
  <si>
    <t>VOORZ22066806</t>
  </si>
  <si>
    <t>VOORZ22069498</t>
  </si>
  <si>
    <t>VOORZ22069514</t>
  </si>
  <si>
    <t>VOORZ22073089</t>
  </si>
  <si>
    <t>VOORZ22073194</t>
  </si>
  <si>
    <t>Stuklijst - Breezy RubiX 2</t>
  </si>
  <si>
    <t>VOORZ22074152</t>
  </si>
  <si>
    <t>VOORZ22080372</t>
  </si>
  <si>
    <t>VOORZ22086023</t>
  </si>
  <si>
    <t>VOORZ22086327</t>
  </si>
  <si>
    <t>Stuklijst - Excel G5 Modulair, 24"achterwielen</t>
  </si>
  <si>
    <t>VOORZ23007020</t>
  </si>
  <si>
    <t>Stuklijst - Quickie Helix2 Comfort</t>
  </si>
  <si>
    <t>VOORZ23008738</t>
  </si>
  <si>
    <t>VOORZ23012206</t>
  </si>
  <si>
    <t>VOORZ23012768</t>
  </si>
  <si>
    <t>VOORZ23014098</t>
  </si>
  <si>
    <t>MI27095-349313</t>
  </si>
  <si>
    <t>Stuklijst - Kuschall K-Series Attract</t>
  </si>
  <si>
    <t>MI27577-HB166418</t>
  </si>
  <si>
    <t>Quickie Argon Helium</t>
  </si>
  <si>
    <t>MI27580-224762</t>
  </si>
  <si>
    <t>Stuklijst - Quickie Argon</t>
  </si>
  <si>
    <t>MI27650-279037</t>
  </si>
  <si>
    <t>Quickie Life R</t>
  </si>
  <si>
    <t>MI27651-279706</t>
  </si>
  <si>
    <t>MI27867-HB271234423</t>
  </si>
  <si>
    <t>RGK Hi-Lite</t>
  </si>
  <si>
    <t>MI27871-224968</t>
  </si>
  <si>
    <t>Wolturnus Spees W5</t>
  </si>
  <si>
    <t>OVNPN030</t>
  </si>
  <si>
    <t>Stuklijst - Quickie Argon 2</t>
  </si>
  <si>
    <t>OVNPN035</t>
  </si>
  <si>
    <t>Stuklijst - Kuschall K-series G3</t>
  </si>
  <si>
    <t>OVNPN036</t>
  </si>
  <si>
    <t>OVNPN069</t>
  </si>
  <si>
    <t>Stuklijst - Kiddo Classic</t>
  </si>
  <si>
    <t>OVNPN089</t>
  </si>
  <si>
    <t>Stuklijst - SORG Mio / Vastframe rolstoel</t>
  </si>
  <si>
    <t>VOORZ01950356</t>
  </si>
  <si>
    <t>Stuklijst - Quickie Life RT</t>
  </si>
  <si>
    <t>VOORZ01950357</t>
  </si>
  <si>
    <t>Stuklijst - Wolturnus Spees W5 XXL</t>
  </si>
  <si>
    <t>VOORZ01953320</t>
  </si>
  <si>
    <t>Stuklijst - XLT Swing</t>
  </si>
  <si>
    <t>VOORZ01981789</t>
  </si>
  <si>
    <t>Stuklijst - Kuschall Compact 2019</t>
  </si>
  <si>
    <t>VOORZ20025395</t>
  </si>
  <si>
    <t>VOORZ20028018</t>
  </si>
  <si>
    <t>VOORZ20047429</t>
  </si>
  <si>
    <t>Stuklijst - Kuschall Compact Attract</t>
  </si>
  <si>
    <t>VOORZ20220911</t>
  </si>
  <si>
    <t>Stuklijst - Kuschall Kseries 2.0</t>
  </si>
  <si>
    <t>VOORZ20220915</t>
  </si>
  <si>
    <t>VOORZ21002238</t>
  </si>
  <si>
    <t>VOORZ21002614</t>
  </si>
  <si>
    <t>VOORZ21020861</t>
  </si>
  <si>
    <t>VOORZ21020867</t>
  </si>
  <si>
    <t>VOORZ21021703</t>
  </si>
  <si>
    <t>VOORZ21044491</t>
  </si>
  <si>
    <t>Stuklijst - Quickie Life R</t>
  </si>
  <si>
    <t>VOORZ21048234</t>
  </si>
  <si>
    <t>Stuklijst - RGK Tiga ADL rolstoel</t>
  </si>
  <si>
    <t>VOORZ22011429</t>
  </si>
  <si>
    <t>VOORZ22026158</t>
  </si>
  <si>
    <t>VOORZ22033935</t>
  </si>
  <si>
    <t>VOORZ22040554</t>
  </si>
  <si>
    <t>VOORZ22042512</t>
  </si>
  <si>
    <t>VOORZ22044403</t>
  </si>
  <si>
    <t>VOORZ22047268</t>
  </si>
  <si>
    <t>VOORZ22055423</t>
  </si>
  <si>
    <t>VOORZ22055427</t>
  </si>
  <si>
    <t>VOORZ22055880</t>
  </si>
  <si>
    <t>VOORZ22062151</t>
  </si>
  <si>
    <t>VOORZ22062218</t>
  </si>
  <si>
    <t>Stuklijst - Quickie Nitrum</t>
  </si>
  <si>
    <t>VOORZ22063947</t>
  </si>
  <si>
    <t>Stuklijst - Wolturnus Spees W5</t>
  </si>
  <si>
    <t>VOORZ22065559</t>
  </si>
  <si>
    <t>VOORZ22066796</t>
  </si>
  <si>
    <t>VOORZ22080225</t>
  </si>
  <si>
    <t>Stuklijst - Kuschall Compact 2.0</t>
  </si>
  <si>
    <t>VOORZ22084398</t>
  </si>
  <si>
    <t>Stuklijst - Olympic Hopper, actief, alum frame</t>
  </si>
  <si>
    <t>MI27041-617165</t>
  </si>
  <si>
    <t>INVACARE ACTION 2000 LS</t>
  </si>
  <si>
    <t>MI27319-HB272109841</t>
  </si>
  <si>
    <t>EXCEL 200S ULTRA-LITE</t>
  </si>
  <si>
    <t>MI27320-WZ0170233</t>
  </si>
  <si>
    <t>MI27321-WZ0172066</t>
  </si>
  <si>
    <t>MI27322-WZ0172150</t>
  </si>
  <si>
    <t>MI27326-WZ0177165</t>
  </si>
  <si>
    <t>MI27327-WZ0178947</t>
  </si>
  <si>
    <t>MI27328-HB271213765</t>
  </si>
  <si>
    <t>Excel G4 Modulair</t>
  </si>
  <si>
    <t>MI27330-WZ0299822</t>
  </si>
  <si>
    <t>MI27340-111933</t>
  </si>
  <si>
    <t>Stuklijst - Excel G-Lightweight Plus ZB45 x ZD46</t>
  </si>
  <si>
    <t>MI27341-16549</t>
  </si>
  <si>
    <t>MI27342-25609-1</t>
  </si>
  <si>
    <t>MI27343-HB136395</t>
  </si>
  <si>
    <t>MI27344-HB136398</t>
  </si>
  <si>
    <t>MI27347-S025918</t>
  </si>
  <si>
    <t>MI27360-WZ0278824</t>
  </si>
  <si>
    <t>Breezy BasiX2</t>
  </si>
  <si>
    <t>MI27542-295912</t>
  </si>
  <si>
    <t>Minos ALU 24 lichtgewicht rol-</t>
  </si>
  <si>
    <t>MI27545-350461</t>
  </si>
  <si>
    <t>MINOS ALU 24 LICHTGEWICHT ROL-</t>
  </si>
  <si>
    <t>MI27553-350426</t>
  </si>
  <si>
    <t>Minos ALU Adjust lichtgewicht</t>
  </si>
  <si>
    <t>MI27558-360847</t>
  </si>
  <si>
    <t>minos alu adjust lichtgewicht</t>
  </si>
  <si>
    <t>MI27559-360854</t>
  </si>
  <si>
    <t>MI27560-361427</t>
  </si>
  <si>
    <t>MI27567-365903</t>
  </si>
  <si>
    <t>Minos Europe standaard</t>
  </si>
  <si>
    <t>MI27568-365932</t>
  </si>
  <si>
    <t>MI27572-364826</t>
  </si>
  <si>
    <t>V300 rolstoel, zelfrijder</t>
  </si>
  <si>
    <t>MI27636-WZ0169493</t>
  </si>
  <si>
    <t>QUICKIE BREEZY ROLSTOEL</t>
  </si>
  <si>
    <t>MI27823-HB271214056</t>
  </si>
  <si>
    <t>Breezy BasiX</t>
  </si>
  <si>
    <t>MI27824-HB271214653</t>
  </si>
  <si>
    <t>MI27825-WZ0100346</t>
  </si>
  <si>
    <t>Breezy Light</t>
  </si>
  <si>
    <t>OVNPN005</t>
  </si>
  <si>
    <t>Stuklijst - Excel G3 zelfvoortbeweger</t>
  </si>
  <si>
    <t>OVNPN009</t>
  </si>
  <si>
    <t>Stuklijst - Rubix Rolstoel</t>
  </si>
  <si>
    <t>OVNPN015</t>
  </si>
  <si>
    <t>Stuklijst - Breezy Basix2 met in hoogte verstelb</t>
  </si>
  <si>
    <t>OVNPN020</t>
  </si>
  <si>
    <t>OVNPN051</t>
  </si>
  <si>
    <t>Stuklijst - Excel G-Lightweight ZB45 cm x ZD46 cm</t>
  </si>
  <si>
    <t>OVNPN070</t>
  </si>
  <si>
    <t>OVNPN115</t>
  </si>
  <si>
    <t>OVNPN116</t>
  </si>
  <si>
    <t>OVNPN127</t>
  </si>
  <si>
    <t>OVNPN137</t>
  </si>
  <si>
    <t>VOORZ01953171</t>
  </si>
  <si>
    <t>VOORZ01962873</t>
  </si>
  <si>
    <t>Stuklijst - Excel G-Eco met PU banden en</t>
  </si>
  <si>
    <t>VOORZ01982134</t>
  </si>
  <si>
    <t>VOORZ20020840</t>
  </si>
  <si>
    <t>VOORZ20035965</t>
  </si>
  <si>
    <t>Stuklijst - GENERIEK rolstoel</t>
  </si>
  <si>
    <t>VOORZ20214093</t>
  </si>
  <si>
    <t>VOORZ20222240</t>
  </si>
  <si>
    <t>VOORZ21001940</t>
  </si>
  <si>
    <t>Stuklijst - Excel G-Lightweight zelfvoortbeweger</t>
  </si>
  <si>
    <t>VOORZ21002793</t>
  </si>
  <si>
    <t>VOORZ21013839</t>
  </si>
  <si>
    <t>Stuklijst - Breezy BasiX2</t>
  </si>
  <si>
    <t>VOORZ21019858</t>
  </si>
  <si>
    <t>VOORZ21020544</t>
  </si>
  <si>
    <t>VOORZ21022081</t>
  </si>
  <si>
    <t>VOORZ21024882</t>
  </si>
  <si>
    <t>Stuklijst - Exigo 20 Actief</t>
  </si>
  <si>
    <t>VOORZ21027102</t>
  </si>
  <si>
    <t>VOORZ21030506</t>
  </si>
  <si>
    <t>VOORZ21035197</t>
  </si>
  <si>
    <t>VOORZ21053168</t>
  </si>
  <si>
    <t>VOORZ21053240</t>
  </si>
  <si>
    <t>VOORZ21057220</t>
  </si>
  <si>
    <t>VOORZ21057247</t>
  </si>
  <si>
    <t>VOORZ21057324</t>
  </si>
  <si>
    <t>Stuklijst - Excel G-Lightweight ZB40 cm x ZD46 cm</t>
  </si>
  <si>
    <t>VOORZ22006049</t>
  </si>
  <si>
    <t>VOORZ22006346</t>
  </si>
  <si>
    <t>VOORZ22009671</t>
  </si>
  <si>
    <t>VOORZ22012474</t>
  </si>
  <si>
    <t>VOORZ22016601</t>
  </si>
  <si>
    <t>VOORZ22017775</t>
  </si>
  <si>
    <t>VOORZ22023535</t>
  </si>
  <si>
    <t>VOORZ22025946</t>
  </si>
  <si>
    <t>VOORZ22030852</t>
  </si>
  <si>
    <t>VOORZ22033879</t>
  </si>
  <si>
    <t>VOORZ22038702</t>
  </si>
  <si>
    <t>Stuklijst - Exigo 30 basisuitv (voorheen Legend)</t>
  </si>
  <si>
    <t>VOORZ22042772</t>
  </si>
  <si>
    <t>VOORZ22045038</t>
  </si>
  <si>
    <t>VOORZ22047238</t>
  </si>
  <si>
    <t>VOORZ22058758</t>
  </si>
  <si>
    <t>VOORZ22060238</t>
  </si>
  <si>
    <t>VOORZ22063795</t>
  </si>
  <si>
    <t>Stuklijst - Excel G-Lightweight ZB45 cm x ZD42 cm</t>
  </si>
  <si>
    <t>VOORZ22064466</t>
  </si>
  <si>
    <t>VOORZ22064964</t>
  </si>
  <si>
    <t>Stuklijst - Breezy BasiX2 Plus</t>
  </si>
  <si>
    <t>VOORZ22066541</t>
  </si>
  <si>
    <t>Excel G-Lightweight ZB40 cm x ZD46 cm</t>
  </si>
  <si>
    <t>VOORZ22066787</t>
  </si>
  <si>
    <t>VOORZ22066791</t>
  </si>
  <si>
    <t>VOORZ22080393</t>
  </si>
  <si>
    <t>VOORZ22080799</t>
  </si>
  <si>
    <t>VOORZ22080803</t>
  </si>
  <si>
    <t>VOORZ22083698</t>
  </si>
  <si>
    <t>VOORZ22085952</t>
  </si>
  <si>
    <t>VOORZ22086012</t>
  </si>
  <si>
    <t>VOORZ23006022</t>
  </si>
  <si>
    <t>VOORZ23012050</t>
  </si>
  <si>
    <t>VOORZ23012090</t>
  </si>
  <si>
    <t>VOORZ23013817</t>
  </si>
  <si>
    <t>Stuklijst - Eurochair Basic model 1.751</t>
  </si>
  <si>
    <t>VOORZ23014312</t>
  </si>
  <si>
    <t>MI26970-226734</t>
  </si>
  <si>
    <t>Adremco onderstel</t>
  </si>
  <si>
    <t>MI27169-349496</t>
  </si>
  <si>
    <t>Ibis, duw- en trippelrolstoel</t>
  </si>
  <si>
    <t>VOORZ01953328</t>
  </si>
  <si>
    <t>Stuklijst - Kiddo Up basisuitvoering 4-wiel model</t>
  </si>
  <si>
    <t>VOORZ21013610</t>
  </si>
  <si>
    <t>Stuklijst - Ibis 12" basisuitvoering</t>
  </si>
  <si>
    <t>VOORZ21018047</t>
  </si>
  <si>
    <t>Stuklijst - Ibis XC uitvoering</t>
  </si>
  <si>
    <t>VOORZ22014734</t>
  </si>
  <si>
    <t>Stuklijst - Kiddo Tilt (kantel) 4-wiel</t>
  </si>
  <si>
    <t>VOORZ22023487</t>
  </si>
  <si>
    <t>VOORZ22023539</t>
  </si>
  <si>
    <t>Stuklijst - Breezy IBIS Pro zelfrijder</t>
  </si>
  <si>
    <t>VOORZ22046696</t>
  </si>
  <si>
    <t>VOORZ22047027</t>
  </si>
  <si>
    <t>VOORZ22053420</t>
  </si>
  <si>
    <t>VOORZ22060236</t>
  </si>
  <si>
    <t>VOORZ23012247</t>
  </si>
  <si>
    <t>MI26981-WZ049664</t>
  </si>
  <si>
    <t>Elektrische driewielscooter</t>
  </si>
  <si>
    <t>MI26991-HB271233923</t>
  </si>
  <si>
    <t>Diversen met LOTNUMMER</t>
  </si>
  <si>
    <t>MI27058-35672</t>
  </si>
  <si>
    <t>Auriga Orion scooter 3 wiel 10km uitvoering</t>
  </si>
  <si>
    <t>MI27105-25089</t>
  </si>
  <si>
    <t>Stuklijst - Orion Metro 3-wiel</t>
  </si>
  <si>
    <t>MI27107-28732</t>
  </si>
  <si>
    <t>MI27110-398282</t>
  </si>
  <si>
    <t>MI27114-380691</t>
  </si>
  <si>
    <t>MI27372-WZ0553727</t>
  </si>
  <si>
    <t>Luna Victory scootmobiel</t>
  </si>
  <si>
    <t>MI27491-295848</t>
  </si>
  <si>
    <t>Elektrische driewielscooter 50 Ah</t>
  </si>
  <si>
    <t>MI27495-359476</t>
  </si>
  <si>
    <t>Stuklijst - CTM636-12</t>
  </si>
  <si>
    <t>MI27498-374564</t>
  </si>
  <si>
    <t>MI27503-295754</t>
  </si>
  <si>
    <t>Stuklijst - CTM737</t>
  </si>
  <si>
    <t>MI27508-362750</t>
  </si>
  <si>
    <t>MI27509-398530</t>
  </si>
  <si>
    <t>MI27511-399949</t>
  </si>
  <si>
    <t>MI27641-277961</t>
  </si>
  <si>
    <t>Stuklijst - Sterling Elite 2 RS</t>
  </si>
  <si>
    <t>MI27643-S047780</t>
  </si>
  <si>
    <t>MI27777-M340059</t>
  </si>
  <si>
    <t>Sterling Swift RS</t>
  </si>
  <si>
    <t>MI27822-WZ0330178</t>
  </si>
  <si>
    <t>Stuklijst - GENERIEK scootmobiel</t>
  </si>
  <si>
    <t>MI27856-WZ0204620</t>
  </si>
  <si>
    <t>OVNPN019</t>
  </si>
  <si>
    <t>OVNPN056</t>
  </si>
  <si>
    <t>OVNPN073</t>
  </si>
  <si>
    <t>OVNPN074</t>
  </si>
  <si>
    <t>Stuklijst - Fortress Calypso snelheid 12 km/uur</t>
  </si>
  <si>
    <t>OVNPN110</t>
  </si>
  <si>
    <t>OVNPN112</t>
  </si>
  <si>
    <t>OVNPN117</t>
  </si>
  <si>
    <t>OVNPN119</t>
  </si>
  <si>
    <t>VOORZ01924024</t>
  </si>
  <si>
    <t>VOORZ01967207</t>
  </si>
  <si>
    <t>VOORZ01981786</t>
  </si>
  <si>
    <t>VOORZ19030649</t>
  </si>
  <si>
    <t>VOORZ20023480</t>
  </si>
  <si>
    <t>VOORZ20207675</t>
  </si>
  <si>
    <t>VOORZ20208248</t>
  </si>
  <si>
    <t>VOORZ20220855</t>
  </si>
  <si>
    <t>VOORZ20220856</t>
  </si>
  <si>
    <t>Stuklijst - Pride Lunetta</t>
  </si>
  <si>
    <t>VOORZ20220917</t>
  </si>
  <si>
    <t>VOORZ20221977</t>
  </si>
  <si>
    <t>VOORZ20225781</t>
  </si>
  <si>
    <t>VOORZ21002499</t>
  </si>
  <si>
    <t>VOORZ21005793</t>
  </si>
  <si>
    <t>Stuklijst - Sterling Calypso, 3W</t>
  </si>
  <si>
    <t>VOORZ21013462</t>
  </si>
  <si>
    <t>VOORZ21013615</t>
  </si>
  <si>
    <t>Stuklijst - Auriga Orion scooter 3 wiel 10km/h</t>
  </si>
  <si>
    <t>VOORZ21016440</t>
  </si>
  <si>
    <t>Stuklijst - Calypso 3-wiel</t>
  </si>
  <si>
    <t>VOORZ21027104</t>
  </si>
  <si>
    <t>Stuklijst - Orion 12 km/u, 3-wiel uitvoering</t>
  </si>
  <si>
    <t>VOORZ21029593</t>
  </si>
  <si>
    <t>VOORZ21033407</t>
  </si>
  <si>
    <t>Stuklijst - Sterling Swift RS</t>
  </si>
  <si>
    <t>VOORZ21036551</t>
  </si>
  <si>
    <t>VOORZ21039299</t>
  </si>
  <si>
    <t>VOORZ21039317</t>
  </si>
  <si>
    <t>VOORZ21043796</t>
  </si>
  <si>
    <t>VOORZ21043849</t>
  </si>
  <si>
    <t>VOORZ21057243</t>
  </si>
  <si>
    <t>VOORZ21057244</t>
  </si>
  <si>
    <t>VOORZ22004398</t>
  </si>
  <si>
    <t>VOORZ22005486</t>
  </si>
  <si>
    <t>VOORZ22013519</t>
  </si>
  <si>
    <t>VOORZ22014453</t>
  </si>
  <si>
    <t>VOORZ22014729</t>
  </si>
  <si>
    <t>VOORZ22014730</t>
  </si>
  <si>
    <t>VOORZ22016073</t>
  </si>
  <si>
    <t>VOORZ22016074</t>
  </si>
  <si>
    <t>VOORZ22016603</t>
  </si>
  <si>
    <t>VOORZ22019228</t>
  </si>
  <si>
    <t>VOORZ22021703</t>
  </si>
  <si>
    <t>VOORZ22032670</t>
  </si>
  <si>
    <t>VOORZ22033923</t>
  </si>
  <si>
    <t>VOORZ22039983</t>
  </si>
  <si>
    <t>VOORZ22040028</t>
  </si>
  <si>
    <t>VOORZ22040049</t>
  </si>
  <si>
    <t>VOORZ22042500</t>
  </si>
  <si>
    <t>VOORZ22043404</t>
  </si>
  <si>
    <t>VOORZ22046112</t>
  </si>
  <si>
    <t>VOORZ22047227</t>
  </si>
  <si>
    <t>Stuklijst - Luna Pride scootmobiel</t>
  </si>
  <si>
    <t>VOORZ22048704</t>
  </si>
  <si>
    <t>VOORZ22055431</t>
  </si>
  <si>
    <t>VOORZ22059470</t>
  </si>
  <si>
    <t>VOORZ22060240</t>
  </si>
  <si>
    <t>VOORZ22064796</t>
  </si>
  <si>
    <t>VOORZ22066765</t>
  </si>
  <si>
    <t>VOORZ22073887</t>
  </si>
  <si>
    <t>VOORZ22074176</t>
  </si>
  <si>
    <t>VOORZ22077937</t>
  </si>
  <si>
    <t>VOORZ22079201</t>
  </si>
  <si>
    <t>VOORZ22080226</t>
  </si>
  <si>
    <t>VOORZ22080787</t>
  </si>
  <si>
    <t>VOORZ22080797</t>
  </si>
  <si>
    <t>VOORZ23005746</t>
  </si>
  <si>
    <t>VOORZ23009865</t>
  </si>
  <si>
    <t>VOORZ23012282</t>
  </si>
  <si>
    <t>Stuklijst - Sterling 3W Elite2 MINI (10 km/u)</t>
  </si>
  <si>
    <t>VOORZ23013512</t>
  </si>
  <si>
    <t>VOORZ23014307</t>
  </si>
  <si>
    <t>MI26980-WZ0476776</t>
  </si>
  <si>
    <t>Pride Zolar</t>
  </si>
  <si>
    <t>MI26989-301310</t>
  </si>
  <si>
    <t>Scootmobiel</t>
  </si>
  <si>
    <t>MI27062-24541</t>
  </si>
  <si>
    <t>Stuklijst - Orion PRO 3-wiel</t>
  </si>
  <si>
    <t>MI27063-24645</t>
  </si>
  <si>
    <t>MI27064-24741-1</t>
  </si>
  <si>
    <t>MI27066-25049</t>
  </si>
  <si>
    <t>MI27068-28098</t>
  </si>
  <si>
    <t>MI27069-29058</t>
  </si>
  <si>
    <t>MI27070-396771</t>
  </si>
  <si>
    <t>MI27116-380780</t>
  </si>
  <si>
    <t>MI27120-391092</t>
  </si>
  <si>
    <t>MI27121-397940</t>
  </si>
  <si>
    <t>MI27159-SM79006</t>
  </si>
  <si>
    <t>INVICTUS SCOOTER 315</t>
  </si>
  <si>
    <t>MI27186-JENS0355</t>
  </si>
  <si>
    <t>Stuklijst - Sterling Trophy</t>
  </si>
  <si>
    <t>MI27188-WZ0401203</t>
  </si>
  <si>
    <t>MI27192-328176</t>
  </si>
  <si>
    <t>MI27198-HB145154</t>
  </si>
  <si>
    <t>MI27200-HB271062274</t>
  </si>
  <si>
    <t>MI27201-HB271178093</t>
  </si>
  <si>
    <t>MI27202-HB271204682</t>
  </si>
  <si>
    <t>MI27204-HB271213757</t>
  </si>
  <si>
    <t>MI27211-HB271234397</t>
  </si>
  <si>
    <t>MI27215-M47208</t>
  </si>
  <si>
    <t>MI27217-WZ0092142</t>
  </si>
  <si>
    <t>MI27218-WZ0206735</t>
  </si>
  <si>
    <t>MI27220-WZ0351934</t>
  </si>
  <si>
    <t>MI27221-WZ0390817</t>
  </si>
  <si>
    <t>MI27227-264672</t>
  </si>
  <si>
    <t>MI27228-264675</t>
  </si>
  <si>
    <t>MI27233-380216</t>
  </si>
  <si>
    <t>MI27234-380217</t>
  </si>
  <si>
    <t>MI27235-380501</t>
  </si>
  <si>
    <t>MI27236-380721</t>
  </si>
  <si>
    <t>MI27238-381060</t>
  </si>
  <si>
    <t>MI27239-381065</t>
  </si>
  <si>
    <t>MI27241-381566</t>
  </si>
  <si>
    <t>MI27242-396677</t>
  </si>
  <si>
    <t>MI27246-398889</t>
  </si>
  <si>
    <t>MI27247-399042</t>
  </si>
  <si>
    <t>MI27248-399055</t>
  </si>
  <si>
    <t>MI27250-WZ0217297</t>
  </si>
  <si>
    <t>MI27251-WZ0437598</t>
  </si>
  <si>
    <t>MI27252-12919407</t>
  </si>
  <si>
    <t>MI27257-HB271202546</t>
  </si>
  <si>
    <t>Winner 3-wiel basisuitvoering</t>
  </si>
  <si>
    <t>MI27263-WZ0047474</t>
  </si>
  <si>
    <t>MI27269-WZ0288632</t>
  </si>
  <si>
    <t>MI27480-279120</t>
  </si>
  <si>
    <t>Solo comfort scooter</t>
  </si>
  <si>
    <t>MI27481-345479</t>
  </si>
  <si>
    <t>Revatak Solo</t>
  </si>
  <si>
    <t>MI27482-349877</t>
  </si>
  <si>
    <t>MI27486-HB271228014</t>
  </si>
  <si>
    <t>RVK SOLO TS120</t>
  </si>
  <si>
    <t>MI27487-WZ0179061</t>
  </si>
  <si>
    <t>MI27488-WZ0405848</t>
  </si>
  <si>
    <t>RVK SOLO TS120A</t>
  </si>
  <si>
    <t>MI27490-232117</t>
  </si>
  <si>
    <t>RVK SOLO TS120X</t>
  </si>
  <si>
    <t>MI27515-313062RSA</t>
  </si>
  <si>
    <t>Stuklijst - CTM838</t>
  </si>
  <si>
    <t>MI27533-M345232</t>
  </si>
  <si>
    <t>Mini crosser e-model, 3-wiel</t>
  </si>
  <si>
    <t>MI27637-217376</t>
  </si>
  <si>
    <t>Sterling Elite 2 PLUS</t>
  </si>
  <si>
    <t>MI27640-349779</t>
  </si>
  <si>
    <t>MI27785-356039</t>
  </si>
  <si>
    <t>Model Sterling Elite XS 3 wiel</t>
  </si>
  <si>
    <t>MI27787-390786</t>
  </si>
  <si>
    <t>MI27789-HB271062075</t>
  </si>
  <si>
    <t>MI27791-HB271062506</t>
  </si>
  <si>
    <t>MI27794-HB271223017</t>
  </si>
  <si>
    <t>MI27795-HB271223510</t>
  </si>
  <si>
    <t>MI27800-M343182</t>
  </si>
  <si>
    <t>MI27803-WZ0390913</t>
  </si>
  <si>
    <t>MI27810-HB271160822</t>
  </si>
  <si>
    <t>Model Sterling Elite XS3 wiel Compact</t>
  </si>
  <si>
    <t>MI27811-HB271187455</t>
  </si>
  <si>
    <t>OVNPN004</t>
  </si>
  <si>
    <t>Stuklijst - Trophy 6</t>
  </si>
  <si>
    <t>OVNPN014</t>
  </si>
  <si>
    <t>Stuklijst - Sterling Elite 2 Plus (blauw)</t>
  </si>
  <si>
    <t>OVNPN066</t>
  </si>
  <si>
    <t>OVNPN072</t>
  </si>
  <si>
    <t>OVNPN118</t>
  </si>
  <si>
    <t>Stuklijst - Model Sterling Elite XS 3 wiel</t>
  </si>
  <si>
    <t>OVNPN121</t>
  </si>
  <si>
    <t>Stuklijst - Pride Zolar 3-wiel scooter</t>
  </si>
  <si>
    <t>VOORZ01904325</t>
  </si>
  <si>
    <t>VOORZ01924476</t>
  </si>
  <si>
    <t>Stuklijst - Sterling Elite2 XS</t>
  </si>
  <si>
    <t>VOORZ01940614</t>
  </si>
  <si>
    <t>Stuklijst - Solo3</t>
  </si>
  <si>
    <t>VOORZ01950052</t>
  </si>
  <si>
    <t>VOORZ01950121</t>
  </si>
  <si>
    <t>Stuklijst - Excel Galaxy 2, 3W, lightning blue</t>
  </si>
  <si>
    <t>VOORZ01950189</t>
  </si>
  <si>
    <t>VOORZ01952996</t>
  </si>
  <si>
    <t>Stuklijst - Excel Galaxy Plus, 3W, lightning blue</t>
  </si>
  <si>
    <t>VOORZ01953162</t>
  </si>
  <si>
    <t>VOORZ01957700</t>
  </si>
  <si>
    <t>VOORZ01981783</t>
  </si>
  <si>
    <t>VOORZ01981785</t>
  </si>
  <si>
    <t>VOORZ01983431</t>
  </si>
  <si>
    <t>VOORZ01983433</t>
  </si>
  <si>
    <t>VOORZ19033511</t>
  </si>
  <si>
    <t>VOORZ20021712</t>
  </si>
  <si>
    <t>VOORZ20025296</t>
  </si>
  <si>
    <t>VOORZ20025318</t>
  </si>
  <si>
    <t>VOORZ20025350</t>
  </si>
  <si>
    <t>VOORZ20025396</t>
  </si>
  <si>
    <t>VOORZ20026124</t>
  </si>
  <si>
    <t>VOORZ20028353</t>
  </si>
  <si>
    <t>VOORZ20028448</t>
  </si>
  <si>
    <t>VOORZ20031648</t>
  </si>
  <si>
    <t>VOORZ20031654</t>
  </si>
  <si>
    <t>VOORZ20031679</t>
  </si>
  <si>
    <t>Excel Galaxy II 3 Lightning Blue</t>
  </si>
  <si>
    <t>VOORZ20031870</t>
  </si>
  <si>
    <t>VOORZ20033206</t>
  </si>
  <si>
    <t>VOORZ20035115</t>
  </si>
  <si>
    <t>VOORZ20036686</t>
  </si>
  <si>
    <t>VOORZ20039072</t>
  </si>
  <si>
    <t>VOORZ20039602</t>
  </si>
  <si>
    <t>VOORZ20039606</t>
  </si>
  <si>
    <t>VOORZ20039897</t>
  </si>
  <si>
    <t>VOORZ20040940</t>
  </si>
  <si>
    <t>VOORZ20041016</t>
  </si>
  <si>
    <t>VOORZ20041018</t>
  </si>
  <si>
    <t>VOORZ20043387</t>
  </si>
  <si>
    <t>VOORZ20043786</t>
  </si>
  <si>
    <t>VOORZ20046448</t>
  </si>
  <si>
    <t>VOORZ20207628</t>
  </si>
  <si>
    <t>VOORZ20208335</t>
  </si>
  <si>
    <t>VOORZ20209598</t>
  </si>
  <si>
    <t>VOORZ20209751</t>
  </si>
  <si>
    <t>VOORZ20210328</t>
  </si>
  <si>
    <t>VOORZ20210787</t>
  </si>
  <si>
    <t>VOORZ20212995</t>
  </si>
  <si>
    <t>VOORZ20214855</t>
  </si>
  <si>
    <t>Stuklijst - Winner 3-wiel basisuitvoering</t>
  </si>
  <si>
    <t>VOORZ20216717</t>
  </si>
  <si>
    <t>Stuklijst - Mini Crosser E-model 3-wiel</t>
  </si>
  <si>
    <t>VOORZ20216718</t>
  </si>
  <si>
    <t>VOORZ20217138</t>
  </si>
  <si>
    <t>VOORZ20220858</t>
  </si>
  <si>
    <t>VOORZ20222241</t>
  </si>
  <si>
    <t>VOORZ20224401</t>
  </si>
  <si>
    <t>VOORZ20225786</t>
  </si>
  <si>
    <t>VOORZ21001941</t>
  </si>
  <si>
    <t>VOORZ21002774</t>
  </si>
  <si>
    <t>VOORZ21009861</t>
  </si>
  <si>
    <t>VOORZ21011006</t>
  </si>
  <si>
    <t>Stuklijst - Solo TS120 Comfort</t>
  </si>
  <si>
    <t>VOORZ21012863</t>
  </si>
  <si>
    <t>Stuklijst - Model Sterling Elite XS3 wiel Compact</t>
  </si>
  <si>
    <t>VOORZ21013480</t>
  </si>
  <si>
    <t>VOORZ21015804</t>
  </si>
  <si>
    <t>VOORZ21016432</t>
  </si>
  <si>
    <t>VOORZ21017083</t>
  </si>
  <si>
    <t>VOORZ21020159</t>
  </si>
  <si>
    <t>VOORZ21020657</t>
  </si>
  <si>
    <t>VOORZ21022078</t>
  </si>
  <si>
    <t>VOORZ21022567</t>
  </si>
  <si>
    <t>VOORZ21023235</t>
  </si>
  <si>
    <t>VOORZ21023236</t>
  </si>
  <si>
    <t>VOORZ21027103</t>
  </si>
  <si>
    <t>VOORZ21027603</t>
  </si>
  <si>
    <t>VOORZ21027984</t>
  </si>
  <si>
    <t>VOORZ21029379</t>
  </si>
  <si>
    <t>VOORZ21031270</t>
  </si>
  <si>
    <t>VOORZ21031271</t>
  </si>
  <si>
    <t>VOORZ21039310</t>
  </si>
  <si>
    <t>VOORZ21039617</t>
  </si>
  <si>
    <t>VOORZ21039636</t>
  </si>
  <si>
    <t>VOORZ21043284</t>
  </si>
  <si>
    <t>VOORZ21043286</t>
  </si>
  <si>
    <t>VOORZ21043393</t>
  </si>
  <si>
    <t>VOORZ21043788</t>
  </si>
  <si>
    <t>VOORZ21043833</t>
  </si>
  <si>
    <t>VOORZ21045879</t>
  </si>
  <si>
    <t>VOORZ21050032</t>
  </si>
  <si>
    <t>VOORZ21053227</t>
  </si>
  <si>
    <t>VOORZ21053244</t>
  </si>
  <si>
    <t>VOORZ21057206</t>
  </si>
  <si>
    <t>VOORZ21057334</t>
  </si>
  <si>
    <t>VOORZ22004373</t>
  </si>
  <si>
    <t>Stuklijst - Comet</t>
  </si>
  <si>
    <t>VOORZ22004394</t>
  </si>
  <si>
    <t>VOORZ22006351</t>
  </si>
  <si>
    <t>VOORZ22011281</t>
  </si>
  <si>
    <t>Stuklijst - Excel Galaxy 3, drie wiel scooter</t>
  </si>
  <si>
    <t>VOORZ22011719</t>
  </si>
  <si>
    <t>VOORZ22012486</t>
  </si>
  <si>
    <t>Stuklijst - Sterling Elite 2 Plus (matzwart)</t>
  </si>
  <si>
    <t>VOORZ22013518</t>
  </si>
  <si>
    <t>VOORZ22017750</t>
  </si>
  <si>
    <t>VOORZ22017768</t>
  </si>
  <si>
    <t>VOORZ22025934</t>
  </si>
  <si>
    <t>VOORZ22025996</t>
  </si>
  <si>
    <t>VOORZ22030787</t>
  </si>
  <si>
    <t>VOORZ22032369</t>
  </si>
  <si>
    <t>VOORZ22034615</t>
  </si>
  <si>
    <t>VOORZ22040048</t>
  </si>
  <si>
    <t>VOORZ22040050</t>
  </si>
  <si>
    <t>VOORZ22042760</t>
  </si>
  <si>
    <t>VOORZ22043218</t>
  </si>
  <si>
    <t>VOORZ22045079</t>
  </si>
  <si>
    <t>VOORZ22046053</t>
  </si>
  <si>
    <t>VOORZ22046327</t>
  </si>
  <si>
    <t>VOORZ22047237</t>
  </si>
  <si>
    <t>VOORZ22047273</t>
  </si>
  <si>
    <t>VOORZ22049761</t>
  </si>
  <si>
    <t>VOORZ22055406</t>
  </si>
  <si>
    <t>VOORZ22055430</t>
  </si>
  <si>
    <t>VOORZ22055441</t>
  </si>
  <si>
    <t>Stuklijst - Solo 3</t>
  </si>
  <si>
    <t>VOORZ22058391</t>
  </si>
  <si>
    <t>VOORZ22059269</t>
  </si>
  <si>
    <t>VOORZ22059774</t>
  </si>
  <si>
    <t>VOORZ22060429</t>
  </si>
  <si>
    <t>VOORZ22062154</t>
  </si>
  <si>
    <t>VOORZ22062163</t>
  </si>
  <si>
    <t>VOORZ22062185</t>
  </si>
  <si>
    <t>VOORZ22062219</t>
  </si>
  <si>
    <t>VOORZ22063718</t>
  </si>
  <si>
    <t>Stuklijst - Orion Pro 15 km/u uitvoering 3-wiel</t>
  </si>
  <si>
    <t>VOORZ22064970</t>
  </si>
  <si>
    <t>Stuklijst - Sterling Trophy 6</t>
  </si>
  <si>
    <t>VOORZ22065015</t>
  </si>
  <si>
    <t>VOORZ22066147</t>
  </si>
  <si>
    <t>Stuklijst - Primo3</t>
  </si>
  <si>
    <t>VOORZ22069207</t>
  </si>
  <si>
    <t>VOORZ22070374</t>
  </si>
  <si>
    <t>VOORZ22074174</t>
  </si>
  <si>
    <t>VOORZ22074175</t>
  </si>
  <si>
    <t>VOORZ22074182</t>
  </si>
  <si>
    <t>VOORZ22074183</t>
  </si>
  <si>
    <t>VOORZ22074187</t>
  </si>
  <si>
    <t>VOORZ22078123</t>
  </si>
  <si>
    <t>VOORZ22079191</t>
  </si>
  <si>
    <t>VOORZ22080211</t>
  </si>
  <si>
    <t>VOORZ22080394</t>
  </si>
  <si>
    <t>VOORZ22080807</t>
  </si>
  <si>
    <t>VOORZ22084320</t>
  </si>
  <si>
    <t>VOORZ22085995</t>
  </si>
  <si>
    <t>VOORZ22086000</t>
  </si>
  <si>
    <t>VOORZ22086005</t>
  </si>
  <si>
    <t>VOORZ22086041</t>
  </si>
  <si>
    <t>VOORZ22086076</t>
  </si>
  <si>
    <t>VOORZ22086314</t>
  </si>
  <si>
    <t>VOORZ22086406</t>
  </si>
  <si>
    <t>VOORZ23001980</t>
  </si>
  <si>
    <t>VOORZ23002482</t>
  </si>
  <si>
    <t>VOORZ23002838</t>
  </si>
  <si>
    <t>VOORZ23005234</t>
  </si>
  <si>
    <t>VOORZ23012039</t>
  </si>
  <si>
    <t>VOORZ23012047</t>
  </si>
  <si>
    <t>VOORZ23012097</t>
  </si>
  <si>
    <t>VOORZ23012152</t>
  </si>
  <si>
    <t>VOORZ23014663</t>
  </si>
  <si>
    <t>MI27123-224984</t>
  </si>
  <si>
    <t>Invacare Pronto M41 Modulite</t>
  </si>
  <si>
    <t>MI27175-WZ0492585</t>
  </si>
  <si>
    <t>Quickie Puma 20</t>
  </si>
  <si>
    <t>MI27005-WZ0464866</t>
  </si>
  <si>
    <t>Balder Finesse</t>
  </si>
  <si>
    <t>MI27127-224234</t>
  </si>
  <si>
    <t>Stuklijst - Storm 4</t>
  </si>
  <si>
    <t>MI27179-WZ0300255</t>
  </si>
  <si>
    <t>Stuklijst - Quickie Puma 40</t>
  </si>
  <si>
    <t>MI27180-WZ0339985</t>
  </si>
  <si>
    <t>MI27356-WZ0436806</t>
  </si>
  <si>
    <t>C500 Corpus elektrische rolstoel</t>
  </si>
  <si>
    <t>MI27358-349535</t>
  </si>
  <si>
    <t>Stuklijst - F5 VOOR CORPUS</t>
  </si>
  <si>
    <t>MI27359-237266</t>
  </si>
  <si>
    <t>M5 Corpus elektr. rolstoel\</t>
  </si>
  <si>
    <t>MI27763-224180</t>
  </si>
  <si>
    <t>Stuklijst - Quickie Salsa M2</t>
  </si>
  <si>
    <t>MI27879-236979</t>
  </si>
  <si>
    <t>OVNPN016</t>
  </si>
  <si>
    <t>Stuklijst - Quickie Puma Q700 F Sedeo Pro</t>
  </si>
  <si>
    <t>OVNPN050</t>
  </si>
  <si>
    <t>Stuklijst - Quickie Salsa M2 Mini</t>
  </si>
  <si>
    <t>VOORZ01931621</t>
  </si>
  <si>
    <t>Stuklijst - Quickie Puma Q500 M</t>
  </si>
  <si>
    <t>VOORZ01934558</t>
  </si>
  <si>
    <t>Stuklijst - M5 VOOR CORPUS</t>
  </si>
  <si>
    <t>VOORZ20045174</t>
  </si>
  <si>
    <t>VOORZ21023004</t>
  </si>
  <si>
    <t>Stuklijst - Puma 40</t>
  </si>
  <si>
    <t>VOORZ21031319</t>
  </si>
  <si>
    <t>VOORZ21045873</t>
  </si>
  <si>
    <t>Stuklijst - Quickie Puma Q700 M Sedeo Pro</t>
  </si>
  <si>
    <t>VOORZ22012496</t>
  </si>
  <si>
    <t>Stuklijst - M5 CORPUS</t>
  </si>
  <si>
    <t>VOORZ22019216</t>
  </si>
  <si>
    <t>VOORZ22033462</t>
  </si>
  <si>
    <t>VOORZ22035476</t>
  </si>
  <si>
    <t>VOORZ22038039</t>
  </si>
  <si>
    <t>Stuklijst - Roltec Viper voorwiel aangedreven ELRO</t>
  </si>
  <si>
    <t>VOORZ22042513</t>
  </si>
  <si>
    <t>VOORZ22045808</t>
  </si>
  <si>
    <t>Stuklijst - Quickie Puma Q400 M</t>
  </si>
  <si>
    <t>VOORZ22048637</t>
  </si>
  <si>
    <t>VOORZ22062150</t>
  </si>
  <si>
    <t>VOORZ22063796</t>
  </si>
  <si>
    <t>VOORZ22071878</t>
  </si>
  <si>
    <t>VOORZ22080395</t>
  </si>
  <si>
    <t>Stuklijst - Quickie Q500 M Sedeo Pro</t>
  </si>
  <si>
    <t>VOORZ23004858</t>
  </si>
  <si>
    <t>Stuklijst - Zippie Salsa M2</t>
  </si>
  <si>
    <t>MI27027-349564</t>
  </si>
  <si>
    <t>Stuklijst - ATC standaard uitvoering</t>
  </si>
  <si>
    <t>MI27394-348899</t>
  </si>
  <si>
    <t>Stuklijst - Easy Rider</t>
  </si>
  <si>
    <t>MI27395-HB271218945</t>
  </si>
  <si>
    <t>MI27405-E0421762</t>
  </si>
  <si>
    <t>VOORZ01979759</t>
  </si>
  <si>
    <t>Stuklijst - City 22 uitvoering zilver metallic/</t>
  </si>
  <si>
    <t>VOORZ20039697</t>
  </si>
  <si>
    <t>VOORZ20225792</t>
  </si>
  <si>
    <t>Stuklijst - City 24 uitv zilvergr metallic/mat</t>
  </si>
  <si>
    <t>VOORZ21027583</t>
  </si>
  <si>
    <t>Stuklijst - Driewieler City size L</t>
  </si>
  <si>
    <t>VOORZ21027584</t>
  </si>
  <si>
    <t>VOORZ21057958</t>
  </si>
  <si>
    <t>Stuklijst - City 22 grijs</t>
  </si>
  <si>
    <t>VOORZ22009879</t>
  </si>
  <si>
    <t>VOORZ22014407</t>
  </si>
  <si>
    <t>Stuklijst - Easy Rider 3 incl verlichting, slot</t>
  </si>
  <si>
    <t>VOORZ22016070</t>
  </si>
  <si>
    <t>Stuklijst - ATB standaard uitvoering</t>
  </si>
  <si>
    <t>VOORZ22017764</t>
  </si>
  <si>
    <t>Stuklijst - Midi</t>
  </si>
  <si>
    <t>VOORZ22026765</t>
  </si>
  <si>
    <t>Stuklijst - 3W MAXI 2 basis incl. verlichting</t>
  </si>
  <si>
    <t>VOORZ22033039</t>
  </si>
  <si>
    <t>Stuklijst - City 24 grijs</t>
  </si>
  <si>
    <t>VOORZ22045823</t>
  </si>
  <si>
    <t>VOORZ22046481</t>
  </si>
  <si>
    <t>VOORZ22048722</t>
  </si>
  <si>
    <t>VOORZ22059479</t>
  </si>
  <si>
    <t>Stuklijst - Easy Rider 2, 8-versn.,mech schijfrem</t>
  </si>
  <si>
    <t>VOORZ22064969</t>
  </si>
  <si>
    <t>Driewielfiets diversen</t>
  </si>
  <si>
    <t>VOORZ22080229</t>
  </si>
  <si>
    <t>Stuklijst - Driewieler Country 22, creme wit</t>
  </si>
  <si>
    <t>VOORZ23001150</t>
  </si>
  <si>
    <t>VOORZ23001732</t>
  </si>
  <si>
    <t>VOORZ23005233</t>
  </si>
  <si>
    <t>Stuklijst - Easy Rider Junior</t>
  </si>
  <si>
    <t>VOORZ23009633</t>
  </si>
  <si>
    <t>MI27399-237235</t>
  </si>
  <si>
    <t>MI27400-279941</t>
  </si>
  <si>
    <t>MI27401-349465</t>
  </si>
  <si>
    <t>MI27402-349682</t>
  </si>
  <si>
    <t>MI27404-385220</t>
  </si>
  <si>
    <t>MI27431-349890</t>
  </si>
  <si>
    <t>Stuklijst - Maxi</t>
  </si>
  <si>
    <t>MI27432-364856</t>
  </si>
  <si>
    <t>MI27434-348921</t>
  </si>
  <si>
    <t>OVNPN029</t>
  </si>
  <si>
    <t>OVNPN055</t>
  </si>
  <si>
    <t>OVNPN067</t>
  </si>
  <si>
    <t>OVNPN095</t>
  </si>
  <si>
    <t>VOORZ01950104</t>
  </si>
  <si>
    <t>Stuklijst - City 24 uitvoering wit/oranje</t>
  </si>
  <si>
    <t>VOORZ01981787</t>
  </si>
  <si>
    <t>VOORZ20209078</t>
  </si>
  <si>
    <t>VOORZ21001452</t>
  </si>
  <si>
    <t>VOORZ21004299</t>
  </si>
  <si>
    <t>VOORZ21022250</t>
  </si>
  <si>
    <t>VOORZ21029591</t>
  </si>
  <si>
    <t>VOORZ21043845</t>
  </si>
  <si>
    <t>VOORZ21053234</t>
  </si>
  <si>
    <t>VOORZ22023662</t>
  </si>
  <si>
    <t>VOORZ22032662</t>
  </si>
  <si>
    <t>VOORZ22055440</t>
  </si>
  <si>
    <t>Stuklijst - Driewieler City size M, mat grijs</t>
  </si>
  <si>
    <t>VOORZ22060239</t>
  </si>
  <si>
    <t>Stuklijst - 3W Cortes met Bafang power assist</t>
  </si>
  <si>
    <t>VOORZ22080770</t>
  </si>
  <si>
    <t>VOORZ22080774</t>
  </si>
  <si>
    <t>Stuklijst - Cortes</t>
  </si>
  <si>
    <t>VOORZ23012095</t>
  </si>
  <si>
    <t>VOORZ20208288</t>
  </si>
  <si>
    <t xml:space="preserve">Stuklijst - Mini 3W Mini basis incl. verlichting, </t>
  </si>
  <si>
    <t>VOORZ20220914</t>
  </si>
  <si>
    <t>VOORZ20222376</t>
  </si>
  <si>
    <t>VOORZ21027591</t>
  </si>
  <si>
    <t>VOORZ22066804</t>
  </si>
  <si>
    <t>Stuklijst - Sunny Bondo</t>
  </si>
  <si>
    <t>MI27007-348218</t>
  </si>
  <si>
    <t>Maclaren Major scarlet buggy</t>
  </si>
  <si>
    <t>MI27008-356640</t>
  </si>
  <si>
    <t>Maclaren Major Elite buggy</t>
  </si>
  <si>
    <t>MI27011-HB271206435</t>
  </si>
  <si>
    <t>MI27012-WZ0387502</t>
  </si>
  <si>
    <t>MI27350-K11282</t>
  </si>
  <si>
    <t>Lisa compacte vouwbare buggy</t>
  </si>
  <si>
    <t>MI27827-224107</t>
  </si>
  <si>
    <t>Buggy A02</t>
  </si>
  <si>
    <t>OVNPN013</t>
  </si>
  <si>
    <t>Stuklijst - Sunrise Buggy, model A02</t>
  </si>
  <si>
    <t>VOORZ20220860</t>
  </si>
  <si>
    <t>Stuklijst - Eco Buggy</t>
  </si>
  <si>
    <t>VOORZ21034641</t>
  </si>
  <si>
    <t>Stuklijst - Maclaren Major Elite Buggy</t>
  </si>
  <si>
    <t>VOORZ22015630</t>
  </si>
  <si>
    <t>Stuklijst - Pipper buggy - 50 kg, kleur roze</t>
  </si>
  <si>
    <t>VOORZ22042754</t>
  </si>
  <si>
    <t>Stuklijst - EZ Rider maat EZ 18 Zwart</t>
  </si>
  <si>
    <t>VOORZ22062152</t>
  </si>
  <si>
    <t>Stuklijst - Cruiser maat CX16 zwart</t>
  </si>
  <si>
    <t>VOORZ22074193</t>
  </si>
  <si>
    <t>Stuklijst - Pipper buggy - 50 kg, kleur blauw</t>
  </si>
  <si>
    <t>VOORZ22084352</t>
  </si>
  <si>
    <t>Stuklijst - Lisa vouwbuggy grootte 2</t>
  </si>
  <si>
    <t>MI26976-237253</t>
  </si>
  <si>
    <t>Stuklijst - Maxi Move met korte arm</t>
  </si>
  <si>
    <t>MI27835-349974</t>
  </si>
  <si>
    <t>Bas Home Care incl. accu en</t>
  </si>
  <si>
    <t>MI27839-349234</t>
  </si>
  <si>
    <t>Pas.tillift elektr.H/L, 4-punt</t>
  </si>
  <si>
    <t>MI27840-278857</t>
  </si>
  <si>
    <t>United Care Wendy</t>
  </si>
  <si>
    <t>OVNPN011</t>
  </si>
  <si>
    <t>Stuklijst - Quinty</t>
  </si>
  <si>
    <t>OVNPN077</t>
  </si>
  <si>
    <t>Stuklijst - Lexa Homecare</t>
  </si>
  <si>
    <t>VOORZ01920923</t>
  </si>
  <si>
    <t>Stuklijst - Maxi Move met verlengde arm</t>
  </si>
  <si>
    <t>VOORZ01967398</t>
  </si>
  <si>
    <t>VOORZ21013589</t>
  </si>
  <si>
    <t>Stuklijst - Wendy 3</t>
  </si>
  <si>
    <t>VOORZ21016430</t>
  </si>
  <si>
    <t>VOORZ21021724</t>
  </si>
  <si>
    <t>Stuklijst - Raisa</t>
  </si>
  <si>
    <t>VOORZ21022080</t>
  </si>
  <si>
    <t>VOORZ21031776</t>
  </si>
  <si>
    <t>VOORZ22025933</t>
  </si>
  <si>
    <t>Stuklijst - Diana Dolfi</t>
  </si>
  <si>
    <t>VOORZ23001600</t>
  </si>
  <si>
    <t>Stuklijst - Oxford Pro Stature incl accu/oplader</t>
  </si>
  <si>
    <t>VOORZ23004338</t>
  </si>
  <si>
    <t>Stuklijst - Oxford Pro Presence incl accu/oplader</t>
  </si>
  <si>
    <t>VOORZ23012046</t>
  </si>
  <si>
    <t>VOORZ21031981</t>
  </si>
  <si>
    <t>Stuklijst - Sara 3000 elektrisch ihv</t>
  </si>
  <si>
    <t>VOORZ21033592</t>
  </si>
  <si>
    <t>Stuklijst - Sara Plus</t>
  </si>
  <si>
    <t>OVNPN133</t>
  </si>
  <si>
    <t>Stuklijst - Revato douche/toiletstoel 7712,073</t>
  </si>
  <si>
    <t>VOORZ20221821</t>
  </si>
  <si>
    <t>Stuklijst - ExcelCare HC-840, DOTO rolstoel</t>
  </si>
  <si>
    <t>VOORZ22011438</t>
  </si>
  <si>
    <t>Douche-/toiletstoel, RVS gecoat</t>
  </si>
  <si>
    <t>VOORZ22012985</t>
  </si>
  <si>
    <t>Stuklijst - RVT douchestoel armst.opkl.zh52</t>
  </si>
  <si>
    <t>VOORZ22023072</t>
  </si>
  <si>
    <t>VOORZ22051267</t>
  </si>
  <si>
    <t>Stuklijst - Splashy, stoel kleur blauw</t>
  </si>
  <si>
    <t>VOORZ22051295</t>
  </si>
  <si>
    <t>Stuklijst - Douchestoel/Zelfr. Hg Rvs/Wit gecoat</t>
  </si>
  <si>
    <t>VOORZ22086006</t>
  </si>
  <si>
    <t>Stuklijst - Clean 49 cm, 2 blokkeerbare zwenkw</t>
  </si>
  <si>
    <t>MI26972-349253</t>
  </si>
  <si>
    <t>Stuklijst - Carendo</t>
  </si>
  <si>
    <t>MI26982-HB133889</t>
  </si>
  <si>
    <t>Bad- en douchestoelen diversen</t>
  </si>
  <si>
    <t>MI26993-WZ0390263</t>
  </si>
  <si>
    <t>Mystral Douchebranc.Hydr. NML</t>
  </si>
  <si>
    <t>MI27038-237285</t>
  </si>
  <si>
    <t>Toilet-douchestoel voor vol-</t>
  </si>
  <si>
    <t>MI27146-278831</t>
  </si>
  <si>
    <t>Douche-/toiletstoel 2138</t>
  </si>
  <si>
    <t>MI27147-237247</t>
  </si>
  <si>
    <t>Douchestoel 2142</t>
  </si>
  <si>
    <t>MI27150-349258</t>
  </si>
  <si>
    <t>DOUCHEBRANCARD ELECTRISCH H/L</t>
  </si>
  <si>
    <t>MI27151-349665</t>
  </si>
  <si>
    <t>Douchebrancard Marina hydrau-</t>
  </si>
  <si>
    <t>MI27152-HB271231345</t>
  </si>
  <si>
    <t>Douchebrancard Elec hoog/laag</t>
  </si>
  <si>
    <t>MI27153-356816</t>
  </si>
  <si>
    <t>Stuklijst - Aankleedtafel Vienna 190 hydraulisch</t>
  </si>
  <si>
    <t>MI27154-HB120414</t>
  </si>
  <si>
    <t>Reflex douche/toiletstoel</t>
  </si>
  <si>
    <t>MI27382-278252</t>
  </si>
  <si>
    <t>Flamingo bad/toilet/douchest.</t>
  </si>
  <si>
    <t>MI27384-376445</t>
  </si>
  <si>
    <t>MI27386-S007022</t>
  </si>
  <si>
    <t>Manatee, zit-/ligvoorziening</t>
  </si>
  <si>
    <t>MI27834-349348</t>
  </si>
  <si>
    <t>Douche/toiletstoel elektrisch.</t>
  </si>
  <si>
    <t>VOORZ20212997</t>
  </si>
  <si>
    <t>Stuklijst - Douchebrancard</t>
  </si>
  <si>
    <t>VOORZ20214849</t>
  </si>
  <si>
    <t>Stuklijst - Hoogte verst.kantelstoel rvs/wit</t>
  </si>
  <si>
    <t>VOORZ21006835</t>
  </si>
  <si>
    <t>Stuklijst - Ocean E Vip - Elektr. Hoog/laag</t>
  </si>
  <si>
    <t>VOORZ21034129</t>
  </si>
  <si>
    <t>Stuklijst - Douche/Toiletstoel Flexo</t>
  </si>
  <si>
    <t>VOORZ21043794</t>
  </si>
  <si>
    <t>VOORZ21043797</t>
  </si>
  <si>
    <t>VOORZ21043798</t>
  </si>
  <si>
    <t>VOORZ22037529</t>
  </si>
  <si>
    <t>Stuklijst - Ocean VIP Ergo, kantelhoek zit (</t>
  </si>
  <si>
    <t>VOORZ22039984</t>
  </si>
  <si>
    <t>Stuklijst - Flamingo High-Low, gr polst ,incl rugv</t>
  </si>
  <si>
    <t>VOORZ22046698</t>
  </si>
  <si>
    <t>Stuklijst - Douche/Toiletstoel Reflex</t>
  </si>
  <si>
    <t>VOORZ22054159</t>
  </si>
  <si>
    <t>Stuklijst - Orka HomeCare</t>
  </si>
  <si>
    <t>VOORZ22062189</t>
  </si>
  <si>
    <t>Stuklijst - Lagooni Life h/l syst, 24" combo-wiel</t>
  </si>
  <si>
    <t>VOORZ22064101</t>
  </si>
  <si>
    <t>Stuklijst - GENERIEK sanitair</t>
  </si>
  <si>
    <t>VOORZ22066800</t>
  </si>
  <si>
    <t>Stuklijst - Flamingo High-low M. 2 grijs PU</t>
  </si>
  <si>
    <t>VOORZ22073879</t>
  </si>
  <si>
    <t>Stuklijst - Flamingo High-low mt 3 Incl rugverst</t>
  </si>
  <si>
    <t>VOORZ22073884</t>
  </si>
  <si>
    <t>VOORZ22074188</t>
  </si>
  <si>
    <t>Stuklijst - Mystral douchebrancard hydraulisch</t>
  </si>
  <si>
    <t>VOORZ22077025</t>
  </si>
  <si>
    <t>Stuklijst - Orca verrijdbaar bad een maat</t>
  </si>
  <si>
    <t>VOORZ22082359</t>
  </si>
  <si>
    <t>VOORZ23001443</t>
  </si>
  <si>
    <t>VOORZ23004322</t>
  </si>
  <si>
    <t>Stuklijst - Boris maat 3b</t>
  </si>
  <si>
    <t>MI27365-347927</t>
  </si>
  <si>
    <t>TGA-powerpack incl. accu en</t>
  </si>
  <si>
    <t>MI27367-349574</t>
  </si>
  <si>
    <t>VOORZ21030509</t>
  </si>
  <si>
    <t>Stuklijst - TGA Powerpack tot 115kg</t>
  </si>
  <si>
    <t>VOORZ22033883</t>
  </si>
  <si>
    <t>VOORZ22069500</t>
  </si>
  <si>
    <t>Stuklijst - TGA Powerpack tot 165kg</t>
  </si>
  <si>
    <t>VOORZ22080800</t>
  </si>
  <si>
    <t>Stuklijst - TGA Powerpack tot 110kg</t>
  </si>
  <si>
    <t>VOORZ22086011</t>
  </si>
  <si>
    <t>Stuklijst - Excel Click &amp; Go Lite</t>
  </si>
  <si>
    <t>VOORZ22086068</t>
  </si>
  <si>
    <t>VOORZ23004186</t>
  </si>
  <si>
    <t>VOORZ23013848</t>
  </si>
  <si>
    <t>MI27051-349352</t>
  </si>
  <si>
    <t>Stuklijst - E-Motion</t>
  </si>
  <si>
    <t>MI27056-WZ0488768</t>
  </si>
  <si>
    <t>MI27075-224858</t>
  </si>
  <si>
    <t>Alber E-fix E25 (tot 120 kg)</t>
  </si>
  <si>
    <t>MI27076-224993</t>
  </si>
  <si>
    <t>MI27078-348970</t>
  </si>
  <si>
    <t>MI27081-WZ0427743</t>
  </si>
  <si>
    <t>MI27083-K51233</t>
  </si>
  <si>
    <t>Stuklijst - E-move</t>
  </si>
  <si>
    <t>MI27084-NK19485</t>
  </si>
  <si>
    <t>MI27131-224898</t>
  </si>
  <si>
    <t>Stuklijst - Viamobil</t>
  </si>
  <si>
    <t>MI27255-224256</t>
  </si>
  <si>
    <t>WheelDrive 24 Marathon Plus"</t>
  </si>
  <si>
    <t>MI27655-WZ0552085</t>
  </si>
  <si>
    <t>Quickie Light Drive</t>
  </si>
  <si>
    <t>MI27869-223685</t>
  </si>
  <si>
    <t>SmartDrive Power Assist MX2</t>
  </si>
  <si>
    <t>MI27870-348872</t>
  </si>
  <si>
    <t>OVNPN001</t>
  </si>
  <si>
    <t>Stuklijst - Smartdrive powerassist MX2+</t>
  </si>
  <si>
    <t>OVNPN068</t>
  </si>
  <si>
    <t>OVNPN124</t>
  </si>
  <si>
    <t>VOORZ01953193</t>
  </si>
  <si>
    <t>Stuklijst - WheelDrive</t>
  </si>
  <si>
    <t>VOORZ01974422</t>
  </si>
  <si>
    <t>Stuklijst - SmartDrive MX2+ vast</t>
  </si>
  <si>
    <t>VOORZ20035977</t>
  </si>
  <si>
    <t>Stuklijst - GENERIEK electrische aandrijving</t>
  </si>
  <si>
    <t>VOORZ20045401</t>
  </si>
  <si>
    <t>VOORZ20220912</t>
  </si>
  <si>
    <t>VOORZ20221812</t>
  </si>
  <si>
    <t>Stuklijst - E-Fix</t>
  </si>
  <si>
    <t>VOORZ21015318</t>
  </si>
  <si>
    <t>VOORZ22006369</t>
  </si>
  <si>
    <t>Stuklijst - Alber E-fix E25 (tot 120 kg)</t>
  </si>
  <si>
    <t>VOORZ22007036</t>
  </si>
  <si>
    <t>VOORZ22010673</t>
  </si>
  <si>
    <t>VOORZ22011435</t>
  </si>
  <si>
    <t>VOORZ22013104</t>
  </si>
  <si>
    <t>VOORZ22014732</t>
  </si>
  <si>
    <t>VOORZ22024714</t>
  </si>
  <si>
    <t>VOORZ22024718</t>
  </si>
  <si>
    <t>VOORZ22034115</t>
  </si>
  <si>
    <t>VOORZ22034129</t>
  </si>
  <si>
    <t>VOORZ22047269</t>
  </si>
  <si>
    <t>Stuklijst - E-Drive</t>
  </si>
  <si>
    <t>VOORZ22055419</t>
  </si>
  <si>
    <t>VOORZ22055429</t>
  </si>
  <si>
    <t>Stuklijst - E-Drive Plus 24" Blackline</t>
  </si>
  <si>
    <t>VOORZ22062201</t>
  </si>
  <si>
    <t>VOORZ22066046</t>
  </si>
  <si>
    <t>Stuklijst - E-motion M15 cpl + ECS</t>
  </si>
  <si>
    <t>VOORZ22066797</t>
  </si>
  <si>
    <t>Stuklijst - Alber SMOOV one incl bedieningsunit</t>
  </si>
  <si>
    <t>VOORZ22066802</t>
  </si>
  <si>
    <t>VOORZ22069496</t>
  </si>
  <si>
    <t>VOORZ22084394</t>
  </si>
  <si>
    <t>Stuklijst - E-motion M25 24" + ECSMar. Plus Evo</t>
  </si>
  <si>
    <t>VOORZ23012028</t>
  </si>
  <si>
    <t>VOORZ23012209</t>
  </si>
  <si>
    <t>Stuklijst - Decon E-Drive 24 inch, adaptie pakket</t>
  </si>
  <si>
    <t>MI27742-13114302</t>
  </si>
  <si>
    <t>Stuklijst - Runner handbike (incl. adapter)</t>
  </si>
  <si>
    <t>VOORZ21007569</t>
  </si>
  <si>
    <t>MI26999-WZ0472543</t>
  </si>
  <si>
    <t>Stuklijst - Tracker 20 e-powerbike</t>
  </si>
  <si>
    <t>MI27003-223682</t>
  </si>
  <si>
    <t>Speedy Duo 2 standaard uitvoering</t>
  </si>
  <si>
    <t>MI27471-224713</t>
  </si>
  <si>
    <t>Stricker electrodrive smart</t>
  </si>
  <si>
    <t>MI27473-224245</t>
  </si>
  <si>
    <t>Handbike Roam Runner</t>
  </si>
  <si>
    <t>MI27571-224035</t>
  </si>
  <si>
    <t>Speedy Elektra elektrische aankoppelbike</t>
  </si>
  <si>
    <t>MI27743-279977</t>
  </si>
  <si>
    <t>OVNPN003</t>
  </si>
  <si>
    <t>Stuklijst - Quickie Attitude, Hybrid 2</t>
  </si>
  <si>
    <t>OVNPN031</t>
  </si>
  <si>
    <t>Stuklijst - Quickie Attitude</t>
  </si>
  <si>
    <t>VOORZ21020955</t>
  </si>
  <si>
    <t>Stuklijst - Batec Elektrisch Mini 2 Grijs</t>
  </si>
  <si>
    <t>VOORZ21022482</t>
  </si>
  <si>
    <t>Stuklijst - E-Pilot</t>
  </si>
  <si>
    <t>VOORZ21035043</t>
  </si>
  <si>
    <t>VOORZ22059816</t>
  </si>
  <si>
    <t>Stuklijst - Quickie Attitude, Power</t>
  </si>
  <si>
    <t>VOORZ22062149</t>
  </si>
  <si>
    <t>Stuklijst - Triride Special Light e-handbike</t>
  </si>
  <si>
    <t>VOORZ22086090</t>
  </si>
  <si>
    <t>VOORZ22086113</t>
  </si>
  <si>
    <t>VOORZ23012167</t>
  </si>
  <si>
    <t>Stuklijst - E-bike (f rame compleet incl. adapter)</t>
  </si>
  <si>
    <t>MI26979-349636</t>
  </si>
  <si>
    <t>Stuklijst - Carrot 3 autostoel, maat L.</t>
  </si>
  <si>
    <t>MI26984-WZ0169587</t>
  </si>
  <si>
    <t>AUTOSTOELEN EN KUSSENS</t>
  </si>
  <si>
    <t>MI26995-265927</t>
  </si>
  <si>
    <t>Stuklijst - HJD-duofiets Classic, volwassen</t>
  </si>
  <si>
    <t>MI26997-HB271196351</t>
  </si>
  <si>
    <t>Duofiets New Classic</t>
  </si>
  <si>
    <t>MI27013-317483</t>
  </si>
  <si>
    <t>Copilot therapeutische tandem</t>
  </si>
  <si>
    <t>MI27014-343623</t>
  </si>
  <si>
    <t>Therapeutische tandem</t>
  </si>
  <si>
    <t>MI27015-349442</t>
  </si>
  <si>
    <t>MI27019-237124</t>
  </si>
  <si>
    <t>MI27021-277841</t>
  </si>
  <si>
    <t>MI27023-349621</t>
  </si>
  <si>
    <t>MI27025-WZ0553649</t>
  </si>
  <si>
    <t>MI27030-271894</t>
  </si>
  <si>
    <t>Stuklijst - Easy Sport</t>
  </si>
  <si>
    <t>MI27032-HB271171003</t>
  </si>
  <si>
    <t>MI27033-HB271179348</t>
  </si>
  <si>
    <t>MI27034-HB271196861</t>
  </si>
  <si>
    <t>MI27035-WZ0545156</t>
  </si>
  <si>
    <t>MI27156-349960</t>
  </si>
  <si>
    <t>Filibak Rover met traponder-</t>
  </si>
  <si>
    <t>MI27407-385213</t>
  </si>
  <si>
    <t>Easy Go scootmobielfiets</t>
  </si>
  <si>
    <t>MI27409-349925</t>
  </si>
  <si>
    <t>Stuklijst - Fun2Go</t>
  </si>
  <si>
    <t>MI27415-237215</t>
  </si>
  <si>
    <t>Kivo tandem fiets met elektro</t>
  </si>
  <si>
    <t>MI27425-HB271224206</t>
  </si>
  <si>
    <t>MI27426-HB271227676</t>
  </si>
  <si>
    <t>MI27429-WZ0586768</t>
  </si>
  <si>
    <t>MI27444-HB271224126</t>
  </si>
  <si>
    <t>MI27445-237172</t>
  </si>
  <si>
    <t>MI27448-349595</t>
  </si>
  <si>
    <t>MI27449-364716</t>
  </si>
  <si>
    <t>MI27451-385255</t>
  </si>
  <si>
    <t>MI27457-F5038823</t>
  </si>
  <si>
    <t>O-Pair 2 rolstoelfiets</t>
  </si>
  <si>
    <t>MI27459-MRS004007</t>
  </si>
  <si>
    <t>MI27460-349227</t>
  </si>
  <si>
    <t>O-Pair 2 rolstoel fiets met</t>
  </si>
  <si>
    <t>MI27464-237177</t>
  </si>
  <si>
    <t>Twinny3 2-wiel tandem met</t>
  </si>
  <si>
    <t>MI27465-237277</t>
  </si>
  <si>
    <t>MI27466-348841</t>
  </si>
  <si>
    <t>Stuklijst - Twinny</t>
  </si>
  <si>
    <t>MI27468-HB271204195</t>
  </si>
  <si>
    <t>Van Raam velo-plus 2</t>
  </si>
  <si>
    <t>MI27470-385202</t>
  </si>
  <si>
    <t>Van Raam Velo-Plus 3 met</t>
  </si>
  <si>
    <t>MI27847-137138</t>
  </si>
  <si>
    <t>Eclips +</t>
  </si>
  <si>
    <t>MI27853-M345186</t>
  </si>
  <si>
    <t>MI27854-WZ0405649</t>
  </si>
  <si>
    <t>MI27874-HB7809177</t>
  </si>
  <si>
    <t>Pendel FD verbreed, rolstoelscooter</t>
  </si>
  <si>
    <t>OVNPN012</t>
  </si>
  <si>
    <t>Stuklijst - KIVO</t>
  </si>
  <si>
    <t>OVNPN018</t>
  </si>
  <si>
    <t>Stuklijst - Excel Galaxy Plus 4, Salt White</t>
  </si>
  <si>
    <t>OVNPN023</t>
  </si>
  <si>
    <t>Stuklijst - Easy Sport basis</t>
  </si>
  <si>
    <t>OVNPN025</t>
  </si>
  <si>
    <t>Stuklijst - KIVO PLUS</t>
  </si>
  <si>
    <t>OVNPN033</t>
  </si>
  <si>
    <t>OVNPN052</t>
  </si>
  <si>
    <t>Stuklijst - Copilot 26"</t>
  </si>
  <si>
    <t>OVNPN092</t>
  </si>
  <si>
    <t>Stuklijst - Rover, Zwarte bakfiets voor rolstverv</t>
  </si>
  <si>
    <t>OVNPN100</t>
  </si>
  <si>
    <t>Stuklijst - Excel Galaxy 2, 4W, lightn blue</t>
  </si>
  <si>
    <t>OVNPN104</t>
  </si>
  <si>
    <t>OVNPN141</t>
  </si>
  <si>
    <t>VOORZ01904177</t>
  </si>
  <si>
    <t>Stuklijst - Eclips+ rolstoel</t>
  </si>
  <si>
    <t>VOORZ01931226</t>
  </si>
  <si>
    <t>VOORZ01952988</t>
  </si>
  <si>
    <t>VOORZ01962824</t>
  </si>
  <si>
    <t>Stuklijst - Comet Pro 4-wiel</t>
  </si>
  <si>
    <t>VOORZ01981688</t>
  </si>
  <si>
    <t>VOORZ19027528</t>
  </si>
  <si>
    <t>Orion Pro 15 km/u 4-wiel uitvoering</t>
  </si>
  <si>
    <t>VOORZ20021308</t>
  </si>
  <si>
    <t>VOORZ20023314</t>
  </si>
  <si>
    <t>Stuklijst - Carrot 3 autostoel, maat S.</t>
  </si>
  <si>
    <t>VOORZ20024453</t>
  </si>
  <si>
    <t>Stuklijst - Copilot 24</t>
  </si>
  <si>
    <t>VOORZ20203308</t>
  </si>
  <si>
    <t>Stuklijst - Therap tandem Copilot 3/24 grote uitv.</t>
  </si>
  <si>
    <t>VOORZ20221017</t>
  </si>
  <si>
    <t>VOORZ20222378</t>
  </si>
  <si>
    <t>VOORZ20224216</t>
  </si>
  <si>
    <t>Stuklijst - Recaro Monza Nova Reha (model 2014)</t>
  </si>
  <si>
    <t>VOORZ21011001</t>
  </si>
  <si>
    <t>Stuklijst - Easy 26 inch mat zwart, met hulpmotor</t>
  </si>
  <si>
    <t>VOORZ21012396</t>
  </si>
  <si>
    <t>Stuklijst - Filibak E Bakfiets met traponderst, zw</t>
  </si>
  <si>
    <t>VOORZ21017288</t>
  </si>
  <si>
    <t>VOORZ21049693</t>
  </si>
  <si>
    <t>VOORZ21053201</t>
  </si>
  <si>
    <t>Stuklijst - Easy 2W fiets met hulpmotor 26"</t>
  </si>
  <si>
    <t>VOORZ22001740</t>
  </si>
  <si>
    <t>VOORZ22004399</t>
  </si>
  <si>
    <t>Stuklijst - Carrot autostoel, maat XL.</t>
  </si>
  <si>
    <t>VOORZ22004968</t>
  </si>
  <si>
    <t>Stuklijst - Therapeutische tandem Copilot 24</t>
  </si>
  <si>
    <t>VOORZ22006976</t>
  </si>
  <si>
    <t>VOORZ22010962</t>
  </si>
  <si>
    <t>VOORZ22013545</t>
  </si>
  <si>
    <t>Stuklijst - Hase bikes Pino Steps 2021</t>
  </si>
  <si>
    <t>VOORZ22013702</t>
  </si>
  <si>
    <t>VOORZ22023650</t>
  </si>
  <si>
    <t>Stuklijst - Velo Plus</t>
  </si>
  <si>
    <t>VOORZ22026433</t>
  </si>
  <si>
    <t>VOORZ22034560</t>
  </si>
  <si>
    <t>Stuklijst - Copilot 24", kleine uitvoering</t>
  </si>
  <si>
    <t>VOORZ22040084</t>
  </si>
  <si>
    <t>Stuklijst - Stingray Swing-out</t>
  </si>
  <si>
    <t>VOORZ22046338</t>
  </si>
  <si>
    <t>Stuklijst - Rover XL E; bakfiets</t>
  </si>
  <si>
    <t>VOORZ22046701</t>
  </si>
  <si>
    <t>VOORZ22047801</t>
  </si>
  <si>
    <t>Stuklijst - Pino Steps Mat Grijs 2020</t>
  </si>
  <si>
    <t>VOORZ22055497</t>
  </si>
  <si>
    <t>VOORZ22063797</t>
  </si>
  <si>
    <t>Stuklijst - Sara Stedy</t>
  </si>
  <si>
    <t>VOORZ22063934</t>
  </si>
  <si>
    <t>VOORZ22064344</t>
  </si>
  <si>
    <t>Stuklijst - Easy 20" 2-wiel kinderfiets</t>
  </si>
  <si>
    <t>VOORZ22064366</t>
  </si>
  <si>
    <t>VOORZ22064418</t>
  </si>
  <si>
    <t>Stuklijst - Twinny-Plus</t>
  </si>
  <si>
    <t>VOORZ22064465</t>
  </si>
  <si>
    <t>Stuklijst - Tavara Balance</t>
  </si>
  <si>
    <t>VOORZ22074148</t>
  </si>
  <si>
    <t>VOORZ22084405</t>
  </si>
  <si>
    <t>Stuklijst - Molift Raiser</t>
  </si>
  <si>
    <t>VOORZ22086086</t>
  </si>
  <si>
    <t>VOORZ23001594</t>
  </si>
  <si>
    <t>Stuklijst - Duofiets Orthros</t>
  </si>
  <si>
    <t>VOORZ23001599</t>
  </si>
  <si>
    <t>Stuklijst - ReTurn7500i, met open voor ReturnBelt</t>
  </si>
  <si>
    <t>VOORZ23001679</t>
  </si>
  <si>
    <t>VOORZ23014103</t>
  </si>
  <si>
    <t>overnamedatum</t>
  </si>
  <si>
    <t>Overnamewaarde</t>
  </si>
  <si>
    <t>Pijldatum prijsindicatie</t>
  </si>
  <si>
    <t>afschrijving 1</t>
  </si>
  <si>
    <t>84 maanden</t>
  </si>
  <si>
    <t>afschrijving 2</t>
  </si>
  <si>
    <t>60 maanden</t>
  </si>
  <si>
    <t>restwaarde</t>
  </si>
  <si>
    <t>korting</t>
  </si>
  <si>
    <t>Gemeente</t>
  </si>
  <si>
    <t>Merk en type</t>
  </si>
  <si>
    <t>Aanschafdatum</t>
  </si>
  <si>
    <t>BCP</t>
  </si>
  <si>
    <t>BCP min korting</t>
  </si>
  <si>
    <t>afschrijftermijn</t>
  </si>
  <si>
    <t>Leeftijd in mnd</t>
  </si>
  <si>
    <t>Afschrijving</t>
  </si>
  <si>
    <t>Overname €</t>
  </si>
  <si>
    <t>Gemeente Pijnacker-Nootdorp</t>
  </si>
  <si>
    <t>MI26978-300529</t>
  </si>
  <si>
    <t>Stuklijst - GENERIEK transferhulp</t>
  </si>
  <si>
    <t>MI26992-WZ0335784</t>
  </si>
  <si>
    <t>MI27161-349496</t>
  </si>
  <si>
    <t>PowerSupport opbouw IBIS-E</t>
  </si>
  <si>
    <t>MI27863-226734</t>
  </si>
  <si>
    <t>Power support-unit compleet</t>
  </si>
  <si>
    <t>OVNPN078</t>
  </si>
  <si>
    <t>Stuklijst - Stingray zitunit M2</t>
  </si>
  <si>
    <t>VOORZ20221237</t>
  </si>
  <si>
    <t>Toiletbeugelset + zitting/deksel, wit</t>
  </si>
  <si>
    <t>VOORZ21013656</t>
  </si>
  <si>
    <t>Stuklijst - PowerSupport 12" incl. mont. Set</t>
  </si>
  <si>
    <t>VOORZ21022353</t>
  </si>
  <si>
    <t>Stuklijst - Ortho Innovatief Orthopedische orthese</t>
  </si>
  <si>
    <t>VOORZ21033186</t>
  </si>
  <si>
    <t>Stuklijst - OI Ontzorg pakket orthese onderstel</t>
  </si>
  <si>
    <t>VOORZ21033599</t>
  </si>
  <si>
    <t>Stuklijst - Primoss orthesezitting model 3 maat M</t>
  </si>
  <si>
    <t>VOORZ22006235</t>
  </si>
  <si>
    <t>Stuklijst - Itura - Zitorthese, excl bekleding</t>
  </si>
  <si>
    <t>VOORZ22018719</t>
  </si>
  <si>
    <t>Stuklijst - Ortho Innovatief Orthopedische Wmo</t>
  </si>
  <si>
    <t>VOORZ22023488</t>
  </si>
  <si>
    <t>Stuklijst - Power Support, incl. mont set, accu's</t>
  </si>
  <si>
    <t>VOORZ22034095</t>
  </si>
  <si>
    <t>Stuklijst - Complete kuip-orthese Alpine plus</t>
  </si>
  <si>
    <t>VOORZ22046854</t>
  </si>
  <si>
    <t>Stuklijst - PowerSupport 12,5"</t>
  </si>
  <si>
    <t>VOORZ22052556</t>
  </si>
  <si>
    <t>VOORZ22064464</t>
  </si>
  <si>
    <t>Categorie-omschrijving Pijnacker-Nootdorp per 1 januari 2024</t>
  </si>
  <si>
    <t>Douche/ toilethulpmiddelen complex; (zelf)verrijdbaar en (permanent) in hoogte en zithoek verstelbaar.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</si>
</sst>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2]\ * #,##0.00_ ;_ [$€-2]\ * \-#,##0.00_ ;_ [$€-2]\ * &quot;-&quot;??_ ;_ @_ "/>
    <numFmt numFmtId="165" formatCode="0.0%"/>
  </numFmts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63"/>
      <name val="Tahoma"/>
      <family val="2"/>
    </font>
    <font>
      <sz val="8"/>
      <color indexed="63"/>
      <name val="Tahoma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63"/>
      <name val="Calibri"/>
      <family val="2"/>
      <scheme val="minor"/>
    </font>
    <font>
      <b/>
      <sz val="11"/>
      <color indexed="63"/>
      <name val="Calibri"/>
      <family val="2"/>
      <scheme val="minor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 style="thin">
        <color indexed="42"/>
      </left>
      <right style="thin">
        <color indexed="42"/>
      </right>
      <top/>
      <bottom/>
      <diagonal/>
    </border>
    <border>
      <left/>
      <right style="thin">
        <color indexed="42"/>
      </right>
      <top style="thin">
        <color indexed="42"/>
      </top>
      <bottom style="thin">
        <color indexed="42"/>
      </bottom>
      <diagonal/>
    </border>
    <border>
      <left style="thin">
        <color indexed="42"/>
      </left>
      <right/>
      <top/>
      <bottom/>
      <diagonal/>
    </border>
    <border>
      <left/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8">
    <xf numFmtId="0" fontId="0" fillId="0" borderId="0" xfId="0"/>
    <xf numFmtId="0" fontId="0" fillId="2" borderId="1" xfId="0" applyFill="1" applyBorder="1"/>
    <xf numFmtId="14" fontId="0" fillId="2" borderId="1" xfId="0" applyNumberFormat="1" applyFill="1" applyBorder="1"/>
    <xf numFmtId="44" fontId="0" fillId="0" borderId="0" xfId="2" applyFont="1"/>
    <xf numFmtId="165" fontId="0" fillId="2" borderId="1" xfId="3" applyNumberFormat="1" applyFont="1" applyFill="1" applyBorder="1"/>
    <xf numFmtId="9" fontId="0" fillId="2" borderId="1" xfId="3" applyFont="1" applyFill="1" applyBorder="1"/>
    <xf numFmtId="49" fontId="4" fillId="3" borderId="2" xfId="0" applyNumberFormat="1" applyFont="1" applyFill="1" applyBorder="1"/>
    <xf numFmtId="0" fontId="4" fillId="3" borderId="2" xfId="0" applyFont="1" applyFill="1" applyBorder="1"/>
    <xf numFmtId="44" fontId="4" fillId="3" borderId="2" xfId="2" applyFont="1" applyFill="1" applyBorder="1"/>
    <xf numFmtId="43" fontId="4" fillId="3" borderId="2" xfId="1" applyFont="1" applyFill="1" applyBorder="1"/>
    <xf numFmtId="49" fontId="3" fillId="4" borderId="2" xfId="0" applyNumberFormat="1" applyFont="1" applyFill="1" applyBorder="1"/>
    <xf numFmtId="49" fontId="4" fillId="3" borderId="4" xfId="0" applyNumberFormat="1" applyFont="1" applyFill="1" applyBorder="1"/>
    <xf numFmtId="49" fontId="4" fillId="3" borderId="6" xfId="0" applyNumberFormat="1" applyFont="1" applyFill="1" applyBorder="1"/>
    <xf numFmtId="0" fontId="4" fillId="3" borderId="7" xfId="0" applyFont="1" applyFill="1" applyBorder="1"/>
    <xf numFmtId="49" fontId="4" fillId="3" borderId="7" xfId="0" applyNumberFormat="1" applyFont="1" applyFill="1" applyBorder="1"/>
    <xf numFmtId="44" fontId="4" fillId="3" borderId="7" xfId="2" applyFont="1" applyFill="1" applyBorder="1"/>
    <xf numFmtId="43" fontId="4" fillId="3" borderId="7" xfId="1" applyFont="1" applyFill="1" applyBorder="1"/>
    <xf numFmtId="44" fontId="0" fillId="2" borderId="0" xfId="2" applyFont="1" applyFill="1"/>
    <xf numFmtId="44" fontId="4" fillId="3" borderId="2" xfId="2" applyFont="1" applyFill="1" applyBorder="1" applyAlignment="1">
      <alignment horizontal="right"/>
    </xf>
    <xf numFmtId="44" fontId="4" fillId="3" borderId="7" xfId="2" applyFont="1" applyFill="1" applyBorder="1" applyAlignment="1">
      <alignment horizontal="right"/>
    </xf>
    <xf numFmtId="0" fontId="0" fillId="0" borderId="0" xfId="0" applyAlignment="1">
      <alignment horizontal="center"/>
    </xf>
    <xf numFmtId="9" fontId="1" fillId="0" borderId="0" xfId="3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4" borderId="11" xfId="0" applyFont="1" applyFill="1" applyBorder="1"/>
    <xf numFmtId="9" fontId="6" fillId="0" borderId="0" xfId="3" applyFont="1" applyFill="1" applyBorder="1" applyAlignment="1">
      <alignment horizontal="center"/>
    </xf>
    <xf numFmtId="0" fontId="6" fillId="0" borderId="0" xfId="0" applyFont="1"/>
    <xf numFmtId="49" fontId="8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4" borderId="11" xfId="0" applyFont="1" applyFill="1" applyBorder="1" applyAlignment="1">
      <alignment vertical="center"/>
    </xf>
    <xf numFmtId="0" fontId="0" fillId="0" borderId="0" xfId="0" applyAlignment="1">
      <alignment vertical="center"/>
    </xf>
    <xf numFmtId="9" fontId="0" fillId="2" borderId="1" xfId="0" applyNumberFormat="1" applyFill="1" applyBorder="1"/>
    <xf numFmtId="1" fontId="0" fillId="0" borderId="1" xfId="0" applyNumberFormat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164" fontId="0" fillId="2" borderId="0" xfId="0" applyNumberFormat="1" applyFill="1" applyAlignment="1">
      <alignment horizontal="center"/>
    </xf>
    <xf numFmtId="14" fontId="4" fillId="3" borderId="2" xfId="0" applyNumberFormat="1" applyFont="1" applyFill="1" applyBorder="1"/>
    <xf numFmtId="14" fontId="4" fillId="3" borderId="7" xfId="0" applyNumberFormat="1" applyFont="1" applyFill="1" applyBorder="1"/>
    <xf numFmtId="164" fontId="4" fillId="3" borderId="2" xfId="2" applyNumberFormat="1" applyFont="1" applyFill="1" applyBorder="1"/>
    <xf numFmtId="164" fontId="4" fillId="3" borderId="7" xfId="2" applyNumberFormat="1" applyFont="1" applyFill="1" applyBorder="1"/>
    <xf numFmtId="164" fontId="0" fillId="2" borderId="0" xfId="2" applyNumberFormat="1" applyFont="1" applyFill="1"/>
    <xf numFmtId="44" fontId="0" fillId="0" borderId="0" xfId="2" applyFont="1" applyAlignment="1">
      <alignment horizontal="center"/>
    </xf>
    <xf numFmtId="1" fontId="4" fillId="3" borderId="2" xfId="2" applyNumberFormat="1" applyFont="1" applyFill="1" applyBorder="1" applyAlignment="1">
      <alignment horizontal="center"/>
    </xf>
    <xf numFmtId="49" fontId="3" fillId="4" borderId="3" xfId="0" applyNumberFormat="1" applyFont="1" applyFill="1" applyBorder="1" applyAlignment="1">
      <alignment horizontal="left" vertical="top"/>
    </xf>
    <xf numFmtId="49" fontId="3" fillId="4" borderId="4" xfId="0" applyNumberFormat="1" applyFont="1" applyFill="1" applyBorder="1" applyAlignment="1">
      <alignment horizontal="left" vertical="top"/>
    </xf>
    <xf numFmtId="49" fontId="3" fillId="4" borderId="2" xfId="0" applyNumberFormat="1" applyFont="1" applyFill="1" applyBorder="1" applyAlignment="1">
      <alignment horizontal="left" vertical="top"/>
    </xf>
    <xf numFmtId="44" fontId="3" fillId="4" borderId="3" xfId="2" applyFont="1" applyFill="1" applyBorder="1" applyAlignment="1">
      <alignment horizontal="left" vertical="top"/>
    </xf>
    <xf numFmtId="164" fontId="3" fillId="4" borderId="3" xfId="0" applyNumberFormat="1" applyFont="1" applyFill="1" applyBorder="1" applyAlignment="1">
      <alignment horizontal="left" vertical="top"/>
    </xf>
    <xf numFmtId="44" fontId="3" fillId="4" borderId="5" xfId="2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14" fontId="4" fillId="3" borderId="14" xfId="0" applyNumberFormat="1" applyFont="1" applyFill="1" applyBorder="1"/>
    <xf numFmtId="49" fontId="3" fillId="4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14" fontId="0" fillId="0" borderId="0" xfId="0" applyNumberFormat="1"/>
    <xf numFmtId="14" fontId="3" fillId="4" borderId="8" xfId="0" applyNumberFormat="1" applyFont="1" applyFill="1" applyBorder="1"/>
    <xf numFmtId="2" fontId="6" fillId="0" borderId="0" xfId="0" applyNumberFormat="1" applyFont="1"/>
    <xf numFmtId="0" fontId="0" fillId="0" borderId="0" xfId="0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9" fillId="4" borderId="16" xfId="0" applyNumberFormat="1" applyFont="1" applyFill="1" applyBorder="1"/>
    <xf numFmtId="49" fontId="8" fillId="0" borderId="17" xfId="0" applyNumberFormat="1" applyFont="1" applyBorder="1" applyAlignment="1">
      <alignment horizontal="center" vertical="center"/>
    </xf>
    <xf numFmtId="1" fontId="9" fillId="0" borderId="15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49" fontId="4" fillId="5" borderId="4" xfId="0" applyNumberFormat="1" applyFont="1" applyFill="1" applyBorder="1"/>
    <xf numFmtId="0" fontId="4" fillId="5" borderId="2" xfId="0" applyFont="1" applyFill="1" applyBorder="1"/>
    <xf numFmtId="49" fontId="4" fillId="5" borderId="2" xfId="0" applyNumberFormat="1" applyFont="1" applyFill="1" applyBorder="1"/>
    <xf numFmtId="14" fontId="4" fillId="5" borderId="2" xfId="0" applyNumberFormat="1" applyFont="1" applyFill="1" applyBorder="1"/>
    <xf numFmtId="44" fontId="4" fillId="5" borderId="2" xfId="2" applyFont="1" applyFill="1" applyBorder="1" applyAlignment="1">
      <alignment horizontal="right"/>
    </xf>
    <xf numFmtId="44" fontId="4" fillId="5" borderId="2" xfId="2" applyFont="1" applyFill="1" applyBorder="1"/>
    <xf numFmtId="1" fontId="4" fillId="5" borderId="2" xfId="2" applyNumberFormat="1" applyFont="1" applyFill="1" applyBorder="1" applyAlignment="1">
      <alignment horizontal="center"/>
    </xf>
    <xf numFmtId="43" fontId="4" fillId="5" borderId="2" xfId="1" applyFont="1" applyFill="1" applyBorder="1"/>
    <xf numFmtId="164" fontId="4" fillId="5" borderId="2" xfId="2" applyNumberFormat="1" applyFont="1" applyFill="1" applyBorder="1"/>
    <xf numFmtId="0" fontId="0" fillId="0" borderId="0" xfId="0" applyFill="1"/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3"/>
        <name val="Tahoma"/>
        <scheme val="none"/>
      </font>
      <numFmt numFmtId="164" formatCode="_ [$€-2]\ * #,##0.00_ ;_ [$€-2]\ * \-#,##0.00_ ;_ [$€-2]\ * &quot;-&quot;??_ ;_ @_ "/>
      <fill>
        <patternFill patternType="solid">
          <fgColor indexed="64"/>
          <bgColor indexed="41"/>
        </patternFill>
      </fill>
      <border diagonalUp="0" diagonalDown="0" outline="0">
        <left style="thin">
          <color indexed="42"/>
        </left>
        <right style="thin">
          <color indexed="42"/>
        </right>
        <top style="thin">
          <color indexed="42"/>
        </top>
        <bottom style="thin">
          <color indexed="4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3"/>
        <name val="Tahoma"/>
        <scheme val="none"/>
      </font>
      <numFmt numFmtId="35" formatCode="_ * #,##0.00_ ;_ * \-#,##0.00_ ;_ * &quot;-&quot;??_ ;_ @_ "/>
      <fill>
        <patternFill patternType="solid">
          <fgColor indexed="64"/>
          <bgColor indexed="41"/>
        </patternFill>
      </fill>
      <border diagonalUp="0" diagonalDown="0" outline="0">
        <left style="thin">
          <color indexed="42"/>
        </left>
        <right style="thin">
          <color indexed="42"/>
        </right>
        <top style="thin">
          <color indexed="42"/>
        </top>
        <bottom style="thin">
          <color indexed="4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3"/>
        <name val="Tahoma"/>
        <scheme val="none"/>
      </font>
      <numFmt numFmtId="35" formatCode="_ * #,##0.00_ ;_ * \-#,##0.00_ ;_ * &quot;-&quot;??_ ;_ @_ "/>
      <fill>
        <patternFill patternType="solid">
          <fgColor indexed="64"/>
          <bgColor indexed="41"/>
        </patternFill>
      </fill>
      <border diagonalUp="0" diagonalDown="0">
        <left style="thin">
          <color indexed="42"/>
        </left>
        <right style="thin">
          <color indexed="42"/>
        </right>
        <top style="thin">
          <color indexed="42"/>
        </top>
        <bottom style="thin">
          <color indexed="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3"/>
        <name val="Tahoma"/>
        <scheme val="none"/>
      </font>
      <fill>
        <patternFill patternType="solid">
          <fgColor indexed="64"/>
          <bgColor indexed="4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42"/>
        </left>
        <right style="thin">
          <color indexed="42"/>
        </right>
        <top style="thin">
          <color indexed="42"/>
        </top>
        <bottom style="thin">
          <color indexed="4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3"/>
        <name val="Tahoma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indexed="41"/>
        </patternFill>
      </fill>
      <border diagonalUp="0" diagonalDown="0">
        <left style="thin">
          <color indexed="42"/>
        </left>
        <right style="thin">
          <color indexed="42"/>
        </right>
        <top style="thin">
          <color indexed="42"/>
        </top>
        <bottom style="thin">
          <color indexed="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3"/>
        <name val="Tahoma"/>
        <scheme val="none"/>
      </font>
      <fill>
        <patternFill patternType="solid">
          <fgColor indexed="64"/>
          <bgColor indexed="4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42"/>
        </left>
        <right style="thin">
          <color indexed="42"/>
        </right>
        <top style="thin">
          <color indexed="42"/>
        </top>
        <bottom style="thin">
          <color indexed="4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3"/>
        <name val="Tahoma"/>
        <scheme val="none"/>
      </font>
      <numFmt numFmtId="19" formatCode="d/m/yyyy"/>
      <fill>
        <patternFill patternType="solid">
          <fgColor indexed="64"/>
          <bgColor indexed="41"/>
        </patternFill>
      </fill>
      <border diagonalUp="0" diagonalDown="0" outline="0">
        <left style="thin">
          <color indexed="42"/>
        </left>
        <right style="thin">
          <color indexed="42"/>
        </right>
        <top style="thin">
          <color indexed="42"/>
        </top>
        <bottom style="thin">
          <color indexed="4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3"/>
        <name val="Tahoma"/>
        <scheme val="none"/>
      </font>
      <numFmt numFmtId="30" formatCode="@"/>
      <fill>
        <patternFill patternType="solid">
          <fgColor indexed="64"/>
          <bgColor indexed="41"/>
        </patternFill>
      </fill>
      <border diagonalUp="0" diagonalDown="0">
        <left style="thin">
          <color indexed="42"/>
        </left>
        <right style="thin">
          <color indexed="42"/>
        </right>
        <top style="thin">
          <color indexed="42"/>
        </top>
        <bottom style="thin">
          <color indexed="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3"/>
        <name val="Tahoma"/>
        <scheme val="none"/>
      </font>
      <fill>
        <patternFill patternType="solid">
          <fgColor indexed="64"/>
          <bgColor indexed="41"/>
        </patternFill>
      </fill>
      <border diagonalUp="0" diagonalDown="0">
        <left style="thin">
          <color indexed="42"/>
        </left>
        <right style="thin">
          <color indexed="42"/>
        </right>
        <top style="thin">
          <color indexed="42"/>
        </top>
        <bottom style="thin">
          <color indexed="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3"/>
        <name val="Tahoma"/>
        <scheme val="none"/>
      </font>
      <numFmt numFmtId="30" formatCode="@"/>
      <fill>
        <patternFill patternType="solid">
          <fgColor indexed="64"/>
          <bgColor indexed="41"/>
        </patternFill>
      </fill>
      <border diagonalUp="0" diagonalDown="0">
        <left/>
        <right style="thin">
          <color indexed="42"/>
        </right>
        <top style="thin">
          <color indexed="42"/>
        </top>
        <bottom style="thin">
          <color indexed="42"/>
        </bottom>
        <vertical/>
        <horizontal/>
      </border>
    </dxf>
    <dxf>
      <border outline="0">
        <left style="thin">
          <color indexed="42"/>
        </left>
        <right style="thin">
          <color indexed="42"/>
        </right>
        <bottom style="thin">
          <color indexed="42"/>
        </bottom>
      </border>
    </dxf>
    <dxf>
      <fill>
        <patternFill patternType="solid">
          <fgColor indexed="64"/>
          <bgColor rgb="FF00B0F0"/>
        </patternFill>
      </fill>
      <alignment horizontal="left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SC\Acquisitie\Wmo\Parkstad%20en%20Nuth\Voorbereiding%20aanb_2018\Kopie%20van%20Voerendaal%20uitstaand%20dec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gave overname"/>
      <sheetName val="uitstaand"/>
      <sheetName val="activa"/>
      <sheetName val="alladin"/>
      <sheetName val="BFI type"/>
      <sheetName val="afschr termijn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3" displayName="Tabel3" ref="A8:J998" totalsRowShown="0" headerRowDxfId="11" tableBorderDxfId="10">
  <autoFilter ref="A8:J998" xr:uid="{00000000-000C-0000-FFFF-FFFF00000000}"/>
  <tableColumns count="10">
    <tableColumn id="1" xr3:uid="{00000000-0010-0000-0000-000001000000}" name="Gemeente" dataDxfId="9"/>
    <tableColumn id="2" xr3:uid="{00000000-0010-0000-0000-000002000000}" name="VoorzNr" dataDxfId="8"/>
    <tableColumn id="3" xr3:uid="{00000000-0010-0000-0000-000003000000}" name="Merk en type" dataDxfId="7"/>
    <tableColumn id="4" xr3:uid="{00000000-0010-0000-0000-000004000000}" name="Aanschafdatum" dataDxfId="6"/>
    <tableColumn id="5" xr3:uid="{00000000-0010-0000-0000-000005000000}" name="BCP" dataDxfId="5" dataCellStyle="Valuta"/>
    <tableColumn id="6" xr3:uid="{00000000-0010-0000-0000-000006000000}" name="BCP min korting" dataDxfId="4" dataCellStyle="Valuta">
      <calculatedColumnFormula>E9*(1-$B$6)</calculatedColumnFormula>
    </tableColumn>
    <tableColumn id="7" xr3:uid="{00000000-0010-0000-0000-000007000000}" name="afschrijftermijn" dataDxfId="3" dataCellStyle="Valuta"/>
    <tableColumn id="8" xr3:uid="{00000000-0010-0000-0000-000008000000}" name="Leeftijd in mnd" dataDxfId="2" dataCellStyle="Komma">
      <calculatedColumnFormula>IFERROR(+(B$2-D9)/(365/12),G9)</calculatedColumnFormula>
    </tableColumn>
    <tableColumn id="9" xr3:uid="{00000000-0010-0000-0000-000009000000}" name="Afschrijving" dataDxfId="1" dataCellStyle="Komma">
      <calculatedColumnFormula>Tabel3[[#This Row],[BCP min korting]]-J9</calculatedColumnFormula>
    </tableColumn>
    <tableColumn id="10" xr3:uid="{00000000-0010-0000-0000-00000A000000}" name="Overname €" dataDxfId="0" dataCellStyle="Valuta">
      <calculatedColumnFormula>IF(H9&lt;$G9,($F9)-(H9/$G9)*(($F9)-($F9*$B$5)),($F9*$B$5))</calculatedColumnFormula>
    </tableColumn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9BF67-30F3-413E-84F2-76C8E76F01D1}">
  <sheetPr>
    <pageSetUpPr fitToPage="1"/>
  </sheetPr>
  <dimension ref="A1:E45"/>
  <sheetViews>
    <sheetView workbookViewId="0"/>
  </sheetViews>
  <sheetFormatPr defaultRowHeight="14.4" x14ac:dyDescent="0.3"/>
  <cols>
    <col min="1" max="1" width="8.88671875" style="20"/>
    <col min="2" max="2" width="85.88671875" customWidth="1"/>
    <col min="3" max="3" width="23.88671875" style="56" customWidth="1"/>
    <col min="4" max="4" width="8.88671875" style="21"/>
    <col min="258" max="258" width="76.88671875" customWidth="1"/>
    <col min="259" max="259" width="21.6640625" bestFit="1" customWidth="1"/>
    <col min="514" max="514" width="76.88671875" customWidth="1"/>
    <col min="515" max="515" width="21.6640625" bestFit="1" customWidth="1"/>
    <col min="770" max="770" width="76.88671875" customWidth="1"/>
    <col min="771" max="771" width="21.6640625" bestFit="1" customWidth="1"/>
    <col min="1026" max="1026" width="76.88671875" customWidth="1"/>
    <col min="1027" max="1027" width="21.6640625" bestFit="1" customWidth="1"/>
    <col min="1282" max="1282" width="76.88671875" customWidth="1"/>
    <col min="1283" max="1283" width="21.6640625" bestFit="1" customWidth="1"/>
    <col min="1538" max="1538" width="76.88671875" customWidth="1"/>
    <col min="1539" max="1539" width="21.6640625" bestFit="1" customWidth="1"/>
    <col min="1794" max="1794" width="76.88671875" customWidth="1"/>
    <col min="1795" max="1795" width="21.6640625" bestFit="1" customWidth="1"/>
    <col min="2050" max="2050" width="76.88671875" customWidth="1"/>
    <col min="2051" max="2051" width="21.6640625" bestFit="1" customWidth="1"/>
    <col min="2306" max="2306" width="76.88671875" customWidth="1"/>
    <col min="2307" max="2307" width="21.6640625" bestFit="1" customWidth="1"/>
    <col min="2562" max="2562" width="76.88671875" customWidth="1"/>
    <col min="2563" max="2563" width="21.6640625" bestFit="1" customWidth="1"/>
    <col min="2818" max="2818" width="76.88671875" customWidth="1"/>
    <col min="2819" max="2819" width="21.6640625" bestFit="1" customWidth="1"/>
    <col min="3074" max="3074" width="76.88671875" customWidth="1"/>
    <col min="3075" max="3075" width="21.6640625" bestFit="1" customWidth="1"/>
    <col min="3330" max="3330" width="76.88671875" customWidth="1"/>
    <col min="3331" max="3331" width="21.6640625" bestFit="1" customWidth="1"/>
    <col min="3586" max="3586" width="76.88671875" customWidth="1"/>
    <col min="3587" max="3587" width="21.6640625" bestFit="1" customWidth="1"/>
    <col min="3842" max="3842" width="76.88671875" customWidth="1"/>
    <col min="3843" max="3843" width="21.6640625" bestFit="1" customWidth="1"/>
    <col min="4098" max="4098" width="76.88671875" customWidth="1"/>
    <col min="4099" max="4099" width="21.6640625" bestFit="1" customWidth="1"/>
    <col min="4354" max="4354" width="76.88671875" customWidth="1"/>
    <col min="4355" max="4355" width="21.6640625" bestFit="1" customWidth="1"/>
    <col min="4610" max="4610" width="76.88671875" customWidth="1"/>
    <col min="4611" max="4611" width="21.6640625" bestFit="1" customWidth="1"/>
    <col min="4866" max="4866" width="76.88671875" customWidth="1"/>
    <col min="4867" max="4867" width="21.6640625" bestFit="1" customWidth="1"/>
    <col min="5122" max="5122" width="76.88671875" customWidth="1"/>
    <col min="5123" max="5123" width="21.6640625" bestFit="1" customWidth="1"/>
    <col min="5378" max="5378" width="76.88671875" customWidth="1"/>
    <col min="5379" max="5379" width="21.6640625" bestFit="1" customWidth="1"/>
    <col min="5634" max="5634" width="76.88671875" customWidth="1"/>
    <col min="5635" max="5635" width="21.6640625" bestFit="1" customWidth="1"/>
    <col min="5890" max="5890" width="76.88671875" customWidth="1"/>
    <col min="5891" max="5891" width="21.6640625" bestFit="1" customWidth="1"/>
    <col min="6146" max="6146" width="76.88671875" customWidth="1"/>
    <col min="6147" max="6147" width="21.6640625" bestFit="1" customWidth="1"/>
    <col min="6402" max="6402" width="76.88671875" customWidth="1"/>
    <col min="6403" max="6403" width="21.6640625" bestFit="1" customWidth="1"/>
    <col min="6658" max="6658" width="76.88671875" customWidth="1"/>
    <col min="6659" max="6659" width="21.6640625" bestFit="1" customWidth="1"/>
    <col min="6914" max="6914" width="76.88671875" customWidth="1"/>
    <col min="6915" max="6915" width="21.6640625" bestFit="1" customWidth="1"/>
    <col min="7170" max="7170" width="76.88671875" customWidth="1"/>
    <col min="7171" max="7171" width="21.6640625" bestFit="1" customWidth="1"/>
    <col min="7426" max="7426" width="76.88671875" customWidth="1"/>
    <col min="7427" max="7427" width="21.6640625" bestFit="1" customWidth="1"/>
    <col min="7682" max="7682" width="76.88671875" customWidth="1"/>
    <col min="7683" max="7683" width="21.6640625" bestFit="1" customWidth="1"/>
    <col min="7938" max="7938" width="76.88671875" customWidth="1"/>
    <col min="7939" max="7939" width="21.6640625" bestFit="1" customWidth="1"/>
    <col min="8194" max="8194" width="76.88671875" customWidth="1"/>
    <col min="8195" max="8195" width="21.6640625" bestFit="1" customWidth="1"/>
    <col min="8450" max="8450" width="76.88671875" customWidth="1"/>
    <col min="8451" max="8451" width="21.6640625" bestFit="1" customWidth="1"/>
    <col min="8706" max="8706" width="76.88671875" customWidth="1"/>
    <col min="8707" max="8707" width="21.6640625" bestFit="1" customWidth="1"/>
    <col min="8962" max="8962" width="76.88671875" customWidth="1"/>
    <col min="8963" max="8963" width="21.6640625" bestFit="1" customWidth="1"/>
    <col min="9218" max="9218" width="76.88671875" customWidth="1"/>
    <col min="9219" max="9219" width="21.6640625" bestFit="1" customWidth="1"/>
    <col min="9474" max="9474" width="76.88671875" customWidth="1"/>
    <col min="9475" max="9475" width="21.6640625" bestFit="1" customWidth="1"/>
    <col min="9730" max="9730" width="76.88671875" customWidth="1"/>
    <col min="9731" max="9731" width="21.6640625" bestFit="1" customWidth="1"/>
    <col min="9986" max="9986" width="76.88671875" customWidth="1"/>
    <col min="9987" max="9987" width="21.6640625" bestFit="1" customWidth="1"/>
    <col min="10242" max="10242" width="76.88671875" customWidth="1"/>
    <col min="10243" max="10243" width="21.6640625" bestFit="1" customWidth="1"/>
    <col min="10498" max="10498" width="76.88671875" customWidth="1"/>
    <col min="10499" max="10499" width="21.6640625" bestFit="1" customWidth="1"/>
    <col min="10754" max="10754" width="76.88671875" customWidth="1"/>
    <col min="10755" max="10755" width="21.6640625" bestFit="1" customWidth="1"/>
    <col min="11010" max="11010" width="76.88671875" customWidth="1"/>
    <col min="11011" max="11011" width="21.6640625" bestFit="1" customWidth="1"/>
    <col min="11266" max="11266" width="76.88671875" customWidth="1"/>
    <col min="11267" max="11267" width="21.6640625" bestFit="1" customWidth="1"/>
    <col min="11522" max="11522" width="76.88671875" customWidth="1"/>
    <col min="11523" max="11523" width="21.6640625" bestFit="1" customWidth="1"/>
    <col min="11778" max="11778" width="76.88671875" customWidth="1"/>
    <col min="11779" max="11779" width="21.6640625" bestFit="1" customWidth="1"/>
    <col min="12034" max="12034" width="76.88671875" customWidth="1"/>
    <col min="12035" max="12035" width="21.6640625" bestFit="1" customWidth="1"/>
    <col min="12290" max="12290" width="76.88671875" customWidth="1"/>
    <col min="12291" max="12291" width="21.6640625" bestFit="1" customWidth="1"/>
    <col min="12546" max="12546" width="76.88671875" customWidth="1"/>
    <col min="12547" max="12547" width="21.6640625" bestFit="1" customWidth="1"/>
    <col min="12802" max="12802" width="76.88671875" customWidth="1"/>
    <col min="12803" max="12803" width="21.6640625" bestFit="1" customWidth="1"/>
    <col min="13058" max="13058" width="76.88671875" customWidth="1"/>
    <col min="13059" max="13059" width="21.6640625" bestFit="1" customWidth="1"/>
    <col min="13314" max="13314" width="76.88671875" customWidth="1"/>
    <col min="13315" max="13315" width="21.6640625" bestFit="1" customWidth="1"/>
    <col min="13570" max="13570" width="76.88671875" customWidth="1"/>
    <col min="13571" max="13571" width="21.6640625" bestFit="1" customWidth="1"/>
    <col min="13826" max="13826" width="76.88671875" customWidth="1"/>
    <col min="13827" max="13827" width="21.6640625" bestFit="1" customWidth="1"/>
    <col min="14082" max="14082" width="76.88671875" customWidth="1"/>
    <col min="14083" max="14083" width="21.6640625" bestFit="1" customWidth="1"/>
    <col min="14338" max="14338" width="76.88671875" customWidth="1"/>
    <col min="14339" max="14339" width="21.6640625" bestFit="1" customWidth="1"/>
    <col min="14594" max="14594" width="76.88671875" customWidth="1"/>
    <col min="14595" max="14595" width="21.6640625" bestFit="1" customWidth="1"/>
    <col min="14850" max="14850" width="76.88671875" customWidth="1"/>
    <col min="14851" max="14851" width="21.6640625" bestFit="1" customWidth="1"/>
    <col min="15106" max="15106" width="76.88671875" customWidth="1"/>
    <col min="15107" max="15107" width="21.6640625" bestFit="1" customWidth="1"/>
    <col min="15362" max="15362" width="76.88671875" customWidth="1"/>
    <col min="15363" max="15363" width="21.6640625" bestFit="1" customWidth="1"/>
    <col min="15618" max="15618" width="76.88671875" customWidth="1"/>
    <col min="15619" max="15619" width="21.6640625" bestFit="1" customWidth="1"/>
    <col min="15874" max="15874" width="76.88671875" customWidth="1"/>
    <col min="15875" max="15875" width="21.6640625" bestFit="1" customWidth="1"/>
    <col min="16130" max="16130" width="76.88671875" customWidth="1"/>
    <col min="16131" max="16131" width="21.6640625" bestFit="1" customWidth="1"/>
  </cols>
  <sheetData>
    <row r="1" spans="1:4" x14ac:dyDescent="0.3">
      <c r="B1" s="28" t="s">
        <v>0</v>
      </c>
    </row>
    <row r="2" spans="1:4" x14ac:dyDescent="0.3">
      <c r="B2" s="22"/>
    </row>
    <row r="3" spans="1:4" s="26" customFormat="1" x14ac:dyDescent="0.3">
      <c r="A3" s="23"/>
      <c r="B3" s="24" t="s">
        <v>1</v>
      </c>
      <c r="C3" s="57" t="s">
        <v>2</v>
      </c>
      <c r="D3" s="25"/>
    </row>
    <row r="4" spans="1:4" x14ac:dyDescent="0.3">
      <c r="A4" s="33">
        <v>1</v>
      </c>
      <c r="B4" s="34" t="s">
        <v>3</v>
      </c>
      <c r="C4" s="58" t="s">
        <v>4</v>
      </c>
    </row>
    <row r="5" spans="1:4" x14ac:dyDescent="0.3">
      <c r="A5" s="33">
        <v>2</v>
      </c>
      <c r="B5" s="34" t="s">
        <v>5</v>
      </c>
      <c r="C5" s="58" t="s">
        <v>6</v>
      </c>
    </row>
    <row r="6" spans="1:4" x14ac:dyDescent="0.3">
      <c r="A6" s="33">
        <v>3</v>
      </c>
      <c r="B6" s="34" t="s">
        <v>7</v>
      </c>
      <c r="C6" s="58" t="s">
        <v>8</v>
      </c>
    </row>
    <row r="7" spans="1:4" x14ac:dyDescent="0.3">
      <c r="A7" s="33">
        <v>4</v>
      </c>
      <c r="B7" s="34" t="s">
        <v>9</v>
      </c>
      <c r="C7" s="58" t="s">
        <v>10</v>
      </c>
    </row>
    <row r="8" spans="1:4" x14ac:dyDescent="0.3">
      <c r="A8" s="33">
        <v>5</v>
      </c>
      <c r="B8" s="34" t="s">
        <v>11</v>
      </c>
      <c r="C8" s="58" t="s">
        <v>12</v>
      </c>
    </row>
    <row r="9" spans="1:4" x14ac:dyDescent="0.3">
      <c r="A9" s="33">
        <v>6</v>
      </c>
      <c r="B9" s="34" t="s">
        <v>13</v>
      </c>
      <c r="C9" s="58" t="s">
        <v>14</v>
      </c>
    </row>
    <row r="10" spans="1:4" x14ac:dyDescent="0.3">
      <c r="A10" s="33">
        <v>7</v>
      </c>
      <c r="B10" s="34" t="s">
        <v>15</v>
      </c>
      <c r="C10" s="58" t="s">
        <v>16</v>
      </c>
    </row>
    <row r="11" spans="1:4" x14ac:dyDescent="0.3">
      <c r="A11" s="33">
        <v>8</v>
      </c>
      <c r="B11" s="34" t="s">
        <v>17</v>
      </c>
      <c r="C11" s="58" t="s">
        <v>6</v>
      </c>
    </row>
    <row r="12" spans="1:4" x14ac:dyDescent="0.3">
      <c r="A12" s="33">
        <v>9</v>
      </c>
      <c r="B12" s="34" t="s">
        <v>18</v>
      </c>
      <c r="C12" s="58" t="s">
        <v>19</v>
      </c>
    </row>
    <row r="13" spans="1:4" x14ac:dyDescent="0.3">
      <c r="A13" s="33">
        <v>10</v>
      </c>
      <c r="B13" s="34" t="s">
        <v>20</v>
      </c>
      <c r="C13" s="58" t="s">
        <v>21</v>
      </c>
    </row>
    <row r="14" spans="1:4" x14ac:dyDescent="0.3">
      <c r="A14" s="33">
        <v>11</v>
      </c>
      <c r="B14" s="34" t="s">
        <v>22</v>
      </c>
      <c r="C14" s="58" t="s">
        <v>16</v>
      </c>
    </row>
    <row r="15" spans="1:4" x14ac:dyDescent="0.3">
      <c r="A15" s="33">
        <v>12</v>
      </c>
      <c r="B15" s="34" t="s">
        <v>23</v>
      </c>
      <c r="C15" s="58" t="s">
        <v>16</v>
      </c>
    </row>
    <row r="16" spans="1:4" x14ac:dyDescent="0.3">
      <c r="A16" s="33">
        <v>13</v>
      </c>
      <c r="B16" s="34" t="s">
        <v>24</v>
      </c>
      <c r="C16" s="58" t="s">
        <v>25</v>
      </c>
    </row>
    <row r="17" spans="1:5" x14ac:dyDescent="0.3">
      <c r="A17" s="33">
        <v>14</v>
      </c>
      <c r="B17" s="34" t="s">
        <v>26</v>
      </c>
      <c r="C17" s="58" t="s">
        <v>27</v>
      </c>
    </row>
    <row r="18" spans="1:5" x14ac:dyDescent="0.3">
      <c r="A18" s="33">
        <v>15</v>
      </c>
      <c r="B18" s="34" t="s">
        <v>28</v>
      </c>
      <c r="C18" s="58" t="s">
        <v>21</v>
      </c>
    </row>
    <row r="19" spans="1:5" ht="13.95" customHeight="1" x14ac:dyDescent="0.3">
      <c r="A19" s="33">
        <v>16</v>
      </c>
      <c r="B19" s="34" t="s">
        <v>29</v>
      </c>
      <c r="C19" s="58" t="s">
        <v>30</v>
      </c>
    </row>
    <row r="20" spans="1:5" x14ac:dyDescent="0.3">
      <c r="A20" s="33">
        <v>17</v>
      </c>
      <c r="B20" s="34" t="s">
        <v>1430</v>
      </c>
      <c r="C20" s="58" t="s">
        <v>27</v>
      </c>
    </row>
    <row r="21" spans="1:5" x14ac:dyDescent="0.3">
      <c r="A21" s="33">
        <v>18</v>
      </c>
      <c r="B21" s="34" t="s">
        <v>31</v>
      </c>
      <c r="C21" s="58" t="s">
        <v>32</v>
      </c>
    </row>
    <row r="22" spans="1:5" x14ac:dyDescent="0.3">
      <c r="A22" s="33">
        <v>19</v>
      </c>
      <c r="B22" s="34" t="s">
        <v>33</v>
      </c>
      <c r="C22" s="58" t="s">
        <v>34</v>
      </c>
    </row>
    <row r="23" spans="1:5" s="26" customFormat="1" x14ac:dyDescent="0.3">
      <c r="A23" s="33">
        <v>20</v>
      </c>
      <c r="B23" s="34" t="s">
        <v>35</v>
      </c>
      <c r="C23" s="58" t="s">
        <v>10</v>
      </c>
      <c r="D23" s="25"/>
      <c r="E23" s="55"/>
    </row>
    <row r="24" spans="1:5" x14ac:dyDescent="0.3">
      <c r="A24" s="33">
        <v>21</v>
      </c>
      <c r="B24" s="34" t="s">
        <v>36</v>
      </c>
      <c r="C24" s="58" t="s">
        <v>37</v>
      </c>
    </row>
    <row r="25" spans="1:5" ht="15" thickBot="1" x14ac:dyDescent="0.35">
      <c r="A25" s="33">
        <v>22</v>
      </c>
      <c r="B25" s="34" t="s">
        <v>38</v>
      </c>
      <c r="C25" s="61" t="s">
        <v>30</v>
      </c>
    </row>
    <row r="26" spans="1:5" ht="15" thickBot="1" x14ac:dyDescent="0.35">
      <c r="A26" s="23"/>
      <c r="B26" s="60" t="s">
        <v>39</v>
      </c>
      <c r="C26" s="62">
        <v>217</v>
      </c>
    </row>
    <row r="27" spans="1:5" x14ac:dyDescent="0.3">
      <c r="B27" s="27"/>
    </row>
    <row r="28" spans="1:5" x14ac:dyDescent="0.3">
      <c r="B28" s="27"/>
    </row>
    <row r="29" spans="1:5" x14ac:dyDescent="0.3">
      <c r="B29" s="27"/>
    </row>
    <row r="30" spans="1:5" x14ac:dyDescent="0.3">
      <c r="B30" s="27"/>
    </row>
    <row r="31" spans="1:5" x14ac:dyDescent="0.3">
      <c r="B31" s="27"/>
    </row>
    <row r="32" spans="1:5" x14ac:dyDescent="0.3">
      <c r="B32" s="27"/>
    </row>
    <row r="33" spans="2:2" x14ac:dyDescent="0.3">
      <c r="B33" s="27"/>
    </row>
    <row r="34" spans="2:2" x14ac:dyDescent="0.3">
      <c r="B34" s="27"/>
    </row>
    <row r="35" spans="2:2" x14ac:dyDescent="0.3">
      <c r="B35" s="27"/>
    </row>
    <row r="36" spans="2:2" x14ac:dyDescent="0.3">
      <c r="B36" s="27"/>
    </row>
    <row r="37" spans="2:2" x14ac:dyDescent="0.3">
      <c r="B37" s="27"/>
    </row>
    <row r="38" spans="2:2" x14ac:dyDescent="0.3">
      <c r="B38" s="27"/>
    </row>
    <row r="39" spans="2:2" x14ac:dyDescent="0.3">
      <c r="B39" s="27"/>
    </row>
    <row r="40" spans="2:2" x14ac:dyDescent="0.3">
      <c r="B40" s="27"/>
    </row>
    <row r="41" spans="2:2" x14ac:dyDescent="0.3">
      <c r="B41" s="27"/>
    </row>
    <row r="42" spans="2:2" x14ac:dyDescent="0.3">
      <c r="B42" s="27"/>
    </row>
    <row r="43" spans="2:2" x14ac:dyDescent="0.3">
      <c r="B43" s="27"/>
    </row>
    <row r="44" spans="2:2" x14ac:dyDescent="0.3">
      <c r="B44" s="27"/>
    </row>
    <row r="45" spans="2:2" x14ac:dyDescent="0.3">
      <c r="B45" s="27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A2522-C418-4ECE-BB4D-4089EEEAE16B}">
  <sheetPr>
    <pageSetUpPr fitToPage="1"/>
  </sheetPr>
  <dimension ref="A1:D42"/>
  <sheetViews>
    <sheetView workbookViewId="0"/>
  </sheetViews>
  <sheetFormatPr defaultRowHeight="14.4" x14ac:dyDescent="0.3"/>
  <cols>
    <col min="1" max="1" width="8.88671875" style="20"/>
    <col min="2" max="2" width="84.33203125" customWidth="1"/>
    <col min="3" max="3" width="22.109375" style="56" bestFit="1" customWidth="1"/>
    <col min="4" max="4" width="8.88671875" style="21"/>
    <col min="258" max="258" width="76.88671875" customWidth="1"/>
    <col min="259" max="259" width="21.6640625" bestFit="1" customWidth="1"/>
    <col min="514" max="514" width="76.88671875" customWidth="1"/>
    <col min="515" max="515" width="21.6640625" bestFit="1" customWidth="1"/>
    <col min="770" max="770" width="76.88671875" customWidth="1"/>
    <col min="771" max="771" width="21.6640625" bestFit="1" customWidth="1"/>
    <col min="1026" max="1026" width="76.88671875" customWidth="1"/>
    <col min="1027" max="1027" width="21.6640625" bestFit="1" customWidth="1"/>
    <col min="1282" max="1282" width="76.88671875" customWidth="1"/>
    <col min="1283" max="1283" width="21.6640625" bestFit="1" customWidth="1"/>
    <col min="1538" max="1538" width="76.88671875" customWidth="1"/>
    <col min="1539" max="1539" width="21.6640625" bestFit="1" customWidth="1"/>
    <col min="1794" max="1794" width="76.88671875" customWidth="1"/>
    <col min="1795" max="1795" width="21.6640625" bestFit="1" customWidth="1"/>
    <col min="2050" max="2050" width="76.88671875" customWidth="1"/>
    <col min="2051" max="2051" width="21.6640625" bestFit="1" customWidth="1"/>
    <col min="2306" max="2306" width="76.88671875" customWidth="1"/>
    <col min="2307" max="2307" width="21.6640625" bestFit="1" customWidth="1"/>
    <col min="2562" max="2562" width="76.88671875" customWidth="1"/>
    <col min="2563" max="2563" width="21.6640625" bestFit="1" customWidth="1"/>
    <col min="2818" max="2818" width="76.88671875" customWidth="1"/>
    <col min="2819" max="2819" width="21.6640625" bestFit="1" customWidth="1"/>
    <col min="3074" max="3074" width="76.88671875" customWidth="1"/>
    <col min="3075" max="3075" width="21.6640625" bestFit="1" customWidth="1"/>
    <col min="3330" max="3330" width="76.88671875" customWidth="1"/>
    <col min="3331" max="3331" width="21.6640625" bestFit="1" customWidth="1"/>
    <col min="3586" max="3586" width="76.88671875" customWidth="1"/>
    <col min="3587" max="3587" width="21.6640625" bestFit="1" customWidth="1"/>
    <col min="3842" max="3842" width="76.88671875" customWidth="1"/>
    <col min="3843" max="3843" width="21.6640625" bestFit="1" customWidth="1"/>
    <col min="4098" max="4098" width="76.88671875" customWidth="1"/>
    <col min="4099" max="4099" width="21.6640625" bestFit="1" customWidth="1"/>
    <col min="4354" max="4354" width="76.88671875" customWidth="1"/>
    <col min="4355" max="4355" width="21.6640625" bestFit="1" customWidth="1"/>
    <col min="4610" max="4610" width="76.88671875" customWidth="1"/>
    <col min="4611" max="4611" width="21.6640625" bestFit="1" customWidth="1"/>
    <col min="4866" max="4866" width="76.88671875" customWidth="1"/>
    <col min="4867" max="4867" width="21.6640625" bestFit="1" customWidth="1"/>
    <col min="5122" max="5122" width="76.88671875" customWidth="1"/>
    <col min="5123" max="5123" width="21.6640625" bestFit="1" customWidth="1"/>
    <col min="5378" max="5378" width="76.88671875" customWidth="1"/>
    <col min="5379" max="5379" width="21.6640625" bestFit="1" customWidth="1"/>
    <col min="5634" max="5634" width="76.88671875" customWidth="1"/>
    <col min="5635" max="5635" width="21.6640625" bestFit="1" customWidth="1"/>
    <col min="5890" max="5890" width="76.88671875" customWidth="1"/>
    <col min="5891" max="5891" width="21.6640625" bestFit="1" customWidth="1"/>
    <col min="6146" max="6146" width="76.88671875" customWidth="1"/>
    <col min="6147" max="6147" width="21.6640625" bestFit="1" customWidth="1"/>
    <col min="6402" max="6402" width="76.88671875" customWidth="1"/>
    <col min="6403" max="6403" width="21.6640625" bestFit="1" customWidth="1"/>
    <col min="6658" max="6658" width="76.88671875" customWidth="1"/>
    <col min="6659" max="6659" width="21.6640625" bestFit="1" customWidth="1"/>
    <col min="6914" max="6914" width="76.88671875" customWidth="1"/>
    <col min="6915" max="6915" width="21.6640625" bestFit="1" customWidth="1"/>
    <col min="7170" max="7170" width="76.88671875" customWidth="1"/>
    <col min="7171" max="7171" width="21.6640625" bestFit="1" customWidth="1"/>
    <col min="7426" max="7426" width="76.88671875" customWidth="1"/>
    <col min="7427" max="7427" width="21.6640625" bestFit="1" customWidth="1"/>
    <col min="7682" max="7682" width="76.88671875" customWidth="1"/>
    <col min="7683" max="7683" width="21.6640625" bestFit="1" customWidth="1"/>
    <col min="7938" max="7938" width="76.88671875" customWidth="1"/>
    <col min="7939" max="7939" width="21.6640625" bestFit="1" customWidth="1"/>
    <col min="8194" max="8194" width="76.88671875" customWidth="1"/>
    <col min="8195" max="8195" width="21.6640625" bestFit="1" customWidth="1"/>
    <col min="8450" max="8450" width="76.88671875" customWidth="1"/>
    <col min="8451" max="8451" width="21.6640625" bestFit="1" customWidth="1"/>
    <col min="8706" max="8706" width="76.88671875" customWidth="1"/>
    <col min="8707" max="8707" width="21.6640625" bestFit="1" customWidth="1"/>
    <col min="8962" max="8962" width="76.88671875" customWidth="1"/>
    <col min="8963" max="8963" width="21.6640625" bestFit="1" customWidth="1"/>
    <col min="9218" max="9218" width="76.88671875" customWidth="1"/>
    <col min="9219" max="9219" width="21.6640625" bestFit="1" customWidth="1"/>
    <col min="9474" max="9474" width="76.88671875" customWidth="1"/>
    <col min="9475" max="9475" width="21.6640625" bestFit="1" customWidth="1"/>
    <col min="9730" max="9730" width="76.88671875" customWidth="1"/>
    <col min="9731" max="9731" width="21.6640625" bestFit="1" customWidth="1"/>
    <col min="9986" max="9986" width="76.88671875" customWidth="1"/>
    <col min="9987" max="9987" width="21.6640625" bestFit="1" customWidth="1"/>
    <col min="10242" max="10242" width="76.88671875" customWidth="1"/>
    <col min="10243" max="10243" width="21.6640625" bestFit="1" customWidth="1"/>
    <col min="10498" max="10498" width="76.88671875" customWidth="1"/>
    <col min="10499" max="10499" width="21.6640625" bestFit="1" customWidth="1"/>
    <col min="10754" max="10754" width="76.88671875" customWidth="1"/>
    <col min="10755" max="10755" width="21.6640625" bestFit="1" customWidth="1"/>
    <col min="11010" max="11010" width="76.88671875" customWidth="1"/>
    <col min="11011" max="11011" width="21.6640625" bestFit="1" customWidth="1"/>
    <col min="11266" max="11266" width="76.88671875" customWidth="1"/>
    <col min="11267" max="11267" width="21.6640625" bestFit="1" customWidth="1"/>
    <col min="11522" max="11522" width="76.88671875" customWidth="1"/>
    <col min="11523" max="11523" width="21.6640625" bestFit="1" customWidth="1"/>
    <col min="11778" max="11778" width="76.88671875" customWidth="1"/>
    <col min="11779" max="11779" width="21.6640625" bestFit="1" customWidth="1"/>
    <col min="12034" max="12034" width="76.88671875" customWidth="1"/>
    <col min="12035" max="12035" width="21.6640625" bestFit="1" customWidth="1"/>
    <col min="12290" max="12290" width="76.88671875" customWidth="1"/>
    <col min="12291" max="12291" width="21.6640625" bestFit="1" customWidth="1"/>
    <col min="12546" max="12546" width="76.88671875" customWidth="1"/>
    <col min="12547" max="12547" width="21.6640625" bestFit="1" customWidth="1"/>
    <col min="12802" max="12802" width="76.88671875" customWidth="1"/>
    <col min="12803" max="12803" width="21.6640625" bestFit="1" customWidth="1"/>
    <col min="13058" max="13058" width="76.88671875" customWidth="1"/>
    <col min="13059" max="13059" width="21.6640625" bestFit="1" customWidth="1"/>
    <col min="13314" max="13314" width="76.88671875" customWidth="1"/>
    <col min="13315" max="13315" width="21.6640625" bestFit="1" customWidth="1"/>
    <col min="13570" max="13570" width="76.88671875" customWidth="1"/>
    <col min="13571" max="13571" width="21.6640625" bestFit="1" customWidth="1"/>
    <col min="13826" max="13826" width="76.88671875" customWidth="1"/>
    <col min="13827" max="13827" width="21.6640625" bestFit="1" customWidth="1"/>
    <col min="14082" max="14082" width="76.88671875" customWidth="1"/>
    <col min="14083" max="14083" width="21.6640625" bestFit="1" customWidth="1"/>
    <col min="14338" max="14338" width="76.88671875" customWidth="1"/>
    <col min="14339" max="14339" width="21.6640625" bestFit="1" customWidth="1"/>
    <col min="14594" max="14594" width="76.88671875" customWidth="1"/>
    <col min="14595" max="14595" width="21.6640625" bestFit="1" customWidth="1"/>
    <col min="14850" max="14850" width="76.88671875" customWidth="1"/>
    <col min="14851" max="14851" width="21.6640625" bestFit="1" customWidth="1"/>
    <col min="15106" max="15106" width="76.88671875" customWidth="1"/>
    <col min="15107" max="15107" width="21.6640625" bestFit="1" customWidth="1"/>
    <col min="15362" max="15362" width="76.88671875" customWidth="1"/>
    <col min="15363" max="15363" width="21.6640625" bestFit="1" customWidth="1"/>
    <col min="15618" max="15618" width="76.88671875" customWidth="1"/>
    <col min="15619" max="15619" width="21.6640625" bestFit="1" customWidth="1"/>
    <col min="15874" max="15874" width="76.88671875" customWidth="1"/>
    <col min="15875" max="15875" width="21.6640625" bestFit="1" customWidth="1"/>
    <col min="16130" max="16130" width="76.88671875" customWidth="1"/>
    <col min="16131" max="16131" width="21.6640625" bestFit="1" customWidth="1"/>
  </cols>
  <sheetData>
    <row r="1" spans="1:4" x14ac:dyDescent="0.3">
      <c r="B1" s="28" t="s">
        <v>40</v>
      </c>
    </row>
    <row r="2" spans="1:4" x14ac:dyDescent="0.3">
      <c r="B2" s="22"/>
    </row>
    <row r="3" spans="1:4" s="26" customFormat="1" ht="14.4" customHeight="1" x14ac:dyDescent="0.3">
      <c r="A3" s="23"/>
      <c r="B3" s="24" t="s">
        <v>1</v>
      </c>
      <c r="C3" s="57" t="s">
        <v>2</v>
      </c>
      <c r="D3" s="25"/>
    </row>
    <row r="4" spans="1:4" ht="14.4" customHeight="1" x14ac:dyDescent="0.3">
      <c r="A4" s="33">
        <v>1</v>
      </c>
      <c r="B4" s="34" t="s">
        <v>3</v>
      </c>
      <c r="C4" s="58" t="s">
        <v>41</v>
      </c>
    </row>
    <row r="5" spans="1:4" ht="14.4" customHeight="1" x14ac:dyDescent="0.3">
      <c r="A5" s="33">
        <v>2</v>
      </c>
      <c r="B5" s="34" t="s">
        <v>5</v>
      </c>
      <c r="C5" s="58" t="s">
        <v>19</v>
      </c>
    </row>
    <row r="6" spans="1:4" ht="14.4" customHeight="1" x14ac:dyDescent="0.3">
      <c r="A6" s="33">
        <v>3</v>
      </c>
      <c r="B6" s="34" t="s">
        <v>7</v>
      </c>
      <c r="C6" s="58" t="s">
        <v>42</v>
      </c>
    </row>
    <row r="7" spans="1:4" ht="14.4" customHeight="1" x14ac:dyDescent="0.3">
      <c r="A7" s="33">
        <v>4</v>
      </c>
      <c r="B7" s="34" t="s">
        <v>9</v>
      </c>
      <c r="C7" s="58" t="s">
        <v>43</v>
      </c>
    </row>
    <row r="8" spans="1:4" ht="14.4" customHeight="1" x14ac:dyDescent="0.3">
      <c r="A8" s="33">
        <v>5</v>
      </c>
      <c r="B8" s="34" t="s">
        <v>11</v>
      </c>
      <c r="C8" s="58" t="s">
        <v>44</v>
      </c>
    </row>
    <row r="9" spans="1:4" ht="14.4" customHeight="1" x14ac:dyDescent="0.3">
      <c r="A9" s="33">
        <v>6</v>
      </c>
      <c r="B9" s="34" t="s">
        <v>13</v>
      </c>
      <c r="C9" s="58" t="s">
        <v>45</v>
      </c>
    </row>
    <row r="10" spans="1:4" ht="14.4" customHeight="1" x14ac:dyDescent="0.3">
      <c r="A10" s="33">
        <v>7</v>
      </c>
      <c r="B10" s="34" t="s">
        <v>15</v>
      </c>
      <c r="C10" s="58" t="s">
        <v>30</v>
      </c>
    </row>
    <row r="11" spans="1:4" ht="14.4" customHeight="1" x14ac:dyDescent="0.3">
      <c r="A11" s="33">
        <v>8</v>
      </c>
      <c r="B11" s="34" t="s">
        <v>17</v>
      </c>
      <c r="C11" s="58" t="s">
        <v>46</v>
      </c>
    </row>
    <row r="12" spans="1:4" ht="14.4" customHeight="1" x14ac:dyDescent="0.3">
      <c r="A12" s="33">
        <v>9</v>
      </c>
      <c r="B12" s="34" t="s">
        <v>18</v>
      </c>
      <c r="C12" s="58" t="s">
        <v>47</v>
      </c>
    </row>
    <row r="13" spans="1:4" ht="14.4" customHeight="1" x14ac:dyDescent="0.3">
      <c r="A13" s="33">
        <v>10</v>
      </c>
      <c r="B13" s="34" t="s">
        <v>20</v>
      </c>
      <c r="C13" s="58" t="s">
        <v>32</v>
      </c>
    </row>
    <row r="14" spans="1:4" ht="14.4" customHeight="1" x14ac:dyDescent="0.3">
      <c r="A14" s="33">
        <v>11</v>
      </c>
      <c r="B14" s="34" t="s">
        <v>22</v>
      </c>
      <c r="C14" s="58" t="s">
        <v>16</v>
      </c>
    </row>
    <row r="15" spans="1:4" ht="14.4" customHeight="1" x14ac:dyDescent="0.3">
      <c r="A15" s="33">
        <v>12</v>
      </c>
      <c r="B15" s="34" t="s">
        <v>23</v>
      </c>
      <c r="C15" s="58" t="s">
        <v>21</v>
      </c>
    </row>
    <row r="16" spans="1:4" ht="14.4" customHeight="1" x14ac:dyDescent="0.3">
      <c r="A16" s="33">
        <v>13</v>
      </c>
      <c r="B16" s="34" t="s">
        <v>24</v>
      </c>
      <c r="C16" s="58" t="s">
        <v>16</v>
      </c>
    </row>
    <row r="17" spans="1:4" ht="14.4" customHeight="1" x14ac:dyDescent="0.3">
      <c r="A17" s="33">
        <v>14</v>
      </c>
      <c r="B17" s="34" t="s">
        <v>26</v>
      </c>
      <c r="C17" s="58" t="s">
        <v>27</v>
      </c>
    </row>
    <row r="18" spans="1:4" ht="14.4" customHeight="1" x14ac:dyDescent="0.3">
      <c r="A18" s="33">
        <v>15</v>
      </c>
      <c r="B18" s="34" t="s">
        <v>28</v>
      </c>
      <c r="C18" s="58" t="s">
        <v>30</v>
      </c>
    </row>
    <row r="19" spans="1:4" ht="14.4" customHeight="1" x14ac:dyDescent="0.3">
      <c r="A19" s="33">
        <v>16</v>
      </c>
      <c r="B19" s="34" t="s">
        <v>48</v>
      </c>
      <c r="C19" s="58" t="s">
        <v>10</v>
      </c>
    </row>
    <row r="20" spans="1:4" ht="14.4" customHeight="1" x14ac:dyDescent="0.3">
      <c r="A20" s="33">
        <v>17</v>
      </c>
      <c r="B20" s="34" t="s">
        <v>1430</v>
      </c>
      <c r="C20" s="58" t="s">
        <v>49</v>
      </c>
    </row>
    <row r="21" spans="1:4" ht="14.4" customHeight="1" x14ac:dyDescent="0.3">
      <c r="A21" s="33">
        <v>18</v>
      </c>
      <c r="B21" s="34" t="s">
        <v>31</v>
      </c>
      <c r="C21" s="58" t="s">
        <v>34</v>
      </c>
    </row>
    <row r="22" spans="1:4" ht="14.4" customHeight="1" x14ac:dyDescent="0.3">
      <c r="A22" s="33">
        <v>19</v>
      </c>
      <c r="B22" s="34" t="s">
        <v>33</v>
      </c>
      <c r="C22" s="58" t="s">
        <v>50</v>
      </c>
    </row>
    <row r="23" spans="1:4" s="26" customFormat="1" ht="14.4" customHeight="1" x14ac:dyDescent="0.3">
      <c r="A23" s="33">
        <v>20</v>
      </c>
      <c r="B23" s="34" t="s">
        <v>35</v>
      </c>
      <c r="C23" s="58" t="s">
        <v>34</v>
      </c>
      <c r="D23" s="25"/>
    </row>
    <row r="24" spans="1:4" ht="14.4" customHeight="1" x14ac:dyDescent="0.3">
      <c r="A24" s="33">
        <v>21</v>
      </c>
      <c r="B24" s="34" t="s">
        <v>36</v>
      </c>
      <c r="C24" s="58" t="s">
        <v>51</v>
      </c>
    </row>
    <row r="25" spans="1:4" ht="14.4" customHeight="1" thickBot="1" x14ac:dyDescent="0.35">
      <c r="A25" s="33">
        <v>22</v>
      </c>
      <c r="B25" s="34" t="s">
        <v>38</v>
      </c>
      <c r="C25" s="61" t="s">
        <v>30</v>
      </c>
    </row>
    <row r="26" spans="1:4" ht="14.4" customHeight="1" thickBot="1" x14ac:dyDescent="0.35">
      <c r="A26" s="23"/>
      <c r="B26" s="60" t="s">
        <v>39</v>
      </c>
      <c r="C26" s="63" t="s">
        <v>52</v>
      </c>
    </row>
    <row r="27" spans="1:4" x14ac:dyDescent="0.3">
      <c r="B27" s="27"/>
      <c r="C27" s="59"/>
    </row>
    <row r="28" spans="1:4" x14ac:dyDescent="0.3">
      <c r="B28" s="27"/>
      <c r="C28" s="59"/>
    </row>
    <row r="29" spans="1:4" x14ac:dyDescent="0.3">
      <c r="B29" s="27"/>
      <c r="C29" s="59"/>
    </row>
    <row r="30" spans="1:4" x14ac:dyDescent="0.3">
      <c r="B30" s="27"/>
      <c r="C30" s="59"/>
    </row>
    <row r="31" spans="1:4" x14ac:dyDescent="0.3">
      <c r="B31" s="27"/>
      <c r="C31" s="59"/>
    </row>
    <row r="32" spans="1:4" x14ac:dyDescent="0.3">
      <c r="B32" s="27"/>
      <c r="C32" s="59"/>
    </row>
    <row r="33" spans="2:3" x14ac:dyDescent="0.3">
      <c r="B33" s="27"/>
      <c r="C33" s="59"/>
    </row>
    <row r="34" spans="2:3" x14ac:dyDescent="0.3">
      <c r="B34" s="27"/>
      <c r="C34" s="59"/>
    </row>
    <row r="35" spans="2:3" x14ac:dyDescent="0.3">
      <c r="B35" s="27"/>
      <c r="C35" s="59"/>
    </row>
    <row r="36" spans="2:3" x14ac:dyDescent="0.3">
      <c r="B36" s="27"/>
      <c r="C36" s="59"/>
    </row>
    <row r="37" spans="2:3" x14ac:dyDescent="0.3">
      <c r="B37" s="27"/>
      <c r="C37" s="59"/>
    </row>
    <row r="38" spans="2:3" x14ac:dyDescent="0.3">
      <c r="B38" s="27"/>
      <c r="C38" s="59"/>
    </row>
    <row r="39" spans="2:3" x14ac:dyDescent="0.3">
      <c r="B39" s="27"/>
      <c r="C39" s="59"/>
    </row>
    <row r="40" spans="2:3" x14ac:dyDescent="0.3">
      <c r="B40" s="27"/>
      <c r="C40" s="59"/>
    </row>
    <row r="41" spans="2:3" x14ac:dyDescent="0.3">
      <c r="B41" s="27"/>
      <c r="C41" s="59"/>
    </row>
    <row r="42" spans="2:3" x14ac:dyDescent="0.3">
      <c r="B42" s="27"/>
      <c r="C42" s="5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F323-1401-4EF6-8312-BD53919D3B4B}">
  <dimension ref="A1:E977"/>
  <sheetViews>
    <sheetView tabSelected="1" workbookViewId="0"/>
  </sheetViews>
  <sheetFormatPr defaultRowHeight="13.2" x14ac:dyDescent="0.25"/>
  <cols>
    <col min="1" max="1" width="20.44140625" bestFit="1" customWidth="1"/>
    <col min="2" max="2" width="12.88671875" style="20" customWidth="1"/>
    <col min="3" max="3" width="84.33203125" customWidth="1"/>
    <col min="4" max="4" width="43" customWidth="1"/>
    <col min="5" max="5" width="22.33203125" style="53" bestFit="1" customWidth="1"/>
  </cols>
  <sheetData>
    <row r="1" spans="1:5" ht="13.8" thickBot="1" x14ac:dyDescent="0.3"/>
    <row r="2" spans="1:5" ht="13.8" thickBot="1" x14ac:dyDescent="0.3">
      <c r="A2" s="64" t="s">
        <v>53</v>
      </c>
      <c r="B2" s="65"/>
      <c r="C2" s="66"/>
    </row>
    <row r="4" spans="1:5" x14ac:dyDescent="0.25">
      <c r="A4" s="10" t="s">
        <v>54</v>
      </c>
      <c r="B4" s="51" t="s">
        <v>55</v>
      </c>
      <c r="C4" s="10" t="s">
        <v>56</v>
      </c>
      <c r="D4" s="10" t="s">
        <v>57</v>
      </c>
      <c r="E4" s="54" t="s">
        <v>58</v>
      </c>
    </row>
    <row r="5" spans="1:5" x14ac:dyDescent="0.25">
      <c r="A5" s="7" t="s">
        <v>59</v>
      </c>
      <c r="B5" s="52">
        <v>1</v>
      </c>
      <c r="C5" s="6" t="s">
        <v>60</v>
      </c>
      <c r="D5" s="6" t="s">
        <v>61</v>
      </c>
      <c r="E5" s="36">
        <v>41639</v>
      </c>
    </row>
    <row r="6" spans="1:5" x14ac:dyDescent="0.25">
      <c r="A6" s="7" t="s">
        <v>62</v>
      </c>
      <c r="B6" s="52">
        <v>1</v>
      </c>
      <c r="C6" s="6" t="s">
        <v>60</v>
      </c>
      <c r="D6" s="6" t="s">
        <v>63</v>
      </c>
      <c r="E6" s="36">
        <v>36526</v>
      </c>
    </row>
    <row r="7" spans="1:5" x14ac:dyDescent="0.25">
      <c r="A7" s="7" t="s">
        <v>64</v>
      </c>
      <c r="B7" s="52">
        <v>1</v>
      </c>
      <c r="C7" s="6" t="s">
        <v>60</v>
      </c>
      <c r="D7" s="6" t="s">
        <v>65</v>
      </c>
      <c r="E7" s="36">
        <v>43061</v>
      </c>
    </row>
    <row r="8" spans="1:5" x14ac:dyDescent="0.25">
      <c r="A8" s="7" t="s">
        <v>66</v>
      </c>
      <c r="B8" s="52">
        <v>1</v>
      </c>
      <c r="C8" s="6" t="s">
        <v>60</v>
      </c>
      <c r="D8" s="6" t="s">
        <v>65</v>
      </c>
      <c r="E8" s="36">
        <v>39632</v>
      </c>
    </row>
    <row r="9" spans="1:5" x14ac:dyDescent="0.25">
      <c r="A9" s="7" t="s">
        <v>67</v>
      </c>
      <c r="B9" s="52">
        <v>1</v>
      </c>
      <c r="C9" s="6" t="s">
        <v>60</v>
      </c>
      <c r="D9" s="6" t="s">
        <v>68</v>
      </c>
      <c r="E9" s="36">
        <v>38320</v>
      </c>
    </row>
    <row r="10" spans="1:5" x14ac:dyDescent="0.25">
      <c r="A10" s="7" t="s">
        <v>69</v>
      </c>
      <c r="B10" s="52">
        <v>1</v>
      </c>
      <c r="C10" s="6" t="s">
        <v>60</v>
      </c>
      <c r="D10" s="6" t="s">
        <v>70</v>
      </c>
      <c r="E10" s="36">
        <v>41122</v>
      </c>
    </row>
    <row r="11" spans="1:5" x14ac:dyDescent="0.25">
      <c r="A11" s="7" t="s">
        <v>71</v>
      </c>
      <c r="B11" s="52">
        <v>1</v>
      </c>
      <c r="C11" s="6" t="s">
        <v>60</v>
      </c>
      <c r="D11" s="6" t="s">
        <v>72</v>
      </c>
      <c r="E11" s="36">
        <v>40120</v>
      </c>
    </row>
    <row r="12" spans="1:5" x14ac:dyDescent="0.25">
      <c r="A12" s="7" t="s">
        <v>73</v>
      </c>
      <c r="B12" s="52">
        <v>1</v>
      </c>
      <c r="C12" s="6" t="s">
        <v>60</v>
      </c>
      <c r="D12" s="6" t="s">
        <v>74</v>
      </c>
      <c r="E12" s="36">
        <v>40291</v>
      </c>
    </row>
    <row r="13" spans="1:5" x14ac:dyDescent="0.25">
      <c r="A13" s="7" t="s">
        <v>75</v>
      </c>
      <c r="B13" s="52">
        <v>1</v>
      </c>
      <c r="C13" s="6" t="s">
        <v>60</v>
      </c>
      <c r="D13" s="6" t="s">
        <v>74</v>
      </c>
      <c r="E13" s="36">
        <v>42219</v>
      </c>
    </row>
    <row r="14" spans="1:5" x14ac:dyDescent="0.25">
      <c r="A14" s="7" t="s">
        <v>76</v>
      </c>
      <c r="B14" s="52">
        <v>1</v>
      </c>
      <c r="C14" s="6" t="s">
        <v>60</v>
      </c>
      <c r="D14" s="6" t="s">
        <v>74</v>
      </c>
      <c r="E14" s="36">
        <v>39693</v>
      </c>
    </row>
    <row r="15" spans="1:5" x14ac:dyDescent="0.25">
      <c r="A15" s="7" t="s">
        <v>77</v>
      </c>
      <c r="B15" s="52">
        <v>1</v>
      </c>
      <c r="C15" s="6" t="s">
        <v>60</v>
      </c>
      <c r="D15" s="6" t="s">
        <v>74</v>
      </c>
      <c r="E15" s="36">
        <v>39944</v>
      </c>
    </row>
    <row r="16" spans="1:5" x14ac:dyDescent="0.25">
      <c r="A16" s="7" t="s">
        <v>78</v>
      </c>
      <c r="B16" s="52">
        <v>1</v>
      </c>
      <c r="C16" s="6" t="s">
        <v>60</v>
      </c>
      <c r="D16" s="6" t="s">
        <v>74</v>
      </c>
      <c r="E16" s="36">
        <v>38777</v>
      </c>
    </row>
    <row r="17" spans="1:5" x14ac:dyDescent="0.25">
      <c r="A17" s="7" t="s">
        <v>79</v>
      </c>
      <c r="B17" s="52">
        <v>1</v>
      </c>
      <c r="C17" s="6" t="s">
        <v>60</v>
      </c>
      <c r="D17" s="6" t="s">
        <v>74</v>
      </c>
      <c r="E17" s="36">
        <v>40372</v>
      </c>
    </row>
    <row r="18" spans="1:5" x14ac:dyDescent="0.25">
      <c r="A18" s="7" t="s">
        <v>80</v>
      </c>
      <c r="B18" s="52">
        <v>1</v>
      </c>
      <c r="C18" s="6" t="s">
        <v>60</v>
      </c>
      <c r="D18" s="6" t="s">
        <v>74</v>
      </c>
      <c r="E18" s="36">
        <v>40491</v>
      </c>
    </row>
    <row r="19" spans="1:5" x14ac:dyDescent="0.25">
      <c r="A19" s="7" t="s">
        <v>81</v>
      </c>
      <c r="B19" s="52">
        <v>1</v>
      </c>
      <c r="C19" s="6" t="s">
        <v>60</v>
      </c>
      <c r="D19" s="6" t="s">
        <v>74</v>
      </c>
      <c r="E19" s="36">
        <v>36931</v>
      </c>
    </row>
    <row r="20" spans="1:5" x14ac:dyDescent="0.25">
      <c r="A20" s="7" t="s">
        <v>82</v>
      </c>
      <c r="B20" s="52">
        <v>1</v>
      </c>
      <c r="C20" s="6" t="s">
        <v>60</v>
      </c>
      <c r="D20" s="6" t="s">
        <v>74</v>
      </c>
      <c r="E20" s="36">
        <v>38854</v>
      </c>
    </row>
    <row r="21" spans="1:5" x14ac:dyDescent="0.25">
      <c r="A21" s="7" t="s">
        <v>83</v>
      </c>
      <c r="B21" s="52">
        <v>1</v>
      </c>
      <c r="C21" s="6" t="s">
        <v>60</v>
      </c>
      <c r="D21" s="6" t="s">
        <v>74</v>
      </c>
      <c r="E21" s="36">
        <v>39365</v>
      </c>
    </row>
    <row r="22" spans="1:5" x14ac:dyDescent="0.25">
      <c r="A22" s="7" t="s">
        <v>84</v>
      </c>
      <c r="B22" s="52">
        <v>1</v>
      </c>
      <c r="C22" s="6" t="s">
        <v>60</v>
      </c>
      <c r="D22" s="6" t="s">
        <v>74</v>
      </c>
      <c r="E22" s="36">
        <v>39380</v>
      </c>
    </row>
    <row r="23" spans="1:5" x14ac:dyDescent="0.25">
      <c r="A23" s="7" t="s">
        <v>85</v>
      </c>
      <c r="B23" s="52">
        <v>1</v>
      </c>
      <c r="C23" s="6" t="s">
        <v>60</v>
      </c>
      <c r="D23" s="6" t="s">
        <v>74</v>
      </c>
      <c r="E23" s="36">
        <v>39407</v>
      </c>
    </row>
    <row r="24" spans="1:5" x14ac:dyDescent="0.25">
      <c r="A24" s="7" t="s">
        <v>86</v>
      </c>
      <c r="B24" s="52">
        <v>1</v>
      </c>
      <c r="C24" s="6" t="s">
        <v>60</v>
      </c>
      <c r="D24" s="6" t="s">
        <v>74</v>
      </c>
      <c r="E24" s="36">
        <v>39386</v>
      </c>
    </row>
    <row r="25" spans="1:5" x14ac:dyDescent="0.25">
      <c r="A25" s="7" t="s">
        <v>87</v>
      </c>
      <c r="B25" s="52">
        <v>1</v>
      </c>
      <c r="C25" s="6" t="s">
        <v>60</v>
      </c>
      <c r="D25" s="6" t="s">
        <v>74</v>
      </c>
      <c r="E25" s="36">
        <v>39726</v>
      </c>
    </row>
    <row r="26" spans="1:5" x14ac:dyDescent="0.25">
      <c r="A26" s="7" t="s">
        <v>88</v>
      </c>
      <c r="B26" s="52">
        <v>1</v>
      </c>
      <c r="C26" s="6" t="s">
        <v>60</v>
      </c>
      <c r="D26" s="6" t="s">
        <v>89</v>
      </c>
      <c r="E26" s="36">
        <v>42040</v>
      </c>
    </row>
    <row r="27" spans="1:5" x14ac:dyDescent="0.25">
      <c r="A27" s="7" t="s">
        <v>90</v>
      </c>
      <c r="B27" s="52">
        <v>1</v>
      </c>
      <c r="C27" s="6" t="s">
        <v>60</v>
      </c>
      <c r="D27" s="6" t="s">
        <v>91</v>
      </c>
      <c r="E27" s="36">
        <v>42010</v>
      </c>
    </row>
    <row r="28" spans="1:5" x14ac:dyDescent="0.25">
      <c r="A28" s="7" t="s">
        <v>92</v>
      </c>
      <c r="B28" s="52">
        <v>1</v>
      </c>
      <c r="C28" s="6" t="s">
        <v>60</v>
      </c>
      <c r="D28" s="6" t="s">
        <v>91</v>
      </c>
      <c r="E28" s="36">
        <v>41505</v>
      </c>
    </row>
    <row r="29" spans="1:5" x14ac:dyDescent="0.25">
      <c r="A29" s="7" t="s">
        <v>93</v>
      </c>
      <c r="B29" s="52">
        <v>1</v>
      </c>
      <c r="C29" s="6" t="s">
        <v>60</v>
      </c>
      <c r="D29" s="6" t="s">
        <v>91</v>
      </c>
      <c r="E29" s="36">
        <v>43377</v>
      </c>
    </row>
    <row r="30" spans="1:5" x14ac:dyDescent="0.25">
      <c r="A30" s="7" t="s">
        <v>94</v>
      </c>
      <c r="B30" s="52">
        <v>1</v>
      </c>
      <c r="C30" s="6" t="s">
        <v>60</v>
      </c>
      <c r="D30" s="6" t="s">
        <v>91</v>
      </c>
      <c r="E30" s="36">
        <v>43493</v>
      </c>
    </row>
    <row r="31" spans="1:5" x14ac:dyDescent="0.25">
      <c r="A31" s="7" t="s">
        <v>95</v>
      </c>
      <c r="B31" s="52">
        <v>1</v>
      </c>
      <c r="C31" s="6" t="s">
        <v>60</v>
      </c>
      <c r="D31" s="6" t="s">
        <v>91</v>
      </c>
      <c r="E31" s="36">
        <v>42873</v>
      </c>
    </row>
    <row r="32" spans="1:5" x14ac:dyDescent="0.25">
      <c r="A32" s="7" t="s">
        <v>96</v>
      </c>
      <c r="B32" s="52">
        <v>1</v>
      </c>
      <c r="C32" s="6" t="s">
        <v>60</v>
      </c>
      <c r="D32" s="6" t="s">
        <v>91</v>
      </c>
      <c r="E32" s="36">
        <v>43327</v>
      </c>
    </row>
    <row r="33" spans="1:5" x14ac:dyDescent="0.25">
      <c r="A33" s="7" t="s">
        <v>97</v>
      </c>
      <c r="B33" s="52">
        <v>1</v>
      </c>
      <c r="C33" s="6" t="s">
        <v>60</v>
      </c>
      <c r="D33" s="6" t="s">
        <v>91</v>
      </c>
      <c r="E33" s="36">
        <v>43214</v>
      </c>
    </row>
    <row r="34" spans="1:5" x14ac:dyDescent="0.25">
      <c r="A34" s="7" t="s">
        <v>98</v>
      </c>
      <c r="B34" s="52">
        <v>1</v>
      </c>
      <c r="C34" s="6" t="s">
        <v>60</v>
      </c>
      <c r="D34" s="6" t="s">
        <v>91</v>
      </c>
      <c r="E34" s="36">
        <v>41639</v>
      </c>
    </row>
    <row r="35" spans="1:5" x14ac:dyDescent="0.25">
      <c r="A35" s="7" t="s">
        <v>99</v>
      </c>
      <c r="B35" s="52">
        <v>1</v>
      </c>
      <c r="C35" s="6" t="s">
        <v>60</v>
      </c>
      <c r="D35" s="6" t="s">
        <v>91</v>
      </c>
      <c r="E35" s="36">
        <v>40575</v>
      </c>
    </row>
    <row r="36" spans="1:5" x14ac:dyDescent="0.25">
      <c r="A36" s="7" t="s">
        <v>100</v>
      </c>
      <c r="B36" s="52">
        <v>1</v>
      </c>
      <c r="C36" s="6" t="s">
        <v>60</v>
      </c>
      <c r="D36" s="6" t="s">
        <v>91</v>
      </c>
      <c r="E36" s="36">
        <v>41393</v>
      </c>
    </row>
    <row r="37" spans="1:5" x14ac:dyDescent="0.25">
      <c r="A37" s="7" t="s">
        <v>101</v>
      </c>
      <c r="B37" s="52">
        <v>1</v>
      </c>
      <c r="C37" s="6" t="s">
        <v>60</v>
      </c>
      <c r="D37" s="6" t="s">
        <v>91</v>
      </c>
      <c r="E37" s="36">
        <v>41177</v>
      </c>
    </row>
    <row r="38" spans="1:5" x14ac:dyDescent="0.25">
      <c r="A38" s="7" t="s">
        <v>102</v>
      </c>
      <c r="B38" s="52">
        <v>1</v>
      </c>
      <c r="C38" s="6" t="s">
        <v>60</v>
      </c>
      <c r="D38" s="6" t="s">
        <v>91</v>
      </c>
      <c r="E38" s="36">
        <v>40863</v>
      </c>
    </row>
    <row r="39" spans="1:5" x14ac:dyDescent="0.25">
      <c r="A39" s="7" t="s">
        <v>103</v>
      </c>
      <c r="B39" s="52">
        <v>1</v>
      </c>
      <c r="C39" s="6" t="s">
        <v>60</v>
      </c>
      <c r="D39" s="6" t="s">
        <v>91</v>
      </c>
      <c r="E39" s="36">
        <v>40725</v>
      </c>
    </row>
    <row r="40" spans="1:5" x14ac:dyDescent="0.25">
      <c r="A40" s="7" t="s">
        <v>104</v>
      </c>
      <c r="B40" s="52">
        <v>1</v>
      </c>
      <c r="C40" s="6" t="s">
        <v>60</v>
      </c>
      <c r="D40" s="6" t="s">
        <v>91</v>
      </c>
      <c r="E40" s="36">
        <v>40919</v>
      </c>
    </row>
    <row r="41" spans="1:5" x14ac:dyDescent="0.25">
      <c r="A41" s="7" t="s">
        <v>105</v>
      </c>
      <c r="B41" s="52">
        <v>1</v>
      </c>
      <c r="C41" s="6" t="s">
        <v>60</v>
      </c>
      <c r="D41" s="6" t="s">
        <v>106</v>
      </c>
      <c r="E41" s="36">
        <v>42857</v>
      </c>
    </row>
    <row r="42" spans="1:5" x14ac:dyDescent="0.25">
      <c r="A42" s="7" t="s">
        <v>107</v>
      </c>
      <c r="B42" s="52">
        <v>1</v>
      </c>
      <c r="C42" s="6" t="s">
        <v>60</v>
      </c>
      <c r="D42" s="6" t="s">
        <v>108</v>
      </c>
      <c r="E42" s="36">
        <v>41426</v>
      </c>
    </row>
    <row r="43" spans="1:5" x14ac:dyDescent="0.25">
      <c r="A43" s="7" t="s">
        <v>109</v>
      </c>
      <c r="B43" s="52">
        <v>1</v>
      </c>
      <c r="C43" s="6" t="s">
        <v>60</v>
      </c>
      <c r="D43" s="6" t="s">
        <v>108</v>
      </c>
      <c r="E43" s="36">
        <v>40561</v>
      </c>
    </row>
    <row r="44" spans="1:5" x14ac:dyDescent="0.25">
      <c r="A44" s="7" t="s">
        <v>110</v>
      </c>
      <c r="B44" s="52">
        <v>1</v>
      </c>
      <c r="C44" s="6" t="s">
        <v>60</v>
      </c>
      <c r="D44" s="6" t="s">
        <v>111</v>
      </c>
      <c r="E44" s="36">
        <v>42804</v>
      </c>
    </row>
    <row r="45" spans="1:5" x14ac:dyDescent="0.25">
      <c r="A45" s="7" t="s">
        <v>112</v>
      </c>
      <c r="B45" s="52">
        <v>1</v>
      </c>
      <c r="C45" s="6" t="s">
        <v>60</v>
      </c>
      <c r="D45" s="6" t="s">
        <v>111</v>
      </c>
      <c r="E45" s="36">
        <v>39234</v>
      </c>
    </row>
    <row r="46" spans="1:5" x14ac:dyDescent="0.25">
      <c r="A46" s="7" t="s">
        <v>113</v>
      </c>
      <c r="B46" s="52">
        <v>1</v>
      </c>
      <c r="C46" s="6" t="s">
        <v>60</v>
      </c>
      <c r="D46" s="6" t="s">
        <v>111</v>
      </c>
      <c r="E46" s="36">
        <v>39584</v>
      </c>
    </row>
    <row r="47" spans="1:5" x14ac:dyDescent="0.25">
      <c r="A47" s="7" t="s">
        <v>114</v>
      </c>
      <c r="B47" s="52">
        <v>1</v>
      </c>
      <c r="C47" s="6" t="s">
        <v>60</v>
      </c>
      <c r="D47" s="6" t="s">
        <v>111</v>
      </c>
      <c r="E47" s="36">
        <v>41234</v>
      </c>
    </row>
    <row r="48" spans="1:5" x14ac:dyDescent="0.25">
      <c r="A48" s="7" t="s">
        <v>115</v>
      </c>
      <c r="B48" s="52">
        <v>1</v>
      </c>
      <c r="C48" s="6" t="s">
        <v>60</v>
      </c>
      <c r="D48" s="6" t="s">
        <v>116</v>
      </c>
      <c r="E48" s="36">
        <v>36526</v>
      </c>
    </row>
    <row r="49" spans="1:5" x14ac:dyDescent="0.25">
      <c r="A49" s="7" t="s">
        <v>117</v>
      </c>
      <c r="B49" s="52">
        <v>1</v>
      </c>
      <c r="C49" s="6" t="s">
        <v>60</v>
      </c>
      <c r="D49" s="6" t="s">
        <v>116</v>
      </c>
      <c r="E49" s="36">
        <v>36526</v>
      </c>
    </row>
    <row r="50" spans="1:5" x14ac:dyDescent="0.25">
      <c r="A50" s="7" t="s">
        <v>118</v>
      </c>
      <c r="B50" s="52">
        <v>1</v>
      </c>
      <c r="C50" s="6" t="s">
        <v>60</v>
      </c>
      <c r="D50" s="6" t="s">
        <v>106</v>
      </c>
      <c r="E50" s="36">
        <v>39316</v>
      </c>
    </row>
    <row r="51" spans="1:5" x14ac:dyDescent="0.25">
      <c r="A51" s="7" t="s">
        <v>119</v>
      </c>
      <c r="B51" s="52">
        <v>1</v>
      </c>
      <c r="C51" s="6" t="s">
        <v>60</v>
      </c>
      <c r="D51" s="6" t="s">
        <v>106</v>
      </c>
      <c r="E51" s="36">
        <v>39420</v>
      </c>
    </row>
    <row r="52" spans="1:5" x14ac:dyDescent="0.25">
      <c r="A52" s="7" t="s">
        <v>120</v>
      </c>
      <c r="B52" s="52">
        <v>1</v>
      </c>
      <c r="C52" s="6" t="s">
        <v>60</v>
      </c>
      <c r="D52" s="6" t="s">
        <v>106</v>
      </c>
      <c r="E52" s="36">
        <v>39423</v>
      </c>
    </row>
    <row r="53" spans="1:5" x14ac:dyDescent="0.25">
      <c r="A53" s="7" t="s">
        <v>121</v>
      </c>
      <c r="B53" s="52">
        <v>1</v>
      </c>
      <c r="C53" s="6" t="s">
        <v>60</v>
      </c>
      <c r="D53" s="6" t="s">
        <v>106</v>
      </c>
      <c r="E53" s="36">
        <v>39567</v>
      </c>
    </row>
    <row r="54" spans="1:5" x14ac:dyDescent="0.25">
      <c r="A54" s="7" t="s">
        <v>122</v>
      </c>
      <c r="B54" s="52">
        <v>1</v>
      </c>
      <c r="C54" s="6" t="s">
        <v>60</v>
      </c>
      <c r="D54" s="6" t="s">
        <v>106</v>
      </c>
      <c r="E54" s="36">
        <v>39678</v>
      </c>
    </row>
    <row r="55" spans="1:5" x14ac:dyDescent="0.25">
      <c r="A55" s="7" t="s">
        <v>123</v>
      </c>
      <c r="B55" s="52">
        <v>1</v>
      </c>
      <c r="C55" s="6" t="s">
        <v>60</v>
      </c>
      <c r="D55" s="6" t="s">
        <v>116</v>
      </c>
      <c r="E55" s="36">
        <v>39668</v>
      </c>
    </row>
    <row r="56" spans="1:5" x14ac:dyDescent="0.25">
      <c r="A56" s="7" t="s">
        <v>124</v>
      </c>
      <c r="B56" s="52">
        <v>1</v>
      </c>
      <c r="C56" s="6" t="s">
        <v>60</v>
      </c>
      <c r="D56" s="6" t="s">
        <v>125</v>
      </c>
      <c r="E56" s="36">
        <v>42929</v>
      </c>
    </row>
    <row r="57" spans="1:5" x14ac:dyDescent="0.25">
      <c r="A57" s="7" t="s">
        <v>126</v>
      </c>
      <c r="B57" s="52">
        <v>1</v>
      </c>
      <c r="C57" s="6" t="s">
        <v>60</v>
      </c>
      <c r="D57" s="6" t="s">
        <v>125</v>
      </c>
      <c r="E57" s="36">
        <v>42558</v>
      </c>
    </row>
    <row r="58" spans="1:5" x14ac:dyDescent="0.25">
      <c r="A58" s="7" t="s">
        <v>127</v>
      </c>
      <c r="B58" s="52">
        <v>1</v>
      </c>
      <c r="C58" s="6" t="s">
        <v>60</v>
      </c>
      <c r="D58" s="6" t="s">
        <v>125</v>
      </c>
      <c r="E58" s="36">
        <v>42795</v>
      </c>
    </row>
    <row r="59" spans="1:5" x14ac:dyDescent="0.25">
      <c r="A59" s="7" t="s">
        <v>128</v>
      </c>
      <c r="B59" s="52">
        <v>1</v>
      </c>
      <c r="C59" s="6" t="s">
        <v>60</v>
      </c>
      <c r="D59" s="6" t="s">
        <v>125</v>
      </c>
      <c r="E59" s="36">
        <v>43033</v>
      </c>
    </row>
    <row r="60" spans="1:5" x14ac:dyDescent="0.25">
      <c r="A60" s="7" t="s">
        <v>129</v>
      </c>
      <c r="B60" s="52">
        <v>1</v>
      </c>
      <c r="C60" s="6" t="s">
        <v>60</v>
      </c>
      <c r="D60" s="6" t="s">
        <v>125</v>
      </c>
      <c r="E60" s="36">
        <v>43515</v>
      </c>
    </row>
    <row r="61" spans="1:5" x14ac:dyDescent="0.25">
      <c r="A61" s="7" t="s">
        <v>130</v>
      </c>
      <c r="B61" s="52">
        <v>1</v>
      </c>
      <c r="C61" s="6" t="s">
        <v>60</v>
      </c>
      <c r="D61" s="6" t="s">
        <v>125</v>
      </c>
      <c r="E61" s="36">
        <v>40415</v>
      </c>
    </row>
    <row r="62" spans="1:5" x14ac:dyDescent="0.25">
      <c r="A62" s="7" t="s">
        <v>131</v>
      </c>
      <c r="B62" s="52">
        <v>1</v>
      </c>
      <c r="C62" s="6" t="s">
        <v>60</v>
      </c>
      <c r="D62" s="6" t="s">
        <v>125</v>
      </c>
      <c r="E62" s="36">
        <v>40660</v>
      </c>
    </row>
    <row r="63" spans="1:5" x14ac:dyDescent="0.25">
      <c r="A63" s="7" t="s">
        <v>132</v>
      </c>
      <c r="B63" s="52">
        <v>1</v>
      </c>
      <c r="C63" s="6" t="s">
        <v>60</v>
      </c>
      <c r="D63" s="6" t="s">
        <v>125</v>
      </c>
      <c r="E63" s="36">
        <v>42663</v>
      </c>
    </row>
    <row r="64" spans="1:5" x14ac:dyDescent="0.25">
      <c r="A64" s="7" t="s">
        <v>133</v>
      </c>
      <c r="B64" s="52">
        <v>1</v>
      </c>
      <c r="C64" s="6" t="s">
        <v>60</v>
      </c>
      <c r="D64" s="6" t="s">
        <v>125</v>
      </c>
      <c r="E64" s="36">
        <v>42949</v>
      </c>
    </row>
    <row r="65" spans="1:5" x14ac:dyDescent="0.25">
      <c r="A65" s="7" t="s">
        <v>134</v>
      </c>
      <c r="B65" s="52">
        <v>1</v>
      </c>
      <c r="C65" s="6" t="s">
        <v>60</v>
      </c>
      <c r="D65" s="6" t="s">
        <v>125</v>
      </c>
      <c r="E65" s="36">
        <v>40332</v>
      </c>
    </row>
    <row r="66" spans="1:5" x14ac:dyDescent="0.25">
      <c r="A66" s="7" t="s">
        <v>135</v>
      </c>
      <c r="B66" s="52">
        <v>1</v>
      </c>
      <c r="C66" s="6" t="s">
        <v>60</v>
      </c>
      <c r="D66" s="6" t="s">
        <v>125</v>
      </c>
      <c r="E66" s="36">
        <v>40544</v>
      </c>
    </row>
    <row r="67" spans="1:5" x14ac:dyDescent="0.25">
      <c r="A67" s="7" t="s">
        <v>136</v>
      </c>
      <c r="B67" s="52">
        <v>1</v>
      </c>
      <c r="C67" s="6" t="s">
        <v>60</v>
      </c>
      <c r="D67" s="6" t="s">
        <v>125</v>
      </c>
      <c r="E67" s="36">
        <v>40500</v>
      </c>
    </row>
    <row r="68" spans="1:5" x14ac:dyDescent="0.25">
      <c r="A68" s="7" t="s">
        <v>137</v>
      </c>
      <c r="B68" s="52">
        <v>1</v>
      </c>
      <c r="C68" s="6" t="s">
        <v>60</v>
      </c>
      <c r="D68" s="6" t="s">
        <v>125</v>
      </c>
      <c r="E68" s="36">
        <v>41299</v>
      </c>
    </row>
    <row r="69" spans="1:5" x14ac:dyDescent="0.25">
      <c r="A69" s="7" t="s">
        <v>138</v>
      </c>
      <c r="B69" s="52">
        <v>1</v>
      </c>
      <c r="C69" s="6" t="s">
        <v>60</v>
      </c>
      <c r="D69" s="6" t="s">
        <v>125</v>
      </c>
      <c r="E69" s="36">
        <v>43185</v>
      </c>
    </row>
    <row r="70" spans="1:5" x14ac:dyDescent="0.25">
      <c r="A70" s="7" t="s">
        <v>139</v>
      </c>
      <c r="B70" s="52">
        <v>1</v>
      </c>
      <c r="C70" s="6" t="s">
        <v>60</v>
      </c>
      <c r="D70" s="6" t="s">
        <v>125</v>
      </c>
      <c r="E70" s="36">
        <v>43385</v>
      </c>
    </row>
    <row r="71" spans="1:5" x14ac:dyDescent="0.25">
      <c r="A71" s="7" t="s">
        <v>140</v>
      </c>
      <c r="B71" s="52">
        <v>1</v>
      </c>
      <c r="C71" s="6" t="s">
        <v>60</v>
      </c>
      <c r="D71" s="6" t="s">
        <v>125</v>
      </c>
      <c r="E71" s="36">
        <v>43431</v>
      </c>
    </row>
    <row r="72" spans="1:5" x14ac:dyDescent="0.25">
      <c r="A72" s="7" t="s">
        <v>141</v>
      </c>
      <c r="B72" s="52">
        <v>1</v>
      </c>
      <c r="C72" s="6" t="s">
        <v>60</v>
      </c>
      <c r="D72" s="6" t="s">
        <v>125</v>
      </c>
      <c r="E72" s="36">
        <v>40295</v>
      </c>
    </row>
    <row r="73" spans="1:5" x14ac:dyDescent="0.25">
      <c r="A73" s="7" t="s">
        <v>142</v>
      </c>
      <c r="B73" s="52">
        <v>1</v>
      </c>
      <c r="C73" s="6" t="s">
        <v>60</v>
      </c>
      <c r="D73" s="6" t="s">
        <v>125</v>
      </c>
      <c r="E73" s="36">
        <v>42948</v>
      </c>
    </row>
    <row r="74" spans="1:5" x14ac:dyDescent="0.25">
      <c r="A74" s="7" t="s">
        <v>143</v>
      </c>
      <c r="B74" s="52">
        <v>1</v>
      </c>
      <c r="C74" s="6" t="s">
        <v>60</v>
      </c>
      <c r="D74" s="6" t="s">
        <v>144</v>
      </c>
      <c r="E74" s="36">
        <v>37441</v>
      </c>
    </row>
    <row r="75" spans="1:5" x14ac:dyDescent="0.25">
      <c r="A75" s="7" t="s">
        <v>145</v>
      </c>
      <c r="B75" s="52">
        <v>1</v>
      </c>
      <c r="C75" s="6" t="s">
        <v>60</v>
      </c>
      <c r="D75" s="6" t="s">
        <v>144</v>
      </c>
      <c r="E75" s="36">
        <v>36922</v>
      </c>
    </row>
    <row r="76" spans="1:5" x14ac:dyDescent="0.25">
      <c r="A76" s="7" t="s">
        <v>146</v>
      </c>
      <c r="B76" s="52">
        <v>1</v>
      </c>
      <c r="C76" s="6" t="s">
        <v>60</v>
      </c>
      <c r="D76" s="6" t="s">
        <v>144</v>
      </c>
      <c r="E76" s="36">
        <v>37244</v>
      </c>
    </row>
    <row r="77" spans="1:5" x14ac:dyDescent="0.25">
      <c r="A77" s="7" t="s">
        <v>147</v>
      </c>
      <c r="B77" s="52">
        <v>1</v>
      </c>
      <c r="C77" s="6" t="s">
        <v>60</v>
      </c>
      <c r="D77" s="6" t="s">
        <v>148</v>
      </c>
      <c r="E77" s="36">
        <v>43374</v>
      </c>
    </row>
    <row r="78" spans="1:5" x14ac:dyDescent="0.25">
      <c r="A78" s="7" t="s">
        <v>149</v>
      </c>
      <c r="B78" s="52">
        <v>1</v>
      </c>
      <c r="C78" s="6" t="s">
        <v>60</v>
      </c>
      <c r="D78" s="6" t="s">
        <v>148</v>
      </c>
      <c r="E78" s="36">
        <v>42320</v>
      </c>
    </row>
    <row r="79" spans="1:5" x14ac:dyDescent="0.25">
      <c r="A79" s="7" t="s">
        <v>150</v>
      </c>
      <c r="B79" s="52">
        <v>1</v>
      </c>
      <c r="C79" s="6" t="s">
        <v>60</v>
      </c>
      <c r="D79" s="6" t="s">
        <v>148</v>
      </c>
      <c r="E79" s="36">
        <v>40149</v>
      </c>
    </row>
    <row r="80" spans="1:5" x14ac:dyDescent="0.25">
      <c r="A80" s="7" t="s">
        <v>151</v>
      </c>
      <c r="B80" s="52">
        <v>1</v>
      </c>
      <c r="C80" s="6" t="s">
        <v>60</v>
      </c>
      <c r="D80" s="6" t="s">
        <v>148</v>
      </c>
      <c r="E80" s="36">
        <v>40179</v>
      </c>
    </row>
    <row r="81" spans="1:5" x14ac:dyDescent="0.25">
      <c r="A81" s="7" t="s">
        <v>152</v>
      </c>
      <c r="B81" s="52">
        <v>1</v>
      </c>
      <c r="C81" s="6" t="s">
        <v>60</v>
      </c>
      <c r="D81" s="6" t="s">
        <v>125</v>
      </c>
      <c r="E81" s="36">
        <v>41291</v>
      </c>
    </row>
    <row r="82" spans="1:5" x14ac:dyDescent="0.25">
      <c r="A82" s="7" t="s">
        <v>153</v>
      </c>
      <c r="B82" s="52">
        <v>1</v>
      </c>
      <c r="C82" s="6" t="s">
        <v>60</v>
      </c>
      <c r="D82" s="6" t="s">
        <v>154</v>
      </c>
      <c r="E82" s="36">
        <v>38917</v>
      </c>
    </row>
    <row r="83" spans="1:5" x14ac:dyDescent="0.25">
      <c r="A83" s="7" t="s">
        <v>155</v>
      </c>
      <c r="B83" s="52">
        <v>1</v>
      </c>
      <c r="C83" s="6" t="s">
        <v>60</v>
      </c>
      <c r="D83" s="6" t="s">
        <v>156</v>
      </c>
      <c r="E83" s="36">
        <v>42849</v>
      </c>
    </row>
    <row r="84" spans="1:5" x14ac:dyDescent="0.25">
      <c r="A84" s="7" t="s">
        <v>157</v>
      </c>
      <c r="B84" s="52">
        <v>1</v>
      </c>
      <c r="C84" s="6" t="s">
        <v>60</v>
      </c>
      <c r="D84" s="6" t="s">
        <v>154</v>
      </c>
      <c r="E84" s="36">
        <v>41060</v>
      </c>
    </row>
    <row r="85" spans="1:5" x14ac:dyDescent="0.25">
      <c r="A85" s="7" t="s">
        <v>158</v>
      </c>
      <c r="B85" s="52">
        <v>1</v>
      </c>
      <c r="C85" s="6" t="s">
        <v>60</v>
      </c>
      <c r="D85" s="6" t="s">
        <v>106</v>
      </c>
      <c r="E85" s="36">
        <v>41163</v>
      </c>
    </row>
    <row r="86" spans="1:5" x14ac:dyDescent="0.25">
      <c r="A86" s="7" t="s">
        <v>159</v>
      </c>
      <c r="B86" s="52">
        <v>1</v>
      </c>
      <c r="C86" s="6" t="s">
        <v>60</v>
      </c>
      <c r="D86" s="6" t="s">
        <v>125</v>
      </c>
      <c r="E86" s="36">
        <v>43798</v>
      </c>
    </row>
    <row r="87" spans="1:5" x14ac:dyDescent="0.25">
      <c r="A87" s="7" t="s">
        <v>160</v>
      </c>
      <c r="B87" s="52">
        <v>1</v>
      </c>
      <c r="C87" s="6" t="s">
        <v>60</v>
      </c>
      <c r="D87" s="6" t="s">
        <v>161</v>
      </c>
      <c r="E87" s="36">
        <v>42482</v>
      </c>
    </row>
    <row r="88" spans="1:5" x14ac:dyDescent="0.25">
      <c r="A88" s="7" t="s">
        <v>162</v>
      </c>
      <c r="B88" s="52">
        <v>1</v>
      </c>
      <c r="C88" s="6" t="s">
        <v>60</v>
      </c>
      <c r="D88" s="6" t="s">
        <v>163</v>
      </c>
      <c r="E88" s="36">
        <v>44029</v>
      </c>
    </row>
    <row r="89" spans="1:5" x14ac:dyDescent="0.25">
      <c r="A89" s="7" t="s">
        <v>164</v>
      </c>
      <c r="B89" s="52">
        <v>1</v>
      </c>
      <c r="C89" s="6" t="s">
        <v>60</v>
      </c>
      <c r="D89" s="6" t="s">
        <v>156</v>
      </c>
      <c r="E89" s="36">
        <v>42401</v>
      </c>
    </row>
    <row r="90" spans="1:5" x14ac:dyDescent="0.25">
      <c r="A90" s="7" t="s">
        <v>165</v>
      </c>
      <c r="B90" s="52">
        <v>1</v>
      </c>
      <c r="C90" s="6" t="s">
        <v>60</v>
      </c>
      <c r="D90" s="6" t="s">
        <v>161</v>
      </c>
      <c r="E90" s="36">
        <v>41806</v>
      </c>
    </row>
    <row r="91" spans="1:5" x14ac:dyDescent="0.25">
      <c r="A91" s="7" t="s">
        <v>166</v>
      </c>
      <c r="B91" s="52">
        <v>1</v>
      </c>
      <c r="C91" s="6" t="s">
        <v>60</v>
      </c>
      <c r="D91" s="6" t="s">
        <v>167</v>
      </c>
      <c r="E91" s="36">
        <v>43636</v>
      </c>
    </row>
    <row r="92" spans="1:5" x14ac:dyDescent="0.25">
      <c r="A92" s="7" t="s">
        <v>168</v>
      </c>
      <c r="B92" s="52">
        <v>1</v>
      </c>
      <c r="C92" s="6" t="s">
        <v>60</v>
      </c>
      <c r="D92" s="6" t="s">
        <v>125</v>
      </c>
      <c r="E92" s="36">
        <v>43670</v>
      </c>
    </row>
    <row r="93" spans="1:5" x14ac:dyDescent="0.25">
      <c r="A93" s="7" t="s">
        <v>169</v>
      </c>
      <c r="B93" s="52">
        <v>1</v>
      </c>
      <c r="C93" s="6" t="s">
        <v>60</v>
      </c>
      <c r="D93" s="6" t="s">
        <v>106</v>
      </c>
      <c r="E93" s="36">
        <v>42824</v>
      </c>
    </row>
    <row r="94" spans="1:5" x14ac:dyDescent="0.25">
      <c r="A94" s="7" t="s">
        <v>170</v>
      </c>
      <c r="B94" s="52">
        <v>1</v>
      </c>
      <c r="C94" s="6" t="s">
        <v>60</v>
      </c>
      <c r="D94" s="6" t="s">
        <v>65</v>
      </c>
      <c r="E94" s="36">
        <v>43703</v>
      </c>
    </row>
    <row r="95" spans="1:5" x14ac:dyDescent="0.25">
      <c r="A95" s="7" t="s">
        <v>171</v>
      </c>
      <c r="B95" s="52">
        <v>1</v>
      </c>
      <c r="C95" s="6" t="s">
        <v>60</v>
      </c>
      <c r="D95" s="6" t="s">
        <v>125</v>
      </c>
      <c r="E95" s="36">
        <v>41963</v>
      </c>
    </row>
    <row r="96" spans="1:5" x14ac:dyDescent="0.25">
      <c r="A96" s="7" t="s">
        <v>172</v>
      </c>
      <c r="B96" s="52">
        <v>1</v>
      </c>
      <c r="C96" s="6" t="s">
        <v>60</v>
      </c>
      <c r="D96" s="6" t="s">
        <v>65</v>
      </c>
      <c r="E96" s="36">
        <v>43724</v>
      </c>
    </row>
    <row r="97" spans="1:5" x14ac:dyDescent="0.25">
      <c r="A97" s="7" t="s">
        <v>173</v>
      </c>
      <c r="B97" s="52">
        <v>1</v>
      </c>
      <c r="C97" s="6" t="s">
        <v>60</v>
      </c>
      <c r="D97" s="6" t="s">
        <v>174</v>
      </c>
      <c r="E97" s="36">
        <v>43721</v>
      </c>
    </row>
    <row r="98" spans="1:5" x14ac:dyDescent="0.25">
      <c r="A98" s="7" t="s">
        <v>175</v>
      </c>
      <c r="B98" s="52">
        <v>1</v>
      </c>
      <c r="C98" s="6" t="s">
        <v>60</v>
      </c>
      <c r="D98" s="6" t="s">
        <v>91</v>
      </c>
      <c r="E98" s="36">
        <v>36526</v>
      </c>
    </row>
    <row r="99" spans="1:5" x14ac:dyDescent="0.25">
      <c r="A99" s="7" t="s">
        <v>176</v>
      </c>
      <c r="B99" s="52">
        <v>1</v>
      </c>
      <c r="C99" s="6" t="s">
        <v>60</v>
      </c>
      <c r="D99" s="6" t="s">
        <v>91</v>
      </c>
      <c r="E99" s="36">
        <v>43368</v>
      </c>
    </row>
    <row r="100" spans="1:5" x14ac:dyDescent="0.25">
      <c r="A100" s="7" t="s">
        <v>177</v>
      </c>
      <c r="B100" s="52">
        <v>1</v>
      </c>
      <c r="C100" s="6" t="s">
        <v>60</v>
      </c>
      <c r="D100" s="6" t="s">
        <v>91</v>
      </c>
      <c r="E100" s="36">
        <v>42450</v>
      </c>
    </row>
    <row r="101" spans="1:5" x14ac:dyDescent="0.25">
      <c r="A101" s="7" t="s">
        <v>178</v>
      </c>
      <c r="B101" s="52">
        <v>1</v>
      </c>
      <c r="C101" s="6" t="s">
        <v>60</v>
      </c>
      <c r="D101" s="6" t="s">
        <v>125</v>
      </c>
      <c r="E101" s="36">
        <v>43434</v>
      </c>
    </row>
    <row r="102" spans="1:5" x14ac:dyDescent="0.25">
      <c r="A102" s="7" t="s">
        <v>179</v>
      </c>
      <c r="B102" s="52">
        <v>1</v>
      </c>
      <c r="C102" s="6" t="s">
        <v>60</v>
      </c>
      <c r="D102" s="6" t="s">
        <v>91</v>
      </c>
      <c r="E102" s="36">
        <v>42863</v>
      </c>
    </row>
    <row r="103" spans="1:5" x14ac:dyDescent="0.25">
      <c r="A103" s="7" t="s">
        <v>180</v>
      </c>
      <c r="B103" s="52">
        <v>1</v>
      </c>
      <c r="C103" s="6" t="s">
        <v>60</v>
      </c>
      <c r="D103" s="6" t="s">
        <v>125</v>
      </c>
      <c r="E103" s="36">
        <v>40800</v>
      </c>
    </row>
    <row r="104" spans="1:5" x14ac:dyDescent="0.25">
      <c r="A104" s="7" t="s">
        <v>181</v>
      </c>
      <c r="B104" s="52">
        <v>1</v>
      </c>
      <c r="C104" s="6" t="s">
        <v>60</v>
      </c>
      <c r="D104" s="6" t="s">
        <v>182</v>
      </c>
      <c r="E104" s="36">
        <v>42005</v>
      </c>
    </row>
    <row r="105" spans="1:5" x14ac:dyDescent="0.25">
      <c r="A105" s="7" t="s">
        <v>183</v>
      </c>
      <c r="B105" s="52">
        <v>1</v>
      </c>
      <c r="C105" s="6" t="s">
        <v>60</v>
      </c>
      <c r="D105" s="6" t="s">
        <v>125</v>
      </c>
      <c r="E105" s="36">
        <v>43411</v>
      </c>
    </row>
    <row r="106" spans="1:5" x14ac:dyDescent="0.25">
      <c r="A106" s="7" t="s">
        <v>184</v>
      </c>
      <c r="B106" s="52">
        <v>1</v>
      </c>
      <c r="C106" s="6" t="s">
        <v>60</v>
      </c>
      <c r="D106" s="6" t="s">
        <v>91</v>
      </c>
      <c r="E106" s="36">
        <v>43238</v>
      </c>
    </row>
    <row r="107" spans="1:5" x14ac:dyDescent="0.25">
      <c r="A107" s="7" t="s">
        <v>185</v>
      </c>
      <c r="B107" s="52">
        <v>1</v>
      </c>
      <c r="C107" s="6" t="s">
        <v>60</v>
      </c>
      <c r="D107" s="6" t="s">
        <v>125</v>
      </c>
      <c r="E107" s="36">
        <v>40448</v>
      </c>
    </row>
    <row r="108" spans="1:5" x14ac:dyDescent="0.25">
      <c r="A108" s="7" t="s">
        <v>186</v>
      </c>
      <c r="B108" s="52">
        <v>1</v>
      </c>
      <c r="C108" s="6" t="s">
        <v>60</v>
      </c>
      <c r="D108" s="6" t="s">
        <v>91</v>
      </c>
      <c r="E108" s="36">
        <v>41786</v>
      </c>
    </row>
    <row r="109" spans="1:5" x14ac:dyDescent="0.25">
      <c r="A109" s="7" t="s">
        <v>187</v>
      </c>
      <c r="B109" s="52">
        <v>1</v>
      </c>
      <c r="C109" s="6" t="s">
        <v>60</v>
      </c>
      <c r="D109" s="6" t="s">
        <v>188</v>
      </c>
      <c r="E109" s="36">
        <v>41194</v>
      </c>
    </row>
    <row r="110" spans="1:5" x14ac:dyDescent="0.25">
      <c r="A110" s="7" t="s">
        <v>189</v>
      </c>
      <c r="B110" s="52">
        <v>1</v>
      </c>
      <c r="C110" s="6" t="s">
        <v>60</v>
      </c>
      <c r="D110" s="6" t="s">
        <v>108</v>
      </c>
      <c r="E110" s="36">
        <v>43363</v>
      </c>
    </row>
    <row r="111" spans="1:5" x14ac:dyDescent="0.25">
      <c r="A111" s="7" t="s">
        <v>190</v>
      </c>
      <c r="B111" s="52">
        <v>1</v>
      </c>
      <c r="C111" s="6" t="s">
        <v>60</v>
      </c>
      <c r="D111" s="6" t="s">
        <v>191</v>
      </c>
      <c r="E111" s="36">
        <v>41487</v>
      </c>
    </row>
    <row r="112" spans="1:5" x14ac:dyDescent="0.25">
      <c r="A112" s="7" t="s">
        <v>192</v>
      </c>
      <c r="B112" s="52">
        <v>1</v>
      </c>
      <c r="C112" s="6" t="s">
        <v>60</v>
      </c>
      <c r="D112" s="6" t="s">
        <v>154</v>
      </c>
      <c r="E112" s="36">
        <v>41713</v>
      </c>
    </row>
    <row r="113" spans="1:5" x14ac:dyDescent="0.25">
      <c r="A113" s="7" t="s">
        <v>193</v>
      </c>
      <c r="B113" s="52">
        <v>1</v>
      </c>
      <c r="C113" s="6" t="s">
        <v>60</v>
      </c>
      <c r="D113" s="6" t="s">
        <v>154</v>
      </c>
      <c r="E113" s="36">
        <v>42212</v>
      </c>
    </row>
    <row r="114" spans="1:5" x14ac:dyDescent="0.25">
      <c r="A114" s="7" t="s">
        <v>194</v>
      </c>
      <c r="B114" s="52">
        <v>1</v>
      </c>
      <c r="C114" s="6" t="s">
        <v>60</v>
      </c>
      <c r="D114" s="6" t="s">
        <v>195</v>
      </c>
      <c r="E114" s="36">
        <v>41731</v>
      </c>
    </row>
    <row r="115" spans="1:5" x14ac:dyDescent="0.25">
      <c r="A115" s="7" t="s">
        <v>196</v>
      </c>
      <c r="B115" s="52">
        <v>1</v>
      </c>
      <c r="C115" s="6" t="s">
        <v>60</v>
      </c>
      <c r="D115" s="6" t="s">
        <v>125</v>
      </c>
      <c r="E115" s="36">
        <v>40630</v>
      </c>
    </row>
    <row r="116" spans="1:5" x14ac:dyDescent="0.25">
      <c r="A116" s="7" t="s">
        <v>197</v>
      </c>
      <c r="B116" s="52">
        <v>1</v>
      </c>
      <c r="C116" s="6" t="s">
        <v>60</v>
      </c>
      <c r="D116" s="6" t="s">
        <v>167</v>
      </c>
      <c r="E116" s="36">
        <v>44491</v>
      </c>
    </row>
    <row r="117" spans="1:5" x14ac:dyDescent="0.25">
      <c r="A117" s="7" t="s">
        <v>198</v>
      </c>
      <c r="B117" s="52">
        <v>1</v>
      </c>
      <c r="C117" s="6" t="s">
        <v>60</v>
      </c>
      <c r="D117" s="6" t="s">
        <v>199</v>
      </c>
      <c r="E117" s="36">
        <v>39264</v>
      </c>
    </row>
    <row r="118" spans="1:5" x14ac:dyDescent="0.25">
      <c r="A118" s="7" t="s">
        <v>200</v>
      </c>
      <c r="B118" s="52">
        <v>1</v>
      </c>
      <c r="C118" s="6" t="s">
        <v>60</v>
      </c>
      <c r="D118" s="6" t="s">
        <v>156</v>
      </c>
      <c r="E118" s="36">
        <v>43692</v>
      </c>
    </row>
    <row r="119" spans="1:5" x14ac:dyDescent="0.25">
      <c r="A119" s="7" t="s">
        <v>201</v>
      </c>
      <c r="B119" s="52">
        <v>1</v>
      </c>
      <c r="C119" s="6" t="s">
        <v>60</v>
      </c>
      <c r="D119" s="6" t="s">
        <v>167</v>
      </c>
      <c r="E119" s="36">
        <v>44124</v>
      </c>
    </row>
    <row r="120" spans="1:5" x14ac:dyDescent="0.25">
      <c r="A120" s="7" t="s">
        <v>202</v>
      </c>
      <c r="B120" s="52">
        <v>1</v>
      </c>
      <c r="C120" s="6" t="s">
        <v>60</v>
      </c>
      <c r="D120" s="6" t="s">
        <v>106</v>
      </c>
      <c r="E120" s="36">
        <v>40521</v>
      </c>
    </row>
    <row r="121" spans="1:5" x14ac:dyDescent="0.25">
      <c r="A121" s="7" t="s">
        <v>203</v>
      </c>
      <c r="B121" s="52">
        <v>1</v>
      </c>
      <c r="C121" s="6" t="s">
        <v>60</v>
      </c>
      <c r="D121" s="6" t="s">
        <v>125</v>
      </c>
      <c r="E121" s="36">
        <v>43384</v>
      </c>
    </row>
    <row r="122" spans="1:5" x14ac:dyDescent="0.25">
      <c r="A122" s="7" t="s">
        <v>204</v>
      </c>
      <c r="B122" s="52">
        <v>1</v>
      </c>
      <c r="C122" s="6" t="s">
        <v>60</v>
      </c>
      <c r="D122" s="6" t="s">
        <v>154</v>
      </c>
      <c r="E122" s="36">
        <v>42800</v>
      </c>
    </row>
    <row r="123" spans="1:5" x14ac:dyDescent="0.25">
      <c r="A123" s="7" t="s">
        <v>205</v>
      </c>
      <c r="B123" s="52">
        <v>1</v>
      </c>
      <c r="C123" s="6" t="s">
        <v>60</v>
      </c>
      <c r="D123" s="6" t="s">
        <v>154</v>
      </c>
      <c r="E123" s="36">
        <v>44580</v>
      </c>
    </row>
    <row r="124" spans="1:5" x14ac:dyDescent="0.25">
      <c r="A124" s="7" t="s">
        <v>206</v>
      </c>
      <c r="B124" s="52">
        <v>1</v>
      </c>
      <c r="C124" s="6" t="s">
        <v>60</v>
      </c>
      <c r="D124" s="6" t="s">
        <v>125</v>
      </c>
      <c r="E124" s="36">
        <v>43069</v>
      </c>
    </row>
    <row r="125" spans="1:5" x14ac:dyDescent="0.25">
      <c r="A125" s="7" t="s">
        <v>207</v>
      </c>
      <c r="B125" s="52">
        <v>1</v>
      </c>
      <c r="C125" s="6" t="s">
        <v>60</v>
      </c>
      <c r="D125" s="6" t="s">
        <v>208</v>
      </c>
      <c r="E125" s="36">
        <v>39721</v>
      </c>
    </row>
    <row r="126" spans="1:5" x14ac:dyDescent="0.25">
      <c r="A126" s="7" t="s">
        <v>209</v>
      </c>
      <c r="B126" s="52">
        <v>1</v>
      </c>
      <c r="C126" s="6" t="s">
        <v>60</v>
      </c>
      <c r="D126" s="6" t="s">
        <v>125</v>
      </c>
      <c r="E126" s="36">
        <v>43427</v>
      </c>
    </row>
    <row r="127" spans="1:5" x14ac:dyDescent="0.25">
      <c r="A127" s="7" t="s">
        <v>210</v>
      </c>
      <c r="B127" s="52">
        <v>1</v>
      </c>
      <c r="C127" s="6" t="s">
        <v>60</v>
      </c>
      <c r="D127" s="6" t="s">
        <v>125</v>
      </c>
      <c r="E127" s="36">
        <v>42631</v>
      </c>
    </row>
    <row r="128" spans="1:5" x14ac:dyDescent="0.25">
      <c r="A128" s="7" t="s">
        <v>211</v>
      </c>
      <c r="B128" s="52">
        <v>1</v>
      </c>
      <c r="C128" s="6" t="s">
        <v>60</v>
      </c>
      <c r="D128" s="6" t="s">
        <v>161</v>
      </c>
      <c r="E128" s="36">
        <v>42186</v>
      </c>
    </row>
    <row r="129" spans="1:5" x14ac:dyDescent="0.25">
      <c r="A129" s="7" t="s">
        <v>212</v>
      </c>
      <c r="B129" s="52">
        <v>1</v>
      </c>
      <c r="C129" s="6" t="s">
        <v>60</v>
      </c>
      <c r="D129" s="6" t="s">
        <v>125</v>
      </c>
      <c r="E129" s="36">
        <v>43409</v>
      </c>
    </row>
    <row r="130" spans="1:5" x14ac:dyDescent="0.25">
      <c r="A130" s="7" t="s">
        <v>213</v>
      </c>
      <c r="B130" s="52">
        <v>1</v>
      </c>
      <c r="C130" s="6" t="s">
        <v>60</v>
      </c>
      <c r="D130" s="6" t="s">
        <v>91</v>
      </c>
      <c r="E130" s="36">
        <v>43245</v>
      </c>
    </row>
    <row r="131" spans="1:5" x14ac:dyDescent="0.25">
      <c r="A131" s="7" t="s">
        <v>214</v>
      </c>
      <c r="B131" s="52">
        <v>1</v>
      </c>
      <c r="C131" s="6" t="s">
        <v>60</v>
      </c>
      <c r="D131" s="6" t="s">
        <v>215</v>
      </c>
      <c r="E131" s="36">
        <v>44320</v>
      </c>
    </row>
    <row r="132" spans="1:5" x14ac:dyDescent="0.25">
      <c r="A132" s="7" t="s">
        <v>216</v>
      </c>
      <c r="B132" s="52">
        <v>1</v>
      </c>
      <c r="C132" s="6" t="s">
        <v>60</v>
      </c>
      <c r="D132" s="6" t="s">
        <v>125</v>
      </c>
      <c r="E132" s="36">
        <v>44064</v>
      </c>
    </row>
    <row r="133" spans="1:5" x14ac:dyDescent="0.25">
      <c r="A133" s="7" t="s">
        <v>217</v>
      </c>
      <c r="B133" s="52">
        <v>1</v>
      </c>
      <c r="C133" s="6" t="s">
        <v>60</v>
      </c>
      <c r="D133" s="6" t="s">
        <v>218</v>
      </c>
      <c r="E133" s="36">
        <v>40179</v>
      </c>
    </row>
    <row r="134" spans="1:5" x14ac:dyDescent="0.25">
      <c r="A134" s="7" t="s">
        <v>219</v>
      </c>
      <c r="B134" s="52">
        <v>1</v>
      </c>
      <c r="C134" s="6" t="s">
        <v>60</v>
      </c>
      <c r="D134" s="6" t="s">
        <v>91</v>
      </c>
      <c r="E134" s="36">
        <v>42222</v>
      </c>
    </row>
    <row r="135" spans="1:5" x14ac:dyDescent="0.25">
      <c r="A135" s="7" t="s">
        <v>220</v>
      </c>
      <c r="B135" s="52">
        <v>1</v>
      </c>
      <c r="C135" s="6" t="s">
        <v>60</v>
      </c>
      <c r="D135" s="6" t="s">
        <v>125</v>
      </c>
      <c r="E135" s="36">
        <v>43496</v>
      </c>
    </row>
    <row r="136" spans="1:5" x14ac:dyDescent="0.25">
      <c r="A136" s="7" t="s">
        <v>221</v>
      </c>
      <c r="B136" s="52">
        <v>1</v>
      </c>
      <c r="C136" s="6" t="s">
        <v>60</v>
      </c>
      <c r="D136" s="6" t="s">
        <v>154</v>
      </c>
      <c r="E136" s="36">
        <v>42583</v>
      </c>
    </row>
    <row r="137" spans="1:5" x14ac:dyDescent="0.25">
      <c r="A137" s="7" t="s">
        <v>222</v>
      </c>
      <c r="B137" s="52">
        <v>1</v>
      </c>
      <c r="C137" s="6" t="s">
        <v>60</v>
      </c>
      <c r="D137" s="6" t="s">
        <v>125</v>
      </c>
      <c r="E137" s="36">
        <v>43396</v>
      </c>
    </row>
    <row r="138" spans="1:5" x14ac:dyDescent="0.25">
      <c r="A138" s="7" t="s">
        <v>223</v>
      </c>
      <c r="B138" s="52">
        <v>1</v>
      </c>
      <c r="C138" s="6" t="s">
        <v>60</v>
      </c>
      <c r="D138" s="6" t="s">
        <v>224</v>
      </c>
      <c r="E138" s="36">
        <v>44705</v>
      </c>
    </row>
    <row r="139" spans="1:5" x14ac:dyDescent="0.25">
      <c r="A139" s="7" t="s">
        <v>225</v>
      </c>
      <c r="B139" s="52">
        <v>1</v>
      </c>
      <c r="C139" s="6" t="s">
        <v>60</v>
      </c>
      <c r="D139" s="6" t="s">
        <v>154</v>
      </c>
      <c r="E139" s="36">
        <v>44652</v>
      </c>
    </row>
    <row r="140" spans="1:5" x14ac:dyDescent="0.25">
      <c r="A140" s="7" t="s">
        <v>226</v>
      </c>
      <c r="B140" s="52">
        <v>1</v>
      </c>
      <c r="C140" s="6" t="s">
        <v>60</v>
      </c>
      <c r="D140" s="6" t="s">
        <v>227</v>
      </c>
      <c r="E140" s="36">
        <v>43599</v>
      </c>
    </row>
    <row r="141" spans="1:5" x14ac:dyDescent="0.25">
      <c r="A141" s="7" t="s">
        <v>228</v>
      </c>
      <c r="B141" s="52">
        <v>1</v>
      </c>
      <c r="C141" s="6" t="s">
        <v>60</v>
      </c>
      <c r="D141" s="6" t="s">
        <v>229</v>
      </c>
      <c r="E141" s="36">
        <v>39418</v>
      </c>
    </row>
    <row r="142" spans="1:5" x14ac:dyDescent="0.25">
      <c r="A142" s="7" t="s">
        <v>230</v>
      </c>
      <c r="B142" s="52">
        <v>1</v>
      </c>
      <c r="C142" s="6" t="s">
        <v>60</v>
      </c>
      <c r="D142" s="6" t="s">
        <v>182</v>
      </c>
      <c r="E142" s="36">
        <v>42755</v>
      </c>
    </row>
    <row r="143" spans="1:5" x14ac:dyDescent="0.25">
      <c r="A143" s="7" t="s">
        <v>231</v>
      </c>
      <c r="B143" s="52">
        <v>1</v>
      </c>
      <c r="C143" s="6" t="s">
        <v>60</v>
      </c>
      <c r="D143" s="6" t="s">
        <v>232</v>
      </c>
      <c r="E143" s="36">
        <v>43553</v>
      </c>
    </row>
    <row r="144" spans="1:5" x14ac:dyDescent="0.25">
      <c r="A144" s="7" t="s">
        <v>233</v>
      </c>
      <c r="B144" s="52">
        <v>1</v>
      </c>
      <c r="C144" s="6" t="s">
        <v>60</v>
      </c>
      <c r="D144" s="6" t="s">
        <v>234</v>
      </c>
      <c r="E144" s="36">
        <v>43174</v>
      </c>
    </row>
    <row r="145" spans="1:5" x14ac:dyDescent="0.25">
      <c r="A145" s="7" t="s">
        <v>235</v>
      </c>
      <c r="B145" s="52">
        <v>1</v>
      </c>
      <c r="C145" s="6" t="s">
        <v>60</v>
      </c>
      <c r="D145" s="6" t="s">
        <v>106</v>
      </c>
      <c r="E145" s="36">
        <v>40647</v>
      </c>
    </row>
    <row r="146" spans="1:5" x14ac:dyDescent="0.25">
      <c r="A146" s="7" t="s">
        <v>236</v>
      </c>
      <c r="B146" s="52">
        <v>1</v>
      </c>
      <c r="C146" s="6" t="s">
        <v>60</v>
      </c>
      <c r="D146" s="6" t="s">
        <v>108</v>
      </c>
      <c r="E146" s="36">
        <v>44805</v>
      </c>
    </row>
    <row r="147" spans="1:5" x14ac:dyDescent="0.25">
      <c r="A147" s="7" t="s">
        <v>237</v>
      </c>
      <c r="B147" s="52">
        <v>1</v>
      </c>
      <c r="C147" s="6" t="s">
        <v>60</v>
      </c>
      <c r="D147" s="6" t="s">
        <v>218</v>
      </c>
      <c r="E147" s="36">
        <v>42917</v>
      </c>
    </row>
    <row r="148" spans="1:5" x14ac:dyDescent="0.25">
      <c r="A148" s="7" t="s">
        <v>238</v>
      </c>
      <c r="B148" s="52">
        <v>1</v>
      </c>
      <c r="C148" s="6" t="s">
        <v>60</v>
      </c>
      <c r="D148" s="6" t="s">
        <v>224</v>
      </c>
      <c r="E148" s="36">
        <v>44517</v>
      </c>
    </row>
    <row r="149" spans="1:5" x14ac:dyDescent="0.25">
      <c r="A149" s="7" t="s">
        <v>239</v>
      </c>
      <c r="B149" s="52">
        <v>1</v>
      </c>
      <c r="C149" s="6" t="s">
        <v>60</v>
      </c>
      <c r="D149" s="6" t="s">
        <v>227</v>
      </c>
      <c r="E149" s="36">
        <v>44652</v>
      </c>
    </row>
    <row r="150" spans="1:5" x14ac:dyDescent="0.25">
      <c r="A150" s="7" t="s">
        <v>240</v>
      </c>
      <c r="B150" s="52">
        <v>1</v>
      </c>
      <c r="C150" s="6" t="s">
        <v>60</v>
      </c>
      <c r="D150" s="6" t="s">
        <v>241</v>
      </c>
      <c r="E150" s="36">
        <v>41275</v>
      </c>
    </row>
    <row r="151" spans="1:5" x14ac:dyDescent="0.25">
      <c r="A151" s="7" t="s">
        <v>242</v>
      </c>
      <c r="B151" s="52">
        <v>1</v>
      </c>
      <c r="C151" s="6" t="s">
        <v>60</v>
      </c>
      <c r="D151" s="6" t="s">
        <v>106</v>
      </c>
      <c r="E151" s="36">
        <v>41275</v>
      </c>
    </row>
    <row r="152" spans="1:5" x14ac:dyDescent="0.25">
      <c r="A152" s="7" t="s">
        <v>243</v>
      </c>
      <c r="B152" s="52">
        <v>1</v>
      </c>
      <c r="C152" s="6" t="s">
        <v>60</v>
      </c>
      <c r="D152" s="6" t="s">
        <v>244</v>
      </c>
      <c r="E152" s="36">
        <v>44825</v>
      </c>
    </row>
    <row r="153" spans="1:5" x14ac:dyDescent="0.25">
      <c r="A153" s="7" t="s">
        <v>245</v>
      </c>
      <c r="B153" s="52">
        <v>1</v>
      </c>
      <c r="C153" s="6" t="s">
        <v>60</v>
      </c>
      <c r="D153" s="6" t="s">
        <v>65</v>
      </c>
      <c r="E153" s="36">
        <v>44035</v>
      </c>
    </row>
    <row r="154" spans="1:5" x14ac:dyDescent="0.25">
      <c r="A154" s="7" t="s">
        <v>246</v>
      </c>
      <c r="B154" s="52">
        <v>1</v>
      </c>
      <c r="C154" s="6" t="s">
        <v>60</v>
      </c>
      <c r="D154" s="6" t="s">
        <v>241</v>
      </c>
      <c r="E154" s="36">
        <v>43404</v>
      </c>
    </row>
    <row r="155" spans="1:5" x14ac:dyDescent="0.25">
      <c r="A155" s="7" t="s">
        <v>247</v>
      </c>
      <c r="B155" s="52">
        <v>1</v>
      </c>
      <c r="C155" s="6" t="s">
        <v>60</v>
      </c>
      <c r="D155" s="6" t="s">
        <v>241</v>
      </c>
      <c r="E155" s="36">
        <v>42736</v>
      </c>
    </row>
    <row r="156" spans="1:5" x14ac:dyDescent="0.25">
      <c r="A156" s="7" t="s">
        <v>248</v>
      </c>
      <c r="B156" s="52">
        <v>1</v>
      </c>
      <c r="C156" s="6" t="s">
        <v>60</v>
      </c>
      <c r="D156" s="6" t="s">
        <v>191</v>
      </c>
      <c r="E156" s="36">
        <v>42529</v>
      </c>
    </row>
    <row r="157" spans="1:5" x14ac:dyDescent="0.25">
      <c r="A157" s="7" t="s">
        <v>249</v>
      </c>
      <c r="B157" s="52">
        <v>1</v>
      </c>
      <c r="C157" s="6" t="s">
        <v>60</v>
      </c>
      <c r="D157" s="6" t="s">
        <v>250</v>
      </c>
      <c r="E157" s="36">
        <v>41509</v>
      </c>
    </row>
    <row r="158" spans="1:5" x14ac:dyDescent="0.25">
      <c r="A158" s="7" t="s">
        <v>251</v>
      </c>
      <c r="B158" s="52">
        <v>1</v>
      </c>
      <c r="C158" s="6" t="s">
        <v>60</v>
      </c>
      <c r="D158" s="6" t="s">
        <v>250</v>
      </c>
      <c r="E158" s="36">
        <v>41248</v>
      </c>
    </row>
    <row r="159" spans="1:5" x14ac:dyDescent="0.25">
      <c r="A159" s="7" t="s">
        <v>252</v>
      </c>
      <c r="B159" s="52">
        <v>1</v>
      </c>
      <c r="C159" s="6" t="s">
        <v>60</v>
      </c>
      <c r="D159" s="6" t="s">
        <v>218</v>
      </c>
      <c r="E159" s="36">
        <v>43191</v>
      </c>
    </row>
    <row r="160" spans="1:5" x14ac:dyDescent="0.25">
      <c r="A160" s="7" t="s">
        <v>253</v>
      </c>
      <c r="B160" s="52">
        <v>1</v>
      </c>
      <c r="C160" s="6" t="s">
        <v>60</v>
      </c>
      <c r="D160" s="6" t="s">
        <v>241</v>
      </c>
      <c r="E160" s="36">
        <v>43677</v>
      </c>
    </row>
    <row r="161" spans="1:5" x14ac:dyDescent="0.25">
      <c r="A161" s="7" t="s">
        <v>254</v>
      </c>
      <c r="B161" s="52">
        <v>1</v>
      </c>
      <c r="C161" s="6" t="s">
        <v>60</v>
      </c>
      <c r="D161" s="6" t="s">
        <v>255</v>
      </c>
      <c r="E161" s="36">
        <v>40747</v>
      </c>
    </row>
    <row r="162" spans="1:5" x14ac:dyDescent="0.25">
      <c r="A162" s="7" t="s">
        <v>256</v>
      </c>
      <c r="B162" s="52">
        <v>1</v>
      </c>
      <c r="C162" s="6" t="s">
        <v>60</v>
      </c>
      <c r="D162" s="6" t="s">
        <v>257</v>
      </c>
      <c r="E162" s="36">
        <v>43084</v>
      </c>
    </row>
    <row r="163" spans="1:5" x14ac:dyDescent="0.25">
      <c r="A163" s="7" t="s">
        <v>258</v>
      </c>
      <c r="B163" s="52">
        <v>1</v>
      </c>
      <c r="C163" s="6" t="s">
        <v>60</v>
      </c>
      <c r="D163" s="6" t="s">
        <v>257</v>
      </c>
      <c r="E163" s="36">
        <v>39814</v>
      </c>
    </row>
    <row r="164" spans="1:5" x14ac:dyDescent="0.25">
      <c r="A164" s="7" t="s">
        <v>259</v>
      </c>
      <c r="B164" s="52">
        <v>1</v>
      </c>
      <c r="C164" s="6" t="s">
        <v>60</v>
      </c>
      <c r="D164" s="6" t="s">
        <v>257</v>
      </c>
      <c r="E164" s="36">
        <v>43344</v>
      </c>
    </row>
    <row r="165" spans="1:5" x14ac:dyDescent="0.25">
      <c r="A165" s="7" t="s">
        <v>260</v>
      </c>
      <c r="B165" s="52">
        <v>1</v>
      </c>
      <c r="C165" s="6" t="s">
        <v>60</v>
      </c>
      <c r="D165" s="6" t="s">
        <v>125</v>
      </c>
      <c r="E165" s="36">
        <v>40256</v>
      </c>
    </row>
    <row r="166" spans="1:5" x14ac:dyDescent="0.25">
      <c r="A166" s="7" t="s">
        <v>261</v>
      </c>
      <c r="B166" s="52">
        <v>1</v>
      </c>
      <c r="C166" s="6" t="s">
        <v>60</v>
      </c>
      <c r="D166" s="6" t="s">
        <v>224</v>
      </c>
      <c r="E166" s="36">
        <v>39600</v>
      </c>
    </row>
    <row r="167" spans="1:5" x14ac:dyDescent="0.25">
      <c r="A167" s="7" t="s">
        <v>262</v>
      </c>
      <c r="B167" s="52">
        <v>2</v>
      </c>
      <c r="C167" s="6" t="s">
        <v>5</v>
      </c>
      <c r="D167" s="6" t="s">
        <v>263</v>
      </c>
      <c r="E167" s="36">
        <v>42513</v>
      </c>
    </row>
    <row r="168" spans="1:5" x14ac:dyDescent="0.25">
      <c r="A168" s="7" t="s">
        <v>264</v>
      </c>
      <c r="B168" s="52">
        <v>2</v>
      </c>
      <c r="C168" s="6" t="s">
        <v>5</v>
      </c>
      <c r="D168" s="6" t="s">
        <v>265</v>
      </c>
      <c r="E168" s="36">
        <v>41341</v>
      </c>
    </row>
    <row r="169" spans="1:5" x14ac:dyDescent="0.25">
      <c r="A169" s="7" t="s">
        <v>266</v>
      </c>
      <c r="B169" s="52">
        <v>2</v>
      </c>
      <c r="C169" s="6" t="s">
        <v>5</v>
      </c>
      <c r="D169" s="6" t="s">
        <v>267</v>
      </c>
      <c r="E169" s="36">
        <v>43438</v>
      </c>
    </row>
    <row r="170" spans="1:5" x14ac:dyDescent="0.25">
      <c r="A170" s="7" t="s">
        <v>268</v>
      </c>
      <c r="B170" s="52">
        <v>2</v>
      </c>
      <c r="C170" s="6" t="s">
        <v>5</v>
      </c>
      <c r="D170" s="6" t="s">
        <v>269</v>
      </c>
      <c r="E170" s="36">
        <v>42012</v>
      </c>
    </row>
    <row r="171" spans="1:5" x14ac:dyDescent="0.25">
      <c r="A171" s="7" t="s">
        <v>270</v>
      </c>
      <c r="B171" s="52">
        <v>2</v>
      </c>
      <c r="C171" s="6" t="s">
        <v>5</v>
      </c>
      <c r="D171" s="6" t="s">
        <v>269</v>
      </c>
      <c r="E171" s="36">
        <v>42090</v>
      </c>
    </row>
    <row r="172" spans="1:5" x14ac:dyDescent="0.25">
      <c r="A172" s="7" t="s">
        <v>271</v>
      </c>
      <c r="B172" s="52">
        <v>2</v>
      </c>
      <c r="C172" s="6" t="s">
        <v>5</v>
      </c>
      <c r="D172" s="6" t="s">
        <v>272</v>
      </c>
      <c r="E172" s="36">
        <v>40954</v>
      </c>
    </row>
    <row r="173" spans="1:5" x14ac:dyDescent="0.25">
      <c r="A173" s="7" t="s">
        <v>273</v>
      </c>
      <c r="B173" s="52">
        <v>2</v>
      </c>
      <c r="C173" s="6" t="s">
        <v>5</v>
      </c>
      <c r="D173" s="6" t="s">
        <v>274</v>
      </c>
      <c r="E173" s="36">
        <v>43454</v>
      </c>
    </row>
    <row r="174" spans="1:5" x14ac:dyDescent="0.25">
      <c r="A174" s="7" t="s">
        <v>275</v>
      </c>
      <c r="B174" s="52">
        <v>2</v>
      </c>
      <c r="C174" s="6" t="s">
        <v>5</v>
      </c>
      <c r="D174" s="6" t="s">
        <v>276</v>
      </c>
      <c r="E174" s="36">
        <v>44034</v>
      </c>
    </row>
    <row r="175" spans="1:5" x14ac:dyDescent="0.25">
      <c r="A175" s="7" t="s">
        <v>277</v>
      </c>
      <c r="B175" s="52">
        <v>2</v>
      </c>
      <c r="C175" s="6" t="s">
        <v>5</v>
      </c>
      <c r="D175" s="6" t="s">
        <v>278</v>
      </c>
      <c r="E175" s="36">
        <v>44040</v>
      </c>
    </row>
    <row r="176" spans="1:5" x14ac:dyDescent="0.25">
      <c r="A176" s="7" t="s">
        <v>279</v>
      </c>
      <c r="B176" s="52">
        <v>2</v>
      </c>
      <c r="C176" s="6" t="s">
        <v>5</v>
      </c>
      <c r="D176" s="6" t="s">
        <v>276</v>
      </c>
      <c r="E176" s="36">
        <v>44025</v>
      </c>
    </row>
    <row r="177" spans="1:5" x14ac:dyDescent="0.25">
      <c r="A177" s="7" t="s">
        <v>280</v>
      </c>
      <c r="B177" s="52">
        <v>2</v>
      </c>
      <c r="C177" s="6" t="s">
        <v>5</v>
      </c>
      <c r="D177" s="6" t="s">
        <v>281</v>
      </c>
      <c r="E177" s="36">
        <v>43985</v>
      </c>
    </row>
    <row r="178" spans="1:5" x14ac:dyDescent="0.25">
      <c r="A178" s="7" t="s">
        <v>282</v>
      </c>
      <c r="B178" s="52">
        <v>2</v>
      </c>
      <c r="C178" s="6" t="s">
        <v>5</v>
      </c>
      <c r="D178" s="6" t="s">
        <v>283</v>
      </c>
      <c r="E178" s="36">
        <v>40909</v>
      </c>
    </row>
    <row r="179" spans="1:5" x14ac:dyDescent="0.25">
      <c r="A179" s="7" t="s">
        <v>284</v>
      </c>
      <c r="B179" s="52">
        <v>2</v>
      </c>
      <c r="C179" s="6" t="s">
        <v>5</v>
      </c>
      <c r="D179" s="6" t="s">
        <v>285</v>
      </c>
      <c r="E179" s="36">
        <v>43698</v>
      </c>
    </row>
    <row r="180" spans="1:5" x14ac:dyDescent="0.25">
      <c r="A180" s="7" t="s">
        <v>286</v>
      </c>
      <c r="B180" s="52">
        <v>2</v>
      </c>
      <c r="C180" s="6" t="s">
        <v>5</v>
      </c>
      <c r="D180" s="6" t="s">
        <v>287</v>
      </c>
      <c r="E180" s="36">
        <v>43717</v>
      </c>
    </row>
    <row r="181" spans="1:5" x14ac:dyDescent="0.25">
      <c r="A181" s="7" t="s">
        <v>288</v>
      </c>
      <c r="B181" s="52">
        <v>2</v>
      </c>
      <c r="C181" s="6" t="s">
        <v>5</v>
      </c>
      <c r="D181" s="6" t="s">
        <v>289</v>
      </c>
      <c r="E181" s="36">
        <v>43714</v>
      </c>
    </row>
    <row r="182" spans="1:5" x14ac:dyDescent="0.25">
      <c r="A182" s="7" t="s">
        <v>290</v>
      </c>
      <c r="B182" s="52">
        <v>2</v>
      </c>
      <c r="C182" s="6" t="s">
        <v>5</v>
      </c>
      <c r="D182" s="6" t="s">
        <v>291</v>
      </c>
      <c r="E182" s="36">
        <v>43816</v>
      </c>
    </row>
    <row r="183" spans="1:5" x14ac:dyDescent="0.25">
      <c r="A183" s="7" t="s">
        <v>292</v>
      </c>
      <c r="B183" s="52">
        <v>2</v>
      </c>
      <c r="C183" s="6" t="s">
        <v>5</v>
      </c>
      <c r="D183" s="6" t="s">
        <v>285</v>
      </c>
      <c r="E183" s="36">
        <v>43818</v>
      </c>
    </row>
    <row r="184" spans="1:5" x14ac:dyDescent="0.25">
      <c r="A184" s="7" t="s">
        <v>293</v>
      </c>
      <c r="B184" s="52">
        <v>2</v>
      </c>
      <c r="C184" s="6" t="s">
        <v>5</v>
      </c>
      <c r="D184" s="6" t="s">
        <v>289</v>
      </c>
      <c r="E184" s="36">
        <v>42917</v>
      </c>
    </row>
    <row r="185" spans="1:5" x14ac:dyDescent="0.25">
      <c r="A185" s="7" t="s">
        <v>294</v>
      </c>
      <c r="B185" s="52">
        <v>2</v>
      </c>
      <c r="C185" s="6" t="s">
        <v>5</v>
      </c>
      <c r="D185" s="6" t="s">
        <v>295</v>
      </c>
      <c r="E185" s="36">
        <v>43943</v>
      </c>
    </row>
    <row r="186" spans="1:5" x14ac:dyDescent="0.25">
      <c r="A186" s="7" t="s">
        <v>296</v>
      </c>
      <c r="B186" s="52">
        <v>2</v>
      </c>
      <c r="C186" s="6" t="s">
        <v>5</v>
      </c>
      <c r="D186" s="6" t="s">
        <v>297</v>
      </c>
      <c r="E186" s="36">
        <v>44161</v>
      </c>
    </row>
    <row r="187" spans="1:5" x14ac:dyDescent="0.25">
      <c r="A187" s="7" t="s">
        <v>298</v>
      </c>
      <c r="B187" s="52">
        <v>2</v>
      </c>
      <c r="C187" s="6" t="s">
        <v>5</v>
      </c>
      <c r="D187" s="6" t="s">
        <v>297</v>
      </c>
      <c r="E187" s="36">
        <v>44154</v>
      </c>
    </row>
    <row r="188" spans="1:5" x14ac:dyDescent="0.25">
      <c r="A188" s="7" t="s">
        <v>299</v>
      </c>
      <c r="B188" s="52">
        <v>2</v>
      </c>
      <c r="C188" s="6" t="s">
        <v>5</v>
      </c>
      <c r="D188" s="6" t="s">
        <v>291</v>
      </c>
      <c r="E188" s="36">
        <v>44208</v>
      </c>
    </row>
    <row r="189" spans="1:5" x14ac:dyDescent="0.25">
      <c r="A189" s="7" t="s">
        <v>300</v>
      </c>
      <c r="B189" s="52">
        <v>2</v>
      </c>
      <c r="C189" s="6" t="s">
        <v>5</v>
      </c>
      <c r="D189" s="6" t="s">
        <v>276</v>
      </c>
      <c r="E189" s="36">
        <v>41690</v>
      </c>
    </row>
    <row r="190" spans="1:5" x14ac:dyDescent="0.25">
      <c r="A190" s="7" t="s">
        <v>301</v>
      </c>
      <c r="B190" s="52">
        <v>2</v>
      </c>
      <c r="C190" s="6" t="s">
        <v>5</v>
      </c>
      <c r="D190" s="6" t="s">
        <v>297</v>
      </c>
      <c r="E190" s="36">
        <v>44334</v>
      </c>
    </row>
    <row r="191" spans="1:5" x14ac:dyDescent="0.25">
      <c r="A191" s="7" t="s">
        <v>302</v>
      </c>
      <c r="B191" s="52">
        <v>2</v>
      </c>
      <c r="C191" s="6" t="s">
        <v>5</v>
      </c>
      <c r="D191" s="6" t="s">
        <v>276</v>
      </c>
      <c r="E191" s="36">
        <v>44342</v>
      </c>
    </row>
    <row r="192" spans="1:5" x14ac:dyDescent="0.25">
      <c r="A192" s="7" t="s">
        <v>303</v>
      </c>
      <c r="B192" s="52">
        <v>2</v>
      </c>
      <c r="C192" s="6" t="s">
        <v>5</v>
      </c>
      <c r="D192" s="6" t="s">
        <v>263</v>
      </c>
      <c r="E192" s="36">
        <v>42074</v>
      </c>
    </row>
    <row r="193" spans="1:5" x14ac:dyDescent="0.25">
      <c r="A193" s="7" t="s">
        <v>304</v>
      </c>
      <c r="B193" s="52">
        <v>2</v>
      </c>
      <c r="C193" s="6" t="s">
        <v>5</v>
      </c>
      <c r="D193" s="6" t="s">
        <v>305</v>
      </c>
      <c r="E193" s="36">
        <v>44287</v>
      </c>
    </row>
    <row r="194" spans="1:5" x14ac:dyDescent="0.25">
      <c r="A194" s="7" t="s">
        <v>306</v>
      </c>
      <c r="B194" s="52">
        <v>2</v>
      </c>
      <c r="C194" s="6" t="s">
        <v>5</v>
      </c>
      <c r="D194" s="6" t="s">
        <v>307</v>
      </c>
      <c r="E194" s="36">
        <v>44306</v>
      </c>
    </row>
    <row r="195" spans="1:5" x14ac:dyDescent="0.25">
      <c r="A195" s="7" t="s">
        <v>308</v>
      </c>
      <c r="B195" s="52">
        <v>2</v>
      </c>
      <c r="C195" s="6" t="s">
        <v>5</v>
      </c>
      <c r="D195" s="6" t="s">
        <v>289</v>
      </c>
      <c r="E195" s="36">
        <v>43469</v>
      </c>
    </row>
    <row r="196" spans="1:5" x14ac:dyDescent="0.25">
      <c r="A196" s="7" t="s">
        <v>309</v>
      </c>
      <c r="B196" s="52">
        <v>2</v>
      </c>
      <c r="C196" s="6" t="s">
        <v>5</v>
      </c>
      <c r="D196" s="6" t="s">
        <v>297</v>
      </c>
      <c r="E196" s="36">
        <v>43992</v>
      </c>
    </row>
    <row r="197" spans="1:5" x14ac:dyDescent="0.25">
      <c r="A197" s="7" t="s">
        <v>310</v>
      </c>
      <c r="B197" s="52">
        <v>2</v>
      </c>
      <c r="C197" s="6" t="s">
        <v>5</v>
      </c>
      <c r="D197" s="6" t="s">
        <v>276</v>
      </c>
      <c r="E197" s="36">
        <v>44663</v>
      </c>
    </row>
    <row r="198" spans="1:5" x14ac:dyDescent="0.25">
      <c r="A198" s="7" t="s">
        <v>311</v>
      </c>
      <c r="B198" s="52">
        <v>2</v>
      </c>
      <c r="C198" s="6" t="s">
        <v>5</v>
      </c>
      <c r="D198" s="6" t="s">
        <v>289</v>
      </c>
      <c r="E198" s="36">
        <v>42705</v>
      </c>
    </row>
    <row r="199" spans="1:5" x14ac:dyDescent="0.25">
      <c r="A199" s="7" t="s">
        <v>312</v>
      </c>
      <c r="B199" s="52">
        <v>2</v>
      </c>
      <c r="C199" s="6" t="s">
        <v>5</v>
      </c>
      <c r="D199" s="6" t="s">
        <v>281</v>
      </c>
      <c r="E199" s="36">
        <v>44735</v>
      </c>
    </row>
    <row r="200" spans="1:5" x14ac:dyDescent="0.25">
      <c r="A200" s="7" t="s">
        <v>313</v>
      </c>
      <c r="B200" s="52">
        <v>2</v>
      </c>
      <c r="C200" s="6" t="s">
        <v>5</v>
      </c>
      <c r="D200" s="6" t="s">
        <v>263</v>
      </c>
      <c r="E200" s="36">
        <v>42805</v>
      </c>
    </row>
    <row r="201" spans="1:5" x14ac:dyDescent="0.25">
      <c r="A201" s="7" t="s">
        <v>314</v>
      </c>
      <c r="B201" s="52">
        <v>2</v>
      </c>
      <c r="C201" s="6" t="s">
        <v>5</v>
      </c>
      <c r="D201" s="6" t="s">
        <v>285</v>
      </c>
      <c r="E201" s="36">
        <v>44754</v>
      </c>
    </row>
    <row r="202" spans="1:5" x14ac:dyDescent="0.25">
      <c r="A202" s="7" t="s">
        <v>315</v>
      </c>
      <c r="B202" s="52">
        <v>2</v>
      </c>
      <c r="C202" s="6" t="s">
        <v>5</v>
      </c>
      <c r="D202" s="6" t="s">
        <v>305</v>
      </c>
      <c r="E202" s="36">
        <v>44789</v>
      </c>
    </row>
    <row r="203" spans="1:5" x14ac:dyDescent="0.25">
      <c r="A203" s="7" t="s">
        <v>316</v>
      </c>
      <c r="B203" s="52">
        <v>2</v>
      </c>
      <c r="C203" s="6" t="s">
        <v>5</v>
      </c>
      <c r="D203" s="6" t="s">
        <v>276</v>
      </c>
      <c r="E203" s="36">
        <v>44782</v>
      </c>
    </row>
    <row r="204" spans="1:5" x14ac:dyDescent="0.25">
      <c r="A204" s="7" t="s">
        <v>317</v>
      </c>
      <c r="B204" s="52">
        <v>2</v>
      </c>
      <c r="C204" s="6" t="s">
        <v>5</v>
      </c>
      <c r="D204" s="6" t="s">
        <v>276</v>
      </c>
      <c r="E204" s="36">
        <v>44754</v>
      </c>
    </row>
    <row r="205" spans="1:5" x14ac:dyDescent="0.25">
      <c r="A205" s="7" t="s">
        <v>318</v>
      </c>
      <c r="B205" s="52">
        <v>2</v>
      </c>
      <c r="C205" s="6" t="s">
        <v>5</v>
      </c>
      <c r="D205" s="6" t="s">
        <v>291</v>
      </c>
      <c r="E205" s="36">
        <v>43818</v>
      </c>
    </row>
    <row r="206" spans="1:5" x14ac:dyDescent="0.25">
      <c r="A206" s="7" t="s">
        <v>319</v>
      </c>
      <c r="B206" s="52">
        <v>2</v>
      </c>
      <c r="C206" s="6" t="s">
        <v>5</v>
      </c>
      <c r="D206" s="6" t="s">
        <v>320</v>
      </c>
      <c r="E206" s="36">
        <v>44651</v>
      </c>
    </row>
    <row r="207" spans="1:5" x14ac:dyDescent="0.25">
      <c r="A207" s="7" t="s">
        <v>321</v>
      </c>
      <c r="B207" s="52">
        <v>2</v>
      </c>
      <c r="C207" s="6" t="s">
        <v>5</v>
      </c>
      <c r="D207" s="6" t="s">
        <v>322</v>
      </c>
      <c r="E207" s="36">
        <v>44180</v>
      </c>
    </row>
    <row r="208" spans="1:5" x14ac:dyDescent="0.25">
      <c r="A208" s="7" t="s">
        <v>323</v>
      </c>
      <c r="B208" s="52">
        <v>2</v>
      </c>
      <c r="C208" s="6" t="s">
        <v>5</v>
      </c>
      <c r="D208" s="6" t="s">
        <v>276</v>
      </c>
      <c r="E208" s="36">
        <v>44835</v>
      </c>
    </row>
    <row r="209" spans="1:5" x14ac:dyDescent="0.25">
      <c r="A209" s="7" t="s">
        <v>324</v>
      </c>
      <c r="B209" s="52">
        <v>2</v>
      </c>
      <c r="C209" s="6" t="s">
        <v>5</v>
      </c>
      <c r="D209" s="6" t="s">
        <v>297</v>
      </c>
      <c r="E209" s="36">
        <v>44826</v>
      </c>
    </row>
    <row r="210" spans="1:5" x14ac:dyDescent="0.25">
      <c r="A210" s="7" t="s">
        <v>325</v>
      </c>
      <c r="B210" s="52">
        <v>2</v>
      </c>
      <c r="C210" s="6" t="s">
        <v>5</v>
      </c>
      <c r="D210" s="6" t="s">
        <v>326</v>
      </c>
      <c r="E210" s="36">
        <v>44882</v>
      </c>
    </row>
    <row r="211" spans="1:5" x14ac:dyDescent="0.25">
      <c r="A211" s="7" t="s">
        <v>327</v>
      </c>
      <c r="B211" s="52">
        <v>2</v>
      </c>
      <c r="C211" s="6" t="s">
        <v>5</v>
      </c>
      <c r="D211" s="6" t="s">
        <v>328</v>
      </c>
      <c r="E211" s="36">
        <v>44847</v>
      </c>
    </row>
    <row r="212" spans="1:5" x14ac:dyDescent="0.25">
      <c r="A212" s="7" t="s">
        <v>329</v>
      </c>
      <c r="B212" s="52">
        <v>3</v>
      </c>
      <c r="C212" s="6" t="s">
        <v>7</v>
      </c>
      <c r="D212" s="6" t="s">
        <v>330</v>
      </c>
      <c r="E212" s="36">
        <v>41632</v>
      </c>
    </row>
    <row r="213" spans="1:5" x14ac:dyDescent="0.25">
      <c r="A213" s="7" t="s">
        <v>331</v>
      </c>
      <c r="B213" s="52">
        <v>3</v>
      </c>
      <c r="C213" s="6" t="s">
        <v>7</v>
      </c>
      <c r="D213" s="6" t="s">
        <v>332</v>
      </c>
      <c r="E213" s="36">
        <v>36526</v>
      </c>
    </row>
    <row r="214" spans="1:5" x14ac:dyDescent="0.25">
      <c r="A214" s="7" t="s">
        <v>333</v>
      </c>
      <c r="B214" s="52">
        <v>3</v>
      </c>
      <c r="C214" s="6" t="s">
        <v>7</v>
      </c>
      <c r="D214" s="6" t="s">
        <v>332</v>
      </c>
      <c r="E214" s="36">
        <v>37869</v>
      </c>
    </row>
    <row r="215" spans="1:5" x14ac:dyDescent="0.25">
      <c r="A215" s="7" t="s">
        <v>334</v>
      </c>
      <c r="B215" s="52">
        <v>3</v>
      </c>
      <c r="C215" s="6" t="s">
        <v>7</v>
      </c>
      <c r="D215" s="6" t="s">
        <v>332</v>
      </c>
      <c r="E215" s="36">
        <v>36526</v>
      </c>
    </row>
    <row r="216" spans="1:5" x14ac:dyDescent="0.25">
      <c r="A216" s="7" t="s">
        <v>335</v>
      </c>
      <c r="B216" s="52">
        <v>3</v>
      </c>
      <c r="C216" s="6" t="s">
        <v>7</v>
      </c>
      <c r="D216" s="6" t="s">
        <v>332</v>
      </c>
      <c r="E216" s="36">
        <v>37561</v>
      </c>
    </row>
    <row r="217" spans="1:5" x14ac:dyDescent="0.25">
      <c r="A217" s="7" t="s">
        <v>336</v>
      </c>
      <c r="B217" s="52">
        <v>3</v>
      </c>
      <c r="C217" s="6" t="s">
        <v>7</v>
      </c>
      <c r="D217" s="6" t="s">
        <v>332</v>
      </c>
      <c r="E217" s="36">
        <v>38358</v>
      </c>
    </row>
    <row r="218" spans="1:5" x14ac:dyDescent="0.25">
      <c r="A218" s="7" t="s">
        <v>337</v>
      </c>
      <c r="B218" s="52">
        <v>3</v>
      </c>
      <c r="C218" s="6" t="s">
        <v>7</v>
      </c>
      <c r="D218" s="6" t="s">
        <v>332</v>
      </c>
      <c r="E218" s="36">
        <v>36676</v>
      </c>
    </row>
    <row r="219" spans="1:5" x14ac:dyDescent="0.25">
      <c r="A219" s="7" t="s">
        <v>338</v>
      </c>
      <c r="B219" s="52">
        <v>3</v>
      </c>
      <c r="C219" s="6" t="s">
        <v>7</v>
      </c>
      <c r="D219" s="6" t="s">
        <v>339</v>
      </c>
      <c r="E219" s="36">
        <v>40051</v>
      </c>
    </row>
    <row r="220" spans="1:5" x14ac:dyDescent="0.25">
      <c r="A220" s="7" t="s">
        <v>340</v>
      </c>
      <c r="B220" s="52">
        <v>3</v>
      </c>
      <c r="C220" s="6" t="s">
        <v>7</v>
      </c>
      <c r="D220" s="6" t="s">
        <v>339</v>
      </c>
      <c r="E220" s="36">
        <v>39248</v>
      </c>
    </row>
    <row r="221" spans="1:5" x14ac:dyDescent="0.25">
      <c r="A221" s="7" t="s">
        <v>341</v>
      </c>
      <c r="B221" s="52">
        <v>3</v>
      </c>
      <c r="C221" s="6" t="s">
        <v>7</v>
      </c>
      <c r="D221" s="6" t="s">
        <v>342</v>
      </c>
      <c r="E221" s="36">
        <v>40964</v>
      </c>
    </row>
    <row r="222" spans="1:5" x14ac:dyDescent="0.25">
      <c r="A222" s="7" t="s">
        <v>343</v>
      </c>
      <c r="B222" s="52">
        <v>3</v>
      </c>
      <c r="C222" s="6" t="s">
        <v>7</v>
      </c>
      <c r="D222" s="6" t="s">
        <v>342</v>
      </c>
      <c r="E222" s="36">
        <v>40851</v>
      </c>
    </row>
    <row r="223" spans="1:5" x14ac:dyDescent="0.25">
      <c r="A223" s="7" t="s">
        <v>344</v>
      </c>
      <c r="B223" s="52">
        <v>3</v>
      </c>
      <c r="C223" s="6" t="s">
        <v>7</v>
      </c>
      <c r="D223" s="6" t="s">
        <v>342</v>
      </c>
      <c r="E223" s="36">
        <v>42443</v>
      </c>
    </row>
    <row r="224" spans="1:5" x14ac:dyDescent="0.25">
      <c r="A224" s="7" t="s">
        <v>345</v>
      </c>
      <c r="B224" s="52">
        <v>3</v>
      </c>
      <c r="C224" s="6" t="s">
        <v>7</v>
      </c>
      <c r="D224" s="6" t="s">
        <v>342</v>
      </c>
      <c r="E224" s="36">
        <v>41236</v>
      </c>
    </row>
    <row r="225" spans="1:5" x14ac:dyDescent="0.25">
      <c r="A225" s="7" t="s">
        <v>346</v>
      </c>
      <c r="B225" s="52">
        <v>3</v>
      </c>
      <c r="C225" s="6" t="s">
        <v>7</v>
      </c>
      <c r="D225" s="6" t="s">
        <v>342</v>
      </c>
      <c r="E225" s="36">
        <v>41130</v>
      </c>
    </row>
    <row r="226" spans="1:5" x14ac:dyDescent="0.25">
      <c r="A226" s="7" t="s">
        <v>347</v>
      </c>
      <c r="B226" s="52">
        <v>3</v>
      </c>
      <c r="C226" s="6" t="s">
        <v>7</v>
      </c>
      <c r="D226" s="6" t="s">
        <v>342</v>
      </c>
      <c r="E226" s="36">
        <v>41921</v>
      </c>
    </row>
    <row r="227" spans="1:5" x14ac:dyDescent="0.25">
      <c r="A227" s="7" t="s">
        <v>348</v>
      </c>
      <c r="B227" s="52">
        <v>3</v>
      </c>
      <c r="C227" s="6" t="s">
        <v>7</v>
      </c>
      <c r="D227" s="6" t="s">
        <v>349</v>
      </c>
      <c r="E227" s="36">
        <v>39048</v>
      </c>
    </row>
    <row r="228" spans="1:5" x14ac:dyDescent="0.25">
      <c r="A228" s="7" t="s">
        <v>350</v>
      </c>
      <c r="B228" s="52">
        <v>3</v>
      </c>
      <c r="C228" s="6" t="s">
        <v>7</v>
      </c>
      <c r="D228" s="6" t="s">
        <v>351</v>
      </c>
      <c r="E228" s="36">
        <v>38495</v>
      </c>
    </row>
    <row r="229" spans="1:5" x14ac:dyDescent="0.25">
      <c r="A229" s="7" t="s">
        <v>352</v>
      </c>
      <c r="B229" s="52">
        <v>3</v>
      </c>
      <c r="C229" s="6" t="s">
        <v>7</v>
      </c>
      <c r="D229" s="6" t="s">
        <v>353</v>
      </c>
      <c r="E229" s="36">
        <v>41862</v>
      </c>
    </row>
    <row r="230" spans="1:5" x14ac:dyDescent="0.25">
      <c r="A230" s="7" t="s">
        <v>354</v>
      </c>
      <c r="B230" s="52">
        <v>3</v>
      </c>
      <c r="C230" s="6" t="s">
        <v>7</v>
      </c>
      <c r="D230" s="6" t="s">
        <v>355</v>
      </c>
      <c r="E230" s="36">
        <v>39678</v>
      </c>
    </row>
    <row r="231" spans="1:5" x14ac:dyDescent="0.25">
      <c r="A231" s="7" t="s">
        <v>356</v>
      </c>
      <c r="B231" s="52">
        <v>3</v>
      </c>
      <c r="C231" s="6" t="s">
        <v>7</v>
      </c>
      <c r="D231" s="6" t="s">
        <v>357</v>
      </c>
      <c r="E231" s="36">
        <v>40029</v>
      </c>
    </row>
    <row r="232" spans="1:5" x14ac:dyDescent="0.25">
      <c r="A232" s="7" t="s">
        <v>358</v>
      </c>
      <c r="B232" s="52">
        <v>3</v>
      </c>
      <c r="C232" s="6" t="s">
        <v>7</v>
      </c>
      <c r="D232" s="6" t="s">
        <v>357</v>
      </c>
      <c r="E232" s="36">
        <v>39986</v>
      </c>
    </row>
    <row r="233" spans="1:5" x14ac:dyDescent="0.25">
      <c r="A233" s="7" t="s">
        <v>359</v>
      </c>
      <c r="B233" s="52">
        <v>3</v>
      </c>
      <c r="C233" s="6" t="s">
        <v>7</v>
      </c>
      <c r="D233" s="6" t="s">
        <v>357</v>
      </c>
      <c r="E233" s="36">
        <v>40133</v>
      </c>
    </row>
    <row r="234" spans="1:5" x14ac:dyDescent="0.25">
      <c r="A234" s="7" t="s">
        <v>360</v>
      </c>
      <c r="B234" s="52">
        <v>3</v>
      </c>
      <c r="C234" s="6" t="s">
        <v>7</v>
      </c>
      <c r="D234" s="6" t="s">
        <v>361</v>
      </c>
      <c r="E234" s="36">
        <v>40378</v>
      </c>
    </row>
    <row r="235" spans="1:5" x14ac:dyDescent="0.25">
      <c r="A235" s="7" t="s">
        <v>362</v>
      </c>
      <c r="B235" s="52">
        <v>3</v>
      </c>
      <c r="C235" s="6" t="s">
        <v>7</v>
      </c>
      <c r="D235" s="6" t="s">
        <v>361</v>
      </c>
      <c r="E235" s="36">
        <v>41093</v>
      </c>
    </row>
    <row r="236" spans="1:5" x14ac:dyDescent="0.25">
      <c r="A236" s="7" t="s">
        <v>363</v>
      </c>
      <c r="B236" s="52">
        <v>3</v>
      </c>
      <c r="C236" s="6" t="s">
        <v>7</v>
      </c>
      <c r="D236" s="6" t="s">
        <v>364</v>
      </c>
      <c r="E236" s="36">
        <v>41968</v>
      </c>
    </row>
    <row r="237" spans="1:5" x14ac:dyDescent="0.25">
      <c r="A237" s="7" t="s">
        <v>365</v>
      </c>
      <c r="B237" s="52">
        <v>3</v>
      </c>
      <c r="C237" s="6" t="s">
        <v>7</v>
      </c>
      <c r="D237" s="6" t="s">
        <v>366</v>
      </c>
      <c r="E237" s="36">
        <v>37400</v>
      </c>
    </row>
    <row r="238" spans="1:5" x14ac:dyDescent="0.25">
      <c r="A238" s="7" t="s">
        <v>367</v>
      </c>
      <c r="B238" s="52">
        <v>3</v>
      </c>
      <c r="C238" s="6" t="s">
        <v>7</v>
      </c>
      <c r="D238" s="6" t="s">
        <v>368</v>
      </c>
      <c r="E238" s="36">
        <v>40144</v>
      </c>
    </row>
    <row r="239" spans="1:5" x14ac:dyDescent="0.25">
      <c r="A239" s="7" t="s">
        <v>369</v>
      </c>
      <c r="B239" s="52">
        <v>3</v>
      </c>
      <c r="C239" s="6" t="s">
        <v>7</v>
      </c>
      <c r="D239" s="6" t="s">
        <v>368</v>
      </c>
      <c r="E239" s="36">
        <v>40268</v>
      </c>
    </row>
    <row r="240" spans="1:5" x14ac:dyDescent="0.25">
      <c r="A240" s="7" t="s">
        <v>370</v>
      </c>
      <c r="B240" s="52">
        <v>3</v>
      </c>
      <c r="C240" s="6" t="s">
        <v>7</v>
      </c>
      <c r="D240" s="6" t="s">
        <v>371</v>
      </c>
      <c r="E240" s="36">
        <v>37481</v>
      </c>
    </row>
    <row r="241" spans="1:5" x14ac:dyDescent="0.25">
      <c r="A241" s="7" t="s">
        <v>372</v>
      </c>
      <c r="B241" s="52">
        <v>3</v>
      </c>
      <c r="C241" s="6" t="s">
        <v>7</v>
      </c>
      <c r="D241" s="6" t="s">
        <v>373</v>
      </c>
      <c r="E241" s="36">
        <v>42507</v>
      </c>
    </row>
    <row r="242" spans="1:5" x14ac:dyDescent="0.25">
      <c r="A242" s="7" t="s">
        <v>374</v>
      </c>
      <c r="B242" s="52">
        <v>3</v>
      </c>
      <c r="C242" s="6" t="s">
        <v>7</v>
      </c>
      <c r="D242" s="6" t="s">
        <v>375</v>
      </c>
      <c r="E242" s="36">
        <v>40909</v>
      </c>
    </row>
    <row r="243" spans="1:5" x14ac:dyDescent="0.25">
      <c r="A243" s="7" t="s">
        <v>376</v>
      </c>
      <c r="B243" s="52">
        <v>3</v>
      </c>
      <c r="C243" s="6" t="s">
        <v>7</v>
      </c>
      <c r="D243" s="6" t="s">
        <v>377</v>
      </c>
      <c r="E243" s="36">
        <v>43101</v>
      </c>
    </row>
    <row r="244" spans="1:5" x14ac:dyDescent="0.25">
      <c r="A244" s="7" t="s">
        <v>378</v>
      </c>
      <c r="B244" s="52">
        <v>3</v>
      </c>
      <c r="C244" s="6" t="s">
        <v>7</v>
      </c>
      <c r="D244" s="6" t="s">
        <v>377</v>
      </c>
      <c r="E244" s="36">
        <v>43088</v>
      </c>
    </row>
    <row r="245" spans="1:5" x14ac:dyDescent="0.25">
      <c r="A245" s="7" t="s">
        <v>379</v>
      </c>
      <c r="B245" s="52">
        <v>3</v>
      </c>
      <c r="C245" s="6" t="s">
        <v>7</v>
      </c>
      <c r="D245" s="6" t="s">
        <v>380</v>
      </c>
      <c r="E245" s="36">
        <v>43439</v>
      </c>
    </row>
    <row r="246" spans="1:5" x14ac:dyDescent="0.25">
      <c r="A246" s="7" t="s">
        <v>381</v>
      </c>
      <c r="B246" s="52">
        <v>3</v>
      </c>
      <c r="C246" s="6" t="s">
        <v>7</v>
      </c>
      <c r="D246" s="6" t="s">
        <v>377</v>
      </c>
      <c r="E246" s="36">
        <v>42838</v>
      </c>
    </row>
    <row r="247" spans="1:5" x14ac:dyDescent="0.25">
      <c r="A247" s="7" t="s">
        <v>382</v>
      </c>
      <c r="B247" s="52">
        <v>3</v>
      </c>
      <c r="C247" s="6" t="s">
        <v>7</v>
      </c>
      <c r="D247" s="6" t="s">
        <v>380</v>
      </c>
      <c r="E247" s="36">
        <v>43690</v>
      </c>
    </row>
    <row r="248" spans="1:5" x14ac:dyDescent="0.25">
      <c r="A248" s="7" t="s">
        <v>383</v>
      </c>
      <c r="B248" s="52">
        <v>3</v>
      </c>
      <c r="C248" s="6" t="s">
        <v>7</v>
      </c>
      <c r="D248" s="6" t="s">
        <v>377</v>
      </c>
      <c r="E248" s="36">
        <v>43420</v>
      </c>
    </row>
    <row r="249" spans="1:5" x14ac:dyDescent="0.25">
      <c r="A249" s="7" t="s">
        <v>384</v>
      </c>
      <c r="B249" s="52">
        <v>3</v>
      </c>
      <c r="C249" s="6" t="s">
        <v>7</v>
      </c>
      <c r="D249" s="6" t="s">
        <v>380</v>
      </c>
      <c r="E249" s="36">
        <v>43285</v>
      </c>
    </row>
    <row r="250" spans="1:5" x14ac:dyDescent="0.25">
      <c r="A250" s="7" t="s">
        <v>385</v>
      </c>
      <c r="B250" s="52">
        <v>3</v>
      </c>
      <c r="C250" s="6" t="s">
        <v>7</v>
      </c>
      <c r="D250" s="6" t="s">
        <v>380</v>
      </c>
      <c r="E250" s="36">
        <v>43917</v>
      </c>
    </row>
    <row r="251" spans="1:5" x14ac:dyDescent="0.25">
      <c r="A251" s="7" t="s">
        <v>386</v>
      </c>
      <c r="B251" s="52">
        <v>3</v>
      </c>
      <c r="C251" s="6" t="s">
        <v>7</v>
      </c>
      <c r="D251" s="6" t="s">
        <v>227</v>
      </c>
      <c r="E251" s="36">
        <v>43724</v>
      </c>
    </row>
    <row r="252" spans="1:5" x14ac:dyDescent="0.25">
      <c r="A252" s="7" t="s">
        <v>387</v>
      </c>
      <c r="B252" s="52">
        <v>3</v>
      </c>
      <c r="C252" s="6" t="s">
        <v>7</v>
      </c>
      <c r="D252" s="6" t="s">
        <v>388</v>
      </c>
      <c r="E252" s="36">
        <v>42370</v>
      </c>
    </row>
    <row r="253" spans="1:5" x14ac:dyDescent="0.25">
      <c r="A253" s="7" t="s">
        <v>389</v>
      </c>
      <c r="B253" s="52">
        <v>3</v>
      </c>
      <c r="C253" s="6" t="s">
        <v>7</v>
      </c>
      <c r="D253" s="6" t="s">
        <v>377</v>
      </c>
      <c r="E253" s="36">
        <v>42370</v>
      </c>
    </row>
    <row r="254" spans="1:5" x14ac:dyDescent="0.25">
      <c r="A254" s="7" t="s">
        <v>390</v>
      </c>
      <c r="B254" s="52">
        <v>3</v>
      </c>
      <c r="C254" s="6" t="s">
        <v>7</v>
      </c>
      <c r="D254" s="6" t="s">
        <v>377</v>
      </c>
      <c r="E254" s="36">
        <v>42370</v>
      </c>
    </row>
    <row r="255" spans="1:5" x14ac:dyDescent="0.25">
      <c r="A255" s="7" t="s">
        <v>391</v>
      </c>
      <c r="B255" s="52">
        <v>3</v>
      </c>
      <c r="C255" s="6" t="s">
        <v>7</v>
      </c>
      <c r="D255" s="6" t="s">
        <v>392</v>
      </c>
      <c r="E255" s="36">
        <v>39264</v>
      </c>
    </row>
    <row r="256" spans="1:5" x14ac:dyDescent="0.25">
      <c r="A256" s="7" t="s">
        <v>393</v>
      </c>
      <c r="B256" s="52">
        <v>3</v>
      </c>
      <c r="C256" s="6" t="s">
        <v>7</v>
      </c>
      <c r="D256" s="6" t="s">
        <v>227</v>
      </c>
      <c r="E256" s="36">
        <v>40193</v>
      </c>
    </row>
    <row r="257" spans="1:5" x14ac:dyDescent="0.25">
      <c r="A257" s="7" t="s">
        <v>394</v>
      </c>
      <c r="B257" s="52">
        <v>3</v>
      </c>
      <c r="C257" s="6" t="s">
        <v>7</v>
      </c>
      <c r="D257" s="6" t="s">
        <v>377</v>
      </c>
      <c r="E257" s="36">
        <v>36526</v>
      </c>
    </row>
    <row r="258" spans="1:5" x14ac:dyDescent="0.25">
      <c r="A258" s="7" t="s">
        <v>395</v>
      </c>
      <c r="B258" s="52">
        <v>3</v>
      </c>
      <c r="C258" s="6" t="s">
        <v>7</v>
      </c>
      <c r="D258" s="6" t="s">
        <v>396</v>
      </c>
      <c r="E258" s="36">
        <v>41275</v>
      </c>
    </row>
    <row r="259" spans="1:5" x14ac:dyDescent="0.25">
      <c r="A259" s="7" t="s">
        <v>397</v>
      </c>
      <c r="B259" s="52">
        <v>3</v>
      </c>
      <c r="C259" s="6" t="s">
        <v>7</v>
      </c>
      <c r="D259" s="6" t="s">
        <v>377</v>
      </c>
      <c r="E259" s="36">
        <v>43282</v>
      </c>
    </row>
    <row r="260" spans="1:5" x14ac:dyDescent="0.25">
      <c r="A260" s="7" t="s">
        <v>398</v>
      </c>
      <c r="B260" s="52">
        <v>3</v>
      </c>
      <c r="C260" s="6" t="s">
        <v>7</v>
      </c>
      <c r="D260" s="6" t="s">
        <v>399</v>
      </c>
      <c r="E260" s="36">
        <v>42773</v>
      </c>
    </row>
    <row r="261" spans="1:5" x14ac:dyDescent="0.25">
      <c r="A261" s="7" t="s">
        <v>400</v>
      </c>
      <c r="B261" s="52">
        <v>3</v>
      </c>
      <c r="C261" s="6" t="s">
        <v>7</v>
      </c>
      <c r="D261" s="6" t="s">
        <v>396</v>
      </c>
      <c r="E261" s="36">
        <v>40778</v>
      </c>
    </row>
    <row r="262" spans="1:5" x14ac:dyDescent="0.25">
      <c r="A262" s="7" t="s">
        <v>401</v>
      </c>
      <c r="B262" s="52">
        <v>3</v>
      </c>
      <c r="C262" s="6" t="s">
        <v>7</v>
      </c>
      <c r="D262" s="6" t="s">
        <v>388</v>
      </c>
      <c r="E262" s="36">
        <v>43523</v>
      </c>
    </row>
    <row r="263" spans="1:5" x14ac:dyDescent="0.25">
      <c r="A263" s="7" t="s">
        <v>402</v>
      </c>
      <c r="B263" s="52">
        <v>3</v>
      </c>
      <c r="C263" s="6" t="s">
        <v>7</v>
      </c>
      <c r="D263" s="6" t="s">
        <v>377</v>
      </c>
      <c r="E263" s="36">
        <v>41565</v>
      </c>
    </row>
    <row r="264" spans="1:5" x14ac:dyDescent="0.25">
      <c r="A264" s="7" t="s">
        <v>403</v>
      </c>
      <c r="B264" s="52">
        <v>3</v>
      </c>
      <c r="C264" s="6" t="s">
        <v>7</v>
      </c>
      <c r="D264" s="6" t="s">
        <v>404</v>
      </c>
      <c r="E264" s="36">
        <v>41640</v>
      </c>
    </row>
    <row r="265" spans="1:5" x14ac:dyDescent="0.25">
      <c r="A265" s="7" t="s">
        <v>405</v>
      </c>
      <c r="B265" s="52">
        <v>3</v>
      </c>
      <c r="C265" s="6" t="s">
        <v>7</v>
      </c>
      <c r="D265" s="6" t="s">
        <v>399</v>
      </c>
      <c r="E265" s="36">
        <v>42930</v>
      </c>
    </row>
    <row r="266" spans="1:5" x14ac:dyDescent="0.25">
      <c r="A266" s="7" t="s">
        <v>406</v>
      </c>
      <c r="B266" s="52">
        <v>3</v>
      </c>
      <c r="C266" s="6" t="s">
        <v>7</v>
      </c>
      <c r="D266" s="6" t="s">
        <v>396</v>
      </c>
      <c r="E266" s="36">
        <v>40695</v>
      </c>
    </row>
    <row r="267" spans="1:5" x14ac:dyDescent="0.25">
      <c r="A267" s="7" t="s">
        <v>407</v>
      </c>
      <c r="B267" s="52">
        <v>3</v>
      </c>
      <c r="C267" s="6" t="s">
        <v>7</v>
      </c>
      <c r="D267" s="6" t="s">
        <v>377</v>
      </c>
      <c r="E267" s="36">
        <v>43341</v>
      </c>
    </row>
    <row r="268" spans="1:5" x14ac:dyDescent="0.25">
      <c r="A268" s="7" t="s">
        <v>408</v>
      </c>
      <c r="B268" s="52">
        <v>3</v>
      </c>
      <c r="C268" s="6" t="s">
        <v>7</v>
      </c>
      <c r="D268" s="6" t="s">
        <v>188</v>
      </c>
      <c r="E268" s="36">
        <v>40349</v>
      </c>
    </row>
    <row r="269" spans="1:5" x14ac:dyDescent="0.25">
      <c r="A269" s="7" t="s">
        <v>409</v>
      </c>
      <c r="B269" s="52">
        <v>3</v>
      </c>
      <c r="C269" s="6" t="s">
        <v>7</v>
      </c>
      <c r="D269" s="6" t="s">
        <v>388</v>
      </c>
      <c r="E269" s="36">
        <v>43738</v>
      </c>
    </row>
    <row r="270" spans="1:5" x14ac:dyDescent="0.25">
      <c r="A270" s="7" t="s">
        <v>410</v>
      </c>
      <c r="B270" s="52">
        <v>3</v>
      </c>
      <c r="C270" s="6" t="s">
        <v>7</v>
      </c>
      <c r="D270" s="6" t="s">
        <v>388</v>
      </c>
      <c r="E270" s="36">
        <v>43700</v>
      </c>
    </row>
    <row r="271" spans="1:5" x14ac:dyDescent="0.25">
      <c r="A271" s="7" t="s">
        <v>411</v>
      </c>
      <c r="B271" s="52">
        <v>3</v>
      </c>
      <c r="C271" s="6" t="s">
        <v>7</v>
      </c>
      <c r="D271" s="6" t="s">
        <v>377</v>
      </c>
      <c r="E271" s="36">
        <v>43515</v>
      </c>
    </row>
    <row r="272" spans="1:5" x14ac:dyDescent="0.25">
      <c r="A272" s="7" t="s">
        <v>412</v>
      </c>
      <c r="B272" s="52">
        <v>3</v>
      </c>
      <c r="C272" s="6" t="s">
        <v>7</v>
      </c>
      <c r="D272" s="6" t="s">
        <v>413</v>
      </c>
      <c r="E272" s="36">
        <v>44557</v>
      </c>
    </row>
    <row r="273" spans="1:5" x14ac:dyDescent="0.25">
      <c r="A273" s="7" t="s">
        <v>414</v>
      </c>
      <c r="B273" s="52">
        <v>3</v>
      </c>
      <c r="C273" s="6" t="s">
        <v>7</v>
      </c>
      <c r="D273" s="6" t="s">
        <v>399</v>
      </c>
      <c r="E273" s="36">
        <v>42768</v>
      </c>
    </row>
    <row r="274" spans="1:5" x14ac:dyDescent="0.25">
      <c r="A274" s="7" t="s">
        <v>415</v>
      </c>
      <c r="B274" s="52">
        <v>3</v>
      </c>
      <c r="C274" s="6" t="s">
        <v>7</v>
      </c>
      <c r="D274" s="6" t="s">
        <v>227</v>
      </c>
      <c r="E274" s="36">
        <v>44453</v>
      </c>
    </row>
    <row r="275" spans="1:5" x14ac:dyDescent="0.25">
      <c r="A275" s="7" t="s">
        <v>416</v>
      </c>
      <c r="B275" s="52">
        <v>3</v>
      </c>
      <c r="C275" s="6" t="s">
        <v>7</v>
      </c>
      <c r="D275" s="6" t="s">
        <v>227</v>
      </c>
      <c r="E275" s="36">
        <v>42101</v>
      </c>
    </row>
    <row r="276" spans="1:5" x14ac:dyDescent="0.25">
      <c r="A276" s="7" t="s">
        <v>417</v>
      </c>
      <c r="B276" s="52">
        <v>3</v>
      </c>
      <c r="C276" s="6" t="s">
        <v>7</v>
      </c>
      <c r="D276" s="6" t="s">
        <v>208</v>
      </c>
      <c r="E276" s="36">
        <v>40759</v>
      </c>
    </row>
    <row r="277" spans="1:5" x14ac:dyDescent="0.25">
      <c r="A277" s="7" t="s">
        <v>418</v>
      </c>
      <c r="B277" s="52">
        <v>3</v>
      </c>
      <c r="C277" s="6" t="s">
        <v>7</v>
      </c>
      <c r="D277" s="6" t="s">
        <v>399</v>
      </c>
      <c r="E277" s="36">
        <v>43197</v>
      </c>
    </row>
    <row r="278" spans="1:5" x14ac:dyDescent="0.25">
      <c r="A278" s="7" t="s">
        <v>419</v>
      </c>
      <c r="B278" s="52">
        <v>3</v>
      </c>
      <c r="C278" s="6" t="s">
        <v>7</v>
      </c>
      <c r="D278" s="6" t="s">
        <v>399</v>
      </c>
      <c r="E278" s="36">
        <v>42878</v>
      </c>
    </row>
    <row r="279" spans="1:5" x14ac:dyDescent="0.25">
      <c r="A279" s="7" t="s">
        <v>420</v>
      </c>
      <c r="B279" s="52">
        <v>3</v>
      </c>
      <c r="C279" s="6" t="s">
        <v>7</v>
      </c>
      <c r="D279" s="6" t="s">
        <v>208</v>
      </c>
      <c r="E279" s="36">
        <v>40016</v>
      </c>
    </row>
    <row r="280" spans="1:5" x14ac:dyDescent="0.25">
      <c r="A280" s="7" t="s">
        <v>421</v>
      </c>
      <c r="B280" s="52">
        <v>3</v>
      </c>
      <c r="C280" s="6" t="s">
        <v>7</v>
      </c>
      <c r="D280" s="6" t="s">
        <v>234</v>
      </c>
      <c r="E280" s="36">
        <v>42885</v>
      </c>
    </row>
    <row r="281" spans="1:5" x14ac:dyDescent="0.25">
      <c r="A281" s="7" t="s">
        <v>422</v>
      </c>
      <c r="B281" s="52">
        <v>3</v>
      </c>
      <c r="C281" s="6" t="s">
        <v>7</v>
      </c>
      <c r="D281" s="6" t="s">
        <v>399</v>
      </c>
      <c r="E281" s="36">
        <v>43101</v>
      </c>
    </row>
    <row r="282" spans="1:5" x14ac:dyDescent="0.25">
      <c r="A282" s="7" t="s">
        <v>423</v>
      </c>
      <c r="B282" s="52">
        <v>3</v>
      </c>
      <c r="C282" s="6" t="s">
        <v>7</v>
      </c>
      <c r="D282" s="6" t="s">
        <v>208</v>
      </c>
      <c r="E282" s="36">
        <v>39469</v>
      </c>
    </row>
    <row r="283" spans="1:5" x14ac:dyDescent="0.25">
      <c r="A283" s="7" t="s">
        <v>424</v>
      </c>
      <c r="B283" s="52">
        <v>3</v>
      </c>
      <c r="C283" s="6" t="s">
        <v>7</v>
      </c>
      <c r="D283" s="6" t="s">
        <v>425</v>
      </c>
      <c r="E283" s="36">
        <v>40848</v>
      </c>
    </row>
    <row r="284" spans="1:5" x14ac:dyDescent="0.25">
      <c r="A284" s="7" t="s">
        <v>426</v>
      </c>
      <c r="B284" s="52">
        <v>3</v>
      </c>
      <c r="C284" s="6" t="s">
        <v>7</v>
      </c>
      <c r="D284" s="6" t="s">
        <v>399</v>
      </c>
      <c r="E284" s="36">
        <v>43198</v>
      </c>
    </row>
    <row r="285" spans="1:5" x14ac:dyDescent="0.25">
      <c r="A285" s="7" t="s">
        <v>427</v>
      </c>
      <c r="B285" s="52">
        <v>3</v>
      </c>
      <c r="C285" s="6" t="s">
        <v>7</v>
      </c>
      <c r="D285" s="6" t="s">
        <v>399</v>
      </c>
      <c r="E285" s="36">
        <v>43220</v>
      </c>
    </row>
    <row r="286" spans="1:5" x14ac:dyDescent="0.25">
      <c r="A286" s="7" t="s">
        <v>428</v>
      </c>
      <c r="B286" s="52">
        <v>3</v>
      </c>
      <c r="C286" s="6" t="s">
        <v>7</v>
      </c>
      <c r="D286" s="6" t="s">
        <v>208</v>
      </c>
      <c r="E286" s="36">
        <v>39965</v>
      </c>
    </row>
    <row r="287" spans="1:5" x14ac:dyDescent="0.25">
      <c r="A287" s="7" t="s">
        <v>429</v>
      </c>
      <c r="B287" s="52">
        <v>3</v>
      </c>
      <c r="C287" s="6" t="s">
        <v>7</v>
      </c>
      <c r="D287" s="6" t="s">
        <v>208</v>
      </c>
      <c r="E287" s="36">
        <v>39550</v>
      </c>
    </row>
    <row r="288" spans="1:5" x14ac:dyDescent="0.25">
      <c r="A288" s="7" t="s">
        <v>430</v>
      </c>
      <c r="B288" s="52">
        <v>3</v>
      </c>
      <c r="C288" s="6" t="s">
        <v>7</v>
      </c>
      <c r="D288" s="6" t="s">
        <v>227</v>
      </c>
      <c r="E288" s="36">
        <v>43223</v>
      </c>
    </row>
    <row r="289" spans="1:5" x14ac:dyDescent="0.25">
      <c r="A289" s="7" t="s">
        <v>431</v>
      </c>
      <c r="B289" s="52">
        <v>3</v>
      </c>
      <c r="C289" s="6" t="s">
        <v>7</v>
      </c>
      <c r="D289" s="6" t="s">
        <v>432</v>
      </c>
      <c r="E289" s="36">
        <v>39448</v>
      </c>
    </row>
    <row r="290" spans="1:5" x14ac:dyDescent="0.25">
      <c r="A290" s="7" t="s">
        <v>433</v>
      </c>
      <c r="B290" s="52">
        <v>3</v>
      </c>
      <c r="C290" s="6" t="s">
        <v>7</v>
      </c>
      <c r="D290" s="6" t="s">
        <v>227</v>
      </c>
      <c r="E290" s="36">
        <v>41640</v>
      </c>
    </row>
    <row r="291" spans="1:5" x14ac:dyDescent="0.25">
      <c r="A291" s="7" t="s">
        <v>434</v>
      </c>
      <c r="B291" s="52">
        <v>3</v>
      </c>
      <c r="C291" s="6" t="s">
        <v>7</v>
      </c>
      <c r="D291" s="6" t="s">
        <v>435</v>
      </c>
      <c r="E291" s="36">
        <v>43510</v>
      </c>
    </row>
    <row r="292" spans="1:5" x14ac:dyDescent="0.25">
      <c r="A292" s="7" t="s">
        <v>436</v>
      </c>
      <c r="B292" s="52">
        <v>3</v>
      </c>
      <c r="C292" s="6" t="s">
        <v>7</v>
      </c>
      <c r="D292" s="6" t="s">
        <v>437</v>
      </c>
      <c r="E292" s="36">
        <v>44810</v>
      </c>
    </row>
    <row r="293" spans="1:5" x14ac:dyDescent="0.25">
      <c r="A293" s="7" t="s">
        <v>438</v>
      </c>
      <c r="B293" s="52">
        <v>3</v>
      </c>
      <c r="C293" s="6" t="s">
        <v>7</v>
      </c>
      <c r="D293" s="6" t="s">
        <v>399</v>
      </c>
      <c r="E293" s="36">
        <v>42836</v>
      </c>
    </row>
    <row r="294" spans="1:5" x14ac:dyDescent="0.25">
      <c r="A294" s="7" t="s">
        <v>439</v>
      </c>
      <c r="B294" s="52">
        <v>3</v>
      </c>
      <c r="C294" s="6" t="s">
        <v>7</v>
      </c>
      <c r="D294" s="6" t="s">
        <v>227</v>
      </c>
      <c r="E294" s="36">
        <v>41821</v>
      </c>
    </row>
    <row r="295" spans="1:5" x14ac:dyDescent="0.25">
      <c r="A295" s="7" t="s">
        <v>440</v>
      </c>
      <c r="B295" s="52">
        <v>3</v>
      </c>
      <c r="C295" s="6" t="s">
        <v>7</v>
      </c>
      <c r="D295" s="6" t="s">
        <v>413</v>
      </c>
      <c r="E295" s="36">
        <v>44894</v>
      </c>
    </row>
    <row r="296" spans="1:5" x14ac:dyDescent="0.25">
      <c r="A296" s="7" t="s">
        <v>441</v>
      </c>
      <c r="B296" s="52">
        <v>3</v>
      </c>
      <c r="C296" s="6" t="s">
        <v>7</v>
      </c>
      <c r="D296" s="6" t="s">
        <v>377</v>
      </c>
      <c r="E296" s="36">
        <v>42736</v>
      </c>
    </row>
    <row r="297" spans="1:5" x14ac:dyDescent="0.25">
      <c r="A297" s="7" t="s">
        <v>442</v>
      </c>
      <c r="B297" s="52">
        <v>3</v>
      </c>
      <c r="C297" s="6" t="s">
        <v>7</v>
      </c>
      <c r="D297" s="6" t="s">
        <v>399</v>
      </c>
      <c r="E297" s="36">
        <v>42550</v>
      </c>
    </row>
    <row r="298" spans="1:5" x14ac:dyDescent="0.25">
      <c r="A298" s="7" t="s">
        <v>443</v>
      </c>
      <c r="B298" s="52">
        <v>3</v>
      </c>
      <c r="C298" s="6" t="s">
        <v>7</v>
      </c>
      <c r="D298" s="6" t="s">
        <v>377</v>
      </c>
      <c r="E298" s="36">
        <v>41900</v>
      </c>
    </row>
    <row r="299" spans="1:5" x14ac:dyDescent="0.25">
      <c r="A299" s="7" t="s">
        <v>444</v>
      </c>
      <c r="B299" s="52">
        <v>3</v>
      </c>
      <c r="C299" s="6" t="s">
        <v>7</v>
      </c>
      <c r="D299" s="6" t="s">
        <v>234</v>
      </c>
      <c r="E299" s="36">
        <v>42366</v>
      </c>
    </row>
    <row r="300" spans="1:5" x14ac:dyDescent="0.25">
      <c r="A300" s="7" t="s">
        <v>445</v>
      </c>
      <c r="B300" s="52">
        <v>3</v>
      </c>
      <c r="C300" s="6" t="s">
        <v>7</v>
      </c>
      <c r="D300" s="6" t="s">
        <v>188</v>
      </c>
      <c r="E300" s="36">
        <v>40183</v>
      </c>
    </row>
    <row r="301" spans="1:5" x14ac:dyDescent="0.25">
      <c r="A301" s="7" t="s">
        <v>446</v>
      </c>
      <c r="B301" s="52">
        <v>3</v>
      </c>
      <c r="C301" s="6" t="s">
        <v>7</v>
      </c>
      <c r="D301" s="6" t="s">
        <v>413</v>
      </c>
      <c r="E301" s="36">
        <v>44950</v>
      </c>
    </row>
    <row r="302" spans="1:5" x14ac:dyDescent="0.25">
      <c r="A302" s="7" t="s">
        <v>447</v>
      </c>
      <c r="B302" s="52">
        <v>3</v>
      </c>
      <c r="C302" s="6" t="s">
        <v>7</v>
      </c>
      <c r="D302" s="6" t="s">
        <v>227</v>
      </c>
      <c r="E302" s="36">
        <v>38807</v>
      </c>
    </row>
    <row r="303" spans="1:5" x14ac:dyDescent="0.25">
      <c r="A303" s="7" t="s">
        <v>448</v>
      </c>
      <c r="B303" s="52">
        <v>3</v>
      </c>
      <c r="C303" s="6" t="s">
        <v>7</v>
      </c>
      <c r="D303" s="6" t="s">
        <v>413</v>
      </c>
      <c r="E303" s="36">
        <v>44965</v>
      </c>
    </row>
    <row r="304" spans="1:5" x14ac:dyDescent="0.25">
      <c r="A304" s="7" t="s">
        <v>449</v>
      </c>
      <c r="B304" s="52">
        <v>3</v>
      </c>
      <c r="C304" s="6" t="s">
        <v>7</v>
      </c>
      <c r="D304" s="6" t="s">
        <v>450</v>
      </c>
      <c r="E304" s="36">
        <v>39083</v>
      </c>
    </row>
    <row r="305" spans="1:5" x14ac:dyDescent="0.25">
      <c r="A305" s="7" t="s">
        <v>451</v>
      </c>
      <c r="B305" s="52">
        <v>3</v>
      </c>
      <c r="C305" s="6" t="s">
        <v>7</v>
      </c>
      <c r="D305" s="6" t="s">
        <v>399</v>
      </c>
      <c r="E305" s="36">
        <v>39661</v>
      </c>
    </row>
    <row r="306" spans="1:5" x14ac:dyDescent="0.25">
      <c r="A306" s="7" t="s">
        <v>452</v>
      </c>
      <c r="B306" s="52">
        <v>4</v>
      </c>
      <c r="C306" s="6" t="s">
        <v>9</v>
      </c>
      <c r="D306" s="6" t="s">
        <v>453</v>
      </c>
      <c r="E306" s="36">
        <v>41870</v>
      </c>
    </row>
    <row r="307" spans="1:5" x14ac:dyDescent="0.25">
      <c r="A307" s="7" t="s">
        <v>454</v>
      </c>
      <c r="B307" s="52">
        <v>4</v>
      </c>
      <c r="C307" s="6" t="s">
        <v>9</v>
      </c>
      <c r="D307" s="6" t="s">
        <v>455</v>
      </c>
      <c r="E307" s="36">
        <v>42831</v>
      </c>
    </row>
    <row r="308" spans="1:5" x14ac:dyDescent="0.25">
      <c r="A308" s="7" t="s">
        <v>456</v>
      </c>
      <c r="B308" s="52">
        <v>4</v>
      </c>
      <c r="C308" s="6" t="s">
        <v>9</v>
      </c>
      <c r="D308" s="6" t="s">
        <v>457</v>
      </c>
      <c r="E308" s="36">
        <v>43642</v>
      </c>
    </row>
    <row r="309" spans="1:5" x14ac:dyDescent="0.25">
      <c r="A309" s="7" t="s">
        <v>458</v>
      </c>
      <c r="B309" s="52">
        <v>4</v>
      </c>
      <c r="C309" s="6" t="s">
        <v>9</v>
      </c>
      <c r="D309" s="6" t="s">
        <v>459</v>
      </c>
      <c r="E309" s="36">
        <v>41579</v>
      </c>
    </row>
    <row r="310" spans="1:5" x14ac:dyDescent="0.25">
      <c r="A310" s="7" t="s">
        <v>460</v>
      </c>
      <c r="B310" s="52">
        <v>4</v>
      </c>
      <c r="C310" s="6" t="s">
        <v>9</v>
      </c>
      <c r="D310" s="6" t="s">
        <v>461</v>
      </c>
      <c r="E310" s="36">
        <v>40909</v>
      </c>
    </row>
    <row r="311" spans="1:5" x14ac:dyDescent="0.25">
      <c r="A311" s="7" t="s">
        <v>462</v>
      </c>
      <c r="B311" s="52">
        <v>4</v>
      </c>
      <c r="C311" s="6" t="s">
        <v>9</v>
      </c>
      <c r="D311" s="6" t="s">
        <v>463</v>
      </c>
      <c r="E311" s="36">
        <v>44620</v>
      </c>
    </row>
    <row r="312" spans="1:5" x14ac:dyDescent="0.25">
      <c r="A312" s="7" t="s">
        <v>464</v>
      </c>
      <c r="B312" s="52">
        <v>4</v>
      </c>
      <c r="C312" s="6" t="s">
        <v>9</v>
      </c>
      <c r="D312" s="6" t="s">
        <v>461</v>
      </c>
      <c r="E312" s="36">
        <v>43221</v>
      </c>
    </row>
    <row r="313" spans="1:5" x14ac:dyDescent="0.25">
      <c r="A313" s="7" t="s">
        <v>465</v>
      </c>
      <c r="B313" s="52">
        <v>4</v>
      </c>
      <c r="C313" s="6" t="s">
        <v>9</v>
      </c>
      <c r="D313" s="6" t="s">
        <v>466</v>
      </c>
      <c r="E313" s="36">
        <v>43546</v>
      </c>
    </row>
    <row r="314" spans="1:5" x14ac:dyDescent="0.25">
      <c r="A314" s="7" t="s">
        <v>467</v>
      </c>
      <c r="B314" s="52">
        <v>4</v>
      </c>
      <c r="C314" s="6" t="s">
        <v>9</v>
      </c>
      <c r="D314" s="6" t="s">
        <v>463</v>
      </c>
      <c r="E314" s="36">
        <v>44774</v>
      </c>
    </row>
    <row r="315" spans="1:5" x14ac:dyDescent="0.25">
      <c r="A315" s="7" t="s">
        <v>468</v>
      </c>
      <c r="B315" s="52">
        <v>4</v>
      </c>
      <c r="C315" s="6" t="s">
        <v>9</v>
      </c>
      <c r="D315" s="6" t="s">
        <v>463</v>
      </c>
      <c r="E315" s="36">
        <v>44698</v>
      </c>
    </row>
    <row r="316" spans="1:5" x14ac:dyDescent="0.25">
      <c r="A316" s="7" t="s">
        <v>469</v>
      </c>
      <c r="B316" s="52">
        <v>4</v>
      </c>
      <c r="C316" s="6" t="s">
        <v>9</v>
      </c>
      <c r="D316" s="6" t="s">
        <v>463</v>
      </c>
      <c r="E316" s="36">
        <v>43466</v>
      </c>
    </row>
    <row r="317" spans="1:5" x14ac:dyDescent="0.25">
      <c r="A317" s="7" t="s">
        <v>470</v>
      </c>
      <c r="B317" s="52">
        <v>4</v>
      </c>
      <c r="C317" s="6" t="s">
        <v>9</v>
      </c>
      <c r="D317" s="6" t="s">
        <v>463</v>
      </c>
      <c r="E317" s="36">
        <v>44791</v>
      </c>
    </row>
    <row r="318" spans="1:5" x14ac:dyDescent="0.25">
      <c r="A318" s="7" t="s">
        <v>471</v>
      </c>
      <c r="B318" s="52">
        <v>4</v>
      </c>
      <c r="C318" s="6" t="s">
        <v>9</v>
      </c>
      <c r="D318" s="6" t="s">
        <v>463</v>
      </c>
      <c r="E318" s="36">
        <v>44971</v>
      </c>
    </row>
    <row r="319" spans="1:5" x14ac:dyDescent="0.25">
      <c r="A319" s="7" t="s">
        <v>472</v>
      </c>
      <c r="B319" s="52">
        <v>5</v>
      </c>
      <c r="C319" s="6" t="s">
        <v>11</v>
      </c>
      <c r="D319" s="6" t="s">
        <v>473</v>
      </c>
      <c r="E319" s="36">
        <v>41456</v>
      </c>
    </row>
    <row r="320" spans="1:5" x14ac:dyDescent="0.25">
      <c r="A320" s="7" t="s">
        <v>474</v>
      </c>
      <c r="B320" s="52">
        <v>5</v>
      </c>
      <c r="C320" s="6" t="s">
        <v>11</v>
      </c>
      <c r="D320" s="6" t="s">
        <v>475</v>
      </c>
      <c r="E320" s="36">
        <v>40752</v>
      </c>
    </row>
    <row r="321" spans="1:5" x14ac:dyDescent="0.25">
      <c r="A321" s="7" t="s">
        <v>476</v>
      </c>
      <c r="B321" s="52">
        <v>5</v>
      </c>
      <c r="C321" s="6" t="s">
        <v>11</v>
      </c>
      <c r="D321" s="6" t="s">
        <v>477</v>
      </c>
      <c r="E321" s="36">
        <v>41407</v>
      </c>
    </row>
    <row r="322" spans="1:5" x14ac:dyDescent="0.25">
      <c r="A322" s="7" t="s">
        <v>478</v>
      </c>
      <c r="B322" s="52">
        <v>5</v>
      </c>
      <c r="C322" s="6" t="s">
        <v>11</v>
      </c>
      <c r="D322" s="6" t="s">
        <v>479</v>
      </c>
      <c r="E322" s="36">
        <v>41481</v>
      </c>
    </row>
    <row r="323" spans="1:5" x14ac:dyDescent="0.25">
      <c r="A323" s="7" t="s">
        <v>480</v>
      </c>
      <c r="B323" s="52">
        <v>5</v>
      </c>
      <c r="C323" s="6" t="s">
        <v>11</v>
      </c>
      <c r="D323" s="6" t="s">
        <v>479</v>
      </c>
      <c r="E323" s="36">
        <v>41943</v>
      </c>
    </row>
    <row r="324" spans="1:5" x14ac:dyDescent="0.25">
      <c r="A324" s="7" t="s">
        <v>481</v>
      </c>
      <c r="B324" s="52">
        <v>5</v>
      </c>
      <c r="C324" s="6" t="s">
        <v>11</v>
      </c>
      <c r="D324" s="6" t="s">
        <v>479</v>
      </c>
      <c r="E324" s="36">
        <v>43059</v>
      </c>
    </row>
    <row r="325" spans="1:5" x14ac:dyDescent="0.25">
      <c r="A325" s="7" t="s">
        <v>482</v>
      </c>
      <c r="B325" s="52">
        <v>5</v>
      </c>
      <c r="C325" s="6" t="s">
        <v>11</v>
      </c>
      <c r="D325" s="6" t="s">
        <v>479</v>
      </c>
      <c r="E325" s="36">
        <v>43346</v>
      </c>
    </row>
    <row r="326" spans="1:5" x14ac:dyDescent="0.25">
      <c r="A326" s="7" t="s">
        <v>483</v>
      </c>
      <c r="B326" s="52">
        <v>5</v>
      </c>
      <c r="C326" s="6" t="s">
        <v>11</v>
      </c>
      <c r="D326" s="6" t="s">
        <v>484</v>
      </c>
      <c r="E326" s="36">
        <v>42151</v>
      </c>
    </row>
    <row r="327" spans="1:5" x14ac:dyDescent="0.25">
      <c r="A327" s="7" t="s">
        <v>485</v>
      </c>
      <c r="B327" s="52">
        <v>5</v>
      </c>
      <c r="C327" s="6" t="s">
        <v>11</v>
      </c>
      <c r="D327" s="6" t="s">
        <v>486</v>
      </c>
      <c r="E327" s="36">
        <v>38435</v>
      </c>
    </row>
    <row r="328" spans="1:5" x14ac:dyDescent="0.25">
      <c r="A328" s="7" t="s">
        <v>487</v>
      </c>
      <c r="B328" s="52">
        <v>5</v>
      </c>
      <c r="C328" s="6" t="s">
        <v>11</v>
      </c>
      <c r="D328" s="6" t="s">
        <v>488</v>
      </c>
      <c r="E328" s="36">
        <v>41792</v>
      </c>
    </row>
    <row r="329" spans="1:5" x14ac:dyDescent="0.25">
      <c r="A329" s="7" t="s">
        <v>489</v>
      </c>
      <c r="B329" s="52">
        <v>5</v>
      </c>
      <c r="C329" s="6" t="s">
        <v>11</v>
      </c>
      <c r="D329" s="6" t="s">
        <v>488</v>
      </c>
      <c r="E329" s="36">
        <v>41148</v>
      </c>
    </row>
    <row r="330" spans="1:5" x14ac:dyDescent="0.25">
      <c r="A330" s="7" t="s">
        <v>490</v>
      </c>
      <c r="B330" s="52">
        <v>5</v>
      </c>
      <c r="C330" s="6" t="s">
        <v>11</v>
      </c>
      <c r="D330" s="6" t="s">
        <v>491</v>
      </c>
      <c r="E330" s="36">
        <v>38887</v>
      </c>
    </row>
    <row r="331" spans="1:5" x14ac:dyDescent="0.25">
      <c r="A331" s="7" t="s">
        <v>492</v>
      </c>
      <c r="B331" s="52">
        <v>5</v>
      </c>
      <c r="C331" s="6" t="s">
        <v>11</v>
      </c>
      <c r="D331" s="6" t="s">
        <v>491</v>
      </c>
      <c r="E331" s="36">
        <v>40491</v>
      </c>
    </row>
    <row r="332" spans="1:5" x14ac:dyDescent="0.25">
      <c r="A332" s="7" t="s">
        <v>493</v>
      </c>
      <c r="B332" s="52">
        <v>5</v>
      </c>
      <c r="C332" s="6" t="s">
        <v>11</v>
      </c>
      <c r="D332" s="6" t="s">
        <v>491</v>
      </c>
      <c r="E332" s="36">
        <v>43172</v>
      </c>
    </row>
    <row r="333" spans="1:5" x14ac:dyDescent="0.25">
      <c r="A333" s="7" t="s">
        <v>494</v>
      </c>
      <c r="B333" s="52">
        <v>5</v>
      </c>
      <c r="C333" s="6" t="s">
        <v>11</v>
      </c>
      <c r="D333" s="6" t="s">
        <v>491</v>
      </c>
      <c r="E333" s="36">
        <v>43264</v>
      </c>
    </row>
    <row r="334" spans="1:5" x14ac:dyDescent="0.25">
      <c r="A334" s="7" t="s">
        <v>495</v>
      </c>
      <c r="B334" s="52">
        <v>5</v>
      </c>
      <c r="C334" s="6" t="s">
        <v>11</v>
      </c>
      <c r="D334" s="6" t="s">
        <v>496</v>
      </c>
      <c r="E334" s="36">
        <v>41584</v>
      </c>
    </row>
    <row r="335" spans="1:5" x14ac:dyDescent="0.25">
      <c r="A335" s="7" t="s">
        <v>497</v>
      </c>
      <c r="B335" s="52">
        <v>5</v>
      </c>
      <c r="C335" s="6" t="s">
        <v>11</v>
      </c>
      <c r="D335" s="6" t="s">
        <v>496</v>
      </c>
      <c r="E335" s="36">
        <v>42628</v>
      </c>
    </row>
    <row r="336" spans="1:5" x14ac:dyDescent="0.25">
      <c r="A336" s="7" t="s">
        <v>498</v>
      </c>
      <c r="B336" s="52">
        <v>5</v>
      </c>
      <c r="C336" s="6" t="s">
        <v>11</v>
      </c>
      <c r="D336" s="6" t="s">
        <v>499</v>
      </c>
      <c r="E336" s="36">
        <v>39814</v>
      </c>
    </row>
    <row r="337" spans="1:5" x14ac:dyDescent="0.25">
      <c r="A337" s="7" t="s">
        <v>500</v>
      </c>
      <c r="B337" s="52">
        <v>5</v>
      </c>
      <c r="C337" s="6" t="s">
        <v>11</v>
      </c>
      <c r="D337" s="6" t="s">
        <v>501</v>
      </c>
      <c r="E337" s="36">
        <v>39394</v>
      </c>
    </row>
    <row r="338" spans="1:5" x14ac:dyDescent="0.25">
      <c r="A338" s="7" t="s">
        <v>502</v>
      </c>
      <c r="B338" s="52">
        <v>5</v>
      </c>
      <c r="C338" s="6" t="s">
        <v>11</v>
      </c>
      <c r="D338" s="6" t="s">
        <v>484</v>
      </c>
      <c r="E338" s="36">
        <v>38559</v>
      </c>
    </row>
    <row r="339" spans="1:5" x14ac:dyDescent="0.25">
      <c r="A339" s="7" t="s">
        <v>503</v>
      </c>
      <c r="B339" s="52">
        <v>5</v>
      </c>
      <c r="C339" s="6" t="s">
        <v>11</v>
      </c>
      <c r="D339" s="6" t="s">
        <v>496</v>
      </c>
      <c r="E339" s="36">
        <v>43959</v>
      </c>
    </row>
    <row r="340" spans="1:5" x14ac:dyDescent="0.25">
      <c r="A340" s="7" t="s">
        <v>504</v>
      </c>
      <c r="B340" s="52">
        <v>5</v>
      </c>
      <c r="C340" s="6" t="s">
        <v>11</v>
      </c>
      <c r="D340" s="6" t="s">
        <v>496</v>
      </c>
      <c r="E340" s="36">
        <v>44043</v>
      </c>
    </row>
    <row r="341" spans="1:5" x14ac:dyDescent="0.25">
      <c r="A341" s="7" t="s">
        <v>505</v>
      </c>
      <c r="B341" s="52">
        <v>5</v>
      </c>
      <c r="C341" s="6" t="s">
        <v>11</v>
      </c>
      <c r="D341" s="6" t="s">
        <v>496</v>
      </c>
      <c r="E341" s="36">
        <v>44011</v>
      </c>
    </row>
    <row r="342" spans="1:5" x14ac:dyDescent="0.25">
      <c r="A342" s="7" t="s">
        <v>506</v>
      </c>
      <c r="B342" s="52">
        <v>5</v>
      </c>
      <c r="C342" s="6" t="s">
        <v>11</v>
      </c>
      <c r="D342" s="6" t="s">
        <v>507</v>
      </c>
      <c r="E342" s="36">
        <v>43571</v>
      </c>
    </row>
    <row r="343" spans="1:5" x14ac:dyDescent="0.25">
      <c r="A343" s="7" t="s">
        <v>508</v>
      </c>
      <c r="B343" s="52">
        <v>5</v>
      </c>
      <c r="C343" s="6" t="s">
        <v>11</v>
      </c>
      <c r="D343" s="6" t="s">
        <v>496</v>
      </c>
      <c r="E343" s="36">
        <v>44027</v>
      </c>
    </row>
    <row r="344" spans="1:5" x14ac:dyDescent="0.25">
      <c r="A344" s="7" t="s">
        <v>509</v>
      </c>
      <c r="B344" s="52">
        <v>5</v>
      </c>
      <c r="C344" s="6" t="s">
        <v>11</v>
      </c>
      <c r="D344" s="6" t="s">
        <v>496</v>
      </c>
      <c r="E344" s="36">
        <v>43748</v>
      </c>
    </row>
    <row r="345" spans="1:5" x14ac:dyDescent="0.25">
      <c r="A345" s="7" t="s">
        <v>510</v>
      </c>
      <c r="B345" s="52">
        <v>5</v>
      </c>
      <c r="C345" s="6" t="s">
        <v>11</v>
      </c>
      <c r="D345" s="6" t="s">
        <v>496</v>
      </c>
      <c r="E345" s="36">
        <v>43798</v>
      </c>
    </row>
    <row r="346" spans="1:5" x14ac:dyDescent="0.25">
      <c r="A346" s="7" t="s">
        <v>511</v>
      </c>
      <c r="B346" s="52">
        <v>5</v>
      </c>
      <c r="C346" s="6" t="s">
        <v>11</v>
      </c>
      <c r="D346" s="6" t="s">
        <v>496</v>
      </c>
      <c r="E346" s="36">
        <v>43979</v>
      </c>
    </row>
    <row r="347" spans="1:5" x14ac:dyDescent="0.25">
      <c r="A347" s="7" t="s">
        <v>512</v>
      </c>
      <c r="B347" s="52">
        <v>5</v>
      </c>
      <c r="C347" s="6" t="s">
        <v>11</v>
      </c>
      <c r="D347" s="6" t="s">
        <v>488</v>
      </c>
      <c r="E347" s="36">
        <v>43586</v>
      </c>
    </row>
    <row r="348" spans="1:5" x14ac:dyDescent="0.25">
      <c r="A348" s="7" t="s">
        <v>513</v>
      </c>
      <c r="B348" s="52">
        <v>5</v>
      </c>
      <c r="C348" s="6" t="s">
        <v>11</v>
      </c>
      <c r="D348" s="6" t="s">
        <v>491</v>
      </c>
      <c r="E348" s="36">
        <v>42370</v>
      </c>
    </row>
    <row r="349" spans="1:5" x14ac:dyDescent="0.25">
      <c r="A349" s="7" t="s">
        <v>514</v>
      </c>
      <c r="B349" s="52">
        <v>5</v>
      </c>
      <c r="C349" s="6" t="s">
        <v>11</v>
      </c>
      <c r="D349" s="6" t="s">
        <v>491</v>
      </c>
      <c r="E349" s="36">
        <v>43585</v>
      </c>
    </row>
    <row r="350" spans="1:5" x14ac:dyDescent="0.25">
      <c r="A350" s="7" t="s">
        <v>515</v>
      </c>
      <c r="B350" s="52">
        <v>5</v>
      </c>
      <c r="C350" s="6" t="s">
        <v>11</v>
      </c>
      <c r="D350" s="6" t="s">
        <v>496</v>
      </c>
      <c r="E350" s="36">
        <v>41919</v>
      </c>
    </row>
    <row r="351" spans="1:5" x14ac:dyDescent="0.25">
      <c r="A351" s="7" t="s">
        <v>516</v>
      </c>
      <c r="B351" s="52">
        <v>5</v>
      </c>
      <c r="C351" s="6" t="s">
        <v>11</v>
      </c>
      <c r="D351" s="6" t="s">
        <v>491</v>
      </c>
      <c r="E351" s="36">
        <v>43585</v>
      </c>
    </row>
    <row r="352" spans="1:5" x14ac:dyDescent="0.25">
      <c r="A352" s="7" t="s">
        <v>517</v>
      </c>
      <c r="B352" s="52">
        <v>5</v>
      </c>
      <c r="C352" s="6" t="s">
        <v>11</v>
      </c>
      <c r="D352" s="6" t="s">
        <v>488</v>
      </c>
      <c r="E352" s="36">
        <v>43278</v>
      </c>
    </row>
    <row r="353" spans="1:5" x14ac:dyDescent="0.25">
      <c r="A353" s="7" t="s">
        <v>518</v>
      </c>
      <c r="B353" s="52">
        <v>5</v>
      </c>
      <c r="C353" s="6" t="s">
        <v>11</v>
      </c>
      <c r="D353" s="6" t="s">
        <v>488</v>
      </c>
      <c r="E353" s="36">
        <v>42719</v>
      </c>
    </row>
    <row r="354" spans="1:5" x14ac:dyDescent="0.25">
      <c r="A354" s="7" t="s">
        <v>519</v>
      </c>
      <c r="B354" s="52">
        <v>5</v>
      </c>
      <c r="C354" s="6" t="s">
        <v>11</v>
      </c>
      <c r="D354" s="6" t="s">
        <v>479</v>
      </c>
      <c r="E354" s="36">
        <v>43637</v>
      </c>
    </row>
    <row r="355" spans="1:5" x14ac:dyDescent="0.25">
      <c r="A355" s="7" t="s">
        <v>520</v>
      </c>
      <c r="B355" s="52">
        <v>5</v>
      </c>
      <c r="C355" s="6" t="s">
        <v>11</v>
      </c>
      <c r="D355" s="6" t="s">
        <v>521</v>
      </c>
      <c r="E355" s="36">
        <v>41275</v>
      </c>
    </row>
    <row r="356" spans="1:5" x14ac:dyDescent="0.25">
      <c r="A356" s="7" t="s">
        <v>522</v>
      </c>
      <c r="B356" s="52">
        <v>5</v>
      </c>
      <c r="C356" s="6" t="s">
        <v>11</v>
      </c>
      <c r="D356" s="6" t="s">
        <v>479</v>
      </c>
      <c r="E356" s="36">
        <v>43651</v>
      </c>
    </row>
    <row r="357" spans="1:5" x14ac:dyDescent="0.25">
      <c r="A357" s="7" t="s">
        <v>523</v>
      </c>
      <c r="B357" s="52">
        <v>5</v>
      </c>
      <c r="C357" s="6" t="s">
        <v>11</v>
      </c>
      <c r="D357" s="6" t="s">
        <v>479</v>
      </c>
      <c r="E357" s="36">
        <v>43805</v>
      </c>
    </row>
    <row r="358" spans="1:5" x14ac:dyDescent="0.25">
      <c r="A358" s="7" t="s">
        <v>524</v>
      </c>
      <c r="B358" s="52">
        <v>5</v>
      </c>
      <c r="C358" s="6" t="s">
        <v>11</v>
      </c>
      <c r="D358" s="6" t="s">
        <v>491</v>
      </c>
      <c r="E358" s="36">
        <v>40709</v>
      </c>
    </row>
    <row r="359" spans="1:5" x14ac:dyDescent="0.25">
      <c r="A359" s="7" t="s">
        <v>525</v>
      </c>
      <c r="B359" s="52">
        <v>5</v>
      </c>
      <c r="C359" s="6" t="s">
        <v>11</v>
      </c>
      <c r="D359" s="6" t="s">
        <v>479</v>
      </c>
      <c r="E359" s="36">
        <v>43640</v>
      </c>
    </row>
    <row r="360" spans="1:5" x14ac:dyDescent="0.25">
      <c r="A360" s="7" t="s">
        <v>526</v>
      </c>
      <c r="B360" s="52">
        <v>5</v>
      </c>
      <c r="C360" s="6" t="s">
        <v>11</v>
      </c>
      <c r="D360" s="6" t="s">
        <v>527</v>
      </c>
      <c r="E360" s="36">
        <v>43475</v>
      </c>
    </row>
    <row r="361" spans="1:5" x14ac:dyDescent="0.25">
      <c r="A361" s="7" t="s">
        <v>528</v>
      </c>
      <c r="B361" s="52">
        <v>5</v>
      </c>
      <c r="C361" s="6" t="s">
        <v>11</v>
      </c>
      <c r="D361" s="6" t="s">
        <v>479</v>
      </c>
      <c r="E361" s="36">
        <v>43651</v>
      </c>
    </row>
    <row r="362" spans="1:5" x14ac:dyDescent="0.25">
      <c r="A362" s="7" t="s">
        <v>529</v>
      </c>
      <c r="B362" s="52">
        <v>5</v>
      </c>
      <c r="C362" s="6" t="s">
        <v>11</v>
      </c>
      <c r="D362" s="6" t="s">
        <v>530</v>
      </c>
      <c r="E362" s="36">
        <v>40571</v>
      </c>
    </row>
    <row r="363" spans="1:5" x14ac:dyDescent="0.25">
      <c r="A363" s="7" t="s">
        <v>531</v>
      </c>
      <c r="B363" s="52">
        <v>5</v>
      </c>
      <c r="C363" s="6" t="s">
        <v>11</v>
      </c>
      <c r="D363" s="6" t="s">
        <v>532</v>
      </c>
      <c r="E363" s="36">
        <v>40330</v>
      </c>
    </row>
    <row r="364" spans="1:5" x14ac:dyDescent="0.25">
      <c r="A364" s="7" t="s">
        <v>533</v>
      </c>
      <c r="B364" s="52">
        <v>5</v>
      </c>
      <c r="C364" s="6" t="s">
        <v>11</v>
      </c>
      <c r="D364" s="6" t="s">
        <v>534</v>
      </c>
      <c r="E364" s="36">
        <v>42370</v>
      </c>
    </row>
    <row r="365" spans="1:5" x14ac:dyDescent="0.25">
      <c r="A365" s="7" t="s">
        <v>535</v>
      </c>
      <c r="B365" s="52">
        <v>5</v>
      </c>
      <c r="C365" s="6" t="s">
        <v>11</v>
      </c>
      <c r="D365" s="6" t="s">
        <v>496</v>
      </c>
      <c r="E365" s="36">
        <v>39814</v>
      </c>
    </row>
    <row r="366" spans="1:5" x14ac:dyDescent="0.25">
      <c r="A366" s="7" t="s">
        <v>536</v>
      </c>
      <c r="B366" s="52">
        <v>5</v>
      </c>
      <c r="C366" s="6" t="s">
        <v>11</v>
      </c>
      <c r="D366" s="6" t="s">
        <v>537</v>
      </c>
      <c r="E366" s="36">
        <v>40179</v>
      </c>
    </row>
    <row r="367" spans="1:5" x14ac:dyDescent="0.25">
      <c r="A367" s="7" t="s">
        <v>538</v>
      </c>
      <c r="B367" s="52">
        <v>5</v>
      </c>
      <c r="C367" s="6" t="s">
        <v>11</v>
      </c>
      <c r="D367" s="6" t="s">
        <v>488</v>
      </c>
      <c r="E367" s="36">
        <v>40603</v>
      </c>
    </row>
    <row r="368" spans="1:5" x14ac:dyDescent="0.25">
      <c r="A368" s="7" t="s">
        <v>539</v>
      </c>
      <c r="B368" s="52">
        <v>5</v>
      </c>
      <c r="C368" s="6" t="s">
        <v>11</v>
      </c>
      <c r="D368" s="6" t="s">
        <v>479</v>
      </c>
      <c r="E368" s="36">
        <v>40878</v>
      </c>
    </row>
    <row r="369" spans="1:5" x14ac:dyDescent="0.25">
      <c r="A369" s="7" t="s">
        <v>540</v>
      </c>
      <c r="B369" s="52">
        <v>5</v>
      </c>
      <c r="C369" s="6" t="s">
        <v>11</v>
      </c>
      <c r="D369" s="6" t="s">
        <v>491</v>
      </c>
      <c r="E369" s="36">
        <v>39071</v>
      </c>
    </row>
    <row r="370" spans="1:5" x14ac:dyDescent="0.25">
      <c r="A370" s="7" t="s">
        <v>541</v>
      </c>
      <c r="B370" s="52">
        <v>5</v>
      </c>
      <c r="C370" s="6" t="s">
        <v>11</v>
      </c>
      <c r="D370" s="6" t="s">
        <v>534</v>
      </c>
      <c r="E370" s="36">
        <v>41481</v>
      </c>
    </row>
    <row r="371" spans="1:5" x14ac:dyDescent="0.25">
      <c r="A371" s="7" t="s">
        <v>542</v>
      </c>
      <c r="B371" s="52">
        <v>5</v>
      </c>
      <c r="C371" s="6" t="s">
        <v>11</v>
      </c>
      <c r="D371" s="6" t="s">
        <v>479</v>
      </c>
      <c r="E371" s="36">
        <v>43623</v>
      </c>
    </row>
    <row r="372" spans="1:5" x14ac:dyDescent="0.25">
      <c r="A372" s="7" t="s">
        <v>543</v>
      </c>
      <c r="B372" s="52">
        <v>5</v>
      </c>
      <c r="C372" s="6" t="s">
        <v>11</v>
      </c>
      <c r="D372" s="6" t="s">
        <v>527</v>
      </c>
      <c r="E372" s="36">
        <v>44551</v>
      </c>
    </row>
    <row r="373" spans="1:5" x14ac:dyDescent="0.25">
      <c r="A373" s="7" t="s">
        <v>544</v>
      </c>
      <c r="B373" s="52">
        <v>5</v>
      </c>
      <c r="C373" s="6" t="s">
        <v>11</v>
      </c>
      <c r="D373" s="6" t="s">
        <v>527</v>
      </c>
      <c r="E373" s="36">
        <v>44550</v>
      </c>
    </row>
    <row r="374" spans="1:5" x14ac:dyDescent="0.25">
      <c r="A374" s="7" t="s">
        <v>545</v>
      </c>
      <c r="B374" s="52">
        <v>5</v>
      </c>
      <c r="C374" s="6" t="s">
        <v>11</v>
      </c>
      <c r="D374" s="6" t="s">
        <v>534</v>
      </c>
      <c r="E374" s="36">
        <v>41387</v>
      </c>
    </row>
    <row r="375" spans="1:5" x14ac:dyDescent="0.25">
      <c r="A375" s="7" t="s">
        <v>546</v>
      </c>
      <c r="B375" s="52">
        <v>5</v>
      </c>
      <c r="C375" s="6" t="s">
        <v>11</v>
      </c>
      <c r="D375" s="6" t="s">
        <v>527</v>
      </c>
      <c r="E375" s="36">
        <v>39904</v>
      </c>
    </row>
    <row r="376" spans="1:5" x14ac:dyDescent="0.25">
      <c r="A376" s="7" t="s">
        <v>547</v>
      </c>
      <c r="B376" s="52">
        <v>5</v>
      </c>
      <c r="C376" s="6" t="s">
        <v>11</v>
      </c>
      <c r="D376" s="6" t="s">
        <v>532</v>
      </c>
      <c r="E376" s="36">
        <v>42370</v>
      </c>
    </row>
    <row r="377" spans="1:5" x14ac:dyDescent="0.25">
      <c r="A377" s="7" t="s">
        <v>548</v>
      </c>
      <c r="B377" s="52">
        <v>5</v>
      </c>
      <c r="C377" s="6" t="s">
        <v>11</v>
      </c>
      <c r="D377" s="6" t="s">
        <v>488</v>
      </c>
      <c r="E377" s="36">
        <v>39490</v>
      </c>
    </row>
    <row r="378" spans="1:5" x14ac:dyDescent="0.25">
      <c r="A378" s="7" t="s">
        <v>549</v>
      </c>
      <c r="B378" s="52">
        <v>5</v>
      </c>
      <c r="C378" s="6" t="s">
        <v>11</v>
      </c>
      <c r="D378" s="6" t="s">
        <v>491</v>
      </c>
      <c r="E378" s="36">
        <v>43587</v>
      </c>
    </row>
    <row r="379" spans="1:5" x14ac:dyDescent="0.25">
      <c r="A379" s="7" t="s">
        <v>550</v>
      </c>
      <c r="B379" s="52">
        <v>5</v>
      </c>
      <c r="C379" s="6" t="s">
        <v>11</v>
      </c>
      <c r="D379" s="6" t="s">
        <v>527</v>
      </c>
      <c r="E379" s="36">
        <v>43248</v>
      </c>
    </row>
    <row r="380" spans="1:5" x14ac:dyDescent="0.25">
      <c r="A380" s="7" t="s">
        <v>551</v>
      </c>
      <c r="B380" s="52">
        <v>5</v>
      </c>
      <c r="C380" s="6" t="s">
        <v>11</v>
      </c>
      <c r="D380" s="6" t="s">
        <v>527</v>
      </c>
      <c r="E380" s="36">
        <v>43438</v>
      </c>
    </row>
    <row r="381" spans="1:5" x14ac:dyDescent="0.25">
      <c r="A381" s="7" t="s">
        <v>552</v>
      </c>
      <c r="B381" s="52">
        <v>5</v>
      </c>
      <c r="C381" s="6" t="s">
        <v>11</v>
      </c>
      <c r="D381" s="6" t="s">
        <v>479</v>
      </c>
      <c r="E381" s="36">
        <v>43727</v>
      </c>
    </row>
    <row r="382" spans="1:5" x14ac:dyDescent="0.25">
      <c r="A382" s="7" t="s">
        <v>553</v>
      </c>
      <c r="B382" s="52">
        <v>5</v>
      </c>
      <c r="C382" s="6" t="s">
        <v>11</v>
      </c>
      <c r="D382" s="6" t="s">
        <v>479</v>
      </c>
      <c r="E382" s="36">
        <v>43664</v>
      </c>
    </row>
    <row r="383" spans="1:5" x14ac:dyDescent="0.25">
      <c r="A383" s="7" t="s">
        <v>554</v>
      </c>
      <c r="B383" s="52">
        <v>5</v>
      </c>
      <c r="C383" s="6" t="s">
        <v>11</v>
      </c>
      <c r="D383" s="6" t="s">
        <v>488</v>
      </c>
      <c r="E383" s="36">
        <v>40695</v>
      </c>
    </row>
    <row r="384" spans="1:5" x14ac:dyDescent="0.25">
      <c r="A384" s="7" t="s">
        <v>555</v>
      </c>
      <c r="B384" s="52">
        <v>5</v>
      </c>
      <c r="C384" s="6" t="s">
        <v>11</v>
      </c>
      <c r="D384" s="6" t="s">
        <v>491</v>
      </c>
      <c r="E384" s="36">
        <v>43252</v>
      </c>
    </row>
    <row r="385" spans="1:5" x14ac:dyDescent="0.25">
      <c r="A385" s="7" t="s">
        <v>556</v>
      </c>
      <c r="B385" s="52">
        <v>5</v>
      </c>
      <c r="C385" s="6" t="s">
        <v>11</v>
      </c>
      <c r="D385" s="6" t="s">
        <v>479</v>
      </c>
      <c r="E385" s="50">
        <v>43349</v>
      </c>
    </row>
    <row r="386" spans="1:5" x14ac:dyDescent="0.25">
      <c r="A386" s="7" t="s">
        <v>557</v>
      </c>
      <c r="B386" s="52">
        <v>5</v>
      </c>
      <c r="C386" s="6" t="s">
        <v>11</v>
      </c>
      <c r="D386" s="6" t="s">
        <v>479</v>
      </c>
      <c r="E386" s="50">
        <v>43649</v>
      </c>
    </row>
    <row r="387" spans="1:5" x14ac:dyDescent="0.25">
      <c r="A387" s="7" t="s">
        <v>558</v>
      </c>
      <c r="B387" s="52">
        <v>5</v>
      </c>
      <c r="C387" s="6" t="s">
        <v>11</v>
      </c>
      <c r="D387" s="6" t="s">
        <v>479</v>
      </c>
      <c r="E387" s="36">
        <v>44711</v>
      </c>
    </row>
    <row r="388" spans="1:5" x14ac:dyDescent="0.25">
      <c r="A388" s="7" t="s">
        <v>559</v>
      </c>
      <c r="B388" s="52">
        <v>5</v>
      </c>
      <c r="C388" s="6" t="s">
        <v>11</v>
      </c>
      <c r="D388" s="6" t="s">
        <v>534</v>
      </c>
      <c r="E388" s="36">
        <v>42902</v>
      </c>
    </row>
    <row r="389" spans="1:5" x14ac:dyDescent="0.25">
      <c r="A389" s="7" t="s">
        <v>560</v>
      </c>
      <c r="B389" s="52">
        <v>5</v>
      </c>
      <c r="C389" s="6" t="s">
        <v>11</v>
      </c>
      <c r="D389" s="6" t="s">
        <v>534</v>
      </c>
      <c r="E389" s="36">
        <v>41906</v>
      </c>
    </row>
    <row r="390" spans="1:5" x14ac:dyDescent="0.25">
      <c r="A390" s="7" t="s">
        <v>561</v>
      </c>
      <c r="B390" s="52">
        <v>5</v>
      </c>
      <c r="C390" s="6" t="s">
        <v>11</v>
      </c>
      <c r="D390" s="6" t="s">
        <v>534</v>
      </c>
      <c r="E390" s="50">
        <v>42934</v>
      </c>
    </row>
    <row r="391" spans="1:5" x14ac:dyDescent="0.25">
      <c r="A391" s="7" t="s">
        <v>562</v>
      </c>
      <c r="B391" s="52">
        <v>5</v>
      </c>
      <c r="C391" s="6" t="s">
        <v>11</v>
      </c>
      <c r="D391" s="6" t="s">
        <v>527</v>
      </c>
      <c r="E391" s="36">
        <v>43617</v>
      </c>
    </row>
    <row r="392" spans="1:5" x14ac:dyDescent="0.25">
      <c r="A392" s="7" t="s">
        <v>563</v>
      </c>
      <c r="B392" s="52">
        <v>5</v>
      </c>
      <c r="C392" s="6" t="s">
        <v>11</v>
      </c>
      <c r="D392" s="6" t="s">
        <v>479</v>
      </c>
      <c r="E392" s="50">
        <v>44393</v>
      </c>
    </row>
    <row r="393" spans="1:5" x14ac:dyDescent="0.25">
      <c r="A393" s="7" t="s">
        <v>564</v>
      </c>
      <c r="B393" s="52">
        <v>5</v>
      </c>
      <c r="C393" s="6" t="s">
        <v>11</v>
      </c>
      <c r="D393" s="6" t="s">
        <v>565</v>
      </c>
      <c r="E393" s="36">
        <v>44749</v>
      </c>
    </row>
    <row r="394" spans="1:5" x14ac:dyDescent="0.25">
      <c r="A394" s="7" t="s">
        <v>566</v>
      </c>
      <c r="B394" s="52">
        <v>5</v>
      </c>
      <c r="C394" s="6" t="s">
        <v>11</v>
      </c>
      <c r="D394" s="6" t="s">
        <v>479</v>
      </c>
      <c r="E394" s="50">
        <v>43252</v>
      </c>
    </row>
    <row r="395" spans="1:5" x14ac:dyDescent="0.25">
      <c r="A395" s="7" t="s">
        <v>567</v>
      </c>
      <c r="B395" s="52">
        <v>5</v>
      </c>
      <c r="C395" s="6" t="s">
        <v>11</v>
      </c>
      <c r="D395" s="6" t="s">
        <v>534</v>
      </c>
      <c r="E395" s="36">
        <v>42753</v>
      </c>
    </row>
    <row r="396" spans="1:5" x14ac:dyDescent="0.25">
      <c r="A396" s="7" t="s">
        <v>568</v>
      </c>
      <c r="B396" s="52">
        <v>5</v>
      </c>
      <c r="C396" s="6" t="s">
        <v>11</v>
      </c>
      <c r="D396" s="6" t="s">
        <v>479</v>
      </c>
      <c r="E396" s="36">
        <v>43375</v>
      </c>
    </row>
    <row r="397" spans="1:5" x14ac:dyDescent="0.25">
      <c r="A397" s="7" t="s">
        <v>569</v>
      </c>
      <c r="B397" s="52">
        <v>5</v>
      </c>
      <c r="C397" s="6" t="s">
        <v>11</v>
      </c>
      <c r="D397" s="6" t="s">
        <v>534</v>
      </c>
      <c r="E397" s="36">
        <v>41935</v>
      </c>
    </row>
    <row r="398" spans="1:5" x14ac:dyDescent="0.25">
      <c r="A398" s="7" t="s">
        <v>570</v>
      </c>
      <c r="B398" s="52">
        <v>5</v>
      </c>
      <c r="C398" s="6" t="s">
        <v>11</v>
      </c>
      <c r="D398" s="6" t="s">
        <v>491</v>
      </c>
      <c r="E398" s="36">
        <v>39827</v>
      </c>
    </row>
    <row r="399" spans="1:5" x14ac:dyDescent="0.25">
      <c r="A399" s="7" t="s">
        <v>571</v>
      </c>
      <c r="B399" s="52">
        <v>5</v>
      </c>
      <c r="C399" s="6" t="s">
        <v>11</v>
      </c>
      <c r="D399" s="6" t="s">
        <v>491</v>
      </c>
      <c r="E399" s="36">
        <v>43313</v>
      </c>
    </row>
    <row r="400" spans="1:5" x14ac:dyDescent="0.25">
      <c r="A400" s="7" t="s">
        <v>572</v>
      </c>
      <c r="B400" s="52">
        <v>5</v>
      </c>
      <c r="C400" s="6" t="s">
        <v>11</v>
      </c>
      <c r="D400" s="6" t="s">
        <v>491</v>
      </c>
      <c r="E400" s="36">
        <v>43344</v>
      </c>
    </row>
    <row r="401" spans="1:5" x14ac:dyDescent="0.25">
      <c r="A401" s="7" t="s">
        <v>573</v>
      </c>
      <c r="B401" s="52">
        <v>5</v>
      </c>
      <c r="C401" s="6" t="s">
        <v>11</v>
      </c>
      <c r="D401" s="6" t="s">
        <v>527</v>
      </c>
      <c r="E401" s="50">
        <v>43252</v>
      </c>
    </row>
    <row r="402" spans="1:5" x14ac:dyDescent="0.25">
      <c r="A402" s="7" t="s">
        <v>574</v>
      </c>
      <c r="B402" s="52">
        <v>5</v>
      </c>
      <c r="C402" s="6" t="s">
        <v>11</v>
      </c>
      <c r="D402" s="6" t="s">
        <v>527</v>
      </c>
      <c r="E402" s="36">
        <v>43983</v>
      </c>
    </row>
    <row r="403" spans="1:5" x14ac:dyDescent="0.25">
      <c r="A403" s="7" t="s">
        <v>575</v>
      </c>
      <c r="B403" s="52">
        <v>5</v>
      </c>
      <c r="C403" s="6" t="s">
        <v>11</v>
      </c>
      <c r="D403" s="6" t="s">
        <v>507</v>
      </c>
      <c r="E403" s="36">
        <v>42736</v>
      </c>
    </row>
    <row r="404" spans="1:5" x14ac:dyDescent="0.25">
      <c r="A404" s="7" t="s">
        <v>576</v>
      </c>
      <c r="B404" s="52">
        <v>5</v>
      </c>
      <c r="C404" s="6" t="s">
        <v>11</v>
      </c>
      <c r="D404" s="6" t="s">
        <v>479</v>
      </c>
      <c r="E404" s="36">
        <v>43487</v>
      </c>
    </row>
    <row r="405" spans="1:5" x14ac:dyDescent="0.25">
      <c r="A405" s="7" t="s">
        <v>577</v>
      </c>
      <c r="B405" s="52">
        <v>5</v>
      </c>
      <c r="C405" s="6" t="s">
        <v>11</v>
      </c>
      <c r="D405" s="6" t="s">
        <v>527</v>
      </c>
      <c r="E405" s="36">
        <v>44835</v>
      </c>
    </row>
    <row r="406" spans="1:5" x14ac:dyDescent="0.25">
      <c r="A406" s="7" t="s">
        <v>578</v>
      </c>
      <c r="B406" s="52">
        <v>5</v>
      </c>
      <c r="C406" s="6" t="s">
        <v>11</v>
      </c>
      <c r="D406" s="6" t="s">
        <v>537</v>
      </c>
      <c r="E406" s="50">
        <v>39965</v>
      </c>
    </row>
    <row r="407" spans="1:5" x14ac:dyDescent="0.25">
      <c r="A407" s="7" t="s">
        <v>579</v>
      </c>
      <c r="B407" s="52">
        <v>5</v>
      </c>
      <c r="C407" s="6" t="s">
        <v>11</v>
      </c>
      <c r="D407" s="6" t="s">
        <v>534</v>
      </c>
      <c r="E407" s="36">
        <v>40693</v>
      </c>
    </row>
    <row r="408" spans="1:5" x14ac:dyDescent="0.25">
      <c r="A408" s="7" t="s">
        <v>580</v>
      </c>
      <c r="B408" s="52">
        <v>5</v>
      </c>
      <c r="C408" s="6" t="s">
        <v>11</v>
      </c>
      <c r="D408" s="6" t="s">
        <v>537</v>
      </c>
      <c r="E408" s="50">
        <v>39965</v>
      </c>
    </row>
    <row r="409" spans="1:5" x14ac:dyDescent="0.25">
      <c r="A409" s="7" t="s">
        <v>581</v>
      </c>
      <c r="B409" s="52">
        <v>5</v>
      </c>
      <c r="C409" s="6" t="s">
        <v>11</v>
      </c>
      <c r="D409" s="6" t="s">
        <v>582</v>
      </c>
      <c r="E409" s="50">
        <v>44973</v>
      </c>
    </row>
    <row r="410" spans="1:5" x14ac:dyDescent="0.25">
      <c r="A410" s="7" t="s">
        <v>583</v>
      </c>
      <c r="B410" s="52">
        <v>5</v>
      </c>
      <c r="C410" s="6" t="s">
        <v>11</v>
      </c>
      <c r="D410" s="6" t="s">
        <v>488</v>
      </c>
      <c r="E410" s="36">
        <v>39904</v>
      </c>
    </row>
    <row r="411" spans="1:5" x14ac:dyDescent="0.25">
      <c r="A411" s="7" t="s">
        <v>584</v>
      </c>
      <c r="B411" s="52">
        <v>5</v>
      </c>
      <c r="C411" s="6" t="s">
        <v>11</v>
      </c>
      <c r="D411" s="6" t="s">
        <v>565</v>
      </c>
      <c r="E411" s="50">
        <v>41395</v>
      </c>
    </row>
    <row r="412" spans="1:5" x14ac:dyDescent="0.25">
      <c r="A412" s="7" t="s">
        <v>585</v>
      </c>
      <c r="B412" s="52">
        <v>6</v>
      </c>
      <c r="C412" s="6" t="s">
        <v>13</v>
      </c>
      <c r="D412" s="6" t="s">
        <v>586</v>
      </c>
      <c r="E412" s="36">
        <v>41362</v>
      </c>
    </row>
    <row r="413" spans="1:5" x14ac:dyDescent="0.25">
      <c r="A413" s="7" t="s">
        <v>587</v>
      </c>
      <c r="B413" s="52">
        <v>6</v>
      </c>
      <c r="C413" s="6" t="s">
        <v>13</v>
      </c>
      <c r="D413" s="6" t="s">
        <v>588</v>
      </c>
      <c r="E413" s="50">
        <v>41445</v>
      </c>
    </row>
    <row r="414" spans="1:5" x14ac:dyDescent="0.25">
      <c r="A414" s="7" t="s">
        <v>589</v>
      </c>
      <c r="B414" s="52">
        <v>6</v>
      </c>
      <c r="C414" s="6" t="s">
        <v>13</v>
      </c>
      <c r="D414" s="6" t="s">
        <v>590</v>
      </c>
      <c r="E414" s="36">
        <v>41373</v>
      </c>
    </row>
    <row r="415" spans="1:5" x14ac:dyDescent="0.25">
      <c r="A415" s="7" t="s">
        <v>591</v>
      </c>
      <c r="B415" s="52">
        <v>6</v>
      </c>
      <c r="C415" s="6" t="s">
        <v>13</v>
      </c>
      <c r="D415" s="6" t="s">
        <v>590</v>
      </c>
      <c r="E415" s="36">
        <v>41389</v>
      </c>
    </row>
    <row r="416" spans="1:5" x14ac:dyDescent="0.25">
      <c r="A416" s="7" t="s">
        <v>592</v>
      </c>
      <c r="B416" s="52">
        <v>6</v>
      </c>
      <c r="C416" s="6" t="s">
        <v>13</v>
      </c>
      <c r="D416" s="6" t="s">
        <v>590</v>
      </c>
      <c r="E416" s="50">
        <v>41410</v>
      </c>
    </row>
    <row r="417" spans="1:5" x14ac:dyDescent="0.25">
      <c r="A417" s="7" t="s">
        <v>593</v>
      </c>
      <c r="B417" s="52">
        <v>6</v>
      </c>
      <c r="C417" s="6" t="s">
        <v>13</v>
      </c>
      <c r="D417" s="6" t="s">
        <v>590</v>
      </c>
      <c r="E417" s="36">
        <v>41445</v>
      </c>
    </row>
    <row r="418" spans="1:5" x14ac:dyDescent="0.25">
      <c r="A418" s="7" t="s">
        <v>594</v>
      </c>
      <c r="B418" s="52">
        <v>6</v>
      </c>
      <c r="C418" s="6" t="s">
        <v>13</v>
      </c>
      <c r="D418" s="6" t="s">
        <v>590</v>
      </c>
      <c r="E418" s="36">
        <v>41926</v>
      </c>
    </row>
    <row r="419" spans="1:5" x14ac:dyDescent="0.25">
      <c r="A419" s="7" t="s">
        <v>595</v>
      </c>
      <c r="B419" s="52">
        <v>6</v>
      </c>
      <c r="C419" s="6" t="s">
        <v>13</v>
      </c>
      <c r="D419" s="6" t="s">
        <v>590</v>
      </c>
      <c r="E419" s="36">
        <v>43332</v>
      </c>
    </row>
    <row r="420" spans="1:5" x14ac:dyDescent="0.25">
      <c r="A420" s="7" t="s">
        <v>596</v>
      </c>
      <c r="B420" s="52">
        <v>6</v>
      </c>
      <c r="C420" s="6" t="s">
        <v>13</v>
      </c>
      <c r="D420" s="6" t="s">
        <v>590</v>
      </c>
      <c r="E420" s="36">
        <v>42837</v>
      </c>
    </row>
    <row r="421" spans="1:5" x14ac:dyDescent="0.25">
      <c r="A421" s="7" t="s">
        <v>597</v>
      </c>
      <c r="B421" s="52">
        <v>6</v>
      </c>
      <c r="C421" s="6" t="s">
        <v>13</v>
      </c>
      <c r="D421" s="6" t="s">
        <v>590</v>
      </c>
      <c r="E421" s="36">
        <v>43389</v>
      </c>
    </row>
    <row r="422" spans="1:5" x14ac:dyDescent="0.25">
      <c r="A422" s="7" t="s">
        <v>598</v>
      </c>
      <c r="B422" s="52">
        <v>6</v>
      </c>
      <c r="C422" s="6" t="s">
        <v>13</v>
      </c>
      <c r="D422" s="6" t="s">
        <v>590</v>
      </c>
      <c r="E422" s="50">
        <v>43353</v>
      </c>
    </row>
    <row r="423" spans="1:5" x14ac:dyDescent="0.25">
      <c r="A423" s="7" t="s">
        <v>599</v>
      </c>
      <c r="B423" s="52">
        <v>6</v>
      </c>
      <c r="C423" s="6" t="s">
        <v>13</v>
      </c>
      <c r="D423" s="6" t="s">
        <v>590</v>
      </c>
      <c r="E423" s="36">
        <v>42996</v>
      </c>
    </row>
    <row r="424" spans="1:5" x14ac:dyDescent="0.25">
      <c r="A424" s="7" t="s">
        <v>600</v>
      </c>
      <c r="B424" s="52">
        <v>6</v>
      </c>
      <c r="C424" s="6" t="s">
        <v>13</v>
      </c>
      <c r="D424" s="6" t="s">
        <v>601</v>
      </c>
      <c r="E424" s="36">
        <v>42716</v>
      </c>
    </row>
    <row r="425" spans="1:5" x14ac:dyDescent="0.25">
      <c r="A425" s="7" t="s">
        <v>602</v>
      </c>
      <c r="B425" s="52">
        <v>6</v>
      </c>
      <c r="C425" s="6" t="s">
        <v>13</v>
      </c>
      <c r="D425" s="6" t="s">
        <v>603</v>
      </c>
      <c r="E425" s="36">
        <v>39995</v>
      </c>
    </row>
    <row r="426" spans="1:5" x14ac:dyDescent="0.25">
      <c r="A426" s="7" t="s">
        <v>604</v>
      </c>
      <c r="B426" s="52">
        <v>6</v>
      </c>
      <c r="C426" s="6" t="s">
        <v>13</v>
      </c>
      <c r="D426" s="6" t="s">
        <v>603</v>
      </c>
      <c r="E426" s="36">
        <v>39814</v>
      </c>
    </row>
    <row r="427" spans="1:5" x14ac:dyDescent="0.25">
      <c r="A427" s="7" t="s">
        <v>605</v>
      </c>
      <c r="B427" s="52">
        <v>6</v>
      </c>
      <c r="C427" s="6" t="s">
        <v>13</v>
      </c>
      <c r="D427" s="6" t="s">
        <v>603</v>
      </c>
      <c r="E427" s="36">
        <v>39436</v>
      </c>
    </row>
    <row r="428" spans="1:5" x14ac:dyDescent="0.25">
      <c r="A428" s="7" t="s">
        <v>606</v>
      </c>
      <c r="B428" s="52">
        <v>6</v>
      </c>
      <c r="C428" s="6" t="s">
        <v>13</v>
      </c>
      <c r="D428" s="6" t="s">
        <v>603</v>
      </c>
      <c r="E428" s="36">
        <v>41236</v>
      </c>
    </row>
    <row r="429" spans="1:5" x14ac:dyDescent="0.25">
      <c r="A429" s="7" t="s">
        <v>607</v>
      </c>
      <c r="B429" s="52">
        <v>6</v>
      </c>
      <c r="C429" s="6" t="s">
        <v>13</v>
      </c>
      <c r="D429" s="6" t="s">
        <v>603</v>
      </c>
      <c r="E429" s="36">
        <v>39748</v>
      </c>
    </row>
    <row r="430" spans="1:5" x14ac:dyDescent="0.25">
      <c r="A430" s="7" t="s">
        <v>608</v>
      </c>
      <c r="B430" s="52">
        <v>6</v>
      </c>
      <c r="C430" s="6" t="s">
        <v>13</v>
      </c>
      <c r="D430" s="6" t="s">
        <v>603</v>
      </c>
      <c r="E430" s="36">
        <v>38639</v>
      </c>
    </row>
    <row r="431" spans="1:5" x14ac:dyDescent="0.25">
      <c r="A431" s="7" t="s">
        <v>609</v>
      </c>
      <c r="B431" s="52">
        <v>6</v>
      </c>
      <c r="C431" s="6" t="s">
        <v>13</v>
      </c>
      <c r="D431" s="6" t="s">
        <v>603</v>
      </c>
      <c r="E431" s="36">
        <v>39659</v>
      </c>
    </row>
    <row r="432" spans="1:5" x14ac:dyDescent="0.25">
      <c r="A432" s="7" t="s">
        <v>610</v>
      </c>
      <c r="B432" s="52">
        <v>6</v>
      </c>
      <c r="C432" s="6" t="s">
        <v>13</v>
      </c>
      <c r="D432" s="6" t="s">
        <v>603</v>
      </c>
      <c r="E432" s="36">
        <v>40037</v>
      </c>
    </row>
    <row r="433" spans="1:5" x14ac:dyDescent="0.25">
      <c r="A433" s="7" t="s">
        <v>611</v>
      </c>
      <c r="B433" s="52">
        <v>6</v>
      </c>
      <c r="C433" s="6" t="s">
        <v>13</v>
      </c>
      <c r="D433" s="6" t="s">
        <v>603</v>
      </c>
      <c r="E433" s="36">
        <v>40855</v>
      </c>
    </row>
    <row r="434" spans="1:5" x14ac:dyDescent="0.25">
      <c r="A434" s="7" t="s">
        <v>612</v>
      </c>
      <c r="B434" s="52">
        <v>6</v>
      </c>
      <c r="C434" s="6" t="s">
        <v>13</v>
      </c>
      <c r="D434" s="6" t="s">
        <v>603</v>
      </c>
      <c r="E434" s="50">
        <v>39994</v>
      </c>
    </row>
    <row r="435" spans="1:5" x14ac:dyDescent="0.25">
      <c r="A435" s="7" t="s">
        <v>613</v>
      </c>
      <c r="B435" s="52">
        <v>6</v>
      </c>
      <c r="C435" s="6" t="s">
        <v>13</v>
      </c>
      <c r="D435" s="6" t="s">
        <v>603</v>
      </c>
      <c r="E435" s="36">
        <v>38302</v>
      </c>
    </row>
    <row r="436" spans="1:5" x14ac:dyDescent="0.25">
      <c r="A436" s="7" t="s">
        <v>614</v>
      </c>
      <c r="B436" s="52">
        <v>6</v>
      </c>
      <c r="C436" s="6" t="s">
        <v>13</v>
      </c>
      <c r="D436" s="6" t="s">
        <v>603</v>
      </c>
      <c r="E436" s="36">
        <v>38561</v>
      </c>
    </row>
    <row r="437" spans="1:5" x14ac:dyDescent="0.25">
      <c r="A437" s="7" t="s">
        <v>615</v>
      </c>
      <c r="B437" s="52">
        <v>6</v>
      </c>
      <c r="C437" s="6" t="s">
        <v>13</v>
      </c>
      <c r="D437" s="6" t="s">
        <v>603</v>
      </c>
      <c r="E437" s="36">
        <v>39587</v>
      </c>
    </row>
    <row r="438" spans="1:5" x14ac:dyDescent="0.25">
      <c r="A438" s="7" t="s">
        <v>616</v>
      </c>
      <c r="B438" s="52">
        <v>6</v>
      </c>
      <c r="C438" s="6" t="s">
        <v>13</v>
      </c>
      <c r="D438" s="6" t="s">
        <v>603</v>
      </c>
      <c r="E438" s="36">
        <v>39995</v>
      </c>
    </row>
    <row r="439" spans="1:5" x14ac:dyDescent="0.25">
      <c r="A439" s="7" t="s">
        <v>617</v>
      </c>
      <c r="B439" s="52">
        <v>6</v>
      </c>
      <c r="C439" s="6" t="s">
        <v>13</v>
      </c>
      <c r="D439" s="6" t="s">
        <v>603</v>
      </c>
      <c r="E439" s="36">
        <v>43369</v>
      </c>
    </row>
    <row r="440" spans="1:5" x14ac:dyDescent="0.25">
      <c r="A440" s="7" t="s">
        <v>618</v>
      </c>
      <c r="B440" s="52">
        <v>6</v>
      </c>
      <c r="C440" s="6" t="s">
        <v>13</v>
      </c>
      <c r="D440" s="6" t="s">
        <v>603</v>
      </c>
      <c r="E440" s="36">
        <v>43381</v>
      </c>
    </row>
    <row r="441" spans="1:5" x14ac:dyDescent="0.25">
      <c r="A441" s="7" t="s">
        <v>619</v>
      </c>
      <c r="B441" s="52">
        <v>6</v>
      </c>
      <c r="C441" s="6" t="s">
        <v>13</v>
      </c>
      <c r="D441" s="6" t="s">
        <v>603</v>
      </c>
      <c r="E441" s="36">
        <v>43375</v>
      </c>
    </row>
    <row r="442" spans="1:5" x14ac:dyDescent="0.25">
      <c r="A442" s="7" t="s">
        <v>620</v>
      </c>
      <c r="B442" s="52">
        <v>6</v>
      </c>
      <c r="C442" s="6" t="s">
        <v>13</v>
      </c>
      <c r="D442" s="6" t="s">
        <v>603</v>
      </c>
      <c r="E442" s="36">
        <v>43368</v>
      </c>
    </row>
    <row r="443" spans="1:5" x14ac:dyDescent="0.25">
      <c r="A443" s="7" t="s">
        <v>621</v>
      </c>
      <c r="B443" s="52">
        <v>6</v>
      </c>
      <c r="C443" s="6" t="s">
        <v>13</v>
      </c>
      <c r="D443" s="6" t="s">
        <v>603</v>
      </c>
      <c r="E443" s="36">
        <v>43367</v>
      </c>
    </row>
    <row r="444" spans="1:5" x14ac:dyDescent="0.25">
      <c r="A444" s="7" t="s">
        <v>622</v>
      </c>
      <c r="B444" s="52">
        <v>6</v>
      </c>
      <c r="C444" s="6" t="s">
        <v>13</v>
      </c>
      <c r="D444" s="6" t="s">
        <v>603</v>
      </c>
      <c r="E444" s="36">
        <v>43382</v>
      </c>
    </row>
    <row r="445" spans="1:5" x14ac:dyDescent="0.25">
      <c r="A445" s="7" t="s">
        <v>623</v>
      </c>
      <c r="B445" s="52">
        <v>6</v>
      </c>
      <c r="C445" s="6" t="s">
        <v>13</v>
      </c>
      <c r="D445" s="6" t="s">
        <v>603</v>
      </c>
      <c r="E445" s="36">
        <v>43444</v>
      </c>
    </row>
    <row r="446" spans="1:5" x14ac:dyDescent="0.25">
      <c r="A446" s="7" t="s">
        <v>624</v>
      </c>
      <c r="B446" s="52">
        <v>6</v>
      </c>
      <c r="C446" s="6" t="s">
        <v>13</v>
      </c>
      <c r="D446" s="6" t="s">
        <v>603</v>
      </c>
      <c r="E446" s="36">
        <v>43423</v>
      </c>
    </row>
    <row r="447" spans="1:5" x14ac:dyDescent="0.25">
      <c r="A447" s="7" t="s">
        <v>625</v>
      </c>
      <c r="B447" s="52">
        <v>6</v>
      </c>
      <c r="C447" s="6" t="s">
        <v>13</v>
      </c>
      <c r="D447" s="6" t="s">
        <v>603</v>
      </c>
      <c r="E447" s="36">
        <v>43451</v>
      </c>
    </row>
    <row r="448" spans="1:5" x14ac:dyDescent="0.25">
      <c r="A448" s="7" t="s">
        <v>626</v>
      </c>
      <c r="B448" s="52">
        <v>6</v>
      </c>
      <c r="C448" s="6" t="s">
        <v>13</v>
      </c>
      <c r="D448" s="6" t="s">
        <v>603</v>
      </c>
      <c r="E448" s="36">
        <v>42727</v>
      </c>
    </row>
    <row r="449" spans="1:5" x14ac:dyDescent="0.25">
      <c r="A449" s="7" t="s">
        <v>627</v>
      </c>
      <c r="B449" s="52">
        <v>6</v>
      </c>
      <c r="C449" s="6" t="s">
        <v>13</v>
      </c>
      <c r="D449" s="6" t="s">
        <v>603</v>
      </c>
      <c r="E449" s="36">
        <v>43138</v>
      </c>
    </row>
    <row r="450" spans="1:5" x14ac:dyDescent="0.25">
      <c r="A450" s="7" t="s">
        <v>628</v>
      </c>
      <c r="B450" s="52">
        <v>6</v>
      </c>
      <c r="C450" s="6" t="s">
        <v>13</v>
      </c>
      <c r="D450" s="6" t="s">
        <v>603</v>
      </c>
      <c r="E450" s="50">
        <v>43182</v>
      </c>
    </row>
    <row r="451" spans="1:5" x14ac:dyDescent="0.25">
      <c r="A451" s="7" t="s">
        <v>629</v>
      </c>
      <c r="B451" s="52">
        <v>6</v>
      </c>
      <c r="C451" s="6" t="s">
        <v>13</v>
      </c>
      <c r="D451" s="6" t="s">
        <v>603</v>
      </c>
      <c r="E451" s="36">
        <v>43194</v>
      </c>
    </row>
    <row r="452" spans="1:5" x14ac:dyDescent="0.25">
      <c r="A452" s="7" t="s">
        <v>630</v>
      </c>
      <c r="B452" s="52">
        <v>6</v>
      </c>
      <c r="C452" s="6" t="s">
        <v>13</v>
      </c>
      <c r="D452" s="6" t="s">
        <v>603</v>
      </c>
      <c r="E452" s="50">
        <v>38594</v>
      </c>
    </row>
    <row r="453" spans="1:5" x14ac:dyDescent="0.25">
      <c r="A453" s="7" t="s">
        <v>631</v>
      </c>
      <c r="B453" s="52">
        <v>6</v>
      </c>
      <c r="C453" s="6" t="s">
        <v>13</v>
      </c>
      <c r="D453" s="6" t="s">
        <v>603</v>
      </c>
      <c r="E453" s="36">
        <v>40360</v>
      </c>
    </row>
    <row r="454" spans="1:5" x14ac:dyDescent="0.25">
      <c r="A454" s="7" t="s">
        <v>632</v>
      </c>
      <c r="B454" s="52">
        <v>6</v>
      </c>
      <c r="C454" s="6" t="s">
        <v>13</v>
      </c>
      <c r="D454" s="6" t="s">
        <v>603</v>
      </c>
      <c r="E454" s="36">
        <v>42826</v>
      </c>
    </row>
    <row r="455" spans="1:5" x14ac:dyDescent="0.25">
      <c r="A455" s="7" t="s">
        <v>633</v>
      </c>
      <c r="B455" s="52">
        <v>6</v>
      </c>
      <c r="C455" s="6" t="s">
        <v>13</v>
      </c>
      <c r="D455" s="6" t="s">
        <v>634</v>
      </c>
      <c r="E455" s="36">
        <v>39589</v>
      </c>
    </row>
    <row r="456" spans="1:5" x14ac:dyDescent="0.25">
      <c r="A456" s="7" t="s">
        <v>635</v>
      </c>
      <c r="B456" s="52">
        <v>6</v>
      </c>
      <c r="C456" s="6" t="s">
        <v>13</v>
      </c>
      <c r="D456" s="6" t="s">
        <v>634</v>
      </c>
      <c r="E456" s="50">
        <v>38104</v>
      </c>
    </row>
    <row r="457" spans="1:5" x14ac:dyDescent="0.25">
      <c r="A457" s="7" t="s">
        <v>636</v>
      </c>
      <c r="B457" s="52">
        <v>6</v>
      </c>
      <c r="C457" s="6" t="s">
        <v>13</v>
      </c>
      <c r="D457" s="6" t="s">
        <v>634</v>
      </c>
      <c r="E457" s="36">
        <v>39133</v>
      </c>
    </row>
    <row r="458" spans="1:5" x14ac:dyDescent="0.25">
      <c r="A458" s="7" t="s">
        <v>637</v>
      </c>
      <c r="B458" s="52">
        <v>6</v>
      </c>
      <c r="C458" s="6" t="s">
        <v>13</v>
      </c>
      <c r="D458" s="6" t="s">
        <v>638</v>
      </c>
      <c r="E458" s="36">
        <v>41928</v>
      </c>
    </row>
    <row r="459" spans="1:5" x14ac:dyDescent="0.25">
      <c r="A459" s="7" t="s">
        <v>639</v>
      </c>
      <c r="B459" s="52">
        <v>6</v>
      </c>
      <c r="C459" s="6" t="s">
        <v>13</v>
      </c>
      <c r="D459" s="6" t="s">
        <v>640</v>
      </c>
      <c r="E459" s="36">
        <v>40121</v>
      </c>
    </row>
    <row r="460" spans="1:5" x14ac:dyDescent="0.25">
      <c r="A460" s="7" t="s">
        <v>641</v>
      </c>
      <c r="B460" s="52">
        <v>6</v>
      </c>
      <c r="C460" s="6" t="s">
        <v>13</v>
      </c>
      <c r="D460" s="6" t="s">
        <v>638</v>
      </c>
      <c r="E460" s="36">
        <v>43102</v>
      </c>
    </row>
    <row r="461" spans="1:5" x14ac:dyDescent="0.25">
      <c r="A461" s="7" t="s">
        <v>642</v>
      </c>
      <c r="B461" s="52">
        <v>6</v>
      </c>
      <c r="C461" s="6" t="s">
        <v>13</v>
      </c>
      <c r="D461" s="6" t="s">
        <v>643</v>
      </c>
      <c r="E461" s="36">
        <v>41130</v>
      </c>
    </row>
    <row r="462" spans="1:5" x14ac:dyDescent="0.25">
      <c r="A462" s="7" t="s">
        <v>644</v>
      </c>
      <c r="B462" s="52">
        <v>6</v>
      </c>
      <c r="C462" s="6" t="s">
        <v>13</v>
      </c>
      <c r="D462" s="6" t="s">
        <v>643</v>
      </c>
      <c r="E462" s="50">
        <v>38254</v>
      </c>
    </row>
    <row r="463" spans="1:5" x14ac:dyDescent="0.25">
      <c r="A463" s="7" t="s">
        <v>645</v>
      </c>
      <c r="B463" s="52">
        <v>6</v>
      </c>
      <c r="C463" s="6" t="s">
        <v>13</v>
      </c>
      <c r="D463" s="6" t="s">
        <v>646</v>
      </c>
      <c r="E463" s="36">
        <v>40212</v>
      </c>
    </row>
    <row r="464" spans="1:5" x14ac:dyDescent="0.25">
      <c r="A464" s="7" t="s">
        <v>647</v>
      </c>
      <c r="B464" s="52">
        <v>6</v>
      </c>
      <c r="C464" s="6" t="s">
        <v>13</v>
      </c>
      <c r="D464" s="6" t="s">
        <v>648</v>
      </c>
      <c r="E464" s="50">
        <v>40909</v>
      </c>
    </row>
    <row r="465" spans="1:5" x14ac:dyDescent="0.25">
      <c r="A465" s="7" t="s">
        <v>649</v>
      </c>
      <c r="B465" s="52">
        <v>6</v>
      </c>
      <c r="C465" s="6" t="s">
        <v>13</v>
      </c>
      <c r="D465" s="6" t="s">
        <v>650</v>
      </c>
      <c r="E465" s="36">
        <v>38959</v>
      </c>
    </row>
    <row r="466" spans="1:5" x14ac:dyDescent="0.25">
      <c r="A466" s="7" t="s">
        <v>651</v>
      </c>
      <c r="B466" s="52">
        <v>6</v>
      </c>
      <c r="C466" s="6" t="s">
        <v>13</v>
      </c>
      <c r="D466" s="6" t="s">
        <v>652</v>
      </c>
      <c r="E466" s="50">
        <v>40179</v>
      </c>
    </row>
    <row r="467" spans="1:5" x14ac:dyDescent="0.25">
      <c r="A467" s="7" t="s">
        <v>653</v>
      </c>
      <c r="B467" s="52">
        <v>6</v>
      </c>
      <c r="C467" s="6" t="s">
        <v>13</v>
      </c>
      <c r="D467" s="6" t="s">
        <v>654</v>
      </c>
      <c r="E467" s="36">
        <v>41435</v>
      </c>
    </row>
    <row r="468" spans="1:5" x14ac:dyDescent="0.25">
      <c r="A468" s="7" t="s">
        <v>655</v>
      </c>
      <c r="B468" s="52">
        <v>6</v>
      </c>
      <c r="C468" s="6" t="s">
        <v>13</v>
      </c>
      <c r="D468" s="6" t="s">
        <v>654</v>
      </c>
      <c r="E468" s="36">
        <v>43040</v>
      </c>
    </row>
    <row r="469" spans="1:5" x14ac:dyDescent="0.25">
      <c r="A469" s="7" t="s">
        <v>656</v>
      </c>
      <c r="B469" s="52">
        <v>6</v>
      </c>
      <c r="C469" s="6" t="s">
        <v>13</v>
      </c>
      <c r="D469" s="6" t="s">
        <v>657</v>
      </c>
      <c r="E469" s="36">
        <v>40364</v>
      </c>
    </row>
    <row r="470" spans="1:5" x14ac:dyDescent="0.25">
      <c r="A470" s="7" t="s">
        <v>658</v>
      </c>
      <c r="B470" s="52">
        <v>6</v>
      </c>
      <c r="C470" s="6" t="s">
        <v>13</v>
      </c>
      <c r="D470" s="6" t="s">
        <v>657</v>
      </c>
      <c r="E470" s="36">
        <v>36526</v>
      </c>
    </row>
    <row r="471" spans="1:5" x14ac:dyDescent="0.25">
      <c r="A471" s="7" t="s">
        <v>659</v>
      </c>
      <c r="B471" s="52">
        <v>6</v>
      </c>
      <c r="C471" s="6" t="s">
        <v>13</v>
      </c>
      <c r="D471" s="6" t="s">
        <v>657</v>
      </c>
      <c r="E471" s="36">
        <v>39275</v>
      </c>
    </row>
    <row r="472" spans="1:5" x14ac:dyDescent="0.25">
      <c r="A472" s="7" t="s">
        <v>660</v>
      </c>
      <c r="B472" s="52">
        <v>6</v>
      </c>
      <c r="C472" s="6" t="s">
        <v>13</v>
      </c>
      <c r="D472" s="6" t="s">
        <v>657</v>
      </c>
      <c r="E472" s="36">
        <v>39941</v>
      </c>
    </row>
    <row r="473" spans="1:5" x14ac:dyDescent="0.25">
      <c r="A473" s="7" t="s">
        <v>661</v>
      </c>
      <c r="B473" s="52">
        <v>6</v>
      </c>
      <c r="C473" s="6" t="s">
        <v>13</v>
      </c>
      <c r="D473" s="6" t="s">
        <v>657</v>
      </c>
      <c r="E473" s="36">
        <v>40452</v>
      </c>
    </row>
    <row r="474" spans="1:5" x14ac:dyDescent="0.25">
      <c r="A474" s="7" t="s">
        <v>662</v>
      </c>
      <c r="B474" s="52">
        <v>6</v>
      </c>
      <c r="C474" s="6" t="s">
        <v>13</v>
      </c>
      <c r="D474" s="6" t="s">
        <v>657</v>
      </c>
      <c r="E474" s="36">
        <v>41305</v>
      </c>
    </row>
    <row r="475" spans="1:5" x14ac:dyDescent="0.25">
      <c r="A475" s="7" t="s">
        <v>663</v>
      </c>
      <c r="B475" s="52">
        <v>6</v>
      </c>
      <c r="C475" s="6" t="s">
        <v>13</v>
      </c>
      <c r="D475" s="6" t="s">
        <v>657</v>
      </c>
      <c r="E475" s="36">
        <v>40179</v>
      </c>
    </row>
    <row r="476" spans="1:5" x14ac:dyDescent="0.25">
      <c r="A476" s="7" t="s">
        <v>664</v>
      </c>
      <c r="B476" s="52">
        <v>6</v>
      </c>
      <c r="C476" s="6" t="s">
        <v>13</v>
      </c>
      <c r="D476" s="6" t="s">
        <v>657</v>
      </c>
      <c r="E476" s="36">
        <v>40043</v>
      </c>
    </row>
    <row r="477" spans="1:5" x14ac:dyDescent="0.25">
      <c r="A477" s="7" t="s">
        <v>665</v>
      </c>
      <c r="B477" s="52">
        <v>6</v>
      </c>
      <c r="C477" s="6" t="s">
        <v>13</v>
      </c>
      <c r="D477" s="6" t="s">
        <v>666</v>
      </c>
      <c r="E477" s="36">
        <v>38056</v>
      </c>
    </row>
    <row r="478" spans="1:5" x14ac:dyDescent="0.25">
      <c r="A478" s="7" t="s">
        <v>667</v>
      </c>
      <c r="B478" s="52">
        <v>6</v>
      </c>
      <c r="C478" s="6" t="s">
        <v>13</v>
      </c>
      <c r="D478" s="6" t="s">
        <v>666</v>
      </c>
      <c r="E478" s="36">
        <v>38978</v>
      </c>
    </row>
    <row r="479" spans="1:5" x14ac:dyDescent="0.25">
      <c r="A479" s="7" t="s">
        <v>668</v>
      </c>
      <c r="B479" s="52">
        <v>6</v>
      </c>
      <c r="C479" s="6" t="s">
        <v>13</v>
      </c>
      <c r="D479" s="6" t="s">
        <v>669</v>
      </c>
      <c r="E479" s="36">
        <v>40786</v>
      </c>
    </row>
    <row r="480" spans="1:5" x14ac:dyDescent="0.25">
      <c r="A480" s="7" t="s">
        <v>670</v>
      </c>
      <c r="B480" s="52">
        <v>6</v>
      </c>
      <c r="C480" s="6" t="s">
        <v>13</v>
      </c>
      <c r="D480" s="6" t="s">
        <v>671</v>
      </c>
      <c r="E480" s="36">
        <v>43959</v>
      </c>
    </row>
    <row r="481" spans="1:5" x14ac:dyDescent="0.25">
      <c r="A481" s="7" t="s">
        <v>672</v>
      </c>
      <c r="B481" s="52">
        <v>6</v>
      </c>
      <c r="C481" s="6" t="s">
        <v>13</v>
      </c>
      <c r="D481" s="6" t="s">
        <v>671</v>
      </c>
      <c r="E481" s="36">
        <v>44027</v>
      </c>
    </row>
    <row r="482" spans="1:5" x14ac:dyDescent="0.25">
      <c r="A482" s="7" t="s">
        <v>673</v>
      </c>
      <c r="B482" s="52">
        <v>6</v>
      </c>
      <c r="C482" s="6" t="s">
        <v>13</v>
      </c>
      <c r="D482" s="6" t="s">
        <v>671</v>
      </c>
      <c r="E482" s="36">
        <v>43999</v>
      </c>
    </row>
    <row r="483" spans="1:5" x14ac:dyDescent="0.25">
      <c r="A483" s="7" t="s">
        <v>674</v>
      </c>
      <c r="B483" s="52">
        <v>6</v>
      </c>
      <c r="C483" s="6" t="s">
        <v>13</v>
      </c>
      <c r="D483" s="6" t="s">
        <v>675</v>
      </c>
      <c r="E483" s="36">
        <v>40066</v>
      </c>
    </row>
    <row r="484" spans="1:5" x14ac:dyDescent="0.25">
      <c r="A484" s="7" t="s">
        <v>676</v>
      </c>
      <c r="B484" s="52">
        <v>6</v>
      </c>
      <c r="C484" s="6" t="s">
        <v>13</v>
      </c>
      <c r="D484" s="6" t="s">
        <v>677</v>
      </c>
      <c r="E484" s="36">
        <v>41275</v>
      </c>
    </row>
    <row r="485" spans="1:5" x14ac:dyDescent="0.25">
      <c r="A485" s="7" t="s">
        <v>678</v>
      </c>
      <c r="B485" s="52">
        <v>6</v>
      </c>
      <c r="C485" s="6" t="s">
        <v>13</v>
      </c>
      <c r="D485" s="6" t="s">
        <v>650</v>
      </c>
      <c r="E485" s="36">
        <v>43607</v>
      </c>
    </row>
    <row r="486" spans="1:5" x14ac:dyDescent="0.25">
      <c r="A486" s="7" t="s">
        <v>679</v>
      </c>
      <c r="B486" s="52">
        <v>6</v>
      </c>
      <c r="C486" s="6" t="s">
        <v>13</v>
      </c>
      <c r="D486" s="6" t="s">
        <v>680</v>
      </c>
      <c r="E486" s="36">
        <v>36526</v>
      </c>
    </row>
    <row r="487" spans="1:5" x14ac:dyDescent="0.25">
      <c r="A487" s="7" t="s">
        <v>681</v>
      </c>
      <c r="B487" s="52">
        <v>6</v>
      </c>
      <c r="C487" s="6" t="s">
        <v>13</v>
      </c>
      <c r="D487" s="6" t="s">
        <v>682</v>
      </c>
      <c r="E487" s="36">
        <v>39965</v>
      </c>
    </row>
    <row r="488" spans="1:5" x14ac:dyDescent="0.25">
      <c r="A488" s="7" t="s">
        <v>683</v>
      </c>
      <c r="B488" s="52">
        <v>6</v>
      </c>
      <c r="C488" s="6" t="s">
        <v>13</v>
      </c>
      <c r="D488" s="6" t="s">
        <v>603</v>
      </c>
      <c r="E488" s="36">
        <v>43538</v>
      </c>
    </row>
    <row r="489" spans="1:5" x14ac:dyDescent="0.25">
      <c r="A489" s="7" t="s">
        <v>684</v>
      </c>
      <c r="B489" s="52">
        <v>6</v>
      </c>
      <c r="C489" s="6" t="s">
        <v>13</v>
      </c>
      <c r="D489" s="6" t="s">
        <v>685</v>
      </c>
      <c r="E489" s="36">
        <v>43696</v>
      </c>
    </row>
    <row r="490" spans="1:5" x14ac:dyDescent="0.25">
      <c r="A490" s="7" t="s">
        <v>686</v>
      </c>
      <c r="B490" s="52">
        <v>6</v>
      </c>
      <c r="C490" s="6" t="s">
        <v>13</v>
      </c>
      <c r="D490" s="6" t="s">
        <v>603</v>
      </c>
      <c r="E490" s="36">
        <v>43686</v>
      </c>
    </row>
    <row r="491" spans="1:5" x14ac:dyDescent="0.25">
      <c r="A491" s="7" t="s">
        <v>687</v>
      </c>
      <c r="B491" s="52">
        <v>6</v>
      </c>
      <c r="C491" s="6" t="s">
        <v>13</v>
      </c>
      <c r="D491" s="6" t="s">
        <v>688</v>
      </c>
      <c r="E491" s="36">
        <v>43705</v>
      </c>
    </row>
    <row r="492" spans="1:5" x14ac:dyDescent="0.25">
      <c r="A492" s="7" t="s">
        <v>689</v>
      </c>
      <c r="B492" s="52">
        <v>6</v>
      </c>
      <c r="C492" s="6" t="s">
        <v>13</v>
      </c>
      <c r="D492" s="6" t="s">
        <v>685</v>
      </c>
      <c r="E492" s="36">
        <v>43705</v>
      </c>
    </row>
    <row r="493" spans="1:5" x14ac:dyDescent="0.25">
      <c r="A493" s="7" t="s">
        <v>690</v>
      </c>
      <c r="B493" s="52">
        <v>6</v>
      </c>
      <c r="C493" s="6" t="s">
        <v>13</v>
      </c>
      <c r="D493" s="6" t="s">
        <v>685</v>
      </c>
      <c r="E493" s="36">
        <v>43690</v>
      </c>
    </row>
    <row r="494" spans="1:5" x14ac:dyDescent="0.25">
      <c r="A494" s="7" t="s">
        <v>691</v>
      </c>
      <c r="B494" s="52">
        <v>6</v>
      </c>
      <c r="C494" s="6" t="s">
        <v>13</v>
      </c>
      <c r="D494" s="6" t="s">
        <v>603</v>
      </c>
      <c r="E494" s="36">
        <v>42370</v>
      </c>
    </row>
    <row r="495" spans="1:5" x14ac:dyDescent="0.25">
      <c r="A495" s="7" t="s">
        <v>692</v>
      </c>
      <c r="B495" s="52">
        <v>6</v>
      </c>
      <c r="C495" s="6" t="s">
        <v>13</v>
      </c>
      <c r="D495" s="6" t="s">
        <v>590</v>
      </c>
      <c r="E495" s="36">
        <v>42370</v>
      </c>
    </row>
    <row r="496" spans="1:5" x14ac:dyDescent="0.25">
      <c r="A496" s="7" t="s">
        <v>693</v>
      </c>
      <c r="B496" s="52">
        <v>6</v>
      </c>
      <c r="C496" s="6" t="s">
        <v>13</v>
      </c>
      <c r="D496" s="6" t="s">
        <v>590</v>
      </c>
      <c r="E496" s="36">
        <v>43818</v>
      </c>
    </row>
    <row r="497" spans="1:5" x14ac:dyDescent="0.25">
      <c r="A497" s="7" t="s">
        <v>694</v>
      </c>
      <c r="B497" s="52">
        <v>6</v>
      </c>
      <c r="C497" s="6" t="s">
        <v>13</v>
      </c>
      <c r="D497" s="6" t="s">
        <v>603</v>
      </c>
      <c r="E497" s="36">
        <v>40315</v>
      </c>
    </row>
    <row r="498" spans="1:5" x14ac:dyDescent="0.25">
      <c r="A498" s="7" t="s">
        <v>695</v>
      </c>
      <c r="B498" s="52">
        <v>6</v>
      </c>
      <c r="C498" s="6" t="s">
        <v>13</v>
      </c>
      <c r="D498" s="6" t="s">
        <v>603</v>
      </c>
      <c r="E498" s="36">
        <v>43601</v>
      </c>
    </row>
    <row r="499" spans="1:5" x14ac:dyDescent="0.25">
      <c r="A499" s="7" t="s">
        <v>696</v>
      </c>
      <c r="B499" s="52">
        <v>6</v>
      </c>
      <c r="C499" s="6" t="s">
        <v>13</v>
      </c>
      <c r="D499" s="6" t="s">
        <v>590</v>
      </c>
      <c r="E499" s="36">
        <v>43269</v>
      </c>
    </row>
    <row r="500" spans="1:5" x14ac:dyDescent="0.25">
      <c r="A500" s="7" t="s">
        <v>697</v>
      </c>
      <c r="B500" s="52">
        <v>6</v>
      </c>
      <c r="C500" s="6" t="s">
        <v>13</v>
      </c>
      <c r="D500" s="6" t="s">
        <v>688</v>
      </c>
      <c r="E500" s="36">
        <v>43844</v>
      </c>
    </row>
    <row r="501" spans="1:5" x14ac:dyDescent="0.25">
      <c r="A501" s="7" t="s">
        <v>698</v>
      </c>
      <c r="B501" s="52">
        <v>6</v>
      </c>
      <c r="C501" s="6" t="s">
        <v>13</v>
      </c>
      <c r="D501" s="6" t="s">
        <v>685</v>
      </c>
      <c r="E501" s="36">
        <v>43699</v>
      </c>
    </row>
    <row r="502" spans="1:5" x14ac:dyDescent="0.25">
      <c r="A502" s="7" t="s">
        <v>699</v>
      </c>
      <c r="B502" s="52">
        <v>6</v>
      </c>
      <c r="C502" s="6" t="s">
        <v>13</v>
      </c>
      <c r="D502" s="6" t="s">
        <v>685</v>
      </c>
      <c r="E502" s="36">
        <v>43850</v>
      </c>
    </row>
    <row r="503" spans="1:5" x14ac:dyDescent="0.25">
      <c r="A503" s="7" t="s">
        <v>700</v>
      </c>
      <c r="B503" s="52">
        <v>6</v>
      </c>
      <c r="C503" s="6" t="s">
        <v>13</v>
      </c>
      <c r="D503" s="6" t="s">
        <v>603</v>
      </c>
      <c r="E503" s="36">
        <v>43818</v>
      </c>
    </row>
    <row r="504" spans="1:5" x14ac:dyDescent="0.25">
      <c r="A504" s="7" t="s">
        <v>701</v>
      </c>
      <c r="B504" s="52">
        <v>6</v>
      </c>
      <c r="C504" s="6" t="s">
        <v>13</v>
      </c>
      <c r="D504" s="6" t="s">
        <v>688</v>
      </c>
      <c r="E504" s="36">
        <v>43690</v>
      </c>
    </row>
    <row r="505" spans="1:5" x14ac:dyDescent="0.25">
      <c r="A505" s="7" t="s">
        <v>702</v>
      </c>
      <c r="B505" s="52">
        <v>6</v>
      </c>
      <c r="C505" s="6" t="s">
        <v>13</v>
      </c>
      <c r="D505" s="6" t="s">
        <v>590</v>
      </c>
      <c r="E505" s="36">
        <v>43689</v>
      </c>
    </row>
    <row r="506" spans="1:5" x14ac:dyDescent="0.25">
      <c r="A506" s="7" t="s">
        <v>703</v>
      </c>
      <c r="B506" s="52">
        <v>6</v>
      </c>
      <c r="C506" s="6" t="s">
        <v>13</v>
      </c>
      <c r="D506" s="6" t="s">
        <v>590</v>
      </c>
      <c r="E506" s="36">
        <v>43858</v>
      </c>
    </row>
    <row r="507" spans="1:5" x14ac:dyDescent="0.25">
      <c r="A507" s="7" t="s">
        <v>704</v>
      </c>
      <c r="B507" s="52">
        <v>6</v>
      </c>
      <c r="C507" s="6" t="s">
        <v>13</v>
      </c>
      <c r="D507" s="6" t="s">
        <v>688</v>
      </c>
      <c r="E507" s="36">
        <v>43854</v>
      </c>
    </row>
    <row r="508" spans="1:5" x14ac:dyDescent="0.25">
      <c r="A508" s="7" t="s">
        <v>705</v>
      </c>
      <c r="B508" s="52">
        <v>6</v>
      </c>
      <c r="C508" s="6" t="s">
        <v>13</v>
      </c>
      <c r="D508" s="6" t="s">
        <v>685</v>
      </c>
      <c r="E508" s="36">
        <v>43678</v>
      </c>
    </row>
    <row r="509" spans="1:5" x14ac:dyDescent="0.25">
      <c r="A509" s="7" t="s">
        <v>706</v>
      </c>
      <c r="B509" s="52">
        <v>6</v>
      </c>
      <c r="C509" s="6" t="s">
        <v>13</v>
      </c>
      <c r="D509" s="6" t="s">
        <v>707</v>
      </c>
      <c r="E509" s="36">
        <v>43647</v>
      </c>
    </row>
    <row r="510" spans="1:5" x14ac:dyDescent="0.25">
      <c r="A510" s="7" t="s">
        <v>708</v>
      </c>
      <c r="B510" s="52">
        <v>6</v>
      </c>
      <c r="C510" s="6" t="s">
        <v>13</v>
      </c>
      <c r="D510" s="6" t="s">
        <v>685</v>
      </c>
      <c r="E510" s="50">
        <v>43871</v>
      </c>
    </row>
    <row r="511" spans="1:5" x14ac:dyDescent="0.25">
      <c r="A511" s="7" t="s">
        <v>709</v>
      </c>
      <c r="B511" s="52">
        <v>6</v>
      </c>
      <c r="C511" s="6" t="s">
        <v>13</v>
      </c>
      <c r="D511" s="6" t="s">
        <v>688</v>
      </c>
      <c r="E511" s="36">
        <v>43878</v>
      </c>
    </row>
    <row r="512" spans="1:5" x14ac:dyDescent="0.25">
      <c r="A512" s="7" t="s">
        <v>710</v>
      </c>
      <c r="B512" s="52">
        <v>6</v>
      </c>
      <c r="C512" s="6" t="s">
        <v>13</v>
      </c>
      <c r="D512" s="6" t="s">
        <v>603</v>
      </c>
      <c r="E512" s="36">
        <v>43101</v>
      </c>
    </row>
    <row r="513" spans="1:5" x14ac:dyDescent="0.25">
      <c r="A513" s="7" t="s">
        <v>711</v>
      </c>
      <c r="B513" s="52">
        <v>6</v>
      </c>
      <c r="C513" s="6" t="s">
        <v>13</v>
      </c>
      <c r="D513" s="6" t="s">
        <v>688</v>
      </c>
      <c r="E513" s="36">
        <v>43888</v>
      </c>
    </row>
    <row r="514" spans="1:5" x14ac:dyDescent="0.25">
      <c r="A514" s="7" t="s">
        <v>712</v>
      </c>
      <c r="B514" s="52">
        <v>6</v>
      </c>
      <c r="C514" s="6" t="s">
        <v>13</v>
      </c>
      <c r="D514" s="6" t="s">
        <v>671</v>
      </c>
      <c r="E514" s="36">
        <v>41949</v>
      </c>
    </row>
    <row r="515" spans="1:5" x14ac:dyDescent="0.25">
      <c r="A515" s="7" t="s">
        <v>713</v>
      </c>
      <c r="B515" s="52">
        <v>6</v>
      </c>
      <c r="C515" s="6" t="s">
        <v>13</v>
      </c>
      <c r="D515" s="6" t="s">
        <v>603</v>
      </c>
      <c r="E515" s="36">
        <v>43368</v>
      </c>
    </row>
    <row r="516" spans="1:5" x14ac:dyDescent="0.25">
      <c r="A516" s="7" t="s">
        <v>714</v>
      </c>
      <c r="B516" s="52">
        <v>6</v>
      </c>
      <c r="C516" s="6" t="s">
        <v>13</v>
      </c>
      <c r="D516" s="6" t="s">
        <v>603</v>
      </c>
      <c r="E516" s="36">
        <v>43101</v>
      </c>
    </row>
    <row r="517" spans="1:5" x14ac:dyDescent="0.25">
      <c r="A517" s="7" t="s">
        <v>715</v>
      </c>
      <c r="B517" s="52">
        <v>6</v>
      </c>
      <c r="C517" s="6" t="s">
        <v>13</v>
      </c>
      <c r="D517" s="6" t="s">
        <v>603</v>
      </c>
      <c r="E517" s="36">
        <v>43385</v>
      </c>
    </row>
    <row r="518" spans="1:5" x14ac:dyDescent="0.25">
      <c r="A518" s="7" t="s">
        <v>716</v>
      </c>
      <c r="B518" s="52">
        <v>6</v>
      </c>
      <c r="C518" s="6" t="s">
        <v>13</v>
      </c>
      <c r="D518" s="6" t="s">
        <v>682</v>
      </c>
      <c r="E518" s="36">
        <v>43909</v>
      </c>
    </row>
    <row r="519" spans="1:5" x14ac:dyDescent="0.25">
      <c r="A519" s="7" t="s">
        <v>717</v>
      </c>
      <c r="B519" s="52">
        <v>6</v>
      </c>
      <c r="C519" s="6" t="s">
        <v>13</v>
      </c>
      <c r="D519" s="6" t="s">
        <v>688</v>
      </c>
      <c r="E519" s="36">
        <v>43888</v>
      </c>
    </row>
    <row r="520" spans="1:5" x14ac:dyDescent="0.25">
      <c r="A520" s="7" t="s">
        <v>718</v>
      </c>
      <c r="B520" s="52">
        <v>6</v>
      </c>
      <c r="C520" s="6" t="s">
        <v>13</v>
      </c>
      <c r="D520" s="6" t="s">
        <v>685</v>
      </c>
      <c r="E520" s="36">
        <v>43650</v>
      </c>
    </row>
    <row r="521" spans="1:5" x14ac:dyDescent="0.25">
      <c r="A521" s="7" t="s">
        <v>719</v>
      </c>
      <c r="B521" s="52">
        <v>6</v>
      </c>
      <c r="C521" s="6" t="s">
        <v>13</v>
      </c>
      <c r="D521" s="6" t="s">
        <v>685</v>
      </c>
      <c r="E521" s="36">
        <v>43648</v>
      </c>
    </row>
    <row r="522" spans="1:5" x14ac:dyDescent="0.25">
      <c r="A522" s="7" t="s">
        <v>720</v>
      </c>
      <c r="B522" s="52">
        <v>6</v>
      </c>
      <c r="C522" s="6" t="s">
        <v>13</v>
      </c>
      <c r="D522" s="6" t="s">
        <v>685</v>
      </c>
      <c r="E522" s="36">
        <v>43745</v>
      </c>
    </row>
    <row r="523" spans="1:5" x14ac:dyDescent="0.25">
      <c r="A523" s="7" t="s">
        <v>721</v>
      </c>
      <c r="B523" s="52">
        <v>6</v>
      </c>
      <c r="C523" s="6" t="s">
        <v>13</v>
      </c>
      <c r="D523" s="6" t="s">
        <v>685</v>
      </c>
      <c r="E523" s="36">
        <v>43922</v>
      </c>
    </row>
    <row r="524" spans="1:5" x14ac:dyDescent="0.25">
      <c r="A524" s="7" t="s">
        <v>722</v>
      </c>
      <c r="B524" s="52">
        <v>6</v>
      </c>
      <c r="C524" s="6" t="s">
        <v>13</v>
      </c>
      <c r="D524" s="6" t="s">
        <v>603</v>
      </c>
      <c r="E524" s="36">
        <v>43334</v>
      </c>
    </row>
    <row r="525" spans="1:5" x14ac:dyDescent="0.25">
      <c r="A525" s="7" t="s">
        <v>723</v>
      </c>
      <c r="B525" s="52">
        <v>6</v>
      </c>
      <c r="C525" s="6" t="s">
        <v>13</v>
      </c>
      <c r="D525" s="6" t="s">
        <v>603</v>
      </c>
      <c r="E525" s="36">
        <v>40084</v>
      </c>
    </row>
    <row r="526" spans="1:5" x14ac:dyDescent="0.25">
      <c r="A526" s="7" t="s">
        <v>724</v>
      </c>
      <c r="B526" s="52">
        <v>6</v>
      </c>
      <c r="C526" s="6" t="s">
        <v>13</v>
      </c>
      <c r="D526" s="6" t="s">
        <v>680</v>
      </c>
      <c r="E526" s="36">
        <v>42370</v>
      </c>
    </row>
    <row r="527" spans="1:5" x14ac:dyDescent="0.25">
      <c r="A527" s="7" t="s">
        <v>725</v>
      </c>
      <c r="B527" s="52">
        <v>6</v>
      </c>
      <c r="C527" s="6" t="s">
        <v>13</v>
      </c>
      <c r="D527" s="6" t="s">
        <v>603</v>
      </c>
      <c r="E527" s="36">
        <v>43389</v>
      </c>
    </row>
    <row r="528" spans="1:5" x14ac:dyDescent="0.25">
      <c r="A528" s="7" t="s">
        <v>726</v>
      </c>
      <c r="B528" s="52">
        <v>6</v>
      </c>
      <c r="C528" s="6" t="s">
        <v>13</v>
      </c>
      <c r="D528" s="6" t="s">
        <v>590</v>
      </c>
      <c r="E528" s="36">
        <v>43647</v>
      </c>
    </row>
    <row r="529" spans="1:5" x14ac:dyDescent="0.25">
      <c r="A529" s="7" t="s">
        <v>727</v>
      </c>
      <c r="B529" s="52">
        <v>6</v>
      </c>
      <c r="C529" s="6" t="s">
        <v>13</v>
      </c>
      <c r="D529" s="6" t="s">
        <v>669</v>
      </c>
      <c r="E529" s="36">
        <v>42370</v>
      </c>
    </row>
    <row r="530" spans="1:5" x14ac:dyDescent="0.25">
      <c r="A530" s="7" t="s">
        <v>728</v>
      </c>
      <c r="B530" s="52">
        <v>6</v>
      </c>
      <c r="C530" s="6" t="s">
        <v>13</v>
      </c>
      <c r="D530" s="6" t="s">
        <v>590</v>
      </c>
      <c r="E530" s="36">
        <v>43636</v>
      </c>
    </row>
    <row r="531" spans="1:5" x14ac:dyDescent="0.25">
      <c r="A531" s="7" t="s">
        <v>729</v>
      </c>
      <c r="B531" s="52">
        <v>6</v>
      </c>
      <c r="C531" s="6" t="s">
        <v>13</v>
      </c>
      <c r="D531" s="6" t="s">
        <v>730</v>
      </c>
      <c r="E531" s="36">
        <v>40360</v>
      </c>
    </row>
    <row r="532" spans="1:5" x14ac:dyDescent="0.25">
      <c r="A532" s="7" t="s">
        <v>731</v>
      </c>
      <c r="B532" s="52">
        <v>6</v>
      </c>
      <c r="C532" s="6" t="s">
        <v>13</v>
      </c>
      <c r="D532" s="6" t="s">
        <v>732</v>
      </c>
      <c r="E532" s="36">
        <v>42370</v>
      </c>
    </row>
    <row r="533" spans="1:5" x14ac:dyDescent="0.25">
      <c r="A533" s="7" t="s">
        <v>733</v>
      </c>
      <c r="B533" s="52">
        <v>6</v>
      </c>
      <c r="C533" s="6" t="s">
        <v>13</v>
      </c>
      <c r="D533" s="6" t="s">
        <v>590</v>
      </c>
      <c r="E533" s="36">
        <v>41389</v>
      </c>
    </row>
    <row r="534" spans="1:5" x14ac:dyDescent="0.25">
      <c r="A534" s="7" t="s">
        <v>734</v>
      </c>
      <c r="B534" s="52">
        <v>6</v>
      </c>
      <c r="C534" s="6" t="s">
        <v>13</v>
      </c>
      <c r="D534" s="6" t="s">
        <v>603</v>
      </c>
      <c r="E534" s="36">
        <v>43650</v>
      </c>
    </row>
    <row r="535" spans="1:5" x14ac:dyDescent="0.25">
      <c r="A535" s="7" t="s">
        <v>735</v>
      </c>
      <c r="B535" s="52">
        <v>6</v>
      </c>
      <c r="C535" s="6" t="s">
        <v>13</v>
      </c>
      <c r="D535" s="6" t="s">
        <v>603</v>
      </c>
      <c r="E535" s="36">
        <v>43238</v>
      </c>
    </row>
    <row r="536" spans="1:5" x14ac:dyDescent="0.25">
      <c r="A536" s="7" t="s">
        <v>736</v>
      </c>
      <c r="B536" s="52">
        <v>6</v>
      </c>
      <c r="C536" s="6" t="s">
        <v>13</v>
      </c>
      <c r="D536" s="6" t="s">
        <v>671</v>
      </c>
      <c r="E536" s="36">
        <v>42370</v>
      </c>
    </row>
    <row r="537" spans="1:5" x14ac:dyDescent="0.25">
      <c r="A537" s="7" t="s">
        <v>737</v>
      </c>
      <c r="B537" s="52">
        <v>6</v>
      </c>
      <c r="C537" s="6" t="s">
        <v>13</v>
      </c>
      <c r="D537" s="6" t="s">
        <v>685</v>
      </c>
      <c r="E537" s="36">
        <v>43635</v>
      </c>
    </row>
    <row r="538" spans="1:5" x14ac:dyDescent="0.25">
      <c r="A538" s="7" t="s">
        <v>738</v>
      </c>
      <c r="B538" s="52">
        <v>6</v>
      </c>
      <c r="C538" s="6" t="s">
        <v>13</v>
      </c>
      <c r="D538" s="6" t="s">
        <v>685</v>
      </c>
      <c r="E538" s="36">
        <v>43943</v>
      </c>
    </row>
    <row r="539" spans="1:5" x14ac:dyDescent="0.25">
      <c r="A539" s="7" t="s">
        <v>739</v>
      </c>
      <c r="B539" s="52">
        <v>6</v>
      </c>
      <c r="C539" s="6" t="s">
        <v>13</v>
      </c>
      <c r="D539" s="6" t="s">
        <v>590</v>
      </c>
      <c r="E539" s="36">
        <v>43665</v>
      </c>
    </row>
    <row r="540" spans="1:5" x14ac:dyDescent="0.25">
      <c r="A540" s="7" t="s">
        <v>740</v>
      </c>
      <c r="B540" s="52">
        <v>6</v>
      </c>
      <c r="C540" s="6" t="s">
        <v>13</v>
      </c>
      <c r="D540" s="6" t="s">
        <v>590</v>
      </c>
      <c r="E540" s="36">
        <v>43684</v>
      </c>
    </row>
    <row r="541" spans="1:5" x14ac:dyDescent="0.25">
      <c r="A541" s="7" t="s">
        <v>741</v>
      </c>
      <c r="B541" s="52">
        <v>6</v>
      </c>
      <c r="C541" s="6" t="s">
        <v>13</v>
      </c>
      <c r="D541" s="6" t="s">
        <v>603</v>
      </c>
      <c r="E541" s="36">
        <v>43364</v>
      </c>
    </row>
    <row r="542" spans="1:5" x14ac:dyDescent="0.25">
      <c r="A542" s="7" t="s">
        <v>742</v>
      </c>
      <c r="B542" s="52">
        <v>6</v>
      </c>
      <c r="C542" s="6" t="s">
        <v>13</v>
      </c>
      <c r="D542" s="6" t="s">
        <v>743</v>
      </c>
      <c r="E542" s="36">
        <v>42370</v>
      </c>
    </row>
    <row r="543" spans="1:5" x14ac:dyDescent="0.25">
      <c r="A543" s="7" t="s">
        <v>744</v>
      </c>
      <c r="B543" s="52">
        <v>6</v>
      </c>
      <c r="C543" s="6" t="s">
        <v>13</v>
      </c>
      <c r="D543" s="6" t="s">
        <v>745</v>
      </c>
      <c r="E543" s="36">
        <v>39814</v>
      </c>
    </row>
    <row r="544" spans="1:5" x14ac:dyDescent="0.25">
      <c r="A544" s="7" t="s">
        <v>746</v>
      </c>
      <c r="B544" s="52">
        <v>6</v>
      </c>
      <c r="C544" s="6" t="s">
        <v>13</v>
      </c>
      <c r="D544" s="6" t="s">
        <v>590</v>
      </c>
      <c r="E544" s="36">
        <v>42887</v>
      </c>
    </row>
    <row r="545" spans="1:5" x14ac:dyDescent="0.25">
      <c r="A545" s="7" t="s">
        <v>747</v>
      </c>
      <c r="B545" s="52">
        <v>6</v>
      </c>
      <c r="C545" s="6" t="s">
        <v>13</v>
      </c>
      <c r="D545" s="6" t="s">
        <v>671</v>
      </c>
      <c r="E545" s="36">
        <v>42370</v>
      </c>
    </row>
    <row r="546" spans="1:5" x14ac:dyDescent="0.25">
      <c r="A546" s="7" t="s">
        <v>748</v>
      </c>
      <c r="B546" s="52">
        <v>6</v>
      </c>
      <c r="C546" s="6" t="s">
        <v>13</v>
      </c>
      <c r="D546" s="6" t="s">
        <v>590</v>
      </c>
      <c r="E546" s="36">
        <v>43367</v>
      </c>
    </row>
    <row r="547" spans="1:5" x14ac:dyDescent="0.25">
      <c r="A547" s="7" t="s">
        <v>749</v>
      </c>
      <c r="B547" s="52">
        <v>6</v>
      </c>
      <c r="C547" s="6" t="s">
        <v>13</v>
      </c>
      <c r="D547" s="6" t="s">
        <v>603</v>
      </c>
      <c r="E547" s="36">
        <v>41953</v>
      </c>
    </row>
    <row r="548" spans="1:5" x14ac:dyDescent="0.25">
      <c r="A548" s="7" t="s">
        <v>750</v>
      </c>
      <c r="B548" s="52">
        <v>6</v>
      </c>
      <c r="C548" s="6" t="s">
        <v>13</v>
      </c>
      <c r="D548" s="6" t="s">
        <v>671</v>
      </c>
      <c r="E548" s="36">
        <v>42493</v>
      </c>
    </row>
    <row r="549" spans="1:5" x14ac:dyDescent="0.25">
      <c r="A549" s="7" t="s">
        <v>751</v>
      </c>
      <c r="B549" s="52">
        <v>6</v>
      </c>
      <c r="C549" s="6" t="s">
        <v>13</v>
      </c>
      <c r="D549" s="6" t="s">
        <v>671</v>
      </c>
      <c r="E549" s="36">
        <v>40417</v>
      </c>
    </row>
    <row r="550" spans="1:5" x14ac:dyDescent="0.25">
      <c r="A550" s="7" t="s">
        <v>752</v>
      </c>
      <c r="B550" s="52">
        <v>6</v>
      </c>
      <c r="C550" s="6" t="s">
        <v>13</v>
      </c>
      <c r="D550" s="6" t="s">
        <v>685</v>
      </c>
      <c r="E550" s="36">
        <v>43630</v>
      </c>
    </row>
    <row r="551" spans="1:5" x14ac:dyDescent="0.25">
      <c r="A551" s="7" t="s">
        <v>753</v>
      </c>
      <c r="B551" s="52">
        <v>6</v>
      </c>
      <c r="C551" s="6" t="s">
        <v>13</v>
      </c>
      <c r="D551" s="6" t="s">
        <v>688</v>
      </c>
      <c r="E551" s="36">
        <v>41426</v>
      </c>
    </row>
    <row r="552" spans="1:5" x14ac:dyDescent="0.25">
      <c r="A552" s="7" t="s">
        <v>754</v>
      </c>
      <c r="B552" s="52">
        <v>6</v>
      </c>
      <c r="C552" s="6" t="s">
        <v>13</v>
      </c>
      <c r="D552" s="6" t="s">
        <v>666</v>
      </c>
      <c r="E552" s="36">
        <v>39881</v>
      </c>
    </row>
    <row r="553" spans="1:5" x14ac:dyDescent="0.25">
      <c r="A553" s="7" t="s">
        <v>755</v>
      </c>
      <c r="B553" s="52">
        <v>6</v>
      </c>
      <c r="C553" s="6" t="s">
        <v>13</v>
      </c>
      <c r="D553" s="6" t="s">
        <v>680</v>
      </c>
      <c r="E553" s="36">
        <v>38718</v>
      </c>
    </row>
    <row r="554" spans="1:5" x14ac:dyDescent="0.25">
      <c r="A554" s="7" t="s">
        <v>756</v>
      </c>
      <c r="B554" s="52">
        <v>6</v>
      </c>
      <c r="C554" s="6" t="s">
        <v>13</v>
      </c>
      <c r="D554" s="6" t="s">
        <v>669</v>
      </c>
      <c r="E554" s="36">
        <v>40909</v>
      </c>
    </row>
    <row r="555" spans="1:5" x14ac:dyDescent="0.25">
      <c r="A555" s="7" t="s">
        <v>757</v>
      </c>
      <c r="B555" s="52">
        <v>6</v>
      </c>
      <c r="C555" s="6" t="s">
        <v>13</v>
      </c>
      <c r="D555" s="6" t="s">
        <v>685</v>
      </c>
      <c r="E555" s="36">
        <v>43661</v>
      </c>
    </row>
    <row r="556" spans="1:5" x14ac:dyDescent="0.25">
      <c r="A556" s="7" t="s">
        <v>758</v>
      </c>
      <c r="B556" s="52">
        <v>6</v>
      </c>
      <c r="C556" s="6" t="s">
        <v>13</v>
      </c>
      <c r="D556" s="6" t="s">
        <v>603</v>
      </c>
      <c r="E556" s="36">
        <v>43466</v>
      </c>
    </row>
    <row r="557" spans="1:5" x14ac:dyDescent="0.25">
      <c r="A557" s="7" t="s">
        <v>759</v>
      </c>
      <c r="B557" s="52">
        <v>6</v>
      </c>
      <c r="C557" s="6" t="s">
        <v>13</v>
      </c>
      <c r="D557" s="6" t="s">
        <v>650</v>
      </c>
      <c r="E557" s="36">
        <v>41103</v>
      </c>
    </row>
    <row r="558" spans="1:5" x14ac:dyDescent="0.25">
      <c r="A558" s="7" t="s">
        <v>760</v>
      </c>
      <c r="B558" s="52">
        <v>6</v>
      </c>
      <c r="C558" s="6" t="s">
        <v>13</v>
      </c>
      <c r="D558" s="6" t="s">
        <v>680</v>
      </c>
      <c r="E558" s="36">
        <v>43617</v>
      </c>
    </row>
    <row r="559" spans="1:5" x14ac:dyDescent="0.25">
      <c r="A559" s="7" t="s">
        <v>761</v>
      </c>
      <c r="B559" s="52">
        <v>6</v>
      </c>
      <c r="C559" s="6" t="s">
        <v>13</v>
      </c>
      <c r="D559" s="6" t="s">
        <v>685</v>
      </c>
      <c r="E559" s="36">
        <v>43496</v>
      </c>
    </row>
    <row r="560" spans="1:5" x14ac:dyDescent="0.25">
      <c r="A560" s="7" t="s">
        <v>762</v>
      </c>
      <c r="B560" s="52">
        <v>6</v>
      </c>
      <c r="C560" s="6" t="s">
        <v>13</v>
      </c>
      <c r="D560" s="6" t="s">
        <v>685</v>
      </c>
      <c r="E560" s="36">
        <v>43658</v>
      </c>
    </row>
    <row r="561" spans="1:5" x14ac:dyDescent="0.25">
      <c r="A561" s="7" t="s">
        <v>763</v>
      </c>
      <c r="B561" s="52">
        <v>6</v>
      </c>
      <c r="C561" s="6" t="s">
        <v>13</v>
      </c>
      <c r="D561" s="6" t="s">
        <v>603</v>
      </c>
      <c r="E561" s="36">
        <v>44470</v>
      </c>
    </row>
    <row r="562" spans="1:5" x14ac:dyDescent="0.25">
      <c r="A562" s="7" t="s">
        <v>764</v>
      </c>
      <c r="B562" s="52">
        <v>6</v>
      </c>
      <c r="C562" s="6" t="s">
        <v>13</v>
      </c>
      <c r="D562" s="6" t="s">
        <v>685</v>
      </c>
      <c r="E562" s="36">
        <v>43617</v>
      </c>
    </row>
    <row r="563" spans="1:5" x14ac:dyDescent="0.25">
      <c r="A563" s="7" t="s">
        <v>765</v>
      </c>
      <c r="B563" s="52">
        <v>6</v>
      </c>
      <c r="C563" s="6" t="s">
        <v>13</v>
      </c>
      <c r="D563" s="6" t="s">
        <v>688</v>
      </c>
      <c r="E563" s="36">
        <v>44490</v>
      </c>
    </row>
    <row r="564" spans="1:5" x14ac:dyDescent="0.25">
      <c r="A564" s="7" t="s">
        <v>766</v>
      </c>
      <c r="B564" s="52">
        <v>6</v>
      </c>
      <c r="C564" s="6" t="s">
        <v>13</v>
      </c>
      <c r="D564" s="6" t="s">
        <v>688</v>
      </c>
      <c r="E564" s="36">
        <v>44483</v>
      </c>
    </row>
    <row r="565" spans="1:5" x14ac:dyDescent="0.25">
      <c r="A565" s="7" t="s">
        <v>767</v>
      </c>
      <c r="B565" s="52">
        <v>6</v>
      </c>
      <c r="C565" s="6" t="s">
        <v>13</v>
      </c>
      <c r="D565" s="6" t="s">
        <v>688</v>
      </c>
      <c r="E565" s="36">
        <v>44496</v>
      </c>
    </row>
    <row r="566" spans="1:5" x14ac:dyDescent="0.25">
      <c r="A566" s="7" t="s">
        <v>768</v>
      </c>
      <c r="B566" s="52">
        <v>6</v>
      </c>
      <c r="C566" s="6" t="s">
        <v>13</v>
      </c>
      <c r="D566" s="6" t="s">
        <v>685</v>
      </c>
      <c r="E566" s="36">
        <v>43658</v>
      </c>
    </row>
    <row r="567" spans="1:5" x14ac:dyDescent="0.25">
      <c r="A567" s="7" t="s">
        <v>769</v>
      </c>
      <c r="B567" s="52">
        <v>6</v>
      </c>
      <c r="C567" s="6" t="s">
        <v>13</v>
      </c>
      <c r="D567" s="6" t="s">
        <v>680</v>
      </c>
      <c r="E567" s="36">
        <v>42370</v>
      </c>
    </row>
    <row r="568" spans="1:5" x14ac:dyDescent="0.25">
      <c r="A568" s="7" t="s">
        <v>770</v>
      </c>
      <c r="B568" s="52">
        <v>6</v>
      </c>
      <c r="C568" s="6" t="s">
        <v>13</v>
      </c>
      <c r="D568" s="6" t="s">
        <v>590</v>
      </c>
      <c r="E568" s="36">
        <v>43747</v>
      </c>
    </row>
    <row r="569" spans="1:5" x14ac:dyDescent="0.25">
      <c r="A569" s="7" t="s">
        <v>771</v>
      </c>
      <c r="B569" s="52">
        <v>6</v>
      </c>
      <c r="C569" s="6" t="s">
        <v>13</v>
      </c>
      <c r="D569" s="6" t="s">
        <v>688</v>
      </c>
      <c r="E569" s="36">
        <v>44529</v>
      </c>
    </row>
    <row r="570" spans="1:5" x14ac:dyDescent="0.25">
      <c r="A570" s="7" t="s">
        <v>772</v>
      </c>
      <c r="B570" s="52">
        <v>6</v>
      </c>
      <c r="C570" s="6" t="s">
        <v>13</v>
      </c>
      <c r="D570" s="6" t="s">
        <v>603</v>
      </c>
      <c r="E570" s="36">
        <v>43678</v>
      </c>
    </row>
    <row r="571" spans="1:5" x14ac:dyDescent="0.25">
      <c r="A571" s="7" t="s">
        <v>773</v>
      </c>
      <c r="B571" s="52">
        <v>6</v>
      </c>
      <c r="C571" s="6" t="s">
        <v>13</v>
      </c>
      <c r="D571" s="6" t="s">
        <v>603</v>
      </c>
      <c r="E571" s="36">
        <v>44531</v>
      </c>
    </row>
    <row r="572" spans="1:5" x14ac:dyDescent="0.25">
      <c r="A572" s="7" t="s">
        <v>774</v>
      </c>
      <c r="B572" s="52">
        <v>6</v>
      </c>
      <c r="C572" s="6" t="s">
        <v>13</v>
      </c>
      <c r="D572" s="6" t="s">
        <v>590</v>
      </c>
      <c r="E572" s="36">
        <v>43661</v>
      </c>
    </row>
    <row r="573" spans="1:5" x14ac:dyDescent="0.25">
      <c r="A573" s="7" t="s">
        <v>775</v>
      </c>
      <c r="B573" s="52">
        <v>6</v>
      </c>
      <c r="C573" s="6" t="s">
        <v>13</v>
      </c>
      <c r="D573" s="6" t="s">
        <v>669</v>
      </c>
      <c r="E573" s="36">
        <v>43147</v>
      </c>
    </row>
    <row r="574" spans="1:5" x14ac:dyDescent="0.25">
      <c r="A574" s="7" t="s">
        <v>776</v>
      </c>
      <c r="B574" s="52">
        <v>6</v>
      </c>
      <c r="C574" s="6" t="s">
        <v>13</v>
      </c>
      <c r="D574" s="6" t="s">
        <v>777</v>
      </c>
      <c r="E574" s="36">
        <v>43040</v>
      </c>
    </row>
    <row r="575" spans="1:5" x14ac:dyDescent="0.25">
      <c r="A575" s="7" t="s">
        <v>778</v>
      </c>
      <c r="B575" s="52">
        <v>6</v>
      </c>
      <c r="C575" s="6" t="s">
        <v>13</v>
      </c>
      <c r="D575" s="6" t="s">
        <v>603</v>
      </c>
      <c r="E575" s="36">
        <v>39448</v>
      </c>
    </row>
    <row r="576" spans="1:5" x14ac:dyDescent="0.25">
      <c r="A576" s="7" t="s">
        <v>779</v>
      </c>
      <c r="B576" s="52">
        <v>6</v>
      </c>
      <c r="C576" s="6" t="s">
        <v>13</v>
      </c>
      <c r="D576" s="6" t="s">
        <v>685</v>
      </c>
      <c r="E576" s="36">
        <v>43901</v>
      </c>
    </row>
    <row r="577" spans="1:5" x14ac:dyDescent="0.25">
      <c r="A577" s="7" t="s">
        <v>780</v>
      </c>
      <c r="B577" s="52">
        <v>6</v>
      </c>
      <c r="C577" s="6" t="s">
        <v>13</v>
      </c>
      <c r="D577" s="6" t="s">
        <v>781</v>
      </c>
      <c r="E577" s="36">
        <v>40485</v>
      </c>
    </row>
    <row r="578" spans="1:5" x14ac:dyDescent="0.25">
      <c r="A578" s="7" t="s">
        <v>782</v>
      </c>
      <c r="B578" s="52">
        <v>6</v>
      </c>
      <c r="C578" s="6" t="s">
        <v>13</v>
      </c>
      <c r="D578" s="6" t="s">
        <v>603</v>
      </c>
      <c r="E578" s="36">
        <v>39995</v>
      </c>
    </row>
    <row r="579" spans="1:5" x14ac:dyDescent="0.25">
      <c r="A579" s="7" t="s">
        <v>783</v>
      </c>
      <c r="B579" s="52">
        <v>6</v>
      </c>
      <c r="C579" s="6" t="s">
        <v>13</v>
      </c>
      <c r="D579" s="6" t="s">
        <v>784</v>
      </c>
      <c r="E579" s="36">
        <v>44608</v>
      </c>
    </row>
    <row r="580" spans="1:5" x14ac:dyDescent="0.25">
      <c r="A580" s="7" t="s">
        <v>785</v>
      </c>
      <c r="B580" s="52">
        <v>6</v>
      </c>
      <c r="C580" s="6" t="s">
        <v>13</v>
      </c>
      <c r="D580" s="6" t="s">
        <v>603</v>
      </c>
      <c r="E580" s="36">
        <v>43503</v>
      </c>
    </row>
    <row r="581" spans="1:5" x14ac:dyDescent="0.25">
      <c r="A581" s="7" t="s">
        <v>786</v>
      </c>
      <c r="B581" s="52">
        <v>6</v>
      </c>
      <c r="C581" s="6" t="s">
        <v>13</v>
      </c>
      <c r="D581" s="6" t="s">
        <v>784</v>
      </c>
      <c r="E581" s="36">
        <v>44629</v>
      </c>
    </row>
    <row r="582" spans="1:5" x14ac:dyDescent="0.25">
      <c r="A582" s="7" t="s">
        <v>787</v>
      </c>
      <c r="B582" s="52">
        <v>6</v>
      </c>
      <c r="C582" s="6" t="s">
        <v>13</v>
      </c>
      <c r="D582" s="6" t="s">
        <v>743</v>
      </c>
      <c r="E582" s="36">
        <v>40360</v>
      </c>
    </row>
    <row r="583" spans="1:5" x14ac:dyDescent="0.25">
      <c r="A583" s="7" t="s">
        <v>788</v>
      </c>
      <c r="B583" s="52">
        <v>6</v>
      </c>
      <c r="C583" s="6" t="s">
        <v>13</v>
      </c>
      <c r="D583" s="6" t="s">
        <v>677</v>
      </c>
      <c r="E583" s="36">
        <v>43675</v>
      </c>
    </row>
    <row r="584" spans="1:5" x14ac:dyDescent="0.25">
      <c r="A584" s="7" t="s">
        <v>789</v>
      </c>
      <c r="B584" s="52">
        <v>6</v>
      </c>
      <c r="C584" s="6" t="s">
        <v>13</v>
      </c>
      <c r="D584" s="6" t="s">
        <v>777</v>
      </c>
      <c r="E584" s="36">
        <v>40676</v>
      </c>
    </row>
    <row r="585" spans="1:5" x14ac:dyDescent="0.25">
      <c r="A585" s="7" t="s">
        <v>790</v>
      </c>
      <c r="B585" s="52">
        <v>6</v>
      </c>
      <c r="C585" s="6" t="s">
        <v>13</v>
      </c>
      <c r="D585" s="6" t="s">
        <v>590</v>
      </c>
      <c r="E585" s="36">
        <v>43469</v>
      </c>
    </row>
    <row r="586" spans="1:5" x14ac:dyDescent="0.25">
      <c r="A586" s="7" t="s">
        <v>791</v>
      </c>
      <c r="B586" s="52">
        <v>6</v>
      </c>
      <c r="C586" s="6" t="s">
        <v>13</v>
      </c>
      <c r="D586" s="6" t="s">
        <v>590</v>
      </c>
      <c r="E586" s="36">
        <v>43868</v>
      </c>
    </row>
    <row r="587" spans="1:5" x14ac:dyDescent="0.25">
      <c r="A587" s="7" t="s">
        <v>792</v>
      </c>
      <c r="B587" s="52">
        <v>6</v>
      </c>
      <c r="C587" s="6" t="s">
        <v>13</v>
      </c>
      <c r="D587" s="6" t="s">
        <v>685</v>
      </c>
      <c r="E587" s="36">
        <v>43651</v>
      </c>
    </row>
    <row r="588" spans="1:5" x14ac:dyDescent="0.25">
      <c r="A588" s="7" t="s">
        <v>793</v>
      </c>
      <c r="B588" s="52">
        <v>6</v>
      </c>
      <c r="C588" s="6" t="s">
        <v>13</v>
      </c>
      <c r="D588" s="6" t="s">
        <v>671</v>
      </c>
      <c r="E588" s="36">
        <v>42217</v>
      </c>
    </row>
    <row r="589" spans="1:5" x14ac:dyDescent="0.25">
      <c r="A589" s="7" t="s">
        <v>794</v>
      </c>
      <c r="B589" s="52">
        <v>6</v>
      </c>
      <c r="C589" s="6" t="s">
        <v>13</v>
      </c>
      <c r="D589" s="6" t="s">
        <v>603</v>
      </c>
      <c r="E589" s="36">
        <v>43252</v>
      </c>
    </row>
    <row r="590" spans="1:5" x14ac:dyDescent="0.25">
      <c r="A590" s="7" t="s">
        <v>795</v>
      </c>
      <c r="B590" s="52">
        <v>6</v>
      </c>
      <c r="C590" s="6" t="s">
        <v>13</v>
      </c>
      <c r="D590" s="6" t="s">
        <v>688</v>
      </c>
      <c r="E590" s="36">
        <v>44705</v>
      </c>
    </row>
    <row r="591" spans="1:5" x14ac:dyDescent="0.25">
      <c r="A591" s="7" t="s">
        <v>796</v>
      </c>
      <c r="B591" s="52">
        <v>6</v>
      </c>
      <c r="C591" s="6" t="s">
        <v>13</v>
      </c>
      <c r="D591" s="6" t="s">
        <v>685</v>
      </c>
      <c r="E591" s="36">
        <v>42370</v>
      </c>
    </row>
    <row r="592" spans="1:5" x14ac:dyDescent="0.25">
      <c r="A592" s="7" t="s">
        <v>797</v>
      </c>
      <c r="B592" s="52">
        <v>6</v>
      </c>
      <c r="C592" s="6" t="s">
        <v>13</v>
      </c>
      <c r="D592" s="6" t="s">
        <v>688</v>
      </c>
      <c r="E592" s="36">
        <v>44734</v>
      </c>
    </row>
    <row r="593" spans="1:5" x14ac:dyDescent="0.25">
      <c r="A593" s="7" t="s">
        <v>798</v>
      </c>
      <c r="B593" s="52">
        <v>6</v>
      </c>
      <c r="C593" s="6" t="s">
        <v>13</v>
      </c>
      <c r="D593" s="6" t="s">
        <v>685</v>
      </c>
      <c r="E593" s="36">
        <v>43746</v>
      </c>
    </row>
    <row r="594" spans="1:5" x14ac:dyDescent="0.25">
      <c r="A594" s="7" t="s">
        <v>799</v>
      </c>
      <c r="B594" s="52">
        <v>6</v>
      </c>
      <c r="C594" s="6" t="s">
        <v>13</v>
      </c>
      <c r="D594" s="6" t="s">
        <v>680</v>
      </c>
      <c r="E594" s="36">
        <v>42370</v>
      </c>
    </row>
    <row r="595" spans="1:5" x14ac:dyDescent="0.25">
      <c r="A595" s="7" t="s">
        <v>800</v>
      </c>
      <c r="B595" s="52">
        <v>6</v>
      </c>
      <c r="C595" s="6" t="s">
        <v>13</v>
      </c>
      <c r="D595" s="6" t="s">
        <v>603</v>
      </c>
      <c r="E595" s="36">
        <v>42887</v>
      </c>
    </row>
    <row r="596" spans="1:5" x14ac:dyDescent="0.25">
      <c r="A596" s="7" t="s">
        <v>801</v>
      </c>
      <c r="B596" s="52">
        <v>6</v>
      </c>
      <c r="C596" s="6" t="s">
        <v>13</v>
      </c>
      <c r="D596" s="6" t="s">
        <v>671</v>
      </c>
      <c r="E596" s="36">
        <v>41974</v>
      </c>
    </row>
    <row r="597" spans="1:5" x14ac:dyDescent="0.25">
      <c r="A597" s="7" t="s">
        <v>802</v>
      </c>
      <c r="B597" s="52">
        <v>6</v>
      </c>
      <c r="C597" s="6" t="s">
        <v>13</v>
      </c>
      <c r="D597" s="6" t="s">
        <v>688</v>
      </c>
      <c r="E597" s="36">
        <v>44774</v>
      </c>
    </row>
    <row r="598" spans="1:5" x14ac:dyDescent="0.25">
      <c r="A598" s="7" t="s">
        <v>803</v>
      </c>
      <c r="B598" s="52">
        <v>6</v>
      </c>
      <c r="C598" s="6" t="s">
        <v>13</v>
      </c>
      <c r="D598" s="6" t="s">
        <v>688</v>
      </c>
      <c r="E598" s="36">
        <v>44801</v>
      </c>
    </row>
    <row r="599" spans="1:5" x14ac:dyDescent="0.25">
      <c r="A599" s="7" t="s">
        <v>804</v>
      </c>
      <c r="B599" s="52">
        <v>6</v>
      </c>
      <c r="C599" s="6" t="s">
        <v>13</v>
      </c>
      <c r="D599" s="6" t="s">
        <v>603</v>
      </c>
      <c r="E599" s="36">
        <v>41640</v>
      </c>
    </row>
    <row r="600" spans="1:5" x14ac:dyDescent="0.25">
      <c r="A600" s="7" t="s">
        <v>805</v>
      </c>
      <c r="B600" s="52">
        <v>6</v>
      </c>
      <c r="C600" s="6" t="s">
        <v>13</v>
      </c>
      <c r="D600" s="6" t="s">
        <v>806</v>
      </c>
      <c r="E600" s="36">
        <v>44774</v>
      </c>
    </row>
    <row r="601" spans="1:5" x14ac:dyDescent="0.25">
      <c r="A601" s="7" t="s">
        <v>807</v>
      </c>
      <c r="B601" s="52">
        <v>6</v>
      </c>
      <c r="C601" s="6" t="s">
        <v>13</v>
      </c>
      <c r="D601" s="6" t="s">
        <v>685</v>
      </c>
      <c r="E601" s="36">
        <v>44004</v>
      </c>
    </row>
    <row r="602" spans="1:5" x14ac:dyDescent="0.25">
      <c r="A602" s="7" t="s">
        <v>808</v>
      </c>
      <c r="B602" s="52">
        <v>6</v>
      </c>
      <c r="C602" s="6" t="s">
        <v>13</v>
      </c>
      <c r="D602" s="6" t="s">
        <v>685</v>
      </c>
      <c r="E602" s="36">
        <v>43585</v>
      </c>
    </row>
    <row r="603" spans="1:5" x14ac:dyDescent="0.25">
      <c r="A603" s="7" t="s">
        <v>809</v>
      </c>
      <c r="B603" s="52">
        <v>6</v>
      </c>
      <c r="C603" s="6" t="s">
        <v>13</v>
      </c>
      <c r="D603" s="6" t="s">
        <v>603</v>
      </c>
      <c r="E603" s="36">
        <v>39965</v>
      </c>
    </row>
    <row r="604" spans="1:5" x14ac:dyDescent="0.25">
      <c r="A604" s="7" t="s">
        <v>810</v>
      </c>
      <c r="B604" s="52">
        <v>6</v>
      </c>
      <c r="C604" s="6" t="s">
        <v>13</v>
      </c>
      <c r="D604" s="6" t="s">
        <v>777</v>
      </c>
      <c r="E604" s="36">
        <v>41878</v>
      </c>
    </row>
    <row r="605" spans="1:5" x14ac:dyDescent="0.25">
      <c r="A605" s="7" t="s">
        <v>811</v>
      </c>
      <c r="B605" s="52">
        <v>6</v>
      </c>
      <c r="C605" s="6" t="s">
        <v>13</v>
      </c>
      <c r="D605" s="6" t="s">
        <v>603</v>
      </c>
      <c r="E605" s="36">
        <v>40049</v>
      </c>
    </row>
    <row r="606" spans="1:5" x14ac:dyDescent="0.25">
      <c r="A606" s="7" t="s">
        <v>812</v>
      </c>
      <c r="B606" s="52">
        <v>6</v>
      </c>
      <c r="C606" s="6" t="s">
        <v>13</v>
      </c>
      <c r="D606" s="6" t="s">
        <v>603</v>
      </c>
      <c r="E606" s="36">
        <v>39630</v>
      </c>
    </row>
    <row r="607" spans="1:5" x14ac:dyDescent="0.25">
      <c r="A607" s="7" t="s">
        <v>813</v>
      </c>
      <c r="B607" s="52">
        <v>6</v>
      </c>
      <c r="C607" s="6" t="s">
        <v>13</v>
      </c>
      <c r="D607" s="6" t="s">
        <v>806</v>
      </c>
      <c r="E607" s="36">
        <v>40543</v>
      </c>
    </row>
    <row r="608" spans="1:5" x14ac:dyDescent="0.25">
      <c r="A608" s="7" t="s">
        <v>814</v>
      </c>
      <c r="B608" s="52">
        <v>6</v>
      </c>
      <c r="C608" s="6" t="s">
        <v>13</v>
      </c>
      <c r="D608" s="6" t="s">
        <v>685</v>
      </c>
      <c r="E608" s="36">
        <v>43482</v>
      </c>
    </row>
    <row r="609" spans="1:5" x14ac:dyDescent="0.25">
      <c r="A609" s="7" t="s">
        <v>815</v>
      </c>
      <c r="B609" s="52">
        <v>6</v>
      </c>
      <c r="C609" s="6" t="s">
        <v>13</v>
      </c>
      <c r="D609" s="6" t="s">
        <v>816</v>
      </c>
      <c r="E609" s="36">
        <v>42887</v>
      </c>
    </row>
    <row r="610" spans="1:5" x14ac:dyDescent="0.25">
      <c r="A610" s="7" t="s">
        <v>817</v>
      </c>
      <c r="B610" s="52">
        <v>6</v>
      </c>
      <c r="C610" s="6" t="s">
        <v>13</v>
      </c>
      <c r="D610" s="6" t="s">
        <v>818</v>
      </c>
      <c r="E610" s="36">
        <v>42073</v>
      </c>
    </row>
    <row r="611" spans="1:5" x14ac:dyDescent="0.25">
      <c r="A611" s="7" t="s">
        <v>819</v>
      </c>
      <c r="B611" s="52">
        <v>6</v>
      </c>
      <c r="C611" s="6" t="s">
        <v>13</v>
      </c>
      <c r="D611" s="6" t="s">
        <v>685</v>
      </c>
      <c r="E611" s="36">
        <v>43913</v>
      </c>
    </row>
    <row r="612" spans="1:5" x14ac:dyDescent="0.25">
      <c r="A612" s="7" t="s">
        <v>820</v>
      </c>
      <c r="B612" s="52">
        <v>6</v>
      </c>
      <c r="C612" s="6" t="s">
        <v>13</v>
      </c>
      <c r="D612" s="6" t="s">
        <v>821</v>
      </c>
      <c r="E612" s="36">
        <v>43074</v>
      </c>
    </row>
    <row r="613" spans="1:5" x14ac:dyDescent="0.25">
      <c r="A613" s="7" t="s">
        <v>822</v>
      </c>
      <c r="B613" s="52">
        <v>6</v>
      </c>
      <c r="C613" s="6" t="s">
        <v>13</v>
      </c>
      <c r="D613" s="6" t="s">
        <v>784</v>
      </c>
      <c r="E613" s="36">
        <v>44852</v>
      </c>
    </row>
    <row r="614" spans="1:5" x14ac:dyDescent="0.25">
      <c r="A614" s="7" t="s">
        <v>823</v>
      </c>
      <c r="B614" s="52">
        <v>6</v>
      </c>
      <c r="C614" s="6" t="s">
        <v>13</v>
      </c>
      <c r="D614" s="6" t="s">
        <v>688</v>
      </c>
      <c r="E614" s="36">
        <v>44861</v>
      </c>
    </row>
    <row r="615" spans="1:5" x14ac:dyDescent="0.25">
      <c r="A615" s="7" t="s">
        <v>824</v>
      </c>
      <c r="B615" s="52">
        <v>6</v>
      </c>
      <c r="C615" s="6" t="s">
        <v>13</v>
      </c>
      <c r="D615" s="6" t="s">
        <v>784</v>
      </c>
      <c r="E615" s="36">
        <v>44468</v>
      </c>
    </row>
    <row r="616" spans="1:5" x14ac:dyDescent="0.25">
      <c r="A616" s="7" t="s">
        <v>825</v>
      </c>
      <c r="B616" s="52">
        <v>6</v>
      </c>
      <c r="C616" s="6" t="s">
        <v>13</v>
      </c>
      <c r="D616" s="6" t="s">
        <v>688</v>
      </c>
      <c r="E616" s="36">
        <v>44873</v>
      </c>
    </row>
    <row r="617" spans="1:5" x14ac:dyDescent="0.25">
      <c r="A617" s="7" t="s">
        <v>826</v>
      </c>
      <c r="B617" s="52">
        <v>6</v>
      </c>
      <c r="C617" s="6" t="s">
        <v>13</v>
      </c>
      <c r="D617" s="6" t="s">
        <v>590</v>
      </c>
      <c r="E617" s="36">
        <v>43672</v>
      </c>
    </row>
    <row r="618" spans="1:5" x14ac:dyDescent="0.25">
      <c r="A618" s="7" t="s">
        <v>827</v>
      </c>
      <c r="B618" s="52">
        <v>6</v>
      </c>
      <c r="C618" s="6" t="s">
        <v>13</v>
      </c>
      <c r="D618" s="6" t="s">
        <v>680</v>
      </c>
      <c r="E618" s="36">
        <v>44136</v>
      </c>
    </row>
    <row r="619" spans="1:5" x14ac:dyDescent="0.25">
      <c r="A619" s="7" t="s">
        <v>828</v>
      </c>
      <c r="B619" s="52">
        <v>6</v>
      </c>
      <c r="C619" s="6" t="s">
        <v>13</v>
      </c>
      <c r="D619" s="6" t="s">
        <v>590</v>
      </c>
      <c r="E619" s="36">
        <v>43753</v>
      </c>
    </row>
    <row r="620" spans="1:5" x14ac:dyDescent="0.25">
      <c r="A620" s="7" t="s">
        <v>829</v>
      </c>
      <c r="B620" s="52">
        <v>6</v>
      </c>
      <c r="C620" s="6" t="s">
        <v>13</v>
      </c>
      <c r="D620" s="6" t="s">
        <v>818</v>
      </c>
      <c r="E620" s="36">
        <v>43650</v>
      </c>
    </row>
    <row r="621" spans="1:5" x14ac:dyDescent="0.25">
      <c r="A621" s="7" t="s">
        <v>830</v>
      </c>
      <c r="B621" s="52">
        <v>6</v>
      </c>
      <c r="C621" s="6" t="s">
        <v>13</v>
      </c>
      <c r="D621" s="6" t="s">
        <v>590</v>
      </c>
      <c r="E621" s="36">
        <v>43657</v>
      </c>
    </row>
    <row r="622" spans="1:5" x14ac:dyDescent="0.25">
      <c r="A622" s="7" t="s">
        <v>831</v>
      </c>
      <c r="B622" s="52">
        <v>6</v>
      </c>
      <c r="C622" s="6" t="s">
        <v>13</v>
      </c>
      <c r="D622" s="6" t="s">
        <v>685</v>
      </c>
      <c r="E622" s="36">
        <v>44886</v>
      </c>
    </row>
    <row r="623" spans="1:5" x14ac:dyDescent="0.25">
      <c r="A623" s="7" t="s">
        <v>832</v>
      </c>
      <c r="B623" s="52">
        <v>6</v>
      </c>
      <c r="C623" s="6" t="s">
        <v>13</v>
      </c>
      <c r="D623" s="6" t="s">
        <v>685</v>
      </c>
      <c r="E623" s="36">
        <v>44895</v>
      </c>
    </row>
    <row r="624" spans="1:5" x14ac:dyDescent="0.25">
      <c r="A624" s="7" t="s">
        <v>833</v>
      </c>
      <c r="B624" s="52">
        <v>6</v>
      </c>
      <c r="C624" s="6" t="s">
        <v>13</v>
      </c>
      <c r="D624" s="6" t="s">
        <v>818</v>
      </c>
      <c r="E624" s="36">
        <v>41426</v>
      </c>
    </row>
    <row r="625" spans="1:5" x14ac:dyDescent="0.25">
      <c r="A625" s="7" t="s">
        <v>834</v>
      </c>
      <c r="B625" s="52">
        <v>6</v>
      </c>
      <c r="C625" s="6" t="s">
        <v>13</v>
      </c>
      <c r="D625" s="6" t="s">
        <v>590</v>
      </c>
      <c r="E625" s="36">
        <v>43871</v>
      </c>
    </row>
    <row r="626" spans="1:5" x14ac:dyDescent="0.25">
      <c r="A626" s="7" t="s">
        <v>835</v>
      </c>
      <c r="B626" s="52">
        <v>6</v>
      </c>
      <c r="C626" s="6" t="s">
        <v>13</v>
      </c>
      <c r="D626" s="6" t="s">
        <v>685</v>
      </c>
      <c r="E626" s="36">
        <v>43496</v>
      </c>
    </row>
    <row r="627" spans="1:5" x14ac:dyDescent="0.25">
      <c r="A627" s="7" t="s">
        <v>836</v>
      </c>
      <c r="B627" s="52">
        <v>6</v>
      </c>
      <c r="C627" s="6" t="s">
        <v>13</v>
      </c>
      <c r="D627" s="6" t="s">
        <v>688</v>
      </c>
      <c r="E627" s="36">
        <v>44910</v>
      </c>
    </row>
    <row r="628" spans="1:5" x14ac:dyDescent="0.25">
      <c r="A628" s="7" t="s">
        <v>837</v>
      </c>
      <c r="B628" s="52">
        <v>6</v>
      </c>
      <c r="C628" s="6" t="s">
        <v>13</v>
      </c>
      <c r="D628" s="6" t="s">
        <v>688</v>
      </c>
      <c r="E628" s="36">
        <v>44911</v>
      </c>
    </row>
    <row r="629" spans="1:5" x14ac:dyDescent="0.25">
      <c r="A629" s="7" t="s">
        <v>838</v>
      </c>
      <c r="B629" s="52">
        <v>6</v>
      </c>
      <c r="C629" s="6" t="s">
        <v>13</v>
      </c>
      <c r="D629" s="6" t="s">
        <v>685</v>
      </c>
      <c r="E629" s="36">
        <v>44910</v>
      </c>
    </row>
    <row r="630" spans="1:5" x14ac:dyDescent="0.25">
      <c r="A630" s="7" t="s">
        <v>839</v>
      </c>
      <c r="B630" s="52">
        <v>6</v>
      </c>
      <c r="C630" s="6" t="s">
        <v>13</v>
      </c>
      <c r="D630" s="6" t="s">
        <v>784</v>
      </c>
      <c r="E630" s="36">
        <v>44805</v>
      </c>
    </row>
    <row r="631" spans="1:5" x14ac:dyDescent="0.25">
      <c r="A631" s="7" t="s">
        <v>840</v>
      </c>
      <c r="B631" s="52">
        <v>6</v>
      </c>
      <c r="C631" s="6" t="s">
        <v>13</v>
      </c>
      <c r="D631" s="6" t="s">
        <v>685</v>
      </c>
      <c r="E631" s="36">
        <v>44895</v>
      </c>
    </row>
    <row r="632" spans="1:5" x14ac:dyDescent="0.25">
      <c r="A632" s="7" t="s">
        <v>841</v>
      </c>
      <c r="B632" s="52">
        <v>6</v>
      </c>
      <c r="C632" s="6" t="s">
        <v>13</v>
      </c>
      <c r="D632" s="6" t="s">
        <v>685</v>
      </c>
      <c r="E632" s="36">
        <v>44924</v>
      </c>
    </row>
    <row r="633" spans="1:5" x14ac:dyDescent="0.25">
      <c r="A633" s="7" t="s">
        <v>842</v>
      </c>
      <c r="B633" s="52">
        <v>6</v>
      </c>
      <c r="C633" s="6" t="s">
        <v>13</v>
      </c>
      <c r="D633" s="6" t="s">
        <v>784</v>
      </c>
      <c r="E633" s="36">
        <v>44823</v>
      </c>
    </row>
    <row r="634" spans="1:5" x14ac:dyDescent="0.25">
      <c r="A634" s="7" t="s">
        <v>843</v>
      </c>
      <c r="B634" s="52">
        <v>6</v>
      </c>
      <c r="C634" s="6" t="s">
        <v>13</v>
      </c>
      <c r="D634" s="6" t="s">
        <v>743</v>
      </c>
      <c r="E634" s="36">
        <v>39083</v>
      </c>
    </row>
    <row r="635" spans="1:5" x14ac:dyDescent="0.25">
      <c r="A635" s="7" t="s">
        <v>844</v>
      </c>
      <c r="B635" s="52">
        <v>6</v>
      </c>
      <c r="C635" s="6" t="s">
        <v>13</v>
      </c>
      <c r="D635" s="6" t="s">
        <v>818</v>
      </c>
      <c r="E635" s="36">
        <v>43271</v>
      </c>
    </row>
    <row r="636" spans="1:5" x14ac:dyDescent="0.25">
      <c r="A636" s="7" t="s">
        <v>845</v>
      </c>
      <c r="B636" s="52">
        <v>6</v>
      </c>
      <c r="C636" s="6" t="s">
        <v>13</v>
      </c>
      <c r="D636" s="6" t="s">
        <v>590</v>
      </c>
      <c r="E636" s="36">
        <v>43081</v>
      </c>
    </row>
    <row r="637" spans="1:5" x14ac:dyDescent="0.25">
      <c r="A637" s="7" t="s">
        <v>846</v>
      </c>
      <c r="B637" s="52">
        <v>6</v>
      </c>
      <c r="C637" s="6" t="s">
        <v>13</v>
      </c>
      <c r="D637" s="6" t="s">
        <v>688</v>
      </c>
      <c r="E637" s="36">
        <v>44958</v>
      </c>
    </row>
    <row r="638" spans="1:5" x14ac:dyDescent="0.25">
      <c r="A638" s="7" t="s">
        <v>847</v>
      </c>
      <c r="B638" s="52">
        <v>6</v>
      </c>
      <c r="C638" s="6" t="s">
        <v>13</v>
      </c>
      <c r="D638" s="6" t="s">
        <v>669</v>
      </c>
      <c r="E638" s="36">
        <v>40695</v>
      </c>
    </row>
    <row r="639" spans="1:5" x14ac:dyDescent="0.25">
      <c r="A639" s="7" t="s">
        <v>848</v>
      </c>
      <c r="B639" s="52">
        <v>6</v>
      </c>
      <c r="C639" s="6" t="s">
        <v>13</v>
      </c>
      <c r="D639" s="6" t="s">
        <v>685</v>
      </c>
      <c r="E639" s="36">
        <v>44965</v>
      </c>
    </row>
    <row r="640" spans="1:5" x14ac:dyDescent="0.25">
      <c r="A640" s="7" t="s">
        <v>849</v>
      </c>
      <c r="B640" s="52">
        <v>6</v>
      </c>
      <c r="C640" s="6" t="s">
        <v>13</v>
      </c>
      <c r="D640" s="6" t="s">
        <v>818</v>
      </c>
      <c r="E640" s="36">
        <v>43252</v>
      </c>
    </row>
    <row r="641" spans="1:5" x14ac:dyDescent="0.25">
      <c r="A641" s="7" t="s">
        <v>850</v>
      </c>
      <c r="B641" s="52">
        <v>6</v>
      </c>
      <c r="C641" s="6" t="s">
        <v>13</v>
      </c>
      <c r="D641" s="6" t="s">
        <v>784</v>
      </c>
      <c r="E641" s="36">
        <v>44982</v>
      </c>
    </row>
    <row r="642" spans="1:5" x14ac:dyDescent="0.25">
      <c r="A642" s="7" t="s">
        <v>851</v>
      </c>
      <c r="B642" s="52">
        <v>7</v>
      </c>
      <c r="C642" s="6" t="s">
        <v>15</v>
      </c>
      <c r="D642" s="6" t="s">
        <v>852</v>
      </c>
      <c r="E642" s="36">
        <v>43530</v>
      </c>
    </row>
    <row r="643" spans="1:5" x14ac:dyDescent="0.25">
      <c r="A643" s="7" t="s">
        <v>853</v>
      </c>
      <c r="B643" s="52">
        <v>7</v>
      </c>
      <c r="C643" s="6" t="s">
        <v>15</v>
      </c>
      <c r="D643" s="6" t="s">
        <v>854</v>
      </c>
      <c r="E643" s="36">
        <v>41542</v>
      </c>
    </row>
    <row r="644" spans="1:5" x14ac:dyDescent="0.25">
      <c r="A644" s="7" t="s">
        <v>855</v>
      </c>
      <c r="B644" s="52">
        <v>8</v>
      </c>
      <c r="C644" s="6" t="s">
        <v>17</v>
      </c>
      <c r="D644" s="6" t="s">
        <v>856</v>
      </c>
      <c r="E644" s="36">
        <v>41096</v>
      </c>
    </row>
    <row r="645" spans="1:5" x14ac:dyDescent="0.25">
      <c r="A645" s="7" t="s">
        <v>857</v>
      </c>
      <c r="B645" s="52">
        <v>8</v>
      </c>
      <c r="C645" s="6" t="s">
        <v>17</v>
      </c>
      <c r="D645" s="6" t="s">
        <v>858</v>
      </c>
      <c r="E645" s="36">
        <v>42942</v>
      </c>
    </row>
    <row r="646" spans="1:5" x14ac:dyDescent="0.25">
      <c r="A646" s="7" t="s">
        <v>859</v>
      </c>
      <c r="B646" s="52">
        <v>8</v>
      </c>
      <c r="C646" s="6" t="s">
        <v>17</v>
      </c>
      <c r="D646" s="6" t="s">
        <v>860</v>
      </c>
      <c r="E646" s="36">
        <v>39300</v>
      </c>
    </row>
    <row r="647" spans="1:5" x14ac:dyDescent="0.25">
      <c r="A647" s="7" t="s">
        <v>861</v>
      </c>
      <c r="B647" s="52">
        <v>8</v>
      </c>
      <c r="C647" s="6" t="s">
        <v>17</v>
      </c>
      <c r="D647" s="6" t="s">
        <v>860</v>
      </c>
      <c r="E647" s="36">
        <v>39503</v>
      </c>
    </row>
    <row r="648" spans="1:5" x14ac:dyDescent="0.25">
      <c r="A648" s="7" t="s">
        <v>862</v>
      </c>
      <c r="B648" s="52">
        <v>8</v>
      </c>
      <c r="C648" s="6" t="s">
        <v>17</v>
      </c>
      <c r="D648" s="6" t="s">
        <v>863</v>
      </c>
      <c r="E648" s="36">
        <v>40513</v>
      </c>
    </row>
    <row r="649" spans="1:5" x14ac:dyDescent="0.25">
      <c r="A649" s="7" t="s">
        <v>864</v>
      </c>
      <c r="B649" s="52">
        <v>8</v>
      </c>
      <c r="C649" s="6" t="s">
        <v>17</v>
      </c>
      <c r="D649" s="6" t="s">
        <v>865</v>
      </c>
      <c r="E649" s="36">
        <v>42829</v>
      </c>
    </row>
    <row r="650" spans="1:5" x14ac:dyDescent="0.25">
      <c r="A650" s="7" t="s">
        <v>866</v>
      </c>
      <c r="B650" s="52">
        <v>8</v>
      </c>
      <c r="C650" s="6" t="s">
        <v>17</v>
      </c>
      <c r="D650" s="6" t="s">
        <v>867</v>
      </c>
      <c r="E650" s="36">
        <v>43536</v>
      </c>
    </row>
    <row r="651" spans="1:5" x14ac:dyDescent="0.25">
      <c r="A651" s="7" t="s">
        <v>868</v>
      </c>
      <c r="B651" s="52">
        <v>8</v>
      </c>
      <c r="C651" s="6" t="s">
        <v>17</v>
      </c>
      <c r="D651" s="6" t="s">
        <v>869</v>
      </c>
      <c r="E651" s="36">
        <v>42835</v>
      </c>
    </row>
    <row r="652" spans="1:5" x14ac:dyDescent="0.25">
      <c r="A652" s="7" t="s">
        <v>870</v>
      </c>
      <c r="B652" s="52">
        <v>8</v>
      </c>
      <c r="C652" s="6" t="s">
        <v>17</v>
      </c>
      <c r="D652" s="6" t="s">
        <v>865</v>
      </c>
      <c r="E652" s="36">
        <v>43454</v>
      </c>
    </row>
    <row r="653" spans="1:5" x14ac:dyDescent="0.25">
      <c r="A653" s="7" t="s">
        <v>871</v>
      </c>
      <c r="B653" s="52">
        <v>8</v>
      </c>
      <c r="C653" s="6" t="s">
        <v>17</v>
      </c>
      <c r="D653" s="6" t="s">
        <v>872</v>
      </c>
      <c r="E653" s="36">
        <v>44029</v>
      </c>
    </row>
    <row r="654" spans="1:5" x14ac:dyDescent="0.25">
      <c r="A654" s="7" t="s">
        <v>873</v>
      </c>
      <c r="B654" s="52">
        <v>8</v>
      </c>
      <c r="C654" s="6" t="s">
        <v>17</v>
      </c>
      <c r="D654" s="6" t="s">
        <v>874</v>
      </c>
      <c r="E654" s="36">
        <v>44085</v>
      </c>
    </row>
    <row r="655" spans="1:5" x14ac:dyDescent="0.25">
      <c r="A655" s="7" t="s">
        <v>875</v>
      </c>
      <c r="B655" s="52">
        <v>8</v>
      </c>
      <c r="C655" s="6" t="s">
        <v>17</v>
      </c>
      <c r="D655" s="6" t="s">
        <v>876</v>
      </c>
      <c r="E655" s="36">
        <v>43614</v>
      </c>
    </row>
    <row r="656" spans="1:5" x14ac:dyDescent="0.25">
      <c r="A656" s="7" t="s">
        <v>877</v>
      </c>
      <c r="B656" s="52">
        <v>8</v>
      </c>
      <c r="C656" s="6" t="s">
        <v>17</v>
      </c>
      <c r="D656" s="6" t="s">
        <v>878</v>
      </c>
      <c r="E656" s="36">
        <v>43670</v>
      </c>
    </row>
    <row r="657" spans="1:5" x14ac:dyDescent="0.25">
      <c r="A657" s="7" t="s">
        <v>879</v>
      </c>
      <c r="B657" s="52">
        <v>8</v>
      </c>
      <c r="C657" s="6" t="s">
        <v>17</v>
      </c>
      <c r="D657" s="6" t="s">
        <v>869</v>
      </c>
      <c r="E657" s="36">
        <v>43511</v>
      </c>
    </row>
    <row r="658" spans="1:5" x14ac:dyDescent="0.25">
      <c r="A658" s="7" t="s">
        <v>880</v>
      </c>
      <c r="B658" s="52">
        <v>8</v>
      </c>
      <c r="C658" s="6" t="s">
        <v>17</v>
      </c>
      <c r="D658" s="6" t="s">
        <v>881</v>
      </c>
      <c r="E658" s="36">
        <v>41213</v>
      </c>
    </row>
    <row r="659" spans="1:5" x14ac:dyDescent="0.25">
      <c r="A659" s="7" t="s">
        <v>882</v>
      </c>
      <c r="B659" s="52">
        <v>8</v>
      </c>
      <c r="C659" s="6" t="s">
        <v>17</v>
      </c>
      <c r="D659" s="6" t="s">
        <v>865</v>
      </c>
      <c r="E659" s="36">
        <v>44433</v>
      </c>
    </row>
    <row r="660" spans="1:5" x14ac:dyDescent="0.25">
      <c r="A660" s="7" t="s">
        <v>883</v>
      </c>
      <c r="B660" s="52">
        <v>8</v>
      </c>
      <c r="C660" s="6" t="s">
        <v>17</v>
      </c>
      <c r="D660" s="6" t="s">
        <v>884</v>
      </c>
      <c r="E660" s="36">
        <v>44244</v>
      </c>
    </row>
    <row r="661" spans="1:5" x14ac:dyDescent="0.25">
      <c r="A661" s="7" t="s">
        <v>885</v>
      </c>
      <c r="B661" s="52">
        <v>8</v>
      </c>
      <c r="C661" s="6" t="s">
        <v>17</v>
      </c>
      <c r="D661" s="6" t="s">
        <v>886</v>
      </c>
      <c r="E661" s="36">
        <v>44621</v>
      </c>
    </row>
    <row r="662" spans="1:5" x14ac:dyDescent="0.25">
      <c r="A662" s="7" t="s">
        <v>887</v>
      </c>
      <c r="B662" s="52">
        <v>8</v>
      </c>
      <c r="C662" s="6" t="s">
        <v>17</v>
      </c>
      <c r="D662" s="6" t="s">
        <v>860</v>
      </c>
      <c r="E662" s="36">
        <v>43101</v>
      </c>
    </row>
    <row r="663" spans="1:5" x14ac:dyDescent="0.25">
      <c r="A663" s="7" t="s">
        <v>888</v>
      </c>
      <c r="B663" s="52">
        <v>8</v>
      </c>
      <c r="C663" s="6" t="s">
        <v>17</v>
      </c>
      <c r="D663" s="6" t="s">
        <v>876</v>
      </c>
      <c r="E663" s="36">
        <v>43930</v>
      </c>
    </row>
    <row r="664" spans="1:5" x14ac:dyDescent="0.25">
      <c r="A664" s="7" t="s">
        <v>889</v>
      </c>
      <c r="B664" s="52">
        <v>8</v>
      </c>
      <c r="C664" s="6" t="s">
        <v>17</v>
      </c>
      <c r="D664" s="6" t="s">
        <v>872</v>
      </c>
      <c r="E664" s="36">
        <v>44623</v>
      </c>
    </row>
    <row r="665" spans="1:5" x14ac:dyDescent="0.25">
      <c r="A665" s="7" t="s">
        <v>890</v>
      </c>
      <c r="B665" s="52">
        <v>8</v>
      </c>
      <c r="C665" s="6" t="s">
        <v>17</v>
      </c>
      <c r="D665" s="6" t="s">
        <v>891</v>
      </c>
      <c r="E665" s="36">
        <v>42797</v>
      </c>
    </row>
    <row r="666" spans="1:5" x14ac:dyDescent="0.25">
      <c r="A666" s="7" t="s">
        <v>892</v>
      </c>
      <c r="B666" s="52">
        <v>8</v>
      </c>
      <c r="C666" s="6" t="s">
        <v>17</v>
      </c>
      <c r="D666" s="6" t="s">
        <v>865</v>
      </c>
      <c r="E666" s="36">
        <v>44697</v>
      </c>
    </row>
    <row r="667" spans="1:5" x14ac:dyDescent="0.25">
      <c r="A667" s="7" t="s">
        <v>893</v>
      </c>
      <c r="B667" s="52">
        <v>8</v>
      </c>
      <c r="C667" s="6" t="s">
        <v>17</v>
      </c>
      <c r="D667" s="6" t="s">
        <v>894</v>
      </c>
      <c r="E667" s="36">
        <v>44719</v>
      </c>
    </row>
    <row r="668" spans="1:5" x14ac:dyDescent="0.25">
      <c r="A668" s="7" t="s">
        <v>895</v>
      </c>
      <c r="B668" s="52">
        <v>8</v>
      </c>
      <c r="C668" s="6" t="s">
        <v>17</v>
      </c>
      <c r="D668" s="6" t="s">
        <v>894</v>
      </c>
      <c r="E668" s="36">
        <v>44761</v>
      </c>
    </row>
    <row r="669" spans="1:5" x14ac:dyDescent="0.25">
      <c r="A669" s="7" t="s">
        <v>896</v>
      </c>
      <c r="B669" s="52">
        <v>8</v>
      </c>
      <c r="C669" s="6" t="s">
        <v>17</v>
      </c>
      <c r="D669" s="6" t="s">
        <v>876</v>
      </c>
      <c r="E669" s="36">
        <v>43614</v>
      </c>
    </row>
    <row r="670" spans="1:5" x14ac:dyDescent="0.25">
      <c r="A670" s="7" t="s">
        <v>897</v>
      </c>
      <c r="B670" s="52">
        <v>8</v>
      </c>
      <c r="C670" s="6" t="s">
        <v>17</v>
      </c>
      <c r="D670" s="6" t="s">
        <v>865</v>
      </c>
      <c r="E670" s="36">
        <v>44064</v>
      </c>
    </row>
    <row r="671" spans="1:5" x14ac:dyDescent="0.25">
      <c r="A671" s="7" t="s">
        <v>898</v>
      </c>
      <c r="B671" s="52">
        <v>8</v>
      </c>
      <c r="C671" s="6" t="s">
        <v>17</v>
      </c>
      <c r="D671" s="6" t="s">
        <v>865</v>
      </c>
      <c r="E671" s="36">
        <v>43070</v>
      </c>
    </row>
    <row r="672" spans="1:5" x14ac:dyDescent="0.25">
      <c r="A672" s="7" t="s">
        <v>899</v>
      </c>
      <c r="B672" s="52">
        <v>8</v>
      </c>
      <c r="C672" s="6" t="s">
        <v>17</v>
      </c>
      <c r="D672" s="6" t="s">
        <v>900</v>
      </c>
      <c r="E672" s="36">
        <v>44901</v>
      </c>
    </row>
    <row r="673" spans="1:5" x14ac:dyDescent="0.25">
      <c r="A673" s="7" t="s">
        <v>901</v>
      </c>
      <c r="B673" s="52">
        <v>8</v>
      </c>
      <c r="C673" s="6" t="s">
        <v>17</v>
      </c>
      <c r="D673" s="6" t="s">
        <v>902</v>
      </c>
      <c r="E673" s="36">
        <v>42655</v>
      </c>
    </row>
    <row r="674" spans="1:5" x14ac:dyDescent="0.25">
      <c r="A674" s="7" t="s">
        <v>903</v>
      </c>
      <c r="B674" s="52">
        <v>9</v>
      </c>
      <c r="C674" s="6" t="s">
        <v>18</v>
      </c>
      <c r="D674" s="6" t="s">
        <v>904</v>
      </c>
      <c r="E674" s="36">
        <v>42844</v>
      </c>
    </row>
    <row r="675" spans="1:5" x14ac:dyDescent="0.25">
      <c r="A675" s="7" t="s">
        <v>905</v>
      </c>
      <c r="B675" s="52">
        <v>9</v>
      </c>
      <c r="C675" s="6" t="s">
        <v>18</v>
      </c>
      <c r="D675" s="6" t="s">
        <v>906</v>
      </c>
      <c r="E675" s="36">
        <v>42199</v>
      </c>
    </row>
    <row r="676" spans="1:5" x14ac:dyDescent="0.25">
      <c r="A676" s="7" t="s">
        <v>907</v>
      </c>
      <c r="B676" s="52">
        <v>9</v>
      </c>
      <c r="C676" s="6" t="s">
        <v>18</v>
      </c>
      <c r="D676" s="6" t="s">
        <v>906</v>
      </c>
      <c r="E676" s="36">
        <v>40248</v>
      </c>
    </row>
    <row r="677" spans="1:5" x14ac:dyDescent="0.25">
      <c r="A677" s="7" t="s">
        <v>908</v>
      </c>
      <c r="B677" s="52">
        <v>9</v>
      </c>
      <c r="C677" s="6" t="s">
        <v>18</v>
      </c>
      <c r="D677" s="6" t="s">
        <v>906</v>
      </c>
      <c r="E677" s="36">
        <v>40401</v>
      </c>
    </row>
    <row r="678" spans="1:5" x14ac:dyDescent="0.25">
      <c r="A678" s="7" t="s">
        <v>909</v>
      </c>
      <c r="B678" s="52">
        <v>9</v>
      </c>
      <c r="C678" s="6" t="s">
        <v>18</v>
      </c>
      <c r="D678" s="6" t="s">
        <v>910</v>
      </c>
      <c r="E678" s="36">
        <v>43797</v>
      </c>
    </row>
    <row r="679" spans="1:5" x14ac:dyDescent="0.25">
      <c r="A679" s="7" t="s">
        <v>911</v>
      </c>
      <c r="B679" s="52">
        <v>9</v>
      </c>
      <c r="C679" s="6" t="s">
        <v>18</v>
      </c>
      <c r="D679" s="6" t="s">
        <v>906</v>
      </c>
      <c r="E679" s="36">
        <v>43605</v>
      </c>
    </row>
    <row r="680" spans="1:5" x14ac:dyDescent="0.25">
      <c r="A680" s="7" t="s">
        <v>912</v>
      </c>
      <c r="B680" s="52">
        <v>9</v>
      </c>
      <c r="C680" s="6" t="s">
        <v>18</v>
      </c>
      <c r="D680" s="6" t="s">
        <v>913</v>
      </c>
      <c r="E680" s="36">
        <v>43024</v>
      </c>
    </row>
    <row r="681" spans="1:5" x14ac:dyDescent="0.25">
      <c r="A681" s="7" t="s">
        <v>914</v>
      </c>
      <c r="B681" s="52">
        <v>9</v>
      </c>
      <c r="C681" s="6" t="s">
        <v>18</v>
      </c>
      <c r="D681" s="6" t="s">
        <v>915</v>
      </c>
      <c r="E681" s="36">
        <v>42370</v>
      </c>
    </row>
    <row r="682" spans="1:5" x14ac:dyDescent="0.25">
      <c r="A682" s="7" t="s">
        <v>916</v>
      </c>
      <c r="B682" s="52">
        <v>9</v>
      </c>
      <c r="C682" s="6" t="s">
        <v>18</v>
      </c>
      <c r="D682" s="6" t="s">
        <v>904</v>
      </c>
      <c r="E682" s="36">
        <v>41609</v>
      </c>
    </row>
    <row r="683" spans="1:5" x14ac:dyDescent="0.25">
      <c r="A683" s="7" t="s">
        <v>917</v>
      </c>
      <c r="B683" s="52">
        <v>9</v>
      </c>
      <c r="C683" s="6" t="s">
        <v>18</v>
      </c>
      <c r="D683" s="6" t="s">
        <v>918</v>
      </c>
      <c r="E683" s="36">
        <v>42034</v>
      </c>
    </row>
    <row r="684" spans="1:5" x14ac:dyDescent="0.25">
      <c r="A684" s="7" t="s">
        <v>919</v>
      </c>
      <c r="B684" s="52">
        <v>9</v>
      </c>
      <c r="C684" s="6" t="s">
        <v>18</v>
      </c>
      <c r="D684" s="6" t="s">
        <v>906</v>
      </c>
      <c r="E684" s="36">
        <v>43418</v>
      </c>
    </row>
    <row r="685" spans="1:5" x14ac:dyDescent="0.25">
      <c r="A685" s="7" t="s">
        <v>920</v>
      </c>
      <c r="B685" s="52">
        <v>9</v>
      </c>
      <c r="C685" s="6" t="s">
        <v>18</v>
      </c>
      <c r="D685" s="6" t="s">
        <v>921</v>
      </c>
      <c r="E685" s="36">
        <v>44384</v>
      </c>
    </row>
    <row r="686" spans="1:5" x14ac:dyDescent="0.25">
      <c r="A686" s="7" t="s">
        <v>922</v>
      </c>
      <c r="B686" s="52">
        <v>9</v>
      </c>
      <c r="C686" s="6" t="s">
        <v>18</v>
      </c>
      <c r="D686" s="6" t="s">
        <v>923</v>
      </c>
      <c r="E686" s="36">
        <v>38777</v>
      </c>
    </row>
    <row r="687" spans="1:5" x14ac:dyDescent="0.25">
      <c r="A687" s="7" t="s">
        <v>924</v>
      </c>
      <c r="B687" s="52">
        <v>9</v>
      </c>
      <c r="C687" s="6" t="s">
        <v>18</v>
      </c>
      <c r="D687" s="6" t="s">
        <v>925</v>
      </c>
      <c r="E687" s="36">
        <v>43325</v>
      </c>
    </row>
    <row r="688" spans="1:5" x14ac:dyDescent="0.25">
      <c r="A688" s="7" t="s">
        <v>926</v>
      </c>
      <c r="B688" s="52">
        <v>9</v>
      </c>
      <c r="C688" s="6" t="s">
        <v>18</v>
      </c>
      <c r="D688" s="6" t="s">
        <v>927</v>
      </c>
      <c r="E688" s="36">
        <v>43070</v>
      </c>
    </row>
    <row r="689" spans="1:5" x14ac:dyDescent="0.25">
      <c r="A689" s="7" t="s">
        <v>928</v>
      </c>
      <c r="B689" s="52">
        <v>9</v>
      </c>
      <c r="C689" s="6" t="s">
        <v>18</v>
      </c>
      <c r="D689" s="6" t="s">
        <v>929</v>
      </c>
      <c r="E689" s="36">
        <v>44192</v>
      </c>
    </row>
    <row r="690" spans="1:5" x14ac:dyDescent="0.25">
      <c r="A690" s="7" t="s">
        <v>930</v>
      </c>
      <c r="B690" s="52">
        <v>9</v>
      </c>
      <c r="C690" s="6" t="s">
        <v>18</v>
      </c>
      <c r="D690" s="6" t="s">
        <v>906</v>
      </c>
      <c r="E690" s="36">
        <v>41088</v>
      </c>
    </row>
    <row r="691" spans="1:5" x14ac:dyDescent="0.25">
      <c r="A691" s="7" t="s">
        <v>931</v>
      </c>
      <c r="B691" s="52">
        <v>9</v>
      </c>
      <c r="C691" s="6" t="s">
        <v>18</v>
      </c>
      <c r="D691" s="6" t="s">
        <v>906</v>
      </c>
      <c r="E691" s="36">
        <v>43332</v>
      </c>
    </row>
    <row r="692" spans="1:5" x14ac:dyDescent="0.25">
      <c r="A692" s="7" t="s">
        <v>932</v>
      </c>
      <c r="B692" s="52">
        <v>9</v>
      </c>
      <c r="C692" s="6" t="s">
        <v>18</v>
      </c>
      <c r="D692" s="6" t="s">
        <v>906</v>
      </c>
      <c r="E692" s="36">
        <v>44014</v>
      </c>
    </row>
    <row r="693" spans="1:5" x14ac:dyDescent="0.25">
      <c r="A693" s="7" t="s">
        <v>933</v>
      </c>
      <c r="B693" s="52">
        <v>9</v>
      </c>
      <c r="C693" s="6" t="s">
        <v>18</v>
      </c>
      <c r="D693" s="6" t="s">
        <v>934</v>
      </c>
      <c r="E693" s="36">
        <v>42667</v>
      </c>
    </row>
    <row r="694" spans="1:5" x14ac:dyDescent="0.25">
      <c r="A694" s="7" t="s">
        <v>935</v>
      </c>
      <c r="B694" s="52">
        <v>9</v>
      </c>
      <c r="C694" s="6" t="s">
        <v>18</v>
      </c>
      <c r="D694" s="6" t="s">
        <v>936</v>
      </c>
      <c r="E694" s="36">
        <v>38870</v>
      </c>
    </row>
    <row r="695" spans="1:5" x14ac:dyDescent="0.25">
      <c r="A695" s="7" t="s">
        <v>937</v>
      </c>
      <c r="B695" s="52">
        <v>9</v>
      </c>
      <c r="C695" s="6" t="s">
        <v>18</v>
      </c>
      <c r="D695" s="6" t="s">
        <v>938</v>
      </c>
      <c r="E695" s="36">
        <v>40544</v>
      </c>
    </row>
    <row r="696" spans="1:5" x14ac:dyDescent="0.25">
      <c r="A696" s="7" t="s">
        <v>939</v>
      </c>
      <c r="B696" s="52">
        <v>9</v>
      </c>
      <c r="C696" s="6" t="s">
        <v>18</v>
      </c>
      <c r="D696" s="6" t="s">
        <v>929</v>
      </c>
      <c r="E696" s="36">
        <v>43282</v>
      </c>
    </row>
    <row r="697" spans="1:5" x14ac:dyDescent="0.25">
      <c r="A697" s="7" t="s">
        <v>940</v>
      </c>
      <c r="B697" s="52">
        <v>9</v>
      </c>
      <c r="C697" s="6" t="s">
        <v>18</v>
      </c>
      <c r="D697" s="6" t="s">
        <v>927</v>
      </c>
      <c r="E697" s="36">
        <v>41128</v>
      </c>
    </row>
    <row r="698" spans="1:5" x14ac:dyDescent="0.25">
      <c r="A698" s="7" t="s">
        <v>941</v>
      </c>
      <c r="B698" s="52">
        <v>9</v>
      </c>
      <c r="C698" s="6" t="s">
        <v>18</v>
      </c>
      <c r="D698" s="6" t="s">
        <v>942</v>
      </c>
      <c r="E698" s="36">
        <v>42675</v>
      </c>
    </row>
    <row r="699" spans="1:5" x14ac:dyDescent="0.25">
      <c r="A699" s="7" t="s">
        <v>943</v>
      </c>
      <c r="B699" s="52">
        <v>9</v>
      </c>
      <c r="C699" s="6" t="s">
        <v>18</v>
      </c>
      <c r="D699" s="6" t="s">
        <v>927</v>
      </c>
      <c r="E699" s="36">
        <v>41677</v>
      </c>
    </row>
    <row r="700" spans="1:5" x14ac:dyDescent="0.25">
      <c r="A700" s="7" t="s">
        <v>944</v>
      </c>
      <c r="B700" s="52">
        <v>10</v>
      </c>
      <c r="C700" s="6" t="s">
        <v>20</v>
      </c>
      <c r="D700" s="6" t="s">
        <v>906</v>
      </c>
      <c r="E700" s="50">
        <v>43445</v>
      </c>
    </row>
    <row r="701" spans="1:5" x14ac:dyDescent="0.25">
      <c r="A701" s="7" t="s">
        <v>945</v>
      </c>
      <c r="B701" s="52">
        <v>10</v>
      </c>
      <c r="C701" s="6" t="s">
        <v>20</v>
      </c>
      <c r="D701" s="6" t="s">
        <v>906</v>
      </c>
      <c r="E701" s="36">
        <v>42125</v>
      </c>
    </row>
    <row r="702" spans="1:5" x14ac:dyDescent="0.25">
      <c r="A702" s="7" t="s">
        <v>946</v>
      </c>
      <c r="B702" s="52">
        <v>10</v>
      </c>
      <c r="C702" s="6" t="s">
        <v>20</v>
      </c>
      <c r="D702" s="6" t="s">
        <v>906</v>
      </c>
      <c r="E702" s="36">
        <v>42705</v>
      </c>
    </row>
    <row r="703" spans="1:5" x14ac:dyDescent="0.25">
      <c r="A703" s="7" t="s">
        <v>947</v>
      </c>
      <c r="B703" s="52">
        <v>10</v>
      </c>
      <c r="C703" s="6" t="s">
        <v>20</v>
      </c>
      <c r="D703" s="6" t="s">
        <v>906</v>
      </c>
      <c r="E703" s="36">
        <v>42936</v>
      </c>
    </row>
    <row r="704" spans="1:5" x14ac:dyDescent="0.25">
      <c r="A704" s="7" t="s">
        <v>948</v>
      </c>
      <c r="B704" s="52">
        <v>10</v>
      </c>
      <c r="C704" s="6" t="s">
        <v>20</v>
      </c>
      <c r="D704" s="6" t="s">
        <v>906</v>
      </c>
      <c r="E704" s="36">
        <v>43500</v>
      </c>
    </row>
    <row r="705" spans="1:5" x14ac:dyDescent="0.25">
      <c r="A705" s="7" t="s">
        <v>949</v>
      </c>
      <c r="B705" s="52">
        <v>10</v>
      </c>
      <c r="C705" s="6" t="s">
        <v>20</v>
      </c>
      <c r="D705" s="6" t="s">
        <v>950</v>
      </c>
      <c r="E705" s="36">
        <v>43139</v>
      </c>
    </row>
    <row r="706" spans="1:5" x14ac:dyDescent="0.25">
      <c r="A706" s="7" t="s">
        <v>951</v>
      </c>
      <c r="B706" s="52">
        <v>10</v>
      </c>
      <c r="C706" s="6" t="s">
        <v>20</v>
      </c>
      <c r="D706" s="6" t="s">
        <v>950</v>
      </c>
      <c r="E706" s="36">
        <v>41743</v>
      </c>
    </row>
    <row r="707" spans="1:5" x14ac:dyDescent="0.25">
      <c r="A707" s="7" t="s">
        <v>952</v>
      </c>
      <c r="B707" s="52">
        <v>10</v>
      </c>
      <c r="C707" s="6" t="s">
        <v>20</v>
      </c>
      <c r="D707" s="6" t="s">
        <v>950</v>
      </c>
      <c r="E707" s="36">
        <v>42207</v>
      </c>
    </row>
    <row r="708" spans="1:5" x14ac:dyDescent="0.25">
      <c r="A708" s="7" t="s">
        <v>953</v>
      </c>
      <c r="B708" s="52">
        <v>10</v>
      </c>
      <c r="C708" s="6" t="s">
        <v>20</v>
      </c>
      <c r="D708" s="6" t="s">
        <v>925</v>
      </c>
      <c r="E708" s="36">
        <v>43991</v>
      </c>
    </row>
    <row r="709" spans="1:5" x14ac:dyDescent="0.25">
      <c r="A709" s="7" t="s">
        <v>954</v>
      </c>
      <c r="B709" s="52">
        <v>10</v>
      </c>
      <c r="C709" s="6" t="s">
        <v>20</v>
      </c>
      <c r="D709" s="6" t="s">
        <v>934</v>
      </c>
      <c r="E709" s="36">
        <v>43987</v>
      </c>
    </row>
    <row r="710" spans="1:5" x14ac:dyDescent="0.25">
      <c r="A710" s="7" t="s">
        <v>955</v>
      </c>
      <c r="B710" s="52">
        <v>10</v>
      </c>
      <c r="C710" s="6" t="s">
        <v>20</v>
      </c>
      <c r="D710" s="6" t="s">
        <v>925</v>
      </c>
      <c r="E710" s="36">
        <v>44000</v>
      </c>
    </row>
    <row r="711" spans="1:5" x14ac:dyDescent="0.25">
      <c r="A711" s="7" t="s">
        <v>956</v>
      </c>
      <c r="B711" s="52">
        <v>10</v>
      </c>
      <c r="C711" s="6" t="s">
        <v>20</v>
      </c>
      <c r="D711" s="6" t="s">
        <v>925</v>
      </c>
      <c r="E711" s="36">
        <v>43997</v>
      </c>
    </row>
    <row r="712" spans="1:5" x14ac:dyDescent="0.25">
      <c r="A712" s="7" t="s">
        <v>957</v>
      </c>
      <c r="B712" s="52">
        <v>10</v>
      </c>
      <c r="C712" s="6" t="s">
        <v>20</v>
      </c>
      <c r="D712" s="6" t="s">
        <v>958</v>
      </c>
      <c r="E712" s="36">
        <v>43719</v>
      </c>
    </row>
    <row r="713" spans="1:5" x14ac:dyDescent="0.25">
      <c r="A713" s="7" t="s">
        <v>959</v>
      </c>
      <c r="B713" s="52">
        <v>10</v>
      </c>
      <c r="C713" s="6" t="s">
        <v>20</v>
      </c>
      <c r="D713" s="6" t="s">
        <v>913</v>
      </c>
      <c r="E713" s="36">
        <v>43795</v>
      </c>
    </row>
    <row r="714" spans="1:5" x14ac:dyDescent="0.25">
      <c r="A714" s="7" t="s">
        <v>960</v>
      </c>
      <c r="B714" s="52">
        <v>10</v>
      </c>
      <c r="C714" s="6" t="s">
        <v>20</v>
      </c>
      <c r="D714" s="6" t="s">
        <v>906</v>
      </c>
      <c r="E714" s="36">
        <v>43371</v>
      </c>
    </row>
    <row r="715" spans="1:5" x14ac:dyDescent="0.25">
      <c r="A715" s="7" t="s">
        <v>961</v>
      </c>
      <c r="B715" s="52">
        <v>10</v>
      </c>
      <c r="C715" s="6" t="s">
        <v>20</v>
      </c>
      <c r="D715" s="6" t="s">
        <v>934</v>
      </c>
      <c r="E715" s="36">
        <v>44209</v>
      </c>
    </row>
    <row r="716" spans="1:5" x14ac:dyDescent="0.25">
      <c r="A716" s="7" t="s">
        <v>962</v>
      </c>
      <c r="B716" s="52">
        <v>10</v>
      </c>
      <c r="C716" s="6" t="s">
        <v>20</v>
      </c>
      <c r="D716" s="6" t="s">
        <v>927</v>
      </c>
      <c r="E716" s="36">
        <v>42836</v>
      </c>
    </row>
    <row r="717" spans="1:5" x14ac:dyDescent="0.25">
      <c r="A717" s="7" t="s">
        <v>963</v>
      </c>
      <c r="B717" s="52">
        <v>10</v>
      </c>
      <c r="C717" s="6" t="s">
        <v>20</v>
      </c>
      <c r="D717" s="6" t="s">
        <v>921</v>
      </c>
      <c r="E717" s="36">
        <v>44379</v>
      </c>
    </row>
    <row r="718" spans="1:5" x14ac:dyDescent="0.25">
      <c r="A718" s="7" t="s">
        <v>964</v>
      </c>
      <c r="B718" s="52">
        <v>10</v>
      </c>
      <c r="C718" s="6" t="s">
        <v>20</v>
      </c>
      <c r="D718" s="6" t="s">
        <v>927</v>
      </c>
      <c r="E718" s="36">
        <v>43670</v>
      </c>
    </row>
    <row r="719" spans="1:5" x14ac:dyDescent="0.25">
      <c r="A719" s="7" t="s">
        <v>965</v>
      </c>
      <c r="B719" s="52">
        <v>10</v>
      </c>
      <c r="C719" s="6" t="s">
        <v>20</v>
      </c>
      <c r="D719" s="6" t="s">
        <v>921</v>
      </c>
      <c r="E719" s="36">
        <v>44487</v>
      </c>
    </row>
    <row r="720" spans="1:5" x14ac:dyDescent="0.25">
      <c r="A720" s="7" t="s">
        <v>966</v>
      </c>
      <c r="B720" s="52">
        <v>10</v>
      </c>
      <c r="C720" s="6" t="s">
        <v>20</v>
      </c>
      <c r="D720" s="6" t="s">
        <v>927</v>
      </c>
      <c r="E720" s="36">
        <v>44531</v>
      </c>
    </row>
    <row r="721" spans="1:5" x14ac:dyDescent="0.25">
      <c r="A721" s="7" t="s">
        <v>967</v>
      </c>
      <c r="B721" s="52">
        <v>10</v>
      </c>
      <c r="C721" s="6" t="s">
        <v>20</v>
      </c>
      <c r="D721" s="6" t="s">
        <v>927</v>
      </c>
      <c r="E721" s="36">
        <v>44644</v>
      </c>
    </row>
    <row r="722" spans="1:5" x14ac:dyDescent="0.25">
      <c r="A722" s="7" t="s">
        <v>968</v>
      </c>
      <c r="B722" s="52">
        <v>10</v>
      </c>
      <c r="C722" s="6" t="s">
        <v>20</v>
      </c>
      <c r="D722" s="6" t="s">
        <v>927</v>
      </c>
      <c r="E722" s="36">
        <v>42579</v>
      </c>
    </row>
    <row r="723" spans="1:5" x14ac:dyDescent="0.25">
      <c r="A723" s="7" t="s">
        <v>969</v>
      </c>
      <c r="B723" s="52">
        <v>10</v>
      </c>
      <c r="C723" s="6" t="s">
        <v>20</v>
      </c>
      <c r="D723" s="6" t="s">
        <v>970</v>
      </c>
      <c r="E723" s="36">
        <v>44774</v>
      </c>
    </row>
    <row r="724" spans="1:5" x14ac:dyDescent="0.25">
      <c r="A724" s="7" t="s">
        <v>971</v>
      </c>
      <c r="B724" s="52">
        <v>10</v>
      </c>
      <c r="C724" s="6" t="s">
        <v>20</v>
      </c>
      <c r="D724" s="6" t="s">
        <v>972</v>
      </c>
      <c r="E724" s="36">
        <v>44796</v>
      </c>
    </row>
    <row r="725" spans="1:5" x14ac:dyDescent="0.25">
      <c r="A725" s="7" t="s">
        <v>973</v>
      </c>
      <c r="B725" s="52">
        <v>10</v>
      </c>
      <c r="C725" s="6" t="s">
        <v>20</v>
      </c>
      <c r="D725" s="6" t="s">
        <v>942</v>
      </c>
      <c r="E725" s="36">
        <v>44901</v>
      </c>
    </row>
    <row r="726" spans="1:5" x14ac:dyDescent="0.25">
      <c r="A726" s="7" t="s">
        <v>974</v>
      </c>
      <c r="B726" s="52">
        <v>10</v>
      </c>
      <c r="C726" s="6" t="s">
        <v>20</v>
      </c>
      <c r="D726" s="6" t="s">
        <v>975</v>
      </c>
      <c r="E726" s="36">
        <v>43843</v>
      </c>
    </row>
    <row r="727" spans="1:5" x14ac:dyDescent="0.25">
      <c r="A727" s="7" t="s">
        <v>976</v>
      </c>
      <c r="B727" s="52">
        <v>10</v>
      </c>
      <c r="C727" s="6" t="s">
        <v>20</v>
      </c>
      <c r="D727" s="6" t="s">
        <v>972</v>
      </c>
      <c r="E727" s="36">
        <v>44966</v>
      </c>
    </row>
    <row r="728" spans="1:5" x14ac:dyDescent="0.25">
      <c r="A728" s="7" t="s">
        <v>977</v>
      </c>
      <c r="B728" s="52">
        <v>11</v>
      </c>
      <c r="C728" s="6" t="s">
        <v>22</v>
      </c>
      <c r="D728" s="6" t="s">
        <v>978</v>
      </c>
      <c r="E728" s="36">
        <v>42370</v>
      </c>
    </row>
    <row r="729" spans="1:5" x14ac:dyDescent="0.25">
      <c r="A729" s="7" t="s">
        <v>979</v>
      </c>
      <c r="B729" s="52">
        <v>11</v>
      </c>
      <c r="C729" s="6" t="s">
        <v>22</v>
      </c>
      <c r="D729" s="6" t="s">
        <v>978</v>
      </c>
      <c r="E729" s="36">
        <v>42186</v>
      </c>
    </row>
    <row r="730" spans="1:5" x14ac:dyDescent="0.25">
      <c r="A730" s="7" t="s">
        <v>980</v>
      </c>
      <c r="B730" s="52">
        <v>11</v>
      </c>
      <c r="C730" s="6" t="s">
        <v>22</v>
      </c>
      <c r="D730" s="6" t="s">
        <v>978</v>
      </c>
      <c r="E730" s="36">
        <v>39995</v>
      </c>
    </row>
    <row r="731" spans="1:5" x14ac:dyDescent="0.25">
      <c r="A731" s="7" t="s">
        <v>981</v>
      </c>
      <c r="B731" s="52">
        <v>11</v>
      </c>
      <c r="C731" s="6" t="s">
        <v>22</v>
      </c>
      <c r="D731" s="6" t="s">
        <v>978</v>
      </c>
      <c r="E731" s="36">
        <v>42548</v>
      </c>
    </row>
    <row r="732" spans="1:5" x14ac:dyDescent="0.25">
      <c r="A732" s="7" t="s">
        <v>982</v>
      </c>
      <c r="B732" s="52">
        <v>11</v>
      </c>
      <c r="C732" s="6" t="s">
        <v>22</v>
      </c>
      <c r="D732" s="6" t="s">
        <v>983</v>
      </c>
      <c r="E732" s="36">
        <v>42857</v>
      </c>
    </row>
    <row r="733" spans="1:5" x14ac:dyDescent="0.25">
      <c r="A733" s="7" t="s">
        <v>984</v>
      </c>
      <c r="B733" s="52">
        <v>12</v>
      </c>
      <c r="C733" s="6" t="s">
        <v>23</v>
      </c>
      <c r="D733" s="6" t="s">
        <v>985</v>
      </c>
      <c r="E733" s="36">
        <v>40126</v>
      </c>
    </row>
    <row r="734" spans="1:5" x14ac:dyDescent="0.25">
      <c r="A734" s="7" t="s">
        <v>986</v>
      </c>
      <c r="B734" s="52">
        <v>12</v>
      </c>
      <c r="C734" s="6" t="s">
        <v>23</v>
      </c>
      <c r="D734" s="6" t="s">
        <v>987</v>
      </c>
      <c r="E734" s="36">
        <v>40588</v>
      </c>
    </row>
    <row r="735" spans="1:5" x14ac:dyDescent="0.25">
      <c r="A735" s="7" t="s">
        <v>988</v>
      </c>
      <c r="B735" s="52">
        <v>12</v>
      </c>
      <c r="C735" s="6" t="s">
        <v>23</v>
      </c>
      <c r="D735" s="6" t="s">
        <v>987</v>
      </c>
      <c r="E735" s="36">
        <v>39737</v>
      </c>
    </row>
    <row r="736" spans="1:5" x14ac:dyDescent="0.25">
      <c r="A736" s="7" t="s">
        <v>989</v>
      </c>
      <c r="B736" s="52">
        <v>12</v>
      </c>
      <c r="C736" s="6" t="s">
        <v>23</v>
      </c>
      <c r="D736" s="6" t="s">
        <v>987</v>
      </c>
      <c r="E736" s="36">
        <v>39988</v>
      </c>
    </row>
    <row r="737" spans="1:5" x14ac:dyDescent="0.25">
      <c r="A737" s="7" t="s">
        <v>990</v>
      </c>
      <c r="B737" s="52">
        <v>12</v>
      </c>
      <c r="C737" s="6" t="s">
        <v>23</v>
      </c>
      <c r="D737" s="6" t="s">
        <v>991</v>
      </c>
      <c r="E737" s="36">
        <v>42439</v>
      </c>
    </row>
    <row r="738" spans="1:5" x14ac:dyDescent="0.25">
      <c r="A738" s="7" t="s">
        <v>992</v>
      </c>
      <c r="B738" s="52">
        <v>12</v>
      </c>
      <c r="C738" s="6" t="s">
        <v>23</v>
      </c>
      <c r="D738" s="6" t="s">
        <v>993</v>
      </c>
      <c r="E738" s="36">
        <v>42760</v>
      </c>
    </row>
    <row r="739" spans="1:5" x14ac:dyDescent="0.25">
      <c r="A739" s="7" t="s">
        <v>994</v>
      </c>
      <c r="B739" s="52">
        <v>12</v>
      </c>
      <c r="C739" s="6" t="s">
        <v>23</v>
      </c>
      <c r="D739" s="6" t="s">
        <v>995</v>
      </c>
      <c r="E739" s="36">
        <v>44042</v>
      </c>
    </row>
    <row r="740" spans="1:5" x14ac:dyDescent="0.25">
      <c r="A740" s="7" t="s">
        <v>996</v>
      </c>
      <c r="B740" s="52">
        <v>12</v>
      </c>
      <c r="C740" s="6" t="s">
        <v>23</v>
      </c>
      <c r="D740" s="6" t="s">
        <v>997</v>
      </c>
      <c r="E740" s="36">
        <v>41817</v>
      </c>
    </row>
    <row r="741" spans="1:5" x14ac:dyDescent="0.25">
      <c r="A741" s="7" t="s">
        <v>998</v>
      </c>
      <c r="B741" s="52">
        <v>12</v>
      </c>
      <c r="C741" s="6" t="s">
        <v>23</v>
      </c>
      <c r="D741" s="6" t="s">
        <v>999</v>
      </c>
      <c r="E741" s="36">
        <v>40057</v>
      </c>
    </row>
    <row r="742" spans="1:5" x14ac:dyDescent="0.25">
      <c r="A742" s="7" t="s">
        <v>1000</v>
      </c>
      <c r="B742" s="52">
        <v>12</v>
      </c>
      <c r="C742" s="6" t="s">
        <v>23</v>
      </c>
      <c r="D742" s="6" t="s">
        <v>1001</v>
      </c>
      <c r="E742" s="36">
        <v>44624</v>
      </c>
    </row>
    <row r="743" spans="1:5" x14ac:dyDescent="0.25">
      <c r="A743" s="7" t="s">
        <v>1002</v>
      </c>
      <c r="B743" s="52">
        <v>12</v>
      </c>
      <c r="C743" s="6" t="s">
        <v>23</v>
      </c>
      <c r="D743" s="6" t="s">
        <v>1003</v>
      </c>
      <c r="E743" s="36">
        <v>44622</v>
      </c>
    </row>
    <row r="744" spans="1:5" x14ac:dyDescent="0.25">
      <c r="A744" s="7" t="s">
        <v>1004</v>
      </c>
      <c r="B744" s="52">
        <v>12</v>
      </c>
      <c r="C744" s="6" t="s">
        <v>23</v>
      </c>
      <c r="D744" s="6" t="s">
        <v>1005</v>
      </c>
      <c r="E744" s="36">
        <v>43937</v>
      </c>
    </row>
    <row r="745" spans="1:5" x14ac:dyDescent="0.25">
      <c r="A745" s="7" t="s">
        <v>1006</v>
      </c>
      <c r="B745" s="52">
        <v>12</v>
      </c>
      <c r="C745" s="6" t="s">
        <v>23</v>
      </c>
      <c r="D745" s="6" t="s">
        <v>1007</v>
      </c>
      <c r="E745" s="36">
        <v>44875</v>
      </c>
    </row>
    <row r="746" spans="1:5" x14ac:dyDescent="0.25">
      <c r="A746" s="7" t="s">
        <v>1008</v>
      </c>
      <c r="B746" s="52">
        <v>12</v>
      </c>
      <c r="C746" s="6" t="s">
        <v>23</v>
      </c>
      <c r="D746" s="6" t="s">
        <v>1009</v>
      </c>
      <c r="E746" s="36">
        <v>44074</v>
      </c>
    </row>
    <row r="747" spans="1:5" x14ac:dyDescent="0.25">
      <c r="A747" s="7" t="s">
        <v>1010</v>
      </c>
      <c r="B747" s="52">
        <v>14</v>
      </c>
      <c r="C747" s="6" t="s">
        <v>26</v>
      </c>
      <c r="D747" s="6" t="s">
        <v>1011</v>
      </c>
      <c r="E747" s="36">
        <v>43480</v>
      </c>
    </row>
    <row r="748" spans="1:5" x14ac:dyDescent="0.25">
      <c r="A748" s="7" t="s">
        <v>1012</v>
      </c>
      <c r="B748" s="52">
        <v>14</v>
      </c>
      <c r="C748" s="6" t="s">
        <v>28</v>
      </c>
      <c r="D748" s="6" t="s">
        <v>1013</v>
      </c>
      <c r="E748" s="36">
        <v>43228</v>
      </c>
    </row>
    <row r="749" spans="1:5" x14ac:dyDescent="0.25">
      <c r="A749" s="7" t="s">
        <v>1014</v>
      </c>
      <c r="B749" s="52">
        <v>14</v>
      </c>
      <c r="C749" s="6" t="s">
        <v>26</v>
      </c>
      <c r="D749" s="6" t="s">
        <v>1015</v>
      </c>
      <c r="E749" s="36">
        <v>42395</v>
      </c>
    </row>
    <row r="750" spans="1:5" x14ac:dyDescent="0.25">
      <c r="A750" s="7" t="s">
        <v>1016</v>
      </c>
      <c r="B750" s="52">
        <v>14</v>
      </c>
      <c r="C750" s="6" t="s">
        <v>26</v>
      </c>
      <c r="D750" s="6" t="s">
        <v>1017</v>
      </c>
      <c r="E750" s="36">
        <v>41898</v>
      </c>
    </row>
    <row r="751" spans="1:5" x14ac:dyDescent="0.25">
      <c r="A751" s="7" t="s">
        <v>1018</v>
      </c>
      <c r="B751" s="52">
        <v>14</v>
      </c>
      <c r="C751" s="6" t="s">
        <v>26</v>
      </c>
      <c r="D751" s="6" t="s">
        <v>1019</v>
      </c>
      <c r="E751" s="36">
        <v>43985</v>
      </c>
    </row>
    <row r="752" spans="1:5" x14ac:dyDescent="0.25">
      <c r="A752" s="7" t="s">
        <v>1020</v>
      </c>
      <c r="B752" s="52">
        <v>14</v>
      </c>
      <c r="C752" s="6" t="s">
        <v>26</v>
      </c>
      <c r="D752" s="6" t="s">
        <v>1021</v>
      </c>
      <c r="E752" s="36">
        <v>42860</v>
      </c>
    </row>
    <row r="753" spans="1:5" x14ac:dyDescent="0.25">
      <c r="A753" s="7" t="s">
        <v>1022</v>
      </c>
      <c r="B753" s="52">
        <v>14</v>
      </c>
      <c r="C753" s="6" t="s">
        <v>26</v>
      </c>
      <c r="D753" s="6" t="s">
        <v>1023</v>
      </c>
      <c r="E753" s="36">
        <v>43585</v>
      </c>
    </row>
    <row r="754" spans="1:5" x14ac:dyDescent="0.25">
      <c r="A754" s="7" t="s">
        <v>1024</v>
      </c>
      <c r="B754" s="52">
        <v>14</v>
      </c>
      <c r="C754" s="6" t="s">
        <v>26</v>
      </c>
      <c r="D754" s="6" t="s">
        <v>1011</v>
      </c>
      <c r="E754" s="36">
        <v>36892</v>
      </c>
    </row>
    <row r="755" spans="1:5" x14ac:dyDescent="0.25">
      <c r="A755" s="7" t="s">
        <v>1025</v>
      </c>
      <c r="B755" s="52">
        <v>14</v>
      </c>
      <c r="C755" s="6" t="s">
        <v>26</v>
      </c>
      <c r="D755" s="6" t="s">
        <v>1026</v>
      </c>
      <c r="E755" s="36">
        <v>43682</v>
      </c>
    </row>
    <row r="756" spans="1:5" x14ac:dyDescent="0.25">
      <c r="A756" s="7" t="s">
        <v>1027</v>
      </c>
      <c r="B756" s="52">
        <v>14</v>
      </c>
      <c r="C756" s="6" t="s">
        <v>26</v>
      </c>
      <c r="D756" s="6" t="s">
        <v>1021</v>
      </c>
      <c r="E756" s="36">
        <v>40603</v>
      </c>
    </row>
    <row r="757" spans="1:5" x14ac:dyDescent="0.25">
      <c r="A757" s="7" t="s">
        <v>1028</v>
      </c>
      <c r="B757" s="52">
        <v>14</v>
      </c>
      <c r="C757" s="6" t="s">
        <v>28</v>
      </c>
      <c r="D757" s="6" t="s">
        <v>1029</v>
      </c>
      <c r="E757" s="36">
        <v>43467</v>
      </c>
    </row>
    <row r="758" spans="1:5" x14ac:dyDescent="0.25">
      <c r="A758" s="7" t="s">
        <v>1030</v>
      </c>
      <c r="B758" s="52">
        <v>14</v>
      </c>
      <c r="C758" s="6" t="s">
        <v>26</v>
      </c>
      <c r="D758" s="6" t="s">
        <v>1026</v>
      </c>
      <c r="E758" s="36">
        <v>43705</v>
      </c>
    </row>
    <row r="759" spans="1:5" x14ac:dyDescent="0.25">
      <c r="A759" s="7" t="s">
        <v>1031</v>
      </c>
      <c r="B759" s="52">
        <v>14</v>
      </c>
      <c r="C759" s="6" t="s">
        <v>28</v>
      </c>
      <c r="D759" s="6" t="s">
        <v>1029</v>
      </c>
      <c r="E759" s="36">
        <v>41913</v>
      </c>
    </row>
    <row r="760" spans="1:5" x14ac:dyDescent="0.25">
      <c r="A760" s="7" t="s">
        <v>1032</v>
      </c>
      <c r="B760" s="52">
        <v>14</v>
      </c>
      <c r="C760" s="6" t="s">
        <v>26</v>
      </c>
      <c r="D760" s="6" t="s">
        <v>1033</v>
      </c>
      <c r="E760" s="36">
        <v>41518</v>
      </c>
    </row>
    <row r="761" spans="1:5" x14ac:dyDescent="0.25">
      <c r="A761" s="7" t="s">
        <v>1034</v>
      </c>
      <c r="B761" s="52">
        <v>14</v>
      </c>
      <c r="C761" s="6" t="s">
        <v>26</v>
      </c>
      <c r="D761" s="6" t="s">
        <v>1035</v>
      </c>
      <c r="E761" s="36">
        <v>41354</v>
      </c>
    </row>
    <row r="762" spans="1:5" x14ac:dyDescent="0.25">
      <c r="A762" s="7" t="s">
        <v>1036</v>
      </c>
      <c r="B762" s="52">
        <v>14</v>
      </c>
      <c r="C762" s="6" t="s">
        <v>26</v>
      </c>
      <c r="D762" s="6" t="s">
        <v>1037</v>
      </c>
      <c r="E762" s="36">
        <v>42338</v>
      </c>
    </row>
    <row r="763" spans="1:5" x14ac:dyDescent="0.25">
      <c r="A763" s="7" t="s">
        <v>1038</v>
      </c>
      <c r="B763" s="52">
        <v>14</v>
      </c>
      <c r="C763" s="6" t="s">
        <v>26</v>
      </c>
      <c r="D763" s="6" t="s">
        <v>1026</v>
      </c>
      <c r="E763" s="36">
        <v>41355</v>
      </c>
    </row>
    <row r="764" spans="1:5" x14ac:dyDescent="0.25">
      <c r="A764" s="7" t="s">
        <v>1039</v>
      </c>
      <c r="B764" s="52">
        <v>15</v>
      </c>
      <c r="C764" s="6" t="s">
        <v>28</v>
      </c>
      <c r="D764" s="6" t="s">
        <v>1040</v>
      </c>
      <c r="E764" s="36">
        <v>38808</v>
      </c>
    </row>
    <row r="765" spans="1:5" x14ac:dyDescent="0.25">
      <c r="A765" s="7" t="s">
        <v>1041</v>
      </c>
      <c r="B765" s="52">
        <v>15</v>
      </c>
      <c r="C765" s="6" t="s">
        <v>28</v>
      </c>
      <c r="D765" s="6" t="s">
        <v>1042</v>
      </c>
      <c r="E765" s="36">
        <v>40360</v>
      </c>
    </row>
    <row r="766" spans="1:5" x14ac:dyDescent="0.25">
      <c r="A766" s="7" t="s">
        <v>1043</v>
      </c>
      <c r="B766" s="52">
        <v>16</v>
      </c>
      <c r="C766" s="6" t="s">
        <v>29</v>
      </c>
      <c r="D766" s="6" t="s">
        <v>1044</v>
      </c>
      <c r="E766" s="36">
        <v>43153</v>
      </c>
    </row>
    <row r="767" spans="1:5" x14ac:dyDescent="0.25">
      <c r="A767" s="7" t="s">
        <v>1045</v>
      </c>
      <c r="B767" s="52">
        <v>16</v>
      </c>
      <c r="C767" s="6" t="s">
        <v>29</v>
      </c>
      <c r="D767" s="6" t="s">
        <v>1046</v>
      </c>
      <c r="E767" s="36">
        <v>44162</v>
      </c>
    </row>
    <row r="768" spans="1:5" x14ac:dyDescent="0.25">
      <c r="A768" s="7" t="s">
        <v>1047</v>
      </c>
      <c r="B768" s="52">
        <v>16</v>
      </c>
      <c r="C768" s="6" t="s">
        <v>29</v>
      </c>
      <c r="D768" s="6" t="s">
        <v>1048</v>
      </c>
      <c r="E768" s="36">
        <v>41067</v>
      </c>
    </row>
    <row r="769" spans="1:5" x14ac:dyDescent="0.25">
      <c r="A769" s="7" t="s">
        <v>1049</v>
      </c>
      <c r="B769" s="52">
        <v>16</v>
      </c>
      <c r="C769" s="6" t="s">
        <v>29</v>
      </c>
      <c r="D769" s="6" t="s">
        <v>1050</v>
      </c>
      <c r="E769" s="36">
        <v>43433</v>
      </c>
    </row>
    <row r="770" spans="1:5" x14ac:dyDescent="0.25">
      <c r="A770" s="7" t="s">
        <v>1051</v>
      </c>
      <c r="B770" s="52">
        <v>16</v>
      </c>
      <c r="C770" s="6" t="s">
        <v>29</v>
      </c>
      <c r="D770" s="6" t="s">
        <v>1046</v>
      </c>
      <c r="E770" s="36">
        <v>44644</v>
      </c>
    </row>
    <row r="771" spans="1:5" x14ac:dyDescent="0.25">
      <c r="A771" s="7" t="s">
        <v>1052</v>
      </c>
      <c r="B771" s="52">
        <v>16</v>
      </c>
      <c r="C771" s="6" t="s">
        <v>29</v>
      </c>
      <c r="D771" s="6" t="s">
        <v>1053</v>
      </c>
      <c r="E771" s="36">
        <v>44098</v>
      </c>
    </row>
    <row r="772" spans="1:5" x14ac:dyDescent="0.25">
      <c r="A772" s="7" t="s">
        <v>1054</v>
      </c>
      <c r="B772" s="52">
        <v>16</v>
      </c>
      <c r="C772" s="6" t="s">
        <v>29</v>
      </c>
      <c r="D772" s="6" t="s">
        <v>1055</v>
      </c>
      <c r="E772" s="36">
        <v>43739</v>
      </c>
    </row>
    <row r="773" spans="1:5" x14ac:dyDescent="0.25">
      <c r="A773" s="7" t="s">
        <v>1056</v>
      </c>
      <c r="B773" s="52">
        <v>16</v>
      </c>
      <c r="C773" s="6" t="s">
        <v>29</v>
      </c>
      <c r="D773" s="6" t="s">
        <v>1057</v>
      </c>
      <c r="E773" s="36">
        <v>42005</v>
      </c>
    </row>
    <row r="774" spans="1:5" x14ac:dyDescent="0.25">
      <c r="A774" s="7" t="s">
        <v>1058</v>
      </c>
      <c r="B774" s="52">
        <v>17</v>
      </c>
      <c r="C774" s="6" t="s">
        <v>1430</v>
      </c>
      <c r="D774" s="6" t="s">
        <v>1059</v>
      </c>
      <c r="E774" s="36">
        <v>42439</v>
      </c>
    </row>
    <row r="775" spans="1:5" x14ac:dyDescent="0.25">
      <c r="A775" s="7" t="s">
        <v>1060</v>
      </c>
      <c r="B775" s="52">
        <v>17</v>
      </c>
      <c r="C775" s="6" t="s">
        <v>1430</v>
      </c>
      <c r="D775" s="6" t="s">
        <v>1061</v>
      </c>
      <c r="E775" s="36">
        <v>41114</v>
      </c>
    </row>
    <row r="776" spans="1:5" x14ac:dyDescent="0.25">
      <c r="A776" s="7" t="s">
        <v>1062</v>
      </c>
      <c r="B776" s="52">
        <v>17</v>
      </c>
      <c r="C776" s="6" t="s">
        <v>1430</v>
      </c>
      <c r="D776" s="6" t="s">
        <v>1063</v>
      </c>
      <c r="E776" s="36">
        <v>40022</v>
      </c>
    </row>
    <row r="777" spans="1:5" x14ac:dyDescent="0.25">
      <c r="A777" s="7" t="s">
        <v>1064</v>
      </c>
      <c r="B777" s="52">
        <v>17</v>
      </c>
      <c r="C777" s="6" t="s">
        <v>1430</v>
      </c>
      <c r="D777" s="6" t="s">
        <v>1065</v>
      </c>
      <c r="E777" s="36">
        <v>43468</v>
      </c>
    </row>
    <row r="778" spans="1:5" x14ac:dyDescent="0.25">
      <c r="A778" s="7" t="s">
        <v>1066</v>
      </c>
      <c r="B778" s="52">
        <v>17</v>
      </c>
      <c r="C778" s="6" t="s">
        <v>1430</v>
      </c>
      <c r="D778" s="6" t="s">
        <v>1067</v>
      </c>
      <c r="E778" s="36">
        <v>41995</v>
      </c>
    </row>
    <row r="779" spans="1:5" x14ac:dyDescent="0.25">
      <c r="A779" s="7" t="s">
        <v>1068</v>
      </c>
      <c r="B779" s="52">
        <v>17</v>
      </c>
      <c r="C779" s="6" t="s">
        <v>1430</v>
      </c>
      <c r="D779" s="6" t="s">
        <v>1069</v>
      </c>
      <c r="E779" s="36">
        <v>43444</v>
      </c>
    </row>
    <row r="780" spans="1:5" x14ac:dyDescent="0.25">
      <c r="A780" s="7" t="s">
        <v>1070</v>
      </c>
      <c r="B780" s="52">
        <v>17</v>
      </c>
      <c r="C780" s="6" t="s">
        <v>1430</v>
      </c>
      <c r="D780" s="6" t="s">
        <v>1071</v>
      </c>
      <c r="E780" s="36">
        <v>42408</v>
      </c>
    </row>
    <row r="781" spans="1:5" x14ac:dyDescent="0.25">
      <c r="A781" s="7" t="s">
        <v>1072</v>
      </c>
      <c r="B781" s="52">
        <v>17</v>
      </c>
      <c r="C781" s="6" t="s">
        <v>1430</v>
      </c>
      <c r="D781" s="6" t="s">
        <v>1073</v>
      </c>
      <c r="E781" s="36">
        <v>42912</v>
      </c>
    </row>
    <row r="782" spans="1:5" x14ac:dyDescent="0.25">
      <c r="A782" s="7" t="s">
        <v>1074</v>
      </c>
      <c r="B782" s="52">
        <v>17</v>
      </c>
      <c r="C782" s="6" t="s">
        <v>1430</v>
      </c>
      <c r="D782" s="6" t="s">
        <v>1075</v>
      </c>
      <c r="E782" s="36">
        <v>40673</v>
      </c>
    </row>
    <row r="783" spans="1:5" x14ac:dyDescent="0.25">
      <c r="A783" s="7" t="s">
        <v>1076</v>
      </c>
      <c r="B783" s="52">
        <v>17</v>
      </c>
      <c r="C783" s="6" t="s">
        <v>1430</v>
      </c>
      <c r="D783" s="6" t="s">
        <v>1077</v>
      </c>
      <c r="E783" s="36">
        <v>43083</v>
      </c>
    </row>
    <row r="784" spans="1:5" x14ac:dyDescent="0.25">
      <c r="A784" s="7" t="s">
        <v>1078</v>
      </c>
      <c r="B784" s="52">
        <v>17</v>
      </c>
      <c r="C784" s="6" t="s">
        <v>1430</v>
      </c>
      <c r="D784" s="6" t="s">
        <v>1079</v>
      </c>
      <c r="E784" s="36">
        <v>41145</v>
      </c>
    </row>
    <row r="785" spans="1:5" x14ac:dyDescent="0.25">
      <c r="A785" s="7" t="s">
        <v>1080</v>
      </c>
      <c r="B785" s="52">
        <v>17</v>
      </c>
      <c r="C785" s="6" t="s">
        <v>1430</v>
      </c>
      <c r="D785" s="6" t="s">
        <v>1081</v>
      </c>
      <c r="E785" s="36">
        <v>41667</v>
      </c>
    </row>
    <row r="786" spans="1:5" x14ac:dyDescent="0.25">
      <c r="A786" s="7" t="s">
        <v>1082</v>
      </c>
      <c r="B786" s="52">
        <v>17</v>
      </c>
      <c r="C786" s="6" t="s">
        <v>1430</v>
      </c>
      <c r="D786" s="6" t="s">
        <v>1081</v>
      </c>
      <c r="E786" s="36">
        <v>41079</v>
      </c>
    </row>
    <row r="787" spans="1:5" x14ac:dyDescent="0.25">
      <c r="A787" s="7" t="s">
        <v>1083</v>
      </c>
      <c r="B787" s="52">
        <v>17</v>
      </c>
      <c r="C787" s="6" t="s">
        <v>1430</v>
      </c>
      <c r="D787" s="6" t="s">
        <v>1084</v>
      </c>
      <c r="E787" s="36">
        <v>43083</v>
      </c>
    </row>
    <row r="788" spans="1:5" x14ac:dyDescent="0.25">
      <c r="A788" s="7" t="s">
        <v>1085</v>
      </c>
      <c r="B788" s="52">
        <v>17</v>
      </c>
      <c r="C788" s="6" t="s">
        <v>1430</v>
      </c>
      <c r="D788" s="6" t="s">
        <v>1086</v>
      </c>
      <c r="E788" s="36">
        <v>42593</v>
      </c>
    </row>
    <row r="789" spans="1:5" x14ac:dyDescent="0.25">
      <c r="A789" s="7" t="s">
        <v>1087</v>
      </c>
      <c r="B789" s="52">
        <v>17</v>
      </c>
      <c r="C789" s="6" t="s">
        <v>1430</v>
      </c>
      <c r="D789" s="6" t="s">
        <v>1088</v>
      </c>
      <c r="E789" s="36">
        <v>39448</v>
      </c>
    </row>
    <row r="790" spans="1:5" x14ac:dyDescent="0.25">
      <c r="A790" s="7" t="s">
        <v>1089</v>
      </c>
      <c r="B790" s="52">
        <v>17</v>
      </c>
      <c r="C790" s="6" t="s">
        <v>1430</v>
      </c>
      <c r="D790" s="6" t="s">
        <v>1090</v>
      </c>
      <c r="E790" s="36">
        <v>41285</v>
      </c>
    </row>
    <row r="791" spans="1:5" x14ac:dyDescent="0.25">
      <c r="A791" s="7" t="s">
        <v>1091</v>
      </c>
      <c r="B791" s="52">
        <v>17</v>
      </c>
      <c r="C791" s="6" t="s">
        <v>1430</v>
      </c>
      <c r="D791" s="6" t="s">
        <v>1092</v>
      </c>
      <c r="E791" s="36">
        <v>43070</v>
      </c>
    </row>
    <row r="792" spans="1:5" x14ac:dyDescent="0.25">
      <c r="A792" s="7" t="s">
        <v>1093</v>
      </c>
      <c r="B792" s="52">
        <v>17</v>
      </c>
      <c r="C792" s="6" t="s">
        <v>1430</v>
      </c>
      <c r="D792" s="6" t="s">
        <v>1094</v>
      </c>
      <c r="E792" s="36">
        <v>39173</v>
      </c>
    </row>
    <row r="793" spans="1:5" x14ac:dyDescent="0.25">
      <c r="A793" s="7" t="s">
        <v>1095</v>
      </c>
      <c r="B793" s="52">
        <v>17</v>
      </c>
      <c r="C793" s="6" t="s">
        <v>1430</v>
      </c>
      <c r="D793" s="6" t="s">
        <v>1094</v>
      </c>
      <c r="E793" s="36">
        <v>43223</v>
      </c>
    </row>
    <row r="794" spans="1:5" x14ac:dyDescent="0.25">
      <c r="A794" s="7" t="s">
        <v>1096</v>
      </c>
      <c r="B794" s="52">
        <v>17</v>
      </c>
      <c r="C794" s="6" t="s">
        <v>1430</v>
      </c>
      <c r="D794" s="6" t="s">
        <v>1059</v>
      </c>
      <c r="E794" s="36">
        <v>44488</v>
      </c>
    </row>
    <row r="795" spans="1:5" x14ac:dyDescent="0.25">
      <c r="A795" s="7" t="s">
        <v>1097</v>
      </c>
      <c r="B795" s="52">
        <v>17</v>
      </c>
      <c r="C795" s="6" t="s">
        <v>1430</v>
      </c>
      <c r="D795" s="6" t="s">
        <v>1059</v>
      </c>
      <c r="E795" s="36">
        <v>44488</v>
      </c>
    </row>
    <row r="796" spans="1:5" x14ac:dyDescent="0.25">
      <c r="A796" s="7" t="s">
        <v>1098</v>
      </c>
      <c r="B796" s="52">
        <v>17</v>
      </c>
      <c r="C796" s="6" t="s">
        <v>1430</v>
      </c>
      <c r="D796" s="6" t="s">
        <v>1099</v>
      </c>
      <c r="E796" s="36">
        <v>43497</v>
      </c>
    </row>
    <row r="797" spans="1:5" x14ac:dyDescent="0.25">
      <c r="A797" s="7" t="s">
        <v>1100</v>
      </c>
      <c r="B797" s="52">
        <v>17</v>
      </c>
      <c r="C797" s="6" t="s">
        <v>1430</v>
      </c>
      <c r="D797" s="6" t="s">
        <v>1101</v>
      </c>
      <c r="E797" s="36">
        <v>44690</v>
      </c>
    </row>
    <row r="798" spans="1:5" x14ac:dyDescent="0.25">
      <c r="A798" s="7" t="s">
        <v>1102</v>
      </c>
      <c r="B798" s="52">
        <v>17</v>
      </c>
      <c r="C798" s="6" t="s">
        <v>1430</v>
      </c>
      <c r="D798" s="6" t="s">
        <v>1103</v>
      </c>
      <c r="E798" s="36">
        <v>44743</v>
      </c>
    </row>
    <row r="799" spans="1:5" x14ac:dyDescent="0.25">
      <c r="A799" s="7" t="s">
        <v>1104</v>
      </c>
      <c r="B799" s="52">
        <v>17</v>
      </c>
      <c r="C799" s="6" t="s">
        <v>1430</v>
      </c>
      <c r="D799" s="6" t="s">
        <v>1105</v>
      </c>
      <c r="E799" s="36">
        <v>42878</v>
      </c>
    </row>
    <row r="800" spans="1:5" x14ac:dyDescent="0.25">
      <c r="A800" s="7" t="s">
        <v>1106</v>
      </c>
      <c r="B800" s="52">
        <v>17</v>
      </c>
      <c r="C800" s="6" t="s">
        <v>1430</v>
      </c>
      <c r="D800" s="6" t="s">
        <v>1107</v>
      </c>
      <c r="E800" s="36">
        <v>44521</v>
      </c>
    </row>
    <row r="801" spans="1:5" x14ac:dyDescent="0.25">
      <c r="A801" s="7" t="s">
        <v>1108</v>
      </c>
      <c r="B801" s="52">
        <v>17</v>
      </c>
      <c r="C801" s="6" t="s">
        <v>1430</v>
      </c>
      <c r="D801" s="6" t="s">
        <v>1109</v>
      </c>
      <c r="E801" s="36">
        <v>42522</v>
      </c>
    </row>
    <row r="802" spans="1:5" x14ac:dyDescent="0.25">
      <c r="A802" s="7" t="s">
        <v>1110</v>
      </c>
      <c r="B802" s="52">
        <v>17</v>
      </c>
      <c r="C802" s="6" t="s">
        <v>1430</v>
      </c>
      <c r="D802" s="6" t="s">
        <v>1111</v>
      </c>
      <c r="E802" s="36">
        <v>44825</v>
      </c>
    </row>
    <row r="803" spans="1:5" x14ac:dyDescent="0.25">
      <c r="A803" s="7" t="s">
        <v>1112</v>
      </c>
      <c r="B803" s="52">
        <v>17</v>
      </c>
      <c r="C803" s="6" t="s">
        <v>1430</v>
      </c>
      <c r="D803" s="6" t="s">
        <v>1113</v>
      </c>
      <c r="E803" s="36">
        <v>43591</v>
      </c>
    </row>
    <row r="804" spans="1:5" x14ac:dyDescent="0.25">
      <c r="A804" s="7" t="s">
        <v>1114</v>
      </c>
      <c r="B804" s="52">
        <v>17</v>
      </c>
      <c r="C804" s="6" t="s">
        <v>1430</v>
      </c>
      <c r="D804" s="6" t="s">
        <v>1092</v>
      </c>
      <c r="E804" s="36">
        <v>43160</v>
      </c>
    </row>
    <row r="805" spans="1:5" x14ac:dyDescent="0.25">
      <c r="A805" s="7" t="s">
        <v>1115</v>
      </c>
      <c r="B805" s="52">
        <v>17</v>
      </c>
      <c r="C805" s="6" t="s">
        <v>1430</v>
      </c>
      <c r="D805" s="6" t="s">
        <v>1116</v>
      </c>
      <c r="E805" s="36">
        <v>39045</v>
      </c>
    </row>
    <row r="806" spans="1:5" x14ac:dyDescent="0.25">
      <c r="A806" s="7" t="s">
        <v>1117</v>
      </c>
      <c r="B806" s="52">
        <v>17</v>
      </c>
      <c r="C806" s="6" t="s">
        <v>1430</v>
      </c>
      <c r="D806" s="6" t="s">
        <v>1118</v>
      </c>
      <c r="E806" s="36">
        <v>43252</v>
      </c>
    </row>
    <row r="807" spans="1:5" x14ac:dyDescent="0.25">
      <c r="A807" s="7" t="s">
        <v>1119</v>
      </c>
      <c r="B807" s="52">
        <v>17</v>
      </c>
      <c r="C807" s="6" t="s">
        <v>1430</v>
      </c>
      <c r="D807" s="6" t="s">
        <v>1059</v>
      </c>
      <c r="E807" s="36">
        <v>43787</v>
      </c>
    </row>
    <row r="808" spans="1:5" x14ac:dyDescent="0.25">
      <c r="A808" s="7" t="s">
        <v>1120</v>
      </c>
      <c r="B808" s="52">
        <v>17</v>
      </c>
      <c r="C808" s="6" t="s">
        <v>1430</v>
      </c>
      <c r="D808" s="6" t="s">
        <v>1118</v>
      </c>
      <c r="E808" s="36">
        <v>44928</v>
      </c>
    </row>
    <row r="809" spans="1:5" x14ac:dyDescent="0.25">
      <c r="A809" s="7" t="s">
        <v>1121</v>
      </c>
      <c r="B809" s="52">
        <v>17</v>
      </c>
      <c r="C809" s="6" t="s">
        <v>1430</v>
      </c>
      <c r="D809" s="6" t="s">
        <v>1122</v>
      </c>
      <c r="E809" s="36">
        <v>44942</v>
      </c>
    </row>
    <row r="810" spans="1:5" x14ac:dyDescent="0.25">
      <c r="A810" s="7" t="s">
        <v>1123</v>
      </c>
      <c r="B810" s="52">
        <v>18</v>
      </c>
      <c r="C810" s="6" t="s">
        <v>31</v>
      </c>
      <c r="D810" s="6" t="s">
        <v>1124</v>
      </c>
      <c r="E810" s="36">
        <v>39829</v>
      </c>
    </row>
    <row r="811" spans="1:5" x14ac:dyDescent="0.25">
      <c r="A811" s="7" t="s">
        <v>1125</v>
      </c>
      <c r="B811" s="52">
        <v>18</v>
      </c>
      <c r="C811" s="6" t="s">
        <v>31</v>
      </c>
      <c r="D811" s="6" t="s">
        <v>1124</v>
      </c>
      <c r="E811" s="36">
        <v>43033</v>
      </c>
    </row>
    <row r="812" spans="1:5" x14ac:dyDescent="0.25">
      <c r="A812" s="7" t="s">
        <v>1126</v>
      </c>
      <c r="B812" s="52">
        <v>18</v>
      </c>
      <c r="C812" s="6" t="s">
        <v>31</v>
      </c>
      <c r="D812" s="6" t="s">
        <v>1127</v>
      </c>
      <c r="E812" s="36">
        <v>42370</v>
      </c>
    </row>
    <row r="813" spans="1:5" x14ac:dyDescent="0.25">
      <c r="A813" s="7" t="s">
        <v>1128</v>
      </c>
      <c r="B813" s="52">
        <v>18</v>
      </c>
      <c r="C813" s="6" t="s">
        <v>31</v>
      </c>
      <c r="D813" s="6" t="s">
        <v>1127</v>
      </c>
      <c r="E813" s="36">
        <v>42737</v>
      </c>
    </row>
    <row r="814" spans="1:5" x14ac:dyDescent="0.25">
      <c r="A814" s="7" t="s">
        <v>1129</v>
      </c>
      <c r="B814" s="52">
        <v>18</v>
      </c>
      <c r="C814" s="6" t="s">
        <v>31</v>
      </c>
      <c r="D814" s="6" t="s">
        <v>1130</v>
      </c>
      <c r="E814" s="36">
        <v>43374</v>
      </c>
    </row>
    <row r="815" spans="1:5" x14ac:dyDescent="0.25">
      <c r="A815" s="7" t="s">
        <v>1131</v>
      </c>
      <c r="B815" s="52">
        <v>18</v>
      </c>
      <c r="C815" s="6" t="s">
        <v>31</v>
      </c>
      <c r="D815" s="6" t="s">
        <v>1132</v>
      </c>
      <c r="E815" s="36">
        <v>44572</v>
      </c>
    </row>
    <row r="816" spans="1:5" x14ac:dyDescent="0.25">
      <c r="A816" s="7" t="s">
        <v>1133</v>
      </c>
      <c r="B816" s="52">
        <v>18</v>
      </c>
      <c r="C816" s="6" t="s">
        <v>31</v>
      </c>
      <c r="D816" s="6" t="s">
        <v>1134</v>
      </c>
      <c r="E816" s="36">
        <v>44909</v>
      </c>
    </row>
    <row r="817" spans="1:5" x14ac:dyDescent="0.25">
      <c r="A817" s="7" t="s">
        <v>1135</v>
      </c>
      <c r="B817" s="52">
        <v>18</v>
      </c>
      <c r="C817" s="6" t="s">
        <v>31</v>
      </c>
      <c r="D817" s="6" t="s">
        <v>1134</v>
      </c>
      <c r="E817" s="36">
        <v>44915</v>
      </c>
    </row>
    <row r="818" spans="1:5" x14ac:dyDescent="0.25">
      <c r="A818" s="7" t="s">
        <v>1136</v>
      </c>
      <c r="B818" s="52">
        <v>18</v>
      </c>
      <c r="C818" s="6" t="s">
        <v>31</v>
      </c>
      <c r="D818" s="6" t="s">
        <v>1134</v>
      </c>
      <c r="E818" s="36">
        <v>44939</v>
      </c>
    </row>
    <row r="819" spans="1:5" x14ac:dyDescent="0.25">
      <c r="A819" s="7" t="s">
        <v>1137</v>
      </c>
      <c r="B819" s="52">
        <v>18</v>
      </c>
      <c r="C819" s="6" t="s">
        <v>31</v>
      </c>
      <c r="D819" s="6" t="s">
        <v>1134</v>
      </c>
      <c r="E819" s="36">
        <v>44973</v>
      </c>
    </row>
    <row r="820" spans="1:5" x14ac:dyDescent="0.25">
      <c r="A820" s="7" t="s">
        <v>1138</v>
      </c>
      <c r="B820" s="52">
        <v>19</v>
      </c>
      <c r="C820" s="6" t="s">
        <v>33</v>
      </c>
      <c r="D820" s="6" t="s">
        <v>1139</v>
      </c>
      <c r="E820" s="36">
        <v>42566</v>
      </c>
    </row>
    <row r="821" spans="1:5" x14ac:dyDescent="0.25">
      <c r="A821" s="7" t="s">
        <v>1140</v>
      </c>
      <c r="B821" s="52">
        <v>19</v>
      </c>
      <c r="C821" s="6" t="s">
        <v>33</v>
      </c>
      <c r="D821" s="6" t="s">
        <v>1139</v>
      </c>
      <c r="E821" s="36">
        <v>41275</v>
      </c>
    </row>
    <row r="822" spans="1:5" x14ac:dyDescent="0.25">
      <c r="A822" s="7" t="s">
        <v>1141</v>
      </c>
      <c r="B822" s="52">
        <v>19</v>
      </c>
      <c r="C822" s="6" t="s">
        <v>33</v>
      </c>
      <c r="D822" s="6" t="s">
        <v>1142</v>
      </c>
      <c r="E822" s="36">
        <v>43431</v>
      </c>
    </row>
    <row r="823" spans="1:5" x14ac:dyDescent="0.25">
      <c r="A823" s="7" t="s">
        <v>1143</v>
      </c>
      <c r="B823" s="52">
        <v>19</v>
      </c>
      <c r="C823" s="6" t="s">
        <v>33</v>
      </c>
      <c r="D823" s="6" t="s">
        <v>1142</v>
      </c>
      <c r="E823" s="36">
        <v>43515</v>
      </c>
    </row>
    <row r="824" spans="1:5" x14ac:dyDescent="0.25">
      <c r="A824" s="7" t="s">
        <v>1144</v>
      </c>
      <c r="B824" s="52">
        <v>19</v>
      </c>
      <c r="C824" s="6" t="s">
        <v>33</v>
      </c>
      <c r="D824" s="6" t="s">
        <v>1142</v>
      </c>
      <c r="E824" s="36">
        <v>42254</v>
      </c>
    </row>
    <row r="825" spans="1:5" x14ac:dyDescent="0.25">
      <c r="A825" s="7" t="s">
        <v>1145</v>
      </c>
      <c r="B825" s="52">
        <v>19</v>
      </c>
      <c r="C825" s="6" t="s">
        <v>33</v>
      </c>
      <c r="D825" s="6" t="s">
        <v>1142</v>
      </c>
      <c r="E825" s="36">
        <v>40493</v>
      </c>
    </row>
    <row r="826" spans="1:5" x14ac:dyDescent="0.25">
      <c r="A826" s="7" t="s">
        <v>1146</v>
      </c>
      <c r="B826" s="52">
        <v>19</v>
      </c>
      <c r="C826" s="6" t="s">
        <v>33</v>
      </c>
      <c r="D826" s="6" t="s">
        <v>1147</v>
      </c>
      <c r="E826" s="36">
        <v>42774</v>
      </c>
    </row>
    <row r="827" spans="1:5" x14ac:dyDescent="0.25">
      <c r="A827" s="7" t="s">
        <v>1148</v>
      </c>
      <c r="B827" s="52">
        <v>19</v>
      </c>
      <c r="C827" s="6" t="s">
        <v>33</v>
      </c>
      <c r="D827" s="6" t="s">
        <v>1147</v>
      </c>
      <c r="E827" s="36">
        <v>42648</v>
      </c>
    </row>
    <row r="828" spans="1:5" x14ac:dyDescent="0.25">
      <c r="A828" s="7" t="s">
        <v>1149</v>
      </c>
      <c r="B828" s="52">
        <v>19</v>
      </c>
      <c r="C828" s="6" t="s">
        <v>33</v>
      </c>
      <c r="D828" s="6" t="s">
        <v>1150</v>
      </c>
      <c r="E828" s="36">
        <v>43452</v>
      </c>
    </row>
    <row r="829" spans="1:5" x14ac:dyDescent="0.25">
      <c r="A829" s="7" t="s">
        <v>1151</v>
      </c>
      <c r="B829" s="52">
        <v>19</v>
      </c>
      <c r="C829" s="6" t="s">
        <v>33</v>
      </c>
      <c r="D829" s="6" t="s">
        <v>1152</v>
      </c>
      <c r="E829" s="36">
        <v>43091</v>
      </c>
    </row>
    <row r="830" spans="1:5" x14ac:dyDescent="0.25">
      <c r="A830" s="7" t="s">
        <v>1153</v>
      </c>
      <c r="B830" s="52">
        <v>19</v>
      </c>
      <c r="C830" s="6" t="s">
        <v>33</v>
      </c>
      <c r="D830" s="6" t="s">
        <v>1154</v>
      </c>
      <c r="E830" s="36">
        <v>42095</v>
      </c>
    </row>
    <row r="831" spans="1:5" x14ac:dyDescent="0.25">
      <c r="A831" s="7" t="s">
        <v>1155</v>
      </c>
      <c r="B831" s="52">
        <v>19</v>
      </c>
      <c r="C831" s="6" t="s">
        <v>33</v>
      </c>
      <c r="D831" s="6" t="s">
        <v>1156</v>
      </c>
      <c r="E831" s="36">
        <v>42286</v>
      </c>
    </row>
    <row r="832" spans="1:5" x14ac:dyDescent="0.25">
      <c r="A832" s="7" t="s">
        <v>1157</v>
      </c>
      <c r="B832" s="52">
        <v>19</v>
      </c>
      <c r="C832" s="6" t="s">
        <v>33</v>
      </c>
      <c r="D832" s="6" t="s">
        <v>1156</v>
      </c>
      <c r="E832" s="36">
        <v>42228</v>
      </c>
    </row>
    <row r="833" spans="1:5" x14ac:dyDescent="0.25">
      <c r="A833" s="7" t="s">
        <v>1158</v>
      </c>
      <c r="B833" s="52">
        <v>19</v>
      </c>
      <c r="C833" s="6" t="s">
        <v>33</v>
      </c>
      <c r="D833" s="6" t="s">
        <v>1159</v>
      </c>
      <c r="E833" s="36">
        <v>42479</v>
      </c>
    </row>
    <row r="834" spans="1:5" x14ac:dyDescent="0.25">
      <c r="A834" s="7" t="s">
        <v>1160</v>
      </c>
      <c r="B834" s="52">
        <v>19</v>
      </c>
      <c r="C834" s="6" t="s">
        <v>33</v>
      </c>
      <c r="D834" s="6" t="s">
        <v>1147</v>
      </c>
      <c r="E834" s="36">
        <v>42747</v>
      </c>
    </row>
    <row r="835" spans="1:5" x14ac:dyDescent="0.25">
      <c r="A835" s="7" t="s">
        <v>1161</v>
      </c>
      <c r="B835" s="52">
        <v>19</v>
      </c>
      <c r="C835" s="6" t="s">
        <v>33</v>
      </c>
      <c r="D835" s="6" t="s">
        <v>1147</v>
      </c>
      <c r="E835" s="36">
        <v>43762</v>
      </c>
    </row>
    <row r="836" spans="1:5" x14ac:dyDescent="0.25">
      <c r="A836" s="7" t="s">
        <v>1162</v>
      </c>
      <c r="B836" s="52">
        <v>19</v>
      </c>
      <c r="C836" s="6" t="s">
        <v>33</v>
      </c>
      <c r="D836" s="6" t="s">
        <v>1163</v>
      </c>
      <c r="E836" s="36">
        <v>43721</v>
      </c>
    </row>
    <row r="837" spans="1:5" x14ac:dyDescent="0.25">
      <c r="A837" s="7" t="s">
        <v>1164</v>
      </c>
      <c r="B837" s="52">
        <v>19</v>
      </c>
      <c r="C837" s="6" t="s">
        <v>33</v>
      </c>
      <c r="D837" s="6" t="s">
        <v>1165</v>
      </c>
      <c r="E837" s="36">
        <v>43698</v>
      </c>
    </row>
    <row r="838" spans="1:5" x14ac:dyDescent="0.25">
      <c r="A838" s="7" t="s">
        <v>1166</v>
      </c>
      <c r="B838" s="52">
        <v>19</v>
      </c>
      <c r="C838" s="6" t="s">
        <v>33</v>
      </c>
      <c r="D838" s="6" t="s">
        <v>1167</v>
      </c>
      <c r="E838" s="36">
        <v>43282</v>
      </c>
    </row>
    <row r="839" spans="1:5" x14ac:dyDescent="0.25">
      <c r="A839" s="7" t="s">
        <v>1168</v>
      </c>
      <c r="B839" s="52">
        <v>19</v>
      </c>
      <c r="C839" s="6" t="s">
        <v>33</v>
      </c>
      <c r="D839" s="6" t="s">
        <v>1167</v>
      </c>
      <c r="E839" s="36">
        <v>42005</v>
      </c>
    </row>
    <row r="840" spans="1:5" x14ac:dyDescent="0.25">
      <c r="A840" s="7" t="s">
        <v>1169</v>
      </c>
      <c r="B840" s="52">
        <v>19</v>
      </c>
      <c r="C840" s="6" t="s">
        <v>33</v>
      </c>
      <c r="D840" s="6" t="s">
        <v>1139</v>
      </c>
      <c r="E840" s="36">
        <v>43435</v>
      </c>
    </row>
    <row r="841" spans="1:5" x14ac:dyDescent="0.25">
      <c r="A841" s="7" t="s">
        <v>1170</v>
      </c>
      <c r="B841" s="52">
        <v>19</v>
      </c>
      <c r="C841" s="6" t="s">
        <v>33</v>
      </c>
      <c r="D841" s="6" t="s">
        <v>1171</v>
      </c>
      <c r="E841" s="36">
        <v>43753</v>
      </c>
    </row>
    <row r="842" spans="1:5" x14ac:dyDescent="0.25">
      <c r="A842" s="7" t="s">
        <v>1172</v>
      </c>
      <c r="B842" s="52">
        <v>19</v>
      </c>
      <c r="C842" s="6" t="s">
        <v>33</v>
      </c>
      <c r="D842" s="6" t="s">
        <v>1139</v>
      </c>
      <c r="E842" s="36">
        <v>42736</v>
      </c>
    </row>
    <row r="843" spans="1:5" x14ac:dyDescent="0.25">
      <c r="A843" s="7" t="s">
        <v>1173</v>
      </c>
      <c r="B843" s="52">
        <v>19</v>
      </c>
      <c r="C843" s="6" t="s">
        <v>33</v>
      </c>
      <c r="D843" s="6" t="s">
        <v>1174</v>
      </c>
      <c r="E843" s="36">
        <v>43168</v>
      </c>
    </row>
    <row r="844" spans="1:5" x14ac:dyDescent="0.25">
      <c r="A844" s="7" t="s">
        <v>1175</v>
      </c>
      <c r="B844" s="52">
        <v>19</v>
      </c>
      <c r="C844" s="6" t="s">
        <v>33</v>
      </c>
      <c r="D844" s="6" t="s">
        <v>1139</v>
      </c>
      <c r="E844" s="36">
        <v>43466</v>
      </c>
    </row>
    <row r="845" spans="1:5" x14ac:dyDescent="0.25">
      <c r="A845" s="7" t="s">
        <v>1176</v>
      </c>
      <c r="B845" s="52">
        <v>19</v>
      </c>
      <c r="C845" s="6" t="s">
        <v>33</v>
      </c>
      <c r="D845" s="6" t="s">
        <v>1171</v>
      </c>
      <c r="E845" s="36">
        <v>43850</v>
      </c>
    </row>
    <row r="846" spans="1:5" x14ac:dyDescent="0.25">
      <c r="A846" s="7" t="s">
        <v>1177</v>
      </c>
      <c r="B846" s="52">
        <v>19</v>
      </c>
      <c r="C846" s="6" t="s">
        <v>33</v>
      </c>
      <c r="D846" s="6" t="s">
        <v>1171</v>
      </c>
      <c r="E846" s="36">
        <v>43525</v>
      </c>
    </row>
    <row r="847" spans="1:5" x14ac:dyDescent="0.25">
      <c r="A847" s="7" t="s">
        <v>1178</v>
      </c>
      <c r="B847" s="52">
        <v>19</v>
      </c>
      <c r="C847" s="6" t="s">
        <v>33</v>
      </c>
      <c r="D847" s="6" t="s">
        <v>1171</v>
      </c>
      <c r="E847" s="36">
        <v>44599</v>
      </c>
    </row>
    <row r="848" spans="1:5" x14ac:dyDescent="0.25">
      <c r="A848" s="7" t="s">
        <v>1179</v>
      </c>
      <c r="B848" s="52">
        <v>19</v>
      </c>
      <c r="C848" s="6" t="s">
        <v>33</v>
      </c>
      <c r="D848" s="6" t="s">
        <v>1171</v>
      </c>
      <c r="E848" s="36">
        <v>44620</v>
      </c>
    </row>
    <row r="849" spans="1:5" x14ac:dyDescent="0.25">
      <c r="A849" s="7" t="s">
        <v>1180</v>
      </c>
      <c r="B849" s="52">
        <v>19</v>
      </c>
      <c r="C849" s="6" t="s">
        <v>33</v>
      </c>
      <c r="D849" s="6" t="s">
        <v>1171</v>
      </c>
      <c r="E849" s="36">
        <v>44557</v>
      </c>
    </row>
    <row r="850" spans="1:5" x14ac:dyDescent="0.25">
      <c r="A850" s="7" t="s">
        <v>1181</v>
      </c>
      <c r="B850" s="52">
        <v>19</v>
      </c>
      <c r="C850" s="6" t="s">
        <v>33</v>
      </c>
      <c r="D850" s="6" t="s">
        <v>1171</v>
      </c>
      <c r="E850" s="36">
        <v>44656</v>
      </c>
    </row>
    <row r="851" spans="1:5" x14ac:dyDescent="0.25">
      <c r="A851" s="7" t="s">
        <v>1182</v>
      </c>
      <c r="B851" s="52">
        <v>19</v>
      </c>
      <c r="C851" s="6" t="s">
        <v>33</v>
      </c>
      <c r="D851" s="6" t="s">
        <v>1174</v>
      </c>
      <c r="E851" s="36">
        <v>43070</v>
      </c>
    </row>
    <row r="852" spans="1:5" x14ac:dyDescent="0.25">
      <c r="A852" s="7" t="s">
        <v>1183</v>
      </c>
      <c r="B852" s="52">
        <v>19</v>
      </c>
      <c r="C852" s="6" t="s">
        <v>33</v>
      </c>
      <c r="D852" s="6" t="s">
        <v>1174</v>
      </c>
      <c r="E852" s="36">
        <v>42370</v>
      </c>
    </row>
    <row r="853" spans="1:5" x14ac:dyDescent="0.25">
      <c r="A853" s="7" t="s">
        <v>1184</v>
      </c>
      <c r="B853" s="52">
        <v>19</v>
      </c>
      <c r="C853" s="6" t="s">
        <v>33</v>
      </c>
      <c r="D853" s="6" t="s">
        <v>1185</v>
      </c>
      <c r="E853" s="36">
        <v>44754</v>
      </c>
    </row>
    <row r="854" spans="1:5" x14ac:dyDescent="0.25">
      <c r="A854" s="7" t="s">
        <v>1186</v>
      </c>
      <c r="B854" s="52">
        <v>19</v>
      </c>
      <c r="C854" s="6" t="s">
        <v>33</v>
      </c>
      <c r="D854" s="6" t="s">
        <v>1163</v>
      </c>
      <c r="E854" s="36">
        <v>44768</v>
      </c>
    </row>
    <row r="855" spans="1:5" x14ac:dyDescent="0.25">
      <c r="A855" s="7" t="s">
        <v>1187</v>
      </c>
      <c r="B855" s="52">
        <v>19</v>
      </c>
      <c r="C855" s="6" t="s">
        <v>33</v>
      </c>
      <c r="D855" s="6" t="s">
        <v>1188</v>
      </c>
      <c r="E855" s="36">
        <v>44789</v>
      </c>
    </row>
    <row r="856" spans="1:5" x14ac:dyDescent="0.25">
      <c r="A856" s="7" t="s">
        <v>1189</v>
      </c>
      <c r="B856" s="52">
        <v>19</v>
      </c>
      <c r="C856" s="6" t="s">
        <v>33</v>
      </c>
      <c r="D856" s="6" t="s">
        <v>1139</v>
      </c>
      <c r="E856" s="36">
        <v>42817</v>
      </c>
    </row>
    <row r="857" spans="1:5" x14ac:dyDescent="0.25">
      <c r="A857" s="7" t="s">
        <v>1190</v>
      </c>
      <c r="B857" s="52">
        <v>19</v>
      </c>
      <c r="C857" s="6" t="s">
        <v>33</v>
      </c>
      <c r="D857" s="6" t="s">
        <v>1191</v>
      </c>
      <c r="E857" s="36">
        <v>41275</v>
      </c>
    </row>
    <row r="858" spans="1:5" x14ac:dyDescent="0.25">
      <c r="A858" s="7" t="s">
        <v>1192</v>
      </c>
      <c r="B858" s="52">
        <v>19</v>
      </c>
      <c r="C858" s="6" t="s">
        <v>33</v>
      </c>
      <c r="D858" s="6" t="s">
        <v>1193</v>
      </c>
      <c r="E858" s="36">
        <v>44826</v>
      </c>
    </row>
    <row r="859" spans="1:5" x14ac:dyDescent="0.25">
      <c r="A859" s="7" t="s">
        <v>1194</v>
      </c>
      <c r="B859" s="52">
        <v>19</v>
      </c>
      <c r="C859" s="6" t="s">
        <v>33</v>
      </c>
      <c r="D859" s="6" t="s">
        <v>1171</v>
      </c>
      <c r="E859" s="36">
        <v>43617</v>
      </c>
    </row>
    <row r="860" spans="1:5" x14ac:dyDescent="0.25">
      <c r="A860" s="7" t="s">
        <v>1195</v>
      </c>
      <c r="B860" s="52">
        <v>19</v>
      </c>
      <c r="C860" s="6" t="s">
        <v>33</v>
      </c>
      <c r="D860" s="6" t="s">
        <v>1139</v>
      </c>
      <c r="E860" s="36">
        <v>44846</v>
      </c>
    </row>
    <row r="861" spans="1:5" x14ac:dyDescent="0.25">
      <c r="A861" s="7" t="s">
        <v>1196</v>
      </c>
      <c r="B861" s="52">
        <v>19</v>
      </c>
      <c r="C861" s="6" t="s">
        <v>33</v>
      </c>
      <c r="D861" s="6" t="s">
        <v>1197</v>
      </c>
      <c r="E861" s="36">
        <v>44907</v>
      </c>
    </row>
    <row r="862" spans="1:5" x14ac:dyDescent="0.25">
      <c r="A862" s="7" t="s">
        <v>1198</v>
      </c>
      <c r="B862" s="52">
        <v>19</v>
      </c>
      <c r="C862" s="6" t="s">
        <v>33</v>
      </c>
      <c r="D862" s="6" t="s">
        <v>1139</v>
      </c>
      <c r="E862" s="36">
        <v>43647</v>
      </c>
    </row>
    <row r="863" spans="1:5" x14ac:dyDescent="0.25">
      <c r="A863" s="7" t="s">
        <v>1199</v>
      </c>
      <c r="B863" s="52">
        <v>19</v>
      </c>
      <c r="C863" s="6" t="s">
        <v>33</v>
      </c>
      <c r="D863" s="6" t="s">
        <v>1200</v>
      </c>
      <c r="E863" s="36">
        <v>43788</v>
      </c>
    </row>
    <row r="864" spans="1:5" x14ac:dyDescent="0.25">
      <c r="A864" s="7" t="s">
        <v>1201</v>
      </c>
      <c r="B864" s="52">
        <v>20</v>
      </c>
      <c r="C864" s="6" t="s">
        <v>35</v>
      </c>
      <c r="D864" s="6" t="s">
        <v>1202</v>
      </c>
      <c r="E864" s="36">
        <v>42838</v>
      </c>
    </row>
    <row r="865" spans="1:5" x14ac:dyDescent="0.25">
      <c r="A865" s="7" t="s">
        <v>1203</v>
      </c>
      <c r="B865" s="52">
        <v>20</v>
      </c>
      <c r="C865" s="6" t="s">
        <v>35</v>
      </c>
      <c r="D865" s="6" t="s">
        <v>1202</v>
      </c>
      <c r="E865" s="36">
        <v>43441</v>
      </c>
    </row>
    <row r="866" spans="1:5" x14ac:dyDescent="0.25">
      <c r="A866" s="7" t="s">
        <v>1204</v>
      </c>
      <c r="B866" s="52">
        <v>21</v>
      </c>
      <c r="C866" s="6" t="s">
        <v>36</v>
      </c>
      <c r="D866" s="6" t="s">
        <v>1205</v>
      </c>
      <c r="E866" s="36">
        <v>41173</v>
      </c>
    </row>
    <row r="867" spans="1:5" x14ac:dyDescent="0.25">
      <c r="A867" s="7" t="s">
        <v>1206</v>
      </c>
      <c r="B867" s="52">
        <v>21</v>
      </c>
      <c r="C867" s="6" t="s">
        <v>36</v>
      </c>
      <c r="D867" s="6" t="s">
        <v>1207</v>
      </c>
      <c r="E867" s="36">
        <v>42276</v>
      </c>
    </row>
    <row r="868" spans="1:5" x14ac:dyDescent="0.25">
      <c r="A868" s="7" t="s">
        <v>1208</v>
      </c>
      <c r="B868" s="52">
        <v>21</v>
      </c>
      <c r="C868" s="6" t="s">
        <v>36</v>
      </c>
      <c r="D868" s="6" t="s">
        <v>1209</v>
      </c>
      <c r="E868" s="36">
        <v>43207</v>
      </c>
    </row>
    <row r="869" spans="1:5" x14ac:dyDescent="0.25">
      <c r="A869" s="7" t="s">
        <v>1210</v>
      </c>
      <c r="B869" s="52">
        <v>21</v>
      </c>
      <c r="C869" s="6" t="s">
        <v>36</v>
      </c>
      <c r="D869" s="6" t="s">
        <v>1211</v>
      </c>
      <c r="E869" s="36">
        <v>42866</v>
      </c>
    </row>
    <row r="870" spans="1:5" x14ac:dyDescent="0.25">
      <c r="A870" s="7" t="s">
        <v>1212</v>
      </c>
      <c r="B870" s="52">
        <v>21</v>
      </c>
      <c r="C870" s="6" t="s">
        <v>36</v>
      </c>
      <c r="D870" s="6" t="s">
        <v>1213</v>
      </c>
      <c r="E870" s="36">
        <v>42538</v>
      </c>
    </row>
    <row r="871" spans="1:5" x14ac:dyDescent="0.25">
      <c r="A871" s="7" t="s">
        <v>1214</v>
      </c>
      <c r="B871" s="52">
        <v>21</v>
      </c>
      <c r="C871" s="6" t="s">
        <v>36</v>
      </c>
      <c r="D871" s="6" t="s">
        <v>1202</v>
      </c>
      <c r="E871" s="36">
        <v>42171</v>
      </c>
    </row>
    <row r="872" spans="1:5" x14ac:dyDescent="0.25">
      <c r="A872" s="7" t="s">
        <v>1215</v>
      </c>
      <c r="B872" s="52">
        <v>21</v>
      </c>
      <c r="C872" s="6" t="s">
        <v>36</v>
      </c>
      <c r="D872" s="6" t="s">
        <v>1216</v>
      </c>
      <c r="E872" s="36">
        <v>44008</v>
      </c>
    </row>
    <row r="873" spans="1:5" x14ac:dyDescent="0.25">
      <c r="A873" s="7" t="s">
        <v>1217</v>
      </c>
      <c r="B873" s="52">
        <v>21</v>
      </c>
      <c r="C873" s="6" t="s">
        <v>36</v>
      </c>
      <c r="D873" s="6" t="s">
        <v>1218</v>
      </c>
      <c r="E873" s="36">
        <v>44025</v>
      </c>
    </row>
    <row r="874" spans="1:5" x14ac:dyDescent="0.25">
      <c r="A874" s="7" t="s">
        <v>1219</v>
      </c>
      <c r="B874" s="52">
        <v>21</v>
      </c>
      <c r="C874" s="6" t="s">
        <v>36</v>
      </c>
      <c r="D874" s="6" t="s">
        <v>1220</v>
      </c>
      <c r="E874" s="36">
        <v>44343</v>
      </c>
    </row>
    <row r="875" spans="1:5" x14ac:dyDescent="0.25">
      <c r="A875" s="7" t="s">
        <v>1221</v>
      </c>
      <c r="B875" s="52">
        <v>21</v>
      </c>
      <c r="C875" s="6" t="s">
        <v>36</v>
      </c>
      <c r="D875" s="6" t="s">
        <v>1222</v>
      </c>
      <c r="E875" s="36">
        <v>43886</v>
      </c>
    </row>
    <row r="876" spans="1:5" x14ac:dyDescent="0.25">
      <c r="A876" s="7" t="s">
        <v>1223</v>
      </c>
      <c r="B876" s="52">
        <v>21</v>
      </c>
      <c r="C876" s="6" t="s">
        <v>36</v>
      </c>
      <c r="D876" s="6" t="s">
        <v>1205</v>
      </c>
      <c r="E876" s="36">
        <v>44453</v>
      </c>
    </row>
    <row r="877" spans="1:5" x14ac:dyDescent="0.25">
      <c r="A877" s="7" t="s">
        <v>1224</v>
      </c>
      <c r="B877" s="52">
        <v>21</v>
      </c>
      <c r="C877" s="6" t="s">
        <v>36</v>
      </c>
      <c r="D877" s="6" t="s">
        <v>1225</v>
      </c>
      <c r="E877" s="36">
        <v>44754</v>
      </c>
    </row>
    <row r="878" spans="1:5" x14ac:dyDescent="0.25">
      <c r="A878" s="7" t="s">
        <v>1226</v>
      </c>
      <c r="B878" s="52">
        <v>21</v>
      </c>
      <c r="C878" s="6" t="s">
        <v>36</v>
      </c>
      <c r="D878" s="6" t="s">
        <v>1227</v>
      </c>
      <c r="E878" s="36">
        <v>43648</v>
      </c>
    </row>
    <row r="879" spans="1:5" x14ac:dyDescent="0.25">
      <c r="A879" s="7" t="s">
        <v>1228</v>
      </c>
      <c r="B879" s="52">
        <v>21</v>
      </c>
      <c r="C879" s="6" t="s">
        <v>36</v>
      </c>
      <c r="D879" s="6" t="s">
        <v>1216</v>
      </c>
      <c r="E879" s="36">
        <v>44915</v>
      </c>
    </row>
    <row r="880" spans="1:5" x14ac:dyDescent="0.25">
      <c r="A880" s="7" t="s">
        <v>1229</v>
      </c>
      <c r="B880" s="52">
        <v>21</v>
      </c>
      <c r="C880" s="6" t="s">
        <v>36</v>
      </c>
      <c r="D880" s="6" t="s">
        <v>1216</v>
      </c>
      <c r="E880" s="36">
        <v>44922</v>
      </c>
    </row>
    <row r="881" spans="1:5" x14ac:dyDescent="0.25">
      <c r="A881" s="7" t="s">
        <v>1230</v>
      </c>
      <c r="B881" s="52">
        <v>21</v>
      </c>
      <c r="C881" s="6" t="s">
        <v>36</v>
      </c>
      <c r="D881" s="6" t="s">
        <v>1231</v>
      </c>
      <c r="E881" s="36">
        <v>44970</v>
      </c>
    </row>
    <row r="882" spans="1:5" x14ac:dyDescent="0.25">
      <c r="A882" s="7" t="s">
        <v>1232</v>
      </c>
      <c r="B882" s="52">
        <v>22</v>
      </c>
      <c r="C882" s="6" t="s">
        <v>38</v>
      </c>
      <c r="D882" s="6" t="s">
        <v>1233</v>
      </c>
      <c r="E882" s="36">
        <v>42898</v>
      </c>
    </row>
    <row r="883" spans="1:5" x14ac:dyDescent="0.25">
      <c r="A883" s="7" t="s">
        <v>1234</v>
      </c>
      <c r="B883" s="52">
        <v>22</v>
      </c>
      <c r="C883" s="6" t="s">
        <v>38</v>
      </c>
      <c r="D883" s="6" t="s">
        <v>1235</v>
      </c>
      <c r="E883" s="36">
        <v>36526</v>
      </c>
    </row>
    <row r="884" spans="1:5" x14ac:dyDescent="0.25">
      <c r="A884" s="7" t="s">
        <v>1236</v>
      </c>
      <c r="B884" s="52">
        <v>22</v>
      </c>
      <c r="C884" s="6" t="s">
        <v>38</v>
      </c>
      <c r="D884" s="6" t="s">
        <v>1237</v>
      </c>
      <c r="E884" s="36">
        <v>38091</v>
      </c>
    </row>
    <row r="885" spans="1:5" x14ac:dyDescent="0.25">
      <c r="A885" s="7" t="s">
        <v>1238</v>
      </c>
      <c r="B885" s="52">
        <v>22</v>
      </c>
      <c r="C885" s="6" t="s">
        <v>38</v>
      </c>
      <c r="D885" s="6" t="s">
        <v>1239</v>
      </c>
      <c r="E885" s="36">
        <v>39349</v>
      </c>
    </row>
    <row r="886" spans="1:5" x14ac:dyDescent="0.25">
      <c r="A886" s="7" t="s">
        <v>1240</v>
      </c>
      <c r="B886" s="52">
        <v>22</v>
      </c>
      <c r="C886" s="6" t="s">
        <v>38</v>
      </c>
      <c r="D886" s="6" t="s">
        <v>1241</v>
      </c>
      <c r="E886" s="36">
        <v>39913</v>
      </c>
    </row>
    <row r="887" spans="1:5" x14ac:dyDescent="0.25">
      <c r="A887" s="7" t="s">
        <v>1242</v>
      </c>
      <c r="B887" s="52">
        <v>22</v>
      </c>
      <c r="C887" s="6" t="s">
        <v>38</v>
      </c>
      <c r="D887" s="6" t="s">
        <v>1243</v>
      </c>
      <c r="E887" s="36">
        <v>39637</v>
      </c>
    </row>
    <row r="888" spans="1:5" x14ac:dyDescent="0.25">
      <c r="A888" s="7" t="s">
        <v>1244</v>
      </c>
      <c r="B888" s="52">
        <v>22</v>
      </c>
      <c r="C888" s="6" t="s">
        <v>38</v>
      </c>
      <c r="D888" s="6" t="s">
        <v>1243</v>
      </c>
      <c r="E888" s="36">
        <v>42669</v>
      </c>
    </row>
    <row r="889" spans="1:5" x14ac:dyDescent="0.25">
      <c r="A889" s="7" t="s">
        <v>1245</v>
      </c>
      <c r="B889" s="52">
        <v>22</v>
      </c>
      <c r="C889" s="6" t="s">
        <v>38</v>
      </c>
      <c r="D889" s="6" t="s">
        <v>1241</v>
      </c>
      <c r="E889" s="36">
        <v>43384</v>
      </c>
    </row>
    <row r="890" spans="1:5" x14ac:dyDescent="0.25">
      <c r="A890" s="7" t="s">
        <v>1246</v>
      </c>
      <c r="B890" s="52">
        <v>22</v>
      </c>
      <c r="C890" s="6" t="s">
        <v>38</v>
      </c>
      <c r="D890" s="6" t="s">
        <v>1241</v>
      </c>
      <c r="E890" s="36">
        <v>41549</v>
      </c>
    </row>
    <row r="891" spans="1:5" x14ac:dyDescent="0.25">
      <c r="A891" s="7" t="s">
        <v>1247</v>
      </c>
      <c r="B891" s="52">
        <v>22</v>
      </c>
      <c r="C891" s="6" t="s">
        <v>38</v>
      </c>
      <c r="D891" s="6" t="s">
        <v>1241</v>
      </c>
      <c r="E891" s="36">
        <v>42898</v>
      </c>
    </row>
    <row r="892" spans="1:5" x14ac:dyDescent="0.25">
      <c r="A892" s="7" t="s">
        <v>1248</v>
      </c>
      <c r="B892" s="52">
        <v>22</v>
      </c>
      <c r="C892" s="6" t="s">
        <v>38</v>
      </c>
      <c r="D892" s="6" t="s">
        <v>1241</v>
      </c>
      <c r="E892" s="36">
        <v>42005</v>
      </c>
    </row>
    <row r="893" spans="1:5" x14ac:dyDescent="0.25">
      <c r="A893" s="7" t="s">
        <v>1249</v>
      </c>
      <c r="B893" s="52">
        <v>22</v>
      </c>
      <c r="C893" s="6" t="s">
        <v>38</v>
      </c>
      <c r="D893" s="6" t="s">
        <v>1250</v>
      </c>
      <c r="E893" s="36">
        <v>39645</v>
      </c>
    </row>
    <row r="894" spans="1:5" x14ac:dyDescent="0.25">
      <c r="A894" s="7" t="s">
        <v>1251</v>
      </c>
      <c r="B894" s="52">
        <v>22</v>
      </c>
      <c r="C894" s="6" t="s">
        <v>38</v>
      </c>
      <c r="D894" s="6" t="s">
        <v>1250</v>
      </c>
      <c r="E894" s="36">
        <v>38327</v>
      </c>
    </row>
    <row r="895" spans="1:5" x14ac:dyDescent="0.25">
      <c r="A895" s="7" t="s">
        <v>1252</v>
      </c>
      <c r="B895" s="52">
        <v>22</v>
      </c>
      <c r="C895" s="6" t="s">
        <v>38</v>
      </c>
      <c r="D895" s="6" t="s">
        <v>1250</v>
      </c>
      <c r="E895" s="36">
        <v>38694</v>
      </c>
    </row>
    <row r="896" spans="1:5" x14ac:dyDescent="0.25">
      <c r="A896" s="7" t="s">
        <v>1253</v>
      </c>
      <c r="B896" s="52">
        <v>22</v>
      </c>
      <c r="C896" s="6" t="s">
        <v>38</v>
      </c>
      <c r="D896" s="6" t="s">
        <v>1250</v>
      </c>
      <c r="E896" s="36">
        <v>39363</v>
      </c>
    </row>
    <row r="897" spans="1:5" x14ac:dyDescent="0.25">
      <c r="A897" s="7" t="s">
        <v>1254</v>
      </c>
      <c r="B897" s="52">
        <v>22</v>
      </c>
      <c r="C897" s="6" t="s">
        <v>38</v>
      </c>
      <c r="D897" s="6" t="s">
        <v>1250</v>
      </c>
      <c r="E897" s="36">
        <v>42443</v>
      </c>
    </row>
    <row r="898" spans="1:5" x14ac:dyDescent="0.25">
      <c r="A898" s="7" t="s">
        <v>1255</v>
      </c>
      <c r="B898" s="52">
        <v>22</v>
      </c>
      <c r="C898" s="6" t="s">
        <v>38</v>
      </c>
      <c r="D898" s="6" t="s">
        <v>1256</v>
      </c>
      <c r="E898" s="36">
        <v>43216</v>
      </c>
    </row>
    <row r="899" spans="1:5" x14ac:dyDescent="0.25">
      <c r="A899" s="7" t="s">
        <v>1257</v>
      </c>
      <c r="B899" s="52">
        <v>22</v>
      </c>
      <c r="C899" s="6" t="s">
        <v>38</v>
      </c>
      <c r="D899" s="6" t="s">
        <v>1258</v>
      </c>
      <c r="E899" s="36">
        <v>43517</v>
      </c>
    </row>
    <row r="900" spans="1:5" x14ac:dyDescent="0.25">
      <c r="A900" s="7" t="s">
        <v>1259</v>
      </c>
      <c r="B900" s="52">
        <v>22</v>
      </c>
      <c r="C900" s="6" t="s">
        <v>38</v>
      </c>
      <c r="D900" s="6" t="s">
        <v>1260</v>
      </c>
      <c r="E900" s="36">
        <v>43173</v>
      </c>
    </row>
    <row r="901" spans="1:5" x14ac:dyDescent="0.25">
      <c r="A901" s="7" t="s">
        <v>1261</v>
      </c>
      <c r="B901" s="52">
        <v>22</v>
      </c>
      <c r="C901" s="6" t="s">
        <v>38</v>
      </c>
      <c r="D901" s="6" t="s">
        <v>1262</v>
      </c>
      <c r="E901" s="36">
        <v>43425</v>
      </c>
    </row>
    <row r="902" spans="1:5" x14ac:dyDescent="0.25">
      <c r="A902" s="7" t="s">
        <v>1263</v>
      </c>
      <c r="B902" s="52">
        <v>22</v>
      </c>
      <c r="C902" s="6" t="s">
        <v>38</v>
      </c>
      <c r="D902" s="6" t="s">
        <v>1250</v>
      </c>
      <c r="E902" s="36">
        <v>40483</v>
      </c>
    </row>
    <row r="903" spans="1:5" x14ac:dyDescent="0.25">
      <c r="A903" s="7" t="s">
        <v>1264</v>
      </c>
      <c r="B903" s="52">
        <v>22</v>
      </c>
      <c r="C903" s="6" t="s">
        <v>38</v>
      </c>
      <c r="D903" s="6" t="s">
        <v>1250</v>
      </c>
      <c r="E903" s="36">
        <v>40551</v>
      </c>
    </row>
    <row r="904" spans="1:5" x14ac:dyDescent="0.25">
      <c r="A904" s="7" t="s">
        <v>1265</v>
      </c>
      <c r="B904" s="52">
        <v>22</v>
      </c>
      <c r="C904" s="6" t="s">
        <v>38</v>
      </c>
      <c r="D904" s="6" t="s">
        <v>1250</v>
      </c>
      <c r="E904" s="36">
        <v>42597</v>
      </c>
    </row>
    <row r="905" spans="1:5" x14ac:dyDescent="0.25">
      <c r="A905" s="7" t="s">
        <v>1266</v>
      </c>
      <c r="B905" s="52">
        <v>22</v>
      </c>
      <c r="C905" s="6" t="s">
        <v>38</v>
      </c>
      <c r="D905" s="6" t="s">
        <v>1250</v>
      </c>
      <c r="E905" s="36">
        <v>40442</v>
      </c>
    </row>
    <row r="906" spans="1:5" x14ac:dyDescent="0.25">
      <c r="A906" s="7" t="s">
        <v>1267</v>
      </c>
      <c r="B906" s="52">
        <v>22</v>
      </c>
      <c r="C906" s="6" t="s">
        <v>38</v>
      </c>
      <c r="D906" s="6" t="s">
        <v>1250</v>
      </c>
      <c r="E906" s="36">
        <v>43411</v>
      </c>
    </row>
    <row r="907" spans="1:5" x14ac:dyDescent="0.25">
      <c r="A907" s="7" t="s">
        <v>1268</v>
      </c>
      <c r="B907" s="52">
        <v>22</v>
      </c>
      <c r="C907" s="6" t="s">
        <v>38</v>
      </c>
      <c r="D907" s="6" t="s">
        <v>1250</v>
      </c>
      <c r="E907" s="36">
        <v>42898</v>
      </c>
    </row>
    <row r="908" spans="1:5" x14ac:dyDescent="0.25">
      <c r="A908" s="7" t="s">
        <v>1269</v>
      </c>
      <c r="B908" s="52">
        <v>22</v>
      </c>
      <c r="C908" s="6" t="s">
        <v>38</v>
      </c>
      <c r="D908" s="6" t="s">
        <v>1250</v>
      </c>
      <c r="E908" s="36">
        <v>41709</v>
      </c>
    </row>
    <row r="909" spans="1:5" x14ac:dyDescent="0.25">
      <c r="A909" s="7" t="s">
        <v>1270</v>
      </c>
      <c r="B909" s="52">
        <v>22</v>
      </c>
      <c r="C909" s="6" t="s">
        <v>38</v>
      </c>
      <c r="D909" s="6" t="s">
        <v>1250</v>
      </c>
      <c r="E909" s="36">
        <v>43530</v>
      </c>
    </row>
    <row r="910" spans="1:5" x14ac:dyDescent="0.25">
      <c r="A910" s="7" t="s">
        <v>1271</v>
      </c>
      <c r="B910" s="52">
        <v>22</v>
      </c>
      <c r="C910" s="6" t="s">
        <v>38</v>
      </c>
      <c r="D910" s="6" t="s">
        <v>1272</v>
      </c>
      <c r="E910" s="36">
        <v>38718</v>
      </c>
    </row>
    <row r="911" spans="1:5" x14ac:dyDescent="0.25">
      <c r="A911" s="7" t="s">
        <v>1273</v>
      </c>
      <c r="B911" s="52">
        <v>22</v>
      </c>
      <c r="C911" s="6" t="s">
        <v>38</v>
      </c>
      <c r="D911" s="6" t="s">
        <v>1272</v>
      </c>
      <c r="E911" s="36">
        <v>43326</v>
      </c>
    </row>
    <row r="912" spans="1:5" x14ac:dyDescent="0.25">
      <c r="A912" s="7" t="s">
        <v>1274</v>
      </c>
      <c r="B912" s="52">
        <v>22</v>
      </c>
      <c r="C912" s="6" t="s">
        <v>38</v>
      </c>
      <c r="D912" s="6" t="s">
        <v>1275</v>
      </c>
      <c r="E912" s="36">
        <v>42373</v>
      </c>
    </row>
    <row r="913" spans="1:5" x14ac:dyDescent="0.25">
      <c r="A913" s="7" t="s">
        <v>1276</v>
      </c>
      <c r="B913" s="52">
        <v>22</v>
      </c>
      <c r="C913" s="6" t="s">
        <v>38</v>
      </c>
      <c r="D913" s="6" t="s">
        <v>1277</v>
      </c>
      <c r="E913" s="36">
        <v>43455</v>
      </c>
    </row>
    <row r="914" spans="1:5" x14ac:dyDescent="0.25">
      <c r="A914" s="7" t="s">
        <v>1278</v>
      </c>
      <c r="B914" s="52">
        <v>22</v>
      </c>
      <c r="C914" s="6" t="s">
        <v>38</v>
      </c>
      <c r="D914" s="6" t="s">
        <v>1277</v>
      </c>
      <c r="E914" s="36">
        <v>43433</v>
      </c>
    </row>
    <row r="915" spans="1:5" x14ac:dyDescent="0.25">
      <c r="A915" s="7" t="s">
        <v>1279</v>
      </c>
      <c r="B915" s="52">
        <v>22</v>
      </c>
      <c r="C915" s="6" t="s">
        <v>38</v>
      </c>
      <c r="D915" s="6" t="s">
        <v>1280</v>
      </c>
      <c r="E915" s="36">
        <v>42193</v>
      </c>
    </row>
    <row r="916" spans="1:5" x14ac:dyDescent="0.25">
      <c r="A916" s="7" t="s">
        <v>1281</v>
      </c>
      <c r="B916" s="52">
        <v>22</v>
      </c>
      <c r="C916" s="6" t="s">
        <v>38</v>
      </c>
      <c r="D916" s="6" t="s">
        <v>1282</v>
      </c>
      <c r="E916" s="36">
        <v>39723</v>
      </c>
    </row>
    <row r="917" spans="1:5" x14ac:dyDescent="0.25">
      <c r="A917" s="7" t="s">
        <v>1283</v>
      </c>
      <c r="B917" s="52">
        <v>22</v>
      </c>
      <c r="C917" s="6" t="s">
        <v>38</v>
      </c>
      <c r="D917" s="6" t="s">
        <v>1284</v>
      </c>
      <c r="E917" s="36">
        <v>43493</v>
      </c>
    </row>
    <row r="918" spans="1:5" x14ac:dyDescent="0.25">
      <c r="A918" s="7" t="s">
        <v>1285</v>
      </c>
      <c r="B918" s="52">
        <v>22</v>
      </c>
      <c r="C918" s="6" t="s">
        <v>38</v>
      </c>
      <c r="D918" s="6" t="s">
        <v>1286</v>
      </c>
      <c r="E918" s="36">
        <v>39448</v>
      </c>
    </row>
    <row r="919" spans="1:5" x14ac:dyDescent="0.25">
      <c r="A919" s="7" t="s">
        <v>1287</v>
      </c>
      <c r="B919" s="52">
        <v>22</v>
      </c>
      <c r="C919" s="6" t="s">
        <v>38</v>
      </c>
      <c r="D919" s="6" t="s">
        <v>1286</v>
      </c>
      <c r="E919" s="36">
        <v>42359</v>
      </c>
    </row>
    <row r="920" spans="1:5" x14ac:dyDescent="0.25">
      <c r="A920" s="7" t="s">
        <v>1288</v>
      </c>
      <c r="B920" s="52">
        <v>22</v>
      </c>
      <c r="C920" s="6" t="s">
        <v>38</v>
      </c>
      <c r="D920" s="6" t="s">
        <v>1286</v>
      </c>
      <c r="E920" s="36">
        <v>41516</v>
      </c>
    </row>
    <row r="921" spans="1:5" x14ac:dyDescent="0.25">
      <c r="A921" s="7" t="s">
        <v>1289</v>
      </c>
      <c r="B921" s="52">
        <v>22</v>
      </c>
      <c r="C921" s="6" t="s">
        <v>38</v>
      </c>
      <c r="D921" s="6" t="s">
        <v>1290</v>
      </c>
      <c r="E921" s="36">
        <v>41355</v>
      </c>
    </row>
    <row r="922" spans="1:5" x14ac:dyDescent="0.25">
      <c r="A922" s="7" t="s">
        <v>1291</v>
      </c>
      <c r="B922" s="52">
        <v>22</v>
      </c>
      <c r="C922" s="6" t="s">
        <v>38</v>
      </c>
      <c r="D922" s="6" t="s">
        <v>1292</v>
      </c>
      <c r="E922" s="36">
        <v>44027</v>
      </c>
    </row>
    <row r="923" spans="1:5" x14ac:dyDescent="0.25">
      <c r="A923" s="7" t="s">
        <v>1293</v>
      </c>
      <c r="B923" s="52">
        <v>22</v>
      </c>
      <c r="C923" s="6" t="s">
        <v>38</v>
      </c>
      <c r="D923" s="6" t="s">
        <v>1294</v>
      </c>
      <c r="E923" s="36">
        <v>44008</v>
      </c>
    </row>
    <row r="924" spans="1:5" x14ac:dyDescent="0.25">
      <c r="A924" s="7" t="s">
        <v>1295</v>
      </c>
      <c r="B924" s="52">
        <v>22</v>
      </c>
      <c r="C924" s="6" t="s">
        <v>38</v>
      </c>
      <c r="D924" s="6" t="s">
        <v>1296</v>
      </c>
      <c r="E924" s="36">
        <v>43998</v>
      </c>
    </row>
    <row r="925" spans="1:5" x14ac:dyDescent="0.25">
      <c r="A925" s="7" t="s">
        <v>1297</v>
      </c>
      <c r="B925" s="52">
        <v>22</v>
      </c>
      <c r="C925" s="6" t="s">
        <v>38</v>
      </c>
      <c r="D925" s="6" t="s">
        <v>1298</v>
      </c>
      <c r="E925" s="36">
        <v>44071</v>
      </c>
    </row>
    <row r="926" spans="1:5" x14ac:dyDescent="0.25">
      <c r="A926" s="7" t="s">
        <v>1299</v>
      </c>
      <c r="B926" s="52">
        <v>22</v>
      </c>
      <c r="C926" s="6" t="s">
        <v>38</v>
      </c>
      <c r="D926" s="6" t="s">
        <v>1294</v>
      </c>
      <c r="E926" s="36">
        <v>43949</v>
      </c>
    </row>
    <row r="927" spans="1:5" x14ac:dyDescent="0.25">
      <c r="A927" s="7" t="s">
        <v>1300</v>
      </c>
      <c r="B927" s="52">
        <v>22</v>
      </c>
      <c r="C927" s="6" t="s">
        <v>38</v>
      </c>
      <c r="D927" s="6" t="s">
        <v>1301</v>
      </c>
      <c r="E927" s="36">
        <v>43999</v>
      </c>
    </row>
    <row r="928" spans="1:5" x14ac:dyDescent="0.25">
      <c r="A928" s="7" t="s">
        <v>1302</v>
      </c>
      <c r="B928" s="52">
        <v>22</v>
      </c>
      <c r="C928" s="6" t="s">
        <v>38</v>
      </c>
      <c r="D928" s="6" t="s">
        <v>1303</v>
      </c>
      <c r="E928" s="36">
        <v>43102</v>
      </c>
    </row>
    <row r="929" spans="1:5" x14ac:dyDescent="0.25">
      <c r="A929" s="7" t="s">
        <v>1304</v>
      </c>
      <c r="B929" s="52">
        <v>22</v>
      </c>
      <c r="C929" s="6" t="s">
        <v>38</v>
      </c>
      <c r="D929" s="6" t="s">
        <v>1305</v>
      </c>
      <c r="E929" s="36">
        <v>44019</v>
      </c>
    </row>
    <row r="930" spans="1:5" x14ac:dyDescent="0.25">
      <c r="A930" s="7" t="s">
        <v>1306</v>
      </c>
      <c r="B930" s="52">
        <v>22</v>
      </c>
      <c r="C930" s="6" t="s">
        <v>38</v>
      </c>
      <c r="D930" s="6" t="s">
        <v>1294</v>
      </c>
      <c r="E930" s="36">
        <v>43917</v>
      </c>
    </row>
    <row r="931" spans="1:5" x14ac:dyDescent="0.25">
      <c r="A931" s="7" t="s">
        <v>1307</v>
      </c>
      <c r="B931" s="52">
        <v>22</v>
      </c>
      <c r="C931" s="6" t="s">
        <v>38</v>
      </c>
      <c r="D931" s="6" t="s">
        <v>1301</v>
      </c>
      <c r="E931" s="36">
        <v>44014</v>
      </c>
    </row>
    <row r="932" spans="1:5" x14ac:dyDescent="0.25">
      <c r="A932" s="7" t="s">
        <v>1308</v>
      </c>
      <c r="B932" s="52">
        <v>22</v>
      </c>
      <c r="C932" s="6" t="s">
        <v>38</v>
      </c>
      <c r="D932" s="6" t="s">
        <v>1309</v>
      </c>
      <c r="E932" s="36">
        <v>36526</v>
      </c>
    </row>
    <row r="933" spans="1:5" x14ac:dyDescent="0.25">
      <c r="A933" s="7" t="s">
        <v>1310</v>
      </c>
      <c r="B933" s="52">
        <v>22</v>
      </c>
      <c r="C933" s="6" t="s">
        <v>38</v>
      </c>
      <c r="D933" s="6" t="s">
        <v>1298</v>
      </c>
      <c r="E933" s="36">
        <v>43628</v>
      </c>
    </row>
    <row r="934" spans="1:5" x14ac:dyDescent="0.25">
      <c r="A934" s="7" t="s">
        <v>1311</v>
      </c>
      <c r="B934" s="52">
        <v>22</v>
      </c>
      <c r="C934" s="6" t="s">
        <v>38</v>
      </c>
      <c r="D934" s="6" t="s">
        <v>1292</v>
      </c>
      <c r="E934" s="36">
        <v>43707</v>
      </c>
    </row>
    <row r="935" spans="1:5" x14ac:dyDescent="0.25">
      <c r="A935" s="7" t="s">
        <v>1312</v>
      </c>
      <c r="B935" s="52">
        <v>22</v>
      </c>
      <c r="C935" s="6" t="s">
        <v>38</v>
      </c>
      <c r="D935" s="6" t="s">
        <v>1313</v>
      </c>
      <c r="E935" s="36">
        <v>42370</v>
      </c>
    </row>
    <row r="936" spans="1:5" x14ac:dyDescent="0.25">
      <c r="A936" s="7" t="s">
        <v>1314</v>
      </c>
      <c r="B936" s="52">
        <v>22</v>
      </c>
      <c r="C936" s="6" t="s">
        <v>38</v>
      </c>
      <c r="D936" s="6" t="s">
        <v>1260</v>
      </c>
      <c r="E936" s="36">
        <v>43059</v>
      </c>
    </row>
    <row r="937" spans="1:5" x14ac:dyDescent="0.25">
      <c r="A937" s="7" t="s">
        <v>1315</v>
      </c>
      <c r="B937" s="52">
        <v>22</v>
      </c>
      <c r="C937" s="6" t="s">
        <v>38</v>
      </c>
      <c r="D937" s="6" t="s">
        <v>1316</v>
      </c>
      <c r="E937" s="36">
        <v>43503</v>
      </c>
    </row>
    <row r="938" spans="1:5" x14ac:dyDescent="0.25">
      <c r="A938" s="7" t="s">
        <v>1317</v>
      </c>
      <c r="B938" s="52">
        <v>22</v>
      </c>
      <c r="C938" s="6" t="s">
        <v>38</v>
      </c>
      <c r="D938" s="6" t="s">
        <v>1296</v>
      </c>
      <c r="E938" s="36">
        <v>43609</v>
      </c>
    </row>
    <row r="939" spans="1:5" x14ac:dyDescent="0.25">
      <c r="A939" s="7" t="s">
        <v>1318</v>
      </c>
      <c r="B939" s="52">
        <v>22</v>
      </c>
      <c r="C939" s="6" t="s">
        <v>38</v>
      </c>
      <c r="D939" s="6" t="s">
        <v>1319</v>
      </c>
      <c r="E939" s="36">
        <v>43767</v>
      </c>
    </row>
    <row r="940" spans="1:5" x14ac:dyDescent="0.25">
      <c r="A940" s="7" t="s">
        <v>1320</v>
      </c>
      <c r="B940" s="52">
        <v>22</v>
      </c>
      <c r="C940" s="6" t="s">
        <v>38</v>
      </c>
      <c r="D940" s="6" t="s">
        <v>1321</v>
      </c>
      <c r="E940" s="36">
        <v>43846</v>
      </c>
    </row>
    <row r="941" spans="1:5" x14ac:dyDescent="0.25">
      <c r="A941" s="7" t="s">
        <v>1322</v>
      </c>
      <c r="B941" s="52">
        <v>22</v>
      </c>
      <c r="C941" s="6" t="s">
        <v>38</v>
      </c>
      <c r="D941" s="6" t="s">
        <v>1323</v>
      </c>
      <c r="E941" s="36">
        <v>42370</v>
      </c>
    </row>
    <row r="942" spans="1:5" x14ac:dyDescent="0.25">
      <c r="A942" s="7" t="s">
        <v>1324</v>
      </c>
      <c r="B942" s="52">
        <v>22</v>
      </c>
      <c r="C942" s="6" t="s">
        <v>38</v>
      </c>
      <c r="D942" s="6" t="s">
        <v>1280</v>
      </c>
      <c r="E942" s="36">
        <v>42186</v>
      </c>
    </row>
    <row r="943" spans="1:5" x14ac:dyDescent="0.25">
      <c r="A943" s="7" t="s">
        <v>1325</v>
      </c>
      <c r="B943" s="52">
        <v>22</v>
      </c>
      <c r="C943" s="6" t="s">
        <v>38</v>
      </c>
      <c r="D943" s="6" t="s">
        <v>1296</v>
      </c>
      <c r="E943" s="36">
        <v>42955</v>
      </c>
    </row>
    <row r="944" spans="1:5" x14ac:dyDescent="0.25">
      <c r="A944" s="7" t="s">
        <v>1326</v>
      </c>
      <c r="B944" s="52">
        <v>22</v>
      </c>
      <c r="C944" s="6" t="s">
        <v>38</v>
      </c>
      <c r="D944" s="6" t="s">
        <v>1327</v>
      </c>
      <c r="E944" s="36">
        <v>40725</v>
      </c>
    </row>
    <row r="945" spans="1:5" x14ac:dyDescent="0.25">
      <c r="A945" s="7" t="s">
        <v>1328</v>
      </c>
      <c r="B945" s="52">
        <v>22</v>
      </c>
      <c r="C945" s="6" t="s">
        <v>38</v>
      </c>
      <c r="D945" s="6" t="s">
        <v>1329</v>
      </c>
      <c r="E945" s="36">
        <v>44278</v>
      </c>
    </row>
    <row r="946" spans="1:5" x14ac:dyDescent="0.25">
      <c r="A946" s="7" t="s">
        <v>1330</v>
      </c>
      <c r="B946" s="52">
        <v>22</v>
      </c>
      <c r="C946" s="6" t="s">
        <v>38</v>
      </c>
      <c r="D946" s="6" t="s">
        <v>1331</v>
      </c>
      <c r="E946" s="36">
        <v>43070</v>
      </c>
    </row>
    <row r="947" spans="1:5" x14ac:dyDescent="0.25">
      <c r="A947" s="7" t="s">
        <v>1332</v>
      </c>
      <c r="B947" s="52">
        <v>22</v>
      </c>
      <c r="C947" s="6" t="s">
        <v>38</v>
      </c>
      <c r="D947" s="6" t="s">
        <v>1296</v>
      </c>
      <c r="E947" s="36">
        <v>39021</v>
      </c>
    </row>
    <row r="948" spans="1:5" x14ac:dyDescent="0.25">
      <c r="A948" s="7" t="s">
        <v>1333</v>
      </c>
      <c r="B948" s="52">
        <v>22</v>
      </c>
      <c r="C948" s="6" t="s">
        <v>38</v>
      </c>
      <c r="D948" s="6" t="s">
        <v>1292</v>
      </c>
      <c r="E948" s="36">
        <v>44027</v>
      </c>
    </row>
    <row r="949" spans="1:5" x14ac:dyDescent="0.25">
      <c r="A949" s="7" t="s">
        <v>1334</v>
      </c>
      <c r="B949" s="52">
        <v>22</v>
      </c>
      <c r="C949" s="6" t="s">
        <v>38</v>
      </c>
      <c r="D949" s="6" t="s">
        <v>1335</v>
      </c>
      <c r="E949" s="36">
        <v>43598</v>
      </c>
    </row>
    <row r="950" spans="1:5" x14ac:dyDescent="0.25">
      <c r="A950" s="7" t="s">
        <v>1336</v>
      </c>
      <c r="B950" s="52">
        <v>22</v>
      </c>
      <c r="C950" s="6" t="s">
        <v>38</v>
      </c>
      <c r="D950" s="6" t="s">
        <v>1280</v>
      </c>
      <c r="E950" s="36">
        <v>43264</v>
      </c>
    </row>
    <row r="951" spans="1:5" x14ac:dyDescent="0.25">
      <c r="A951" s="7" t="s">
        <v>1337</v>
      </c>
      <c r="B951" s="52">
        <v>22</v>
      </c>
      <c r="C951" s="6" t="s">
        <v>38</v>
      </c>
      <c r="D951" s="6" t="s">
        <v>1338</v>
      </c>
      <c r="E951" s="36">
        <v>44574</v>
      </c>
    </row>
    <row r="952" spans="1:5" x14ac:dyDescent="0.25">
      <c r="A952" s="7" t="s">
        <v>1339</v>
      </c>
      <c r="B952" s="52">
        <v>22</v>
      </c>
      <c r="C952" s="6" t="s">
        <v>38</v>
      </c>
      <c r="D952" s="6" t="s">
        <v>1340</v>
      </c>
      <c r="E952" s="36">
        <v>43374</v>
      </c>
    </row>
    <row r="953" spans="1:5" x14ac:dyDescent="0.25">
      <c r="A953" s="7" t="s">
        <v>1341</v>
      </c>
      <c r="B953" s="52">
        <v>22</v>
      </c>
      <c r="C953" s="6" t="s">
        <v>38</v>
      </c>
      <c r="D953" s="6" t="s">
        <v>1292</v>
      </c>
      <c r="E953" s="36">
        <v>43469</v>
      </c>
    </row>
    <row r="954" spans="1:5" x14ac:dyDescent="0.25">
      <c r="A954" s="7" t="s">
        <v>1342</v>
      </c>
      <c r="B954" s="52">
        <v>22</v>
      </c>
      <c r="C954" s="6" t="s">
        <v>38</v>
      </c>
      <c r="D954" s="6" t="s">
        <v>1340</v>
      </c>
      <c r="E954" s="36">
        <v>43419</v>
      </c>
    </row>
    <row r="955" spans="1:5" x14ac:dyDescent="0.25">
      <c r="A955" s="7" t="s">
        <v>1343</v>
      </c>
      <c r="B955" s="52">
        <v>22</v>
      </c>
      <c r="C955" s="6" t="s">
        <v>38</v>
      </c>
      <c r="D955" s="6" t="s">
        <v>1344</v>
      </c>
      <c r="E955" s="36">
        <v>44593</v>
      </c>
    </row>
    <row r="956" spans="1:5" x14ac:dyDescent="0.25">
      <c r="A956" s="7" t="s">
        <v>1345</v>
      </c>
      <c r="B956" s="52">
        <v>22</v>
      </c>
      <c r="C956" s="6" t="s">
        <v>38</v>
      </c>
      <c r="D956" s="6" t="s">
        <v>1321</v>
      </c>
      <c r="E956" s="36">
        <v>43334</v>
      </c>
    </row>
    <row r="957" spans="1:5" x14ac:dyDescent="0.25">
      <c r="A957" s="7" t="s">
        <v>1346</v>
      </c>
      <c r="B957" s="52">
        <v>22</v>
      </c>
      <c r="C957" s="6" t="s">
        <v>38</v>
      </c>
      <c r="D957" s="6" t="s">
        <v>1347</v>
      </c>
      <c r="E957" s="36">
        <v>43578</v>
      </c>
    </row>
    <row r="958" spans="1:5" x14ac:dyDescent="0.25">
      <c r="A958" s="7" t="s">
        <v>1348</v>
      </c>
      <c r="B958" s="52">
        <v>22</v>
      </c>
      <c r="C958" s="6" t="s">
        <v>38</v>
      </c>
      <c r="D958" s="6" t="s">
        <v>1340</v>
      </c>
      <c r="E958" s="36">
        <v>44672</v>
      </c>
    </row>
    <row r="959" spans="1:5" x14ac:dyDescent="0.25">
      <c r="A959" s="7" t="s">
        <v>1349</v>
      </c>
      <c r="B959" s="52">
        <v>22</v>
      </c>
      <c r="C959" s="6" t="s">
        <v>38</v>
      </c>
      <c r="D959" s="6" t="s">
        <v>1350</v>
      </c>
      <c r="E959" s="36">
        <v>44705</v>
      </c>
    </row>
    <row r="960" spans="1:5" x14ac:dyDescent="0.25">
      <c r="A960" s="7" t="s">
        <v>1351</v>
      </c>
      <c r="B960" s="52">
        <v>22</v>
      </c>
      <c r="C960" s="6" t="s">
        <v>38</v>
      </c>
      <c r="D960" s="6" t="s">
        <v>1352</v>
      </c>
      <c r="E960" s="36">
        <v>43270</v>
      </c>
    </row>
    <row r="961" spans="1:5" x14ac:dyDescent="0.25">
      <c r="A961" s="7" t="s">
        <v>1353</v>
      </c>
      <c r="B961" s="52">
        <v>22</v>
      </c>
      <c r="C961" s="6" t="s">
        <v>38</v>
      </c>
      <c r="D961" s="6" t="s">
        <v>1354</v>
      </c>
      <c r="E961" s="36">
        <v>44747</v>
      </c>
    </row>
    <row r="962" spans="1:5" x14ac:dyDescent="0.25">
      <c r="A962" s="7" t="s">
        <v>1355</v>
      </c>
      <c r="B962" s="52">
        <v>22</v>
      </c>
      <c r="C962" s="6" t="s">
        <v>38</v>
      </c>
      <c r="D962" s="6" t="s">
        <v>1350</v>
      </c>
      <c r="E962" s="36">
        <v>44748</v>
      </c>
    </row>
    <row r="963" spans="1:5" x14ac:dyDescent="0.25">
      <c r="A963" s="7" t="s">
        <v>1356</v>
      </c>
      <c r="B963" s="52">
        <v>22</v>
      </c>
      <c r="C963" s="6" t="s">
        <v>38</v>
      </c>
      <c r="D963" s="6" t="s">
        <v>1357</v>
      </c>
      <c r="E963" s="36">
        <v>44761</v>
      </c>
    </row>
    <row r="964" spans="1:5" x14ac:dyDescent="0.25">
      <c r="A964" s="7" t="s">
        <v>1358</v>
      </c>
      <c r="B964" s="52">
        <v>22</v>
      </c>
      <c r="C964" s="6" t="s">
        <v>38</v>
      </c>
      <c r="D964" s="6" t="s">
        <v>1309</v>
      </c>
      <c r="E964" s="36">
        <v>40575</v>
      </c>
    </row>
    <row r="965" spans="1:5" x14ac:dyDescent="0.25">
      <c r="A965" s="7" t="s">
        <v>1359</v>
      </c>
      <c r="B965" s="52">
        <v>22</v>
      </c>
      <c r="C965" s="6" t="s">
        <v>38</v>
      </c>
      <c r="D965" s="6" t="s">
        <v>1360</v>
      </c>
      <c r="E965" s="36">
        <v>41640</v>
      </c>
    </row>
    <row r="966" spans="1:5" x14ac:dyDescent="0.25">
      <c r="A966" s="7" t="s">
        <v>1361</v>
      </c>
      <c r="B966" s="52">
        <v>22</v>
      </c>
      <c r="C966" s="6" t="s">
        <v>38</v>
      </c>
      <c r="D966" s="6" t="s">
        <v>1296</v>
      </c>
      <c r="E966" s="36">
        <v>42559</v>
      </c>
    </row>
    <row r="967" spans="1:5" x14ac:dyDescent="0.25">
      <c r="A967" s="7" t="s">
        <v>1362</v>
      </c>
      <c r="B967" s="52">
        <v>22</v>
      </c>
      <c r="C967" s="6" t="s">
        <v>38</v>
      </c>
      <c r="D967" s="6" t="s">
        <v>1363</v>
      </c>
      <c r="E967" s="36">
        <v>40179</v>
      </c>
    </row>
    <row r="968" spans="1:5" x14ac:dyDescent="0.25">
      <c r="A968" s="7" t="s">
        <v>1364</v>
      </c>
      <c r="B968" s="52">
        <v>22</v>
      </c>
      <c r="C968" s="6" t="s">
        <v>38</v>
      </c>
      <c r="D968" s="6" t="s">
        <v>1296</v>
      </c>
      <c r="E968" s="36">
        <v>41388</v>
      </c>
    </row>
    <row r="969" spans="1:5" x14ac:dyDescent="0.25">
      <c r="A969" s="7" t="s">
        <v>1365</v>
      </c>
      <c r="B969" s="52">
        <v>22</v>
      </c>
      <c r="C969" s="6" t="s">
        <v>38</v>
      </c>
      <c r="D969" s="6" t="s">
        <v>1366</v>
      </c>
      <c r="E969" s="36">
        <v>44012</v>
      </c>
    </row>
    <row r="970" spans="1:5" x14ac:dyDescent="0.25">
      <c r="A970" s="7" t="s">
        <v>1367</v>
      </c>
      <c r="B970" s="52">
        <v>22</v>
      </c>
      <c r="C970" s="6" t="s">
        <v>38</v>
      </c>
      <c r="D970" s="6" t="s">
        <v>1368</v>
      </c>
      <c r="E970" s="36">
        <v>40850</v>
      </c>
    </row>
    <row r="971" spans="1:5" x14ac:dyDescent="0.25">
      <c r="A971" s="7" t="s">
        <v>1369</v>
      </c>
      <c r="B971" s="52">
        <v>22</v>
      </c>
      <c r="C971" s="6" t="s">
        <v>38</v>
      </c>
      <c r="D971" s="6" t="s">
        <v>1321</v>
      </c>
      <c r="E971" s="36">
        <v>41699</v>
      </c>
    </row>
    <row r="972" spans="1:5" x14ac:dyDescent="0.25">
      <c r="A972" s="7" t="s">
        <v>1370</v>
      </c>
      <c r="B972" s="52">
        <v>22</v>
      </c>
      <c r="C972" s="6" t="s">
        <v>38</v>
      </c>
      <c r="D972" s="6" t="s">
        <v>1371</v>
      </c>
      <c r="E972" s="36">
        <v>41831</v>
      </c>
    </row>
    <row r="973" spans="1:5" x14ac:dyDescent="0.25">
      <c r="A973" s="7" t="s">
        <v>1372</v>
      </c>
      <c r="B973" s="52">
        <v>22</v>
      </c>
      <c r="C973" s="6" t="s">
        <v>38</v>
      </c>
      <c r="D973" s="6" t="s">
        <v>1292</v>
      </c>
      <c r="E973" s="36">
        <v>43819</v>
      </c>
    </row>
    <row r="974" spans="1:5" x14ac:dyDescent="0.25">
      <c r="A974" s="7" t="s">
        <v>1373</v>
      </c>
      <c r="B974" s="52">
        <v>22</v>
      </c>
      <c r="C974" s="6" t="s">
        <v>38</v>
      </c>
      <c r="D974" s="6" t="s">
        <v>1374</v>
      </c>
      <c r="E974" s="36">
        <v>44931</v>
      </c>
    </row>
    <row r="975" spans="1:5" x14ac:dyDescent="0.25">
      <c r="A975" s="7" t="s">
        <v>1375</v>
      </c>
      <c r="B975" s="52">
        <v>22</v>
      </c>
      <c r="C975" s="6" t="s">
        <v>38</v>
      </c>
      <c r="D975" s="6" t="s">
        <v>1376</v>
      </c>
      <c r="E975" s="36">
        <v>41883</v>
      </c>
    </row>
    <row r="976" spans="1:5" x14ac:dyDescent="0.25">
      <c r="A976" s="7" t="s">
        <v>1377</v>
      </c>
      <c r="B976" s="52">
        <v>22</v>
      </c>
      <c r="C976" s="6" t="s">
        <v>38</v>
      </c>
      <c r="D976" s="6" t="s">
        <v>1374</v>
      </c>
      <c r="E976" s="36">
        <v>44928</v>
      </c>
    </row>
    <row r="977" spans="1:5" x14ac:dyDescent="0.25">
      <c r="A977" s="7" t="s">
        <v>1378</v>
      </c>
      <c r="B977" s="52">
        <v>22</v>
      </c>
      <c r="C977" s="6" t="s">
        <v>38</v>
      </c>
      <c r="D977" s="6" t="s">
        <v>1296</v>
      </c>
      <c r="E977" s="36">
        <v>43469</v>
      </c>
    </row>
  </sheetData>
  <autoFilter ref="A4:E977" xr:uid="{0E36F323-1401-4EF6-8312-BD53919D3B4B}"/>
  <sortState xmlns:xlrd2="http://schemas.microsoft.com/office/spreadsheetml/2017/richdata2" ref="A5:E977">
    <sortCondition ref="B5:B977"/>
  </sortState>
  <mergeCells count="1">
    <mergeCell ref="A2:C2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workbookViewId="0"/>
  </sheetViews>
  <sheetFormatPr defaultRowHeight="13.2" x14ac:dyDescent="0.25"/>
  <cols>
    <col min="1" max="1" width="22" bestFit="1" customWidth="1"/>
    <col min="2" max="2" width="17.44140625" bestFit="1" customWidth="1"/>
    <col min="3" max="3" width="36.5546875" bestFit="1" customWidth="1"/>
    <col min="4" max="4" width="16.109375" bestFit="1" customWidth="1"/>
    <col min="5" max="6" width="15.6640625" style="3" customWidth="1"/>
    <col min="7" max="7" width="16" style="41" bestFit="1" customWidth="1"/>
    <col min="8" max="8" width="15.109375" customWidth="1"/>
    <col min="9" max="9" width="13.6640625" bestFit="1" customWidth="1"/>
    <col min="10" max="10" width="14.5546875" style="3" bestFit="1" customWidth="1"/>
  </cols>
  <sheetData>
    <row r="1" spans="1:10" x14ac:dyDescent="0.25">
      <c r="A1" s="1" t="s">
        <v>1379</v>
      </c>
      <c r="B1" s="2">
        <v>45292</v>
      </c>
      <c r="C1" s="1"/>
      <c r="E1" s="40">
        <f>SUBTOTAL(9,(E9:E998))</f>
        <v>4999882.8100000015</v>
      </c>
      <c r="H1" s="67" t="s">
        <v>1380</v>
      </c>
      <c r="I1" s="67"/>
      <c r="J1" s="40">
        <f>SUBTOTAL(9,(J9:J998))</f>
        <v>1498588.7970949896</v>
      </c>
    </row>
    <row r="2" spans="1:10" x14ac:dyDescent="0.25">
      <c r="A2" s="1" t="s">
        <v>1381</v>
      </c>
      <c r="B2" s="2">
        <v>44986</v>
      </c>
      <c r="C2" s="1"/>
      <c r="H2" s="35"/>
      <c r="I2" s="35"/>
      <c r="J2" s="17"/>
    </row>
    <row r="3" spans="1:10" x14ac:dyDescent="0.25">
      <c r="A3" s="1" t="s">
        <v>1382</v>
      </c>
      <c r="B3" s="1" t="s">
        <v>1383</v>
      </c>
      <c r="C3" s="1"/>
    </row>
    <row r="4" spans="1:10" x14ac:dyDescent="0.25">
      <c r="A4" s="1" t="s">
        <v>1384</v>
      </c>
      <c r="B4" s="1" t="s">
        <v>1385</v>
      </c>
      <c r="C4" s="4"/>
    </row>
    <row r="5" spans="1:10" x14ac:dyDescent="0.25">
      <c r="A5" s="1" t="s">
        <v>1386</v>
      </c>
      <c r="B5" s="32">
        <v>0.05</v>
      </c>
      <c r="C5" s="4"/>
    </row>
    <row r="6" spans="1:10" x14ac:dyDescent="0.25">
      <c r="A6" s="1" t="s">
        <v>1387</v>
      </c>
      <c r="B6" s="5">
        <v>0.25</v>
      </c>
      <c r="C6" s="1"/>
    </row>
    <row r="8" spans="1:10" s="49" customFormat="1" x14ac:dyDescent="0.25">
      <c r="A8" s="44" t="s">
        <v>1388</v>
      </c>
      <c r="B8" s="45" t="s">
        <v>54</v>
      </c>
      <c r="C8" s="45" t="s">
        <v>1389</v>
      </c>
      <c r="D8" s="43" t="s">
        <v>1390</v>
      </c>
      <c r="E8" s="46" t="s">
        <v>1391</v>
      </c>
      <c r="F8" s="46" t="s">
        <v>1392</v>
      </c>
      <c r="G8" s="43" t="s">
        <v>1393</v>
      </c>
      <c r="H8" s="43" t="s">
        <v>1394</v>
      </c>
      <c r="I8" s="47" t="s">
        <v>1395</v>
      </c>
      <c r="J8" s="48" t="s">
        <v>1396</v>
      </c>
    </row>
    <row r="9" spans="1:10" x14ac:dyDescent="0.25">
      <c r="A9" s="11" t="s">
        <v>1397</v>
      </c>
      <c r="B9" s="7" t="s">
        <v>452</v>
      </c>
      <c r="C9" s="6" t="s">
        <v>453</v>
      </c>
      <c r="D9" s="36">
        <v>41870</v>
      </c>
      <c r="E9" s="18">
        <v>15511.65</v>
      </c>
      <c r="F9" s="8">
        <f t="shared" ref="F9:F72" si="0">E9*(1-$B$6)</f>
        <v>11633.737499999999</v>
      </c>
      <c r="G9" s="42">
        <v>84</v>
      </c>
      <c r="H9" s="9">
        <f t="shared" ref="H9:H72" si="1">IFERROR(+(B$2-D9)/(365/12),G9)</f>
        <v>102.44383561643835</v>
      </c>
      <c r="I9" s="9">
        <f>Tabel3[[#This Row],[BCP min korting]]-J9</f>
        <v>11052.050625</v>
      </c>
      <c r="J9" s="38">
        <f t="shared" ref="J9:J72" si="2">IF(H9&lt;$G9,($F9)-(H9/$G9)*(($F9)-($F9*$B$5)),($F9*$B$5))</f>
        <v>581.68687499999999</v>
      </c>
    </row>
    <row r="10" spans="1:10" x14ac:dyDescent="0.25">
      <c r="A10" s="11" t="s">
        <v>1397</v>
      </c>
      <c r="B10" s="7" t="s">
        <v>1058</v>
      </c>
      <c r="C10" s="6" t="s">
        <v>1059</v>
      </c>
      <c r="D10" s="36">
        <v>42439</v>
      </c>
      <c r="E10" s="18">
        <v>7277</v>
      </c>
      <c r="F10" s="8">
        <f t="shared" si="0"/>
        <v>5457.75</v>
      </c>
      <c r="G10" s="42">
        <v>60</v>
      </c>
      <c r="H10" s="9">
        <f t="shared" si="1"/>
        <v>83.736986301369853</v>
      </c>
      <c r="I10" s="9">
        <f>Tabel3[[#This Row],[BCP min korting]]-J10</f>
        <v>5184.8625000000002</v>
      </c>
      <c r="J10" s="38">
        <f t="shared" si="2"/>
        <v>272.88749999999999</v>
      </c>
    </row>
    <row r="11" spans="1:10" x14ac:dyDescent="0.25">
      <c r="A11" s="11" t="s">
        <v>1397</v>
      </c>
      <c r="B11" s="7" t="s">
        <v>1010</v>
      </c>
      <c r="C11" s="6" t="s">
        <v>1011</v>
      </c>
      <c r="D11" s="36">
        <v>43480</v>
      </c>
      <c r="E11" s="18">
        <v>9578</v>
      </c>
      <c r="F11" s="8">
        <f t="shared" si="0"/>
        <v>7183.5</v>
      </c>
      <c r="G11" s="42">
        <v>84</v>
      </c>
      <c r="H11" s="9">
        <f t="shared" si="1"/>
        <v>49.512328767123286</v>
      </c>
      <c r="I11" s="9">
        <f>Tabel3[[#This Row],[BCP min korting]]-J11</f>
        <v>4022.4788454011741</v>
      </c>
      <c r="J11" s="38">
        <f t="shared" si="2"/>
        <v>3161.0211545988259</v>
      </c>
    </row>
    <row r="12" spans="1:10" x14ac:dyDescent="0.25">
      <c r="A12" s="11" t="s">
        <v>1397</v>
      </c>
      <c r="B12" s="7" t="s">
        <v>1398</v>
      </c>
      <c r="C12" s="6" t="s">
        <v>1399</v>
      </c>
      <c r="D12" s="36">
        <v>38730</v>
      </c>
      <c r="E12" s="18">
        <v>5770</v>
      </c>
      <c r="F12" s="8">
        <f t="shared" si="0"/>
        <v>4327.5</v>
      </c>
      <c r="G12" s="42">
        <v>84</v>
      </c>
      <c r="H12" s="9">
        <f t="shared" si="1"/>
        <v>205.67671232876711</v>
      </c>
      <c r="I12" s="9">
        <f>Tabel3[[#This Row],[BCP min korting]]-J12</f>
        <v>4111.125</v>
      </c>
      <c r="J12" s="38">
        <f t="shared" si="2"/>
        <v>216.375</v>
      </c>
    </row>
    <row r="13" spans="1:10" x14ac:dyDescent="0.25">
      <c r="A13" s="11" t="s">
        <v>1397</v>
      </c>
      <c r="B13" s="7" t="s">
        <v>1232</v>
      </c>
      <c r="C13" s="6" t="s">
        <v>1233</v>
      </c>
      <c r="D13" s="36">
        <v>42898</v>
      </c>
      <c r="E13" s="18">
        <v>2639</v>
      </c>
      <c r="F13" s="8">
        <f t="shared" si="0"/>
        <v>1979.25</v>
      </c>
      <c r="G13" s="42">
        <v>84</v>
      </c>
      <c r="H13" s="9">
        <f t="shared" si="1"/>
        <v>68.646575342465752</v>
      </c>
      <c r="I13" s="9">
        <f>Tabel3[[#This Row],[BCP min korting]]-J13</f>
        <v>1536.6106849315067</v>
      </c>
      <c r="J13" s="38">
        <f t="shared" si="2"/>
        <v>442.63931506849326</v>
      </c>
    </row>
    <row r="14" spans="1:10" x14ac:dyDescent="0.25">
      <c r="A14" s="11" t="s">
        <v>1397</v>
      </c>
      <c r="B14" s="7" t="s">
        <v>585</v>
      </c>
      <c r="C14" s="6" t="s">
        <v>586</v>
      </c>
      <c r="D14" s="36">
        <v>41362</v>
      </c>
      <c r="E14" s="18">
        <v>5500</v>
      </c>
      <c r="F14" s="8">
        <f t="shared" si="0"/>
        <v>4125</v>
      </c>
      <c r="G14" s="42">
        <v>84</v>
      </c>
      <c r="H14" s="9">
        <f t="shared" si="1"/>
        <v>119.14520547945204</v>
      </c>
      <c r="I14" s="9">
        <f>Tabel3[[#This Row],[BCP min korting]]-J14</f>
        <v>3918.75</v>
      </c>
      <c r="J14" s="38">
        <f t="shared" si="2"/>
        <v>206.25</v>
      </c>
    </row>
    <row r="15" spans="1:10" x14ac:dyDescent="0.25">
      <c r="A15" s="11" t="s">
        <v>1397</v>
      </c>
      <c r="B15" s="7" t="s">
        <v>472</v>
      </c>
      <c r="C15" s="6" t="s">
        <v>473</v>
      </c>
      <c r="D15" s="36">
        <v>41456</v>
      </c>
      <c r="E15" s="18">
        <v>5500</v>
      </c>
      <c r="F15" s="8">
        <f t="shared" si="0"/>
        <v>4125</v>
      </c>
      <c r="G15" s="42">
        <v>84</v>
      </c>
      <c r="H15" s="9">
        <f t="shared" si="1"/>
        <v>116.05479452054794</v>
      </c>
      <c r="I15" s="9">
        <f>Tabel3[[#This Row],[BCP min korting]]-J15</f>
        <v>3918.75</v>
      </c>
      <c r="J15" s="38">
        <f t="shared" si="2"/>
        <v>206.25</v>
      </c>
    </row>
    <row r="16" spans="1:10" x14ac:dyDescent="0.25">
      <c r="A16" s="11" t="s">
        <v>1397</v>
      </c>
      <c r="B16" s="7" t="s">
        <v>1060</v>
      </c>
      <c r="C16" s="6" t="s">
        <v>1061</v>
      </c>
      <c r="D16" s="36">
        <v>41114</v>
      </c>
      <c r="E16" s="18">
        <v>2570.06</v>
      </c>
      <c r="F16" s="8">
        <f t="shared" si="0"/>
        <v>1927.5450000000001</v>
      </c>
      <c r="G16" s="42">
        <v>60</v>
      </c>
      <c r="H16" s="9">
        <f t="shared" si="1"/>
        <v>127.29863013698629</v>
      </c>
      <c r="I16" s="9">
        <f>Tabel3[[#This Row],[BCP min korting]]-J16</f>
        <v>1831.1677500000001</v>
      </c>
      <c r="J16" s="38">
        <f t="shared" si="2"/>
        <v>96.377250000000004</v>
      </c>
    </row>
    <row r="17" spans="1:10" x14ac:dyDescent="0.25">
      <c r="A17" s="11" t="s">
        <v>1397</v>
      </c>
      <c r="B17" s="7" t="s">
        <v>1234</v>
      </c>
      <c r="C17" s="6" t="s">
        <v>1235</v>
      </c>
      <c r="D17" s="36">
        <v>36526</v>
      </c>
      <c r="E17" s="18">
        <v>2100</v>
      </c>
      <c r="F17" s="8">
        <f t="shared" si="0"/>
        <v>1575</v>
      </c>
      <c r="G17" s="42">
        <v>84</v>
      </c>
      <c r="H17" s="9">
        <f t="shared" si="1"/>
        <v>278.13698630136986</v>
      </c>
      <c r="I17" s="9">
        <f>Tabel3[[#This Row],[BCP min korting]]-J17</f>
        <v>1496.25</v>
      </c>
      <c r="J17" s="38">
        <f t="shared" si="2"/>
        <v>78.75</v>
      </c>
    </row>
    <row r="18" spans="1:10" x14ac:dyDescent="0.25">
      <c r="A18" s="11" t="s">
        <v>1397</v>
      </c>
      <c r="B18" s="7" t="s">
        <v>59</v>
      </c>
      <c r="C18" s="6" t="s">
        <v>61</v>
      </c>
      <c r="D18" s="36">
        <v>41639</v>
      </c>
      <c r="E18" s="18">
        <v>2316</v>
      </c>
      <c r="F18" s="8">
        <f t="shared" si="0"/>
        <v>1737</v>
      </c>
      <c r="G18" s="42">
        <v>84</v>
      </c>
      <c r="H18" s="9">
        <f t="shared" si="1"/>
        <v>110.03835616438356</v>
      </c>
      <c r="I18" s="9">
        <f>Tabel3[[#This Row],[BCP min korting]]-J18</f>
        <v>1650.15</v>
      </c>
      <c r="J18" s="38">
        <f t="shared" si="2"/>
        <v>86.850000000000009</v>
      </c>
    </row>
    <row r="19" spans="1:10" x14ac:dyDescent="0.25">
      <c r="A19" s="11" t="s">
        <v>1397</v>
      </c>
      <c r="B19" s="7" t="s">
        <v>587</v>
      </c>
      <c r="C19" s="6" t="s">
        <v>588</v>
      </c>
      <c r="D19" s="36">
        <v>41445</v>
      </c>
      <c r="E19" s="18">
        <v>5500</v>
      </c>
      <c r="F19" s="8">
        <f t="shared" si="0"/>
        <v>4125</v>
      </c>
      <c r="G19" s="42">
        <v>84</v>
      </c>
      <c r="H19" s="9">
        <f t="shared" si="1"/>
        <v>116.41643835616438</v>
      </c>
      <c r="I19" s="9">
        <f>Tabel3[[#This Row],[BCP min korting]]-J19</f>
        <v>3918.75</v>
      </c>
      <c r="J19" s="38">
        <f t="shared" si="2"/>
        <v>206.25</v>
      </c>
    </row>
    <row r="20" spans="1:10" x14ac:dyDescent="0.25">
      <c r="A20" s="11" t="s">
        <v>1397</v>
      </c>
      <c r="B20" s="7" t="s">
        <v>474</v>
      </c>
      <c r="C20" s="6" t="s">
        <v>475</v>
      </c>
      <c r="D20" s="36">
        <v>40752</v>
      </c>
      <c r="E20" s="18">
        <v>5500</v>
      </c>
      <c r="F20" s="8">
        <f t="shared" si="0"/>
        <v>4125</v>
      </c>
      <c r="G20" s="42">
        <v>84</v>
      </c>
      <c r="H20" s="9">
        <f t="shared" si="1"/>
        <v>139.19999999999999</v>
      </c>
      <c r="I20" s="9">
        <f>Tabel3[[#This Row],[BCP min korting]]-J20</f>
        <v>3918.75</v>
      </c>
      <c r="J20" s="38">
        <f t="shared" si="2"/>
        <v>206.25</v>
      </c>
    </row>
    <row r="21" spans="1:10" x14ac:dyDescent="0.25">
      <c r="A21" s="11" t="s">
        <v>1397</v>
      </c>
      <c r="B21" s="7" t="s">
        <v>1400</v>
      </c>
      <c r="C21" s="6" t="s">
        <v>475</v>
      </c>
      <c r="D21" s="36">
        <v>39435</v>
      </c>
      <c r="E21" s="18">
        <v>2700</v>
      </c>
      <c r="F21" s="8">
        <f t="shared" si="0"/>
        <v>2025</v>
      </c>
      <c r="G21" s="42">
        <v>84</v>
      </c>
      <c r="H21" s="9">
        <f t="shared" si="1"/>
        <v>182.49863013698629</v>
      </c>
      <c r="I21" s="9">
        <f>Tabel3[[#This Row],[BCP min korting]]-J21</f>
        <v>1923.75</v>
      </c>
      <c r="J21" s="38">
        <f t="shared" si="2"/>
        <v>101.25</v>
      </c>
    </row>
    <row r="22" spans="1:10" x14ac:dyDescent="0.25">
      <c r="A22" s="11" t="s">
        <v>1397</v>
      </c>
      <c r="B22" s="7" t="s">
        <v>1062</v>
      </c>
      <c r="C22" s="6" t="s">
        <v>1063</v>
      </c>
      <c r="D22" s="36">
        <v>40022</v>
      </c>
      <c r="E22" s="18">
        <v>4670</v>
      </c>
      <c r="F22" s="8">
        <f t="shared" si="0"/>
        <v>3502.5</v>
      </c>
      <c r="G22" s="42">
        <v>60</v>
      </c>
      <c r="H22" s="9">
        <f t="shared" si="1"/>
        <v>163.19999999999999</v>
      </c>
      <c r="I22" s="9">
        <f>Tabel3[[#This Row],[BCP min korting]]-J22</f>
        <v>3327.375</v>
      </c>
      <c r="J22" s="38">
        <f t="shared" si="2"/>
        <v>175.125</v>
      </c>
    </row>
    <row r="23" spans="1:10" x14ac:dyDescent="0.25">
      <c r="A23" s="11" t="s">
        <v>1397</v>
      </c>
      <c r="B23" s="7" t="s">
        <v>1236</v>
      </c>
      <c r="C23" s="6" t="s">
        <v>1237</v>
      </c>
      <c r="D23" s="36">
        <v>38091</v>
      </c>
      <c r="E23" s="18">
        <v>3690</v>
      </c>
      <c r="F23" s="8">
        <f t="shared" si="0"/>
        <v>2767.5</v>
      </c>
      <c r="G23" s="42">
        <v>84</v>
      </c>
      <c r="H23" s="9">
        <f t="shared" si="1"/>
        <v>226.6849315068493</v>
      </c>
      <c r="I23" s="9">
        <f>Tabel3[[#This Row],[BCP min korting]]-J23</f>
        <v>2629.125</v>
      </c>
      <c r="J23" s="38">
        <f t="shared" si="2"/>
        <v>138.375</v>
      </c>
    </row>
    <row r="24" spans="1:10" x14ac:dyDescent="0.25">
      <c r="A24" s="11" t="s">
        <v>1397</v>
      </c>
      <c r="B24" s="7" t="s">
        <v>1238</v>
      </c>
      <c r="C24" s="6" t="s">
        <v>1239</v>
      </c>
      <c r="D24" s="36">
        <v>39349</v>
      </c>
      <c r="E24" s="18">
        <v>3364</v>
      </c>
      <c r="F24" s="8">
        <f t="shared" si="0"/>
        <v>2523</v>
      </c>
      <c r="G24" s="42">
        <v>84</v>
      </c>
      <c r="H24" s="9">
        <f t="shared" si="1"/>
        <v>185.32602739726028</v>
      </c>
      <c r="I24" s="9">
        <f>Tabel3[[#This Row],[BCP min korting]]-J24</f>
        <v>2396.85</v>
      </c>
      <c r="J24" s="38">
        <f t="shared" si="2"/>
        <v>126.15</v>
      </c>
    </row>
    <row r="25" spans="1:10" x14ac:dyDescent="0.25">
      <c r="A25" s="11" t="s">
        <v>1397</v>
      </c>
      <c r="B25" s="7" t="s">
        <v>1204</v>
      </c>
      <c r="C25" s="6" t="s">
        <v>1205</v>
      </c>
      <c r="D25" s="36">
        <v>41173</v>
      </c>
      <c r="E25" s="18">
        <v>5890</v>
      </c>
      <c r="F25" s="8">
        <f t="shared" si="0"/>
        <v>4417.5</v>
      </c>
      <c r="G25" s="42">
        <v>84</v>
      </c>
      <c r="H25" s="9">
        <f t="shared" si="1"/>
        <v>125.35890410958903</v>
      </c>
      <c r="I25" s="9">
        <f>Tabel3[[#This Row],[BCP min korting]]-J25</f>
        <v>4196.625</v>
      </c>
      <c r="J25" s="38">
        <f t="shared" si="2"/>
        <v>220.875</v>
      </c>
    </row>
    <row r="26" spans="1:10" x14ac:dyDescent="0.25">
      <c r="A26" s="11" t="s">
        <v>1397</v>
      </c>
      <c r="B26" s="7" t="s">
        <v>1206</v>
      </c>
      <c r="C26" s="6" t="s">
        <v>1207</v>
      </c>
      <c r="D26" s="36">
        <v>42276</v>
      </c>
      <c r="E26" s="18">
        <v>6330.14</v>
      </c>
      <c r="F26" s="8">
        <f t="shared" si="0"/>
        <v>4747.6050000000005</v>
      </c>
      <c r="G26" s="42">
        <v>84</v>
      </c>
      <c r="H26" s="9">
        <f t="shared" si="1"/>
        <v>89.095890410958901</v>
      </c>
      <c r="I26" s="9">
        <f>Tabel3[[#This Row],[BCP min korting]]-J26</f>
        <v>4510.2247500000003</v>
      </c>
      <c r="J26" s="38">
        <f t="shared" si="2"/>
        <v>237.38025000000005</v>
      </c>
    </row>
    <row r="27" spans="1:10" x14ac:dyDescent="0.25">
      <c r="A27" s="11" t="s">
        <v>1397</v>
      </c>
      <c r="B27" s="7" t="s">
        <v>855</v>
      </c>
      <c r="C27" s="6" t="s">
        <v>856</v>
      </c>
      <c r="D27" s="36">
        <v>41096</v>
      </c>
      <c r="E27" s="18">
        <v>18000</v>
      </c>
      <c r="F27" s="8">
        <f t="shared" si="0"/>
        <v>13500</v>
      </c>
      <c r="G27" s="42">
        <v>84</v>
      </c>
      <c r="H27" s="9">
        <f t="shared" si="1"/>
        <v>127.8904109589041</v>
      </c>
      <c r="I27" s="9">
        <f>Tabel3[[#This Row],[BCP min korting]]-J27</f>
        <v>12825</v>
      </c>
      <c r="J27" s="38">
        <f t="shared" si="2"/>
        <v>675</v>
      </c>
    </row>
    <row r="28" spans="1:10" x14ac:dyDescent="0.25">
      <c r="A28" s="11" t="s">
        <v>1397</v>
      </c>
      <c r="B28" s="7" t="s">
        <v>984</v>
      </c>
      <c r="C28" s="6" t="s">
        <v>985</v>
      </c>
      <c r="D28" s="36">
        <v>40126</v>
      </c>
      <c r="E28" s="18">
        <v>528</v>
      </c>
      <c r="F28" s="8">
        <f t="shared" si="0"/>
        <v>396</v>
      </c>
      <c r="G28" s="42">
        <v>60</v>
      </c>
      <c r="H28" s="9">
        <f t="shared" si="1"/>
        <v>159.78082191780823</v>
      </c>
      <c r="I28" s="9">
        <f>Tabel3[[#This Row],[BCP min korting]]-J28</f>
        <v>376.2</v>
      </c>
      <c r="J28" s="38">
        <f t="shared" si="2"/>
        <v>19.8</v>
      </c>
    </row>
    <row r="29" spans="1:10" x14ac:dyDescent="0.25">
      <c r="A29" s="11" t="s">
        <v>1397</v>
      </c>
      <c r="B29" s="7" t="s">
        <v>986</v>
      </c>
      <c r="C29" s="6" t="s">
        <v>987</v>
      </c>
      <c r="D29" s="36">
        <v>40588</v>
      </c>
      <c r="E29" s="18">
        <v>550</v>
      </c>
      <c r="F29" s="8">
        <f t="shared" si="0"/>
        <v>412.5</v>
      </c>
      <c r="G29" s="42">
        <v>60</v>
      </c>
      <c r="H29" s="9">
        <f t="shared" si="1"/>
        <v>144.59178082191781</v>
      </c>
      <c r="I29" s="9">
        <f>Tabel3[[#This Row],[BCP min korting]]-J29</f>
        <v>391.875</v>
      </c>
      <c r="J29" s="38">
        <f t="shared" si="2"/>
        <v>20.625</v>
      </c>
    </row>
    <row r="30" spans="1:10" x14ac:dyDescent="0.25">
      <c r="A30" s="11" t="s">
        <v>1397</v>
      </c>
      <c r="B30" s="7" t="s">
        <v>988</v>
      </c>
      <c r="C30" s="6" t="s">
        <v>987</v>
      </c>
      <c r="D30" s="36">
        <v>39737</v>
      </c>
      <c r="E30" s="18">
        <v>528</v>
      </c>
      <c r="F30" s="8">
        <f t="shared" si="0"/>
        <v>396</v>
      </c>
      <c r="G30" s="42">
        <v>60</v>
      </c>
      <c r="H30" s="9">
        <f t="shared" si="1"/>
        <v>172.56986301369864</v>
      </c>
      <c r="I30" s="9">
        <f>Tabel3[[#This Row],[BCP min korting]]-J30</f>
        <v>376.2</v>
      </c>
      <c r="J30" s="38">
        <f t="shared" si="2"/>
        <v>19.8</v>
      </c>
    </row>
    <row r="31" spans="1:10" x14ac:dyDescent="0.25">
      <c r="A31" s="11" t="s">
        <v>1397</v>
      </c>
      <c r="B31" s="7" t="s">
        <v>989</v>
      </c>
      <c r="C31" s="6" t="s">
        <v>987</v>
      </c>
      <c r="D31" s="36">
        <v>39988</v>
      </c>
      <c r="E31" s="18">
        <v>528</v>
      </c>
      <c r="F31" s="8">
        <f t="shared" si="0"/>
        <v>396</v>
      </c>
      <c r="G31" s="42">
        <v>60</v>
      </c>
      <c r="H31" s="9">
        <f t="shared" si="1"/>
        <v>164.31780821917806</v>
      </c>
      <c r="I31" s="9">
        <f>Tabel3[[#This Row],[BCP min korting]]-J31</f>
        <v>376.2</v>
      </c>
      <c r="J31" s="38">
        <f t="shared" si="2"/>
        <v>19.8</v>
      </c>
    </row>
    <row r="32" spans="1:10" x14ac:dyDescent="0.25">
      <c r="A32" s="11" t="s">
        <v>1397</v>
      </c>
      <c r="B32" s="7" t="s">
        <v>1240</v>
      </c>
      <c r="C32" s="6" t="s">
        <v>1241</v>
      </c>
      <c r="D32" s="36">
        <v>39913</v>
      </c>
      <c r="E32" s="18">
        <v>2565</v>
      </c>
      <c r="F32" s="8">
        <f t="shared" si="0"/>
        <v>1923.75</v>
      </c>
      <c r="G32" s="42">
        <v>84</v>
      </c>
      <c r="H32" s="9">
        <f t="shared" si="1"/>
        <v>166.78356164383561</v>
      </c>
      <c r="I32" s="9">
        <f>Tabel3[[#This Row],[BCP min korting]]-J32</f>
        <v>1827.5625</v>
      </c>
      <c r="J32" s="38">
        <f t="shared" si="2"/>
        <v>96.1875</v>
      </c>
    </row>
    <row r="33" spans="1:10" x14ac:dyDescent="0.25">
      <c r="A33" s="11" t="s">
        <v>1397</v>
      </c>
      <c r="B33" s="7" t="s">
        <v>1242</v>
      </c>
      <c r="C33" s="6" t="s">
        <v>1243</v>
      </c>
      <c r="D33" s="36">
        <v>39637</v>
      </c>
      <c r="E33" s="18">
        <v>3583.3</v>
      </c>
      <c r="F33" s="8">
        <f t="shared" si="0"/>
        <v>2687.4750000000004</v>
      </c>
      <c r="G33" s="42">
        <v>84</v>
      </c>
      <c r="H33" s="9">
        <f t="shared" si="1"/>
        <v>175.85753424657534</v>
      </c>
      <c r="I33" s="9">
        <f>Tabel3[[#This Row],[BCP min korting]]-J33</f>
        <v>2553.1012500000002</v>
      </c>
      <c r="J33" s="38">
        <f t="shared" si="2"/>
        <v>134.37375000000003</v>
      </c>
    </row>
    <row r="34" spans="1:10" x14ac:dyDescent="0.25">
      <c r="A34" s="11" t="s">
        <v>1397</v>
      </c>
      <c r="B34" s="7" t="s">
        <v>1244</v>
      </c>
      <c r="C34" s="6" t="s">
        <v>1243</v>
      </c>
      <c r="D34" s="36">
        <v>42669</v>
      </c>
      <c r="E34" s="18">
        <v>3437</v>
      </c>
      <c r="F34" s="8">
        <f t="shared" si="0"/>
        <v>2577.75</v>
      </c>
      <c r="G34" s="42">
        <v>84</v>
      </c>
      <c r="H34" s="9">
        <f t="shared" si="1"/>
        <v>76.175342465753417</v>
      </c>
      <c r="I34" s="9">
        <f>Tabel3[[#This Row],[BCP min korting]]-J34</f>
        <v>2220.7492808219176</v>
      </c>
      <c r="J34" s="38">
        <f t="shared" si="2"/>
        <v>357.00071917808236</v>
      </c>
    </row>
    <row r="35" spans="1:10" x14ac:dyDescent="0.25">
      <c r="A35" s="11" t="s">
        <v>1397</v>
      </c>
      <c r="B35" s="7" t="s">
        <v>1245</v>
      </c>
      <c r="C35" s="6" t="s">
        <v>1241</v>
      </c>
      <c r="D35" s="36">
        <v>43384</v>
      </c>
      <c r="E35" s="18">
        <v>5701</v>
      </c>
      <c r="F35" s="8">
        <f t="shared" si="0"/>
        <v>4275.75</v>
      </c>
      <c r="G35" s="42">
        <v>84</v>
      </c>
      <c r="H35" s="9">
        <f t="shared" si="1"/>
        <v>52.668493150684931</v>
      </c>
      <c r="I35" s="9">
        <f>Tabel3[[#This Row],[BCP min korting]]-J35</f>
        <v>2546.8743346379647</v>
      </c>
      <c r="J35" s="38">
        <f t="shared" si="2"/>
        <v>1728.8756653620353</v>
      </c>
    </row>
    <row r="36" spans="1:10" x14ac:dyDescent="0.25">
      <c r="A36" s="11" t="s">
        <v>1397</v>
      </c>
      <c r="B36" s="7" t="s">
        <v>1246</v>
      </c>
      <c r="C36" s="6" t="s">
        <v>1241</v>
      </c>
      <c r="D36" s="36">
        <v>41549</v>
      </c>
      <c r="E36" s="18">
        <v>5392</v>
      </c>
      <c r="F36" s="8">
        <f t="shared" si="0"/>
        <v>4044</v>
      </c>
      <c r="G36" s="42">
        <v>84</v>
      </c>
      <c r="H36" s="9">
        <f t="shared" si="1"/>
        <v>112.9972602739726</v>
      </c>
      <c r="I36" s="9">
        <f>Tabel3[[#This Row],[BCP min korting]]-J36</f>
        <v>3841.8</v>
      </c>
      <c r="J36" s="38">
        <f t="shared" si="2"/>
        <v>202.20000000000002</v>
      </c>
    </row>
    <row r="37" spans="1:10" x14ac:dyDescent="0.25">
      <c r="A37" s="11" t="s">
        <v>1397</v>
      </c>
      <c r="B37" s="7" t="s">
        <v>1247</v>
      </c>
      <c r="C37" s="6" t="s">
        <v>1241</v>
      </c>
      <c r="D37" s="36">
        <v>42898</v>
      </c>
      <c r="E37" s="18">
        <v>6381</v>
      </c>
      <c r="F37" s="8">
        <f t="shared" si="0"/>
        <v>4785.75</v>
      </c>
      <c r="G37" s="42">
        <v>84</v>
      </c>
      <c r="H37" s="9">
        <f t="shared" si="1"/>
        <v>68.646575342465752</v>
      </c>
      <c r="I37" s="9">
        <f>Tabel3[[#This Row],[BCP min korting]]-J37</f>
        <v>3715.465244618395</v>
      </c>
      <c r="J37" s="38">
        <f t="shared" si="2"/>
        <v>1070.284755381605</v>
      </c>
    </row>
    <row r="38" spans="1:10" x14ac:dyDescent="0.25">
      <c r="A38" s="11" t="s">
        <v>1397</v>
      </c>
      <c r="B38" s="7" t="s">
        <v>1248</v>
      </c>
      <c r="C38" s="6" t="s">
        <v>1241</v>
      </c>
      <c r="D38" s="36">
        <v>42005</v>
      </c>
      <c r="E38" s="18">
        <v>2818</v>
      </c>
      <c r="F38" s="8">
        <f t="shared" si="0"/>
        <v>2113.5</v>
      </c>
      <c r="G38" s="42">
        <v>84</v>
      </c>
      <c r="H38" s="9">
        <f t="shared" si="1"/>
        <v>98.005479452054786</v>
      </c>
      <c r="I38" s="9">
        <f>Tabel3[[#This Row],[BCP min korting]]-J38</f>
        <v>2007.825</v>
      </c>
      <c r="J38" s="38">
        <f t="shared" si="2"/>
        <v>105.67500000000001</v>
      </c>
    </row>
    <row r="39" spans="1:10" x14ac:dyDescent="0.25">
      <c r="A39" s="11" t="s">
        <v>1397</v>
      </c>
      <c r="B39" s="7" t="s">
        <v>903</v>
      </c>
      <c r="C39" s="6" t="s">
        <v>904</v>
      </c>
      <c r="D39" s="36">
        <v>42844</v>
      </c>
      <c r="E39" s="18">
        <v>2964</v>
      </c>
      <c r="F39" s="8">
        <f t="shared" si="0"/>
        <v>2223</v>
      </c>
      <c r="G39" s="42">
        <v>84</v>
      </c>
      <c r="H39" s="9">
        <f t="shared" si="1"/>
        <v>70.421917808219177</v>
      </c>
      <c r="I39" s="9">
        <f>Tabel3[[#This Row],[BCP min korting]]-J39</f>
        <v>1770.4824657534245</v>
      </c>
      <c r="J39" s="38">
        <f t="shared" si="2"/>
        <v>452.51753424657545</v>
      </c>
    </row>
    <row r="40" spans="1:10" x14ac:dyDescent="0.25">
      <c r="A40" s="11" t="s">
        <v>1397</v>
      </c>
      <c r="B40" s="7" t="s">
        <v>1249</v>
      </c>
      <c r="C40" s="6" t="s">
        <v>1250</v>
      </c>
      <c r="D40" s="36">
        <v>39645</v>
      </c>
      <c r="E40" s="18">
        <v>2176</v>
      </c>
      <c r="F40" s="8">
        <f t="shared" si="0"/>
        <v>1632</v>
      </c>
      <c r="G40" s="42">
        <v>84</v>
      </c>
      <c r="H40" s="9">
        <f t="shared" si="1"/>
        <v>175.59452054794519</v>
      </c>
      <c r="I40" s="9">
        <f>Tabel3[[#This Row],[BCP min korting]]-J40</f>
        <v>1550.4</v>
      </c>
      <c r="J40" s="38">
        <f t="shared" si="2"/>
        <v>81.600000000000009</v>
      </c>
    </row>
    <row r="41" spans="1:10" x14ac:dyDescent="0.25">
      <c r="A41" s="11" t="s">
        <v>1397</v>
      </c>
      <c r="B41" s="7" t="s">
        <v>1251</v>
      </c>
      <c r="C41" s="6" t="s">
        <v>1250</v>
      </c>
      <c r="D41" s="36">
        <v>38327</v>
      </c>
      <c r="E41" s="18">
        <v>2176</v>
      </c>
      <c r="F41" s="8">
        <f t="shared" si="0"/>
        <v>1632</v>
      </c>
      <c r="G41" s="42">
        <v>84</v>
      </c>
      <c r="H41" s="9">
        <f t="shared" si="1"/>
        <v>218.92602739726027</v>
      </c>
      <c r="I41" s="9">
        <f>Tabel3[[#This Row],[BCP min korting]]-J41</f>
        <v>1550.4</v>
      </c>
      <c r="J41" s="38">
        <f t="shared" si="2"/>
        <v>81.600000000000009</v>
      </c>
    </row>
    <row r="42" spans="1:10" x14ac:dyDescent="0.25">
      <c r="A42" s="11" t="s">
        <v>1397</v>
      </c>
      <c r="B42" s="7" t="s">
        <v>1252</v>
      </c>
      <c r="C42" s="6" t="s">
        <v>1250</v>
      </c>
      <c r="D42" s="36">
        <v>38694</v>
      </c>
      <c r="E42" s="18">
        <v>2176</v>
      </c>
      <c r="F42" s="8">
        <f t="shared" si="0"/>
        <v>1632</v>
      </c>
      <c r="G42" s="42">
        <v>84</v>
      </c>
      <c r="H42" s="9">
        <f t="shared" si="1"/>
        <v>206.86027397260273</v>
      </c>
      <c r="I42" s="9">
        <f>Tabel3[[#This Row],[BCP min korting]]-J42</f>
        <v>1550.4</v>
      </c>
      <c r="J42" s="38">
        <f t="shared" si="2"/>
        <v>81.600000000000009</v>
      </c>
    </row>
    <row r="43" spans="1:10" x14ac:dyDescent="0.25">
      <c r="A43" s="11" t="s">
        <v>1397</v>
      </c>
      <c r="B43" s="7" t="s">
        <v>1253</v>
      </c>
      <c r="C43" s="6" t="s">
        <v>1250</v>
      </c>
      <c r="D43" s="36">
        <v>39363</v>
      </c>
      <c r="E43" s="18">
        <v>2176</v>
      </c>
      <c r="F43" s="8">
        <f t="shared" si="0"/>
        <v>1632</v>
      </c>
      <c r="G43" s="42">
        <v>84</v>
      </c>
      <c r="H43" s="9">
        <f t="shared" si="1"/>
        <v>184.86575342465753</v>
      </c>
      <c r="I43" s="9">
        <f>Tabel3[[#This Row],[BCP min korting]]-J43</f>
        <v>1550.4</v>
      </c>
      <c r="J43" s="38">
        <f t="shared" si="2"/>
        <v>81.600000000000009</v>
      </c>
    </row>
    <row r="44" spans="1:10" x14ac:dyDescent="0.25">
      <c r="A44" s="11" t="s">
        <v>1397</v>
      </c>
      <c r="B44" s="7" t="s">
        <v>1254</v>
      </c>
      <c r="C44" s="6" t="s">
        <v>1250</v>
      </c>
      <c r="D44" s="36">
        <v>42443</v>
      </c>
      <c r="E44" s="18">
        <v>2176</v>
      </c>
      <c r="F44" s="8">
        <f t="shared" si="0"/>
        <v>1632</v>
      </c>
      <c r="G44" s="42">
        <v>84</v>
      </c>
      <c r="H44" s="9">
        <f t="shared" si="1"/>
        <v>83.605479452054794</v>
      </c>
      <c r="I44" s="9">
        <f>Tabel3[[#This Row],[BCP min korting]]-J44</f>
        <v>1543.118277886497</v>
      </c>
      <c r="J44" s="38">
        <f t="shared" si="2"/>
        <v>88.881722113502974</v>
      </c>
    </row>
    <row r="45" spans="1:10" x14ac:dyDescent="0.25">
      <c r="A45" s="11" t="s">
        <v>1397</v>
      </c>
      <c r="B45" s="7" t="s">
        <v>1064</v>
      </c>
      <c r="C45" s="6" t="s">
        <v>1065</v>
      </c>
      <c r="D45" s="36">
        <v>43468</v>
      </c>
      <c r="E45" s="18">
        <v>3311</v>
      </c>
      <c r="F45" s="8">
        <f t="shared" si="0"/>
        <v>2483.25</v>
      </c>
      <c r="G45" s="42">
        <v>60</v>
      </c>
      <c r="H45" s="9">
        <f t="shared" si="1"/>
        <v>49.906849315068492</v>
      </c>
      <c r="I45" s="9">
        <f>Tabel3[[#This Row],[BCP min korting]]-J45</f>
        <v>1962.2437397260276</v>
      </c>
      <c r="J45" s="38">
        <f t="shared" si="2"/>
        <v>521.00626027397243</v>
      </c>
    </row>
    <row r="46" spans="1:10" x14ac:dyDescent="0.25">
      <c r="A46" s="11" t="s">
        <v>1397</v>
      </c>
      <c r="B46" s="7" t="s">
        <v>329</v>
      </c>
      <c r="C46" s="6" t="s">
        <v>330</v>
      </c>
      <c r="D46" s="36">
        <v>41632</v>
      </c>
      <c r="E46" s="18">
        <v>843</v>
      </c>
      <c r="F46" s="8">
        <f t="shared" si="0"/>
        <v>632.25</v>
      </c>
      <c r="G46" s="42">
        <v>84</v>
      </c>
      <c r="H46" s="9">
        <f t="shared" si="1"/>
        <v>110.26849315068493</v>
      </c>
      <c r="I46" s="9">
        <f>Tabel3[[#This Row],[BCP min korting]]-J46</f>
        <v>600.63750000000005</v>
      </c>
      <c r="J46" s="38">
        <f t="shared" si="2"/>
        <v>31.612500000000001</v>
      </c>
    </row>
    <row r="47" spans="1:10" x14ac:dyDescent="0.25">
      <c r="A47" s="11" t="s">
        <v>1397</v>
      </c>
      <c r="B47" s="7" t="s">
        <v>62</v>
      </c>
      <c r="C47" s="6" t="s">
        <v>63</v>
      </c>
      <c r="D47" s="36">
        <v>36526</v>
      </c>
      <c r="E47" s="18">
        <v>1639</v>
      </c>
      <c r="F47" s="8">
        <f t="shared" si="0"/>
        <v>1229.25</v>
      </c>
      <c r="G47" s="42">
        <v>84</v>
      </c>
      <c r="H47" s="9">
        <f t="shared" si="1"/>
        <v>278.13698630136986</v>
      </c>
      <c r="I47" s="9">
        <f>Tabel3[[#This Row],[BCP min korting]]-J47</f>
        <v>1167.7874999999999</v>
      </c>
      <c r="J47" s="38">
        <f t="shared" si="2"/>
        <v>61.462500000000006</v>
      </c>
    </row>
    <row r="48" spans="1:10" x14ac:dyDescent="0.25">
      <c r="A48" s="11" t="s">
        <v>1397</v>
      </c>
      <c r="B48" s="7" t="s">
        <v>1138</v>
      </c>
      <c r="C48" s="6" t="s">
        <v>1139</v>
      </c>
      <c r="D48" s="36">
        <v>42566</v>
      </c>
      <c r="E48" s="18">
        <v>6961.5</v>
      </c>
      <c r="F48" s="8">
        <f t="shared" si="0"/>
        <v>5221.125</v>
      </c>
      <c r="G48" s="42">
        <v>84</v>
      </c>
      <c r="H48" s="9">
        <f t="shared" si="1"/>
        <v>79.561643835616437</v>
      </c>
      <c r="I48" s="9">
        <f>Tabel3[[#This Row],[BCP min korting]]-J48</f>
        <v>4697.9907534246577</v>
      </c>
      <c r="J48" s="38">
        <f t="shared" si="2"/>
        <v>523.13424657534233</v>
      </c>
    </row>
    <row r="49" spans="1:10" x14ac:dyDescent="0.25">
      <c r="A49" s="11" t="s">
        <v>1397</v>
      </c>
      <c r="B49" s="7" t="s">
        <v>1140</v>
      </c>
      <c r="C49" s="6" t="s">
        <v>1139</v>
      </c>
      <c r="D49" s="36">
        <v>41275</v>
      </c>
      <c r="E49" s="18">
        <v>6320</v>
      </c>
      <c r="F49" s="8">
        <f t="shared" si="0"/>
        <v>4740</v>
      </c>
      <c r="G49" s="42">
        <v>84</v>
      </c>
      <c r="H49" s="9">
        <f t="shared" si="1"/>
        <v>122.00547945205479</v>
      </c>
      <c r="I49" s="9">
        <f>Tabel3[[#This Row],[BCP min korting]]-J49</f>
        <v>4503</v>
      </c>
      <c r="J49" s="38">
        <f t="shared" si="2"/>
        <v>237</v>
      </c>
    </row>
    <row r="50" spans="1:10" x14ac:dyDescent="0.25">
      <c r="A50" s="11" t="s">
        <v>1397</v>
      </c>
      <c r="B50" s="7" t="s">
        <v>476</v>
      </c>
      <c r="C50" s="6" t="s">
        <v>477</v>
      </c>
      <c r="D50" s="36">
        <v>41407</v>
      </c>
      <c r="E50" s="18">
        <v>4614</v>
      </c>
      <c r="F50" s="8">
        <f t="shared" si="0"/>
        <v>3460.5</v>
      </c>
      <c r="G50" s="42">
        <v>84</v>
      </c>
      <c r="H50" s="9">
        <f t="shared" si="1"/>
        <v>117.66575342465752</v>
      </c>
      <c r="I50" s="9">
        <f>Tabel3[[#This Row],[BCP min korting]]-J50</f>
        <v>3287.4749999999999</v>
      </c>
      <c r="J50" s="38">
        <f t="shared" si="2"/>
        <v>173.02500000000001</v>
      </c>
    </row>
    <row r="51" spans="1:10" x14ac:dyDescent="0.25">
      <c r="A51" s="11" t="s">
        <v>1397</v>
      </c>
      <c r="B51" s="7" t="s">
        <v>589</v>
      </c>
      <c r="C51" s="6" t="s">
        <v>590</v>
      </c>
      <c r="D51" s="36">
        <v>41373</v>
      </c>
      <c r="E51" s="18">
        <v>6096</v>
      </c>
      <c r="F51" s="8">
        <f t="shared" si="0"/>
        <v>4572</v>
      </c>
      <c r="G51" s="42">
        <v>84</v>
      </c>
      <c r="H51" s="9">
        <f t="shared" si="1"/>
        <v>118.78356164383561</v>
      </c>
      <c r="I51" s="9">
        <f>Tabel3[[#This Row],[BCP min korting]]-J51</f>
        <v>4343.3999999999996</v>
      </c>
      <c r="J51" s="38">
        <f t="shared" si="2"/>
        <v>228.60000000000002</v>
      </c>
    </row>
    <row r="52" spans="1:10" x14ac:dyDescent="0.25">
      <c r="A52" s="11" t="s">
        <v>1397</v>
      </c>
      <c r="B52" s="7" t="s">
        <v>591</v>
      </c>
      <c r="C52" s="6" t="s">
        <v>590</v>
      </c>
      <c r="D52" s="36">
        <v>41389</v>
      </c>
      <c r="E52" s="18">
        <v>6096</v>
      </c>
      <c r="F52" s="8">
        <f t="shared" si="0"/>
        <v>4572</v>
      </c>
      <c r="G52" s="42">
        <v>84</v>
      </c>
      <c r="H52" s="9">
        <f t="shared" si="1"/>
        <v>118.25753424657533</v>
      </c>
      <c r="I52" s="9">
        <f>Tabel3[[#This Row],[BCP min korting]]-J52</f>
        <v>4343.3999999999996</v>
      </c>
      <c r="J52" s="38">
        <f t="shared" si="2"/>
        <v>228.60000000000002</v>
      </c>
    </row>
    <row r="53" spans="1:10" x14ac:dyDescent="0.25">
      <c r="A53" s="11" t="s">
        <v>1397</v>
      </c>
      <c r="B53" s="7" t="s">
        <v>592</v>
      </c>
      <c r="C53" s="6" t="s">
        <v>590</v>
      </c>
      <c r="D53" s="36">
        <v>41410</v>
      </c>
      <c r="E53" s="18">
        <v>6096</v>
      </c>
      <c r="F53" s="8">
        <f t="shared" si="0"/>
        <v>4572</v>
      </c>
      <c r="G53" s="42">
        <v>84</v>
      </c>
      <c r="H53" s="9">
        <f t="shared" si="1"/>
        <v>117.56712328767122</v>
      </c>
      <c r="I53" s="9">
        <f>Tabel3[[#This Row],[BCP min korting]]-J53</f>
        <v>4343.3999999999996</v>
      </c>
      <c r="J53" s="38">
        <f t="shared" si="2"/>
        <v>228.60000000000002</v>
      </c>
    </row>
    <row r="54" spans="1:10" x14ac:dyDescent="0.25">
      <c r="A54" s="11" t="s">
        <v>1397</v>
      </c>
      <c r="B54" s="7" t="s">
        <v>593</v>
      </c>
      <c r="C54" s="6" t="s">
        <v>590</v>
      </c>
      <c r="D54" s="36">
        <v>41445</v>
      </c>
      <c r="E54" s="18">
        <v>6096</v>
      </c>
      <c r="F54" s="8">
        <f t="shared" si="0"/>
        <v>4572</v>
      </c>
      <c r="G54" s="42">
        <v>84</v>
      </c>
      <c r="H54" s="9">
        <f t="shared" si="1"/>
        <v>116.41643835616438</v>
      </c>
      <c r="I54" s="9">
        <f>Tabel3[[#This Row],[BCP min korting]]-J54</f>
        <v>4343.3999999999996</v>
      </c>
      <c r="J54" s="38">
        <f t="shared" si="2"/>
        <v>228.60000000000002</v>
      </c>
    </row>
    <row r="55" spans="1:10" x14ac:dyDescent="0.25">
      <c r="A55" s="11" t="s">
        <v>1397</v>
      </c>
      <c r="B55" s="7" t="s">
        <v>594</v>
      </c>
      <c r="C55" s="6" t="s">
        <v>590</v>
      </c>
      <c r="D55" s="36">
        <v>41926</v>
      </c>
      <c r="E55" s="18">
        <v>6096</v>
      </c>
      <c r="F55" s="8">
        <f t="shared" si="0"/>
        <v>4572</v>
      </c>
      <c r="G55" s="42">
        <v>84</v>
      </c>
      <c r="H55" s="9">
        <f t="shared" si="1"/>
        <v>100.60273972602739</v>
      </c>
      <c r="I55" s="9">
        <f>Tabel3[[#This Row],[BCP min korting]]-J55</f>
        <v>4343.3999999999996</v>
      </c>
      <c r="J55" s="38">
        <f t="shared" si="2"/>
        <v>228.60000000000002</v>
      </c>
    </row>
    <row r="56" spans="1:10" x14ac:dyDescent="0.25">
      <c r="A56" s="11" t="s">
        <v>1397</v>
      </c>
      <c r="B56" s="7" t="s">
        <v>595</v>
      </c>
      <c r="C56" s="6" t="s">
        <v>590</v>
      </c>
      <c r="D56" s="36">
        <v>43332</v>
      </c>
      <c r="E56" s="18">
        <v>6096</v>
      </c>
      <c r="F56" s="8">
        <f t="shared" si="0"/>
        <v>4572</v>
      </c>
      <c r="G56" s="42">
        <v>84</v>
      </c>
      <c r="H56" s="9">
        <f t="shared" si="1"/>
        <v>54.37808219178082</v>
      </c>
      <c r="I56" s="9">
        <f>Tabel3[[#This Row],[BCP min korting]]-J56</f>
        <v>2811.7352641878665</v>
      </c>
      <c r="J56" s="38">
        <f t="shared" si="2"/>
        <v>1760.2647358121335</v>
      </c>
    </row>
    <row r="57" spans="1:10" x14ac:dyDescent="0.25">
      <c r="A57" s="11" t="s">
        <v>1397</v>
      </c>
      <c r="B57" s="7" t="s">
        <v>596</v>
      </c>
      <c r="C57" s="6" t="s">
        <v>590</v>
      </c>
      <c r="D57" s="36">
        <v>42837</v>
      </c>
      <c r="E57" s="18">
        <v>6096</v>
      </c>
      <c r="F57" s="8">
        <f t="shared" si="0"/>
        <v>4572</v>
      </c>
      <c r="G57" s="42">
        <v>84</v>
      </c>
      <c r="H57" s="9">
        <f t="shared" si="1"/>
        <v>70.652054794520552</v>
      </c>
      <c r="I57" s="9">
        <f>Tabel3[[#This Row],[BCP min korting]]-J57</f>
        <v>3653.2158904109592</v>
      </c>
      <c r="J57" s="38">
        <f t="shared" si="2"/>
        <v>918.78410958904078</v>
      </c>
    </row>
    <row r="58" spans="1:10" x14ac:dyDescent="0.25">
      <c r="A58" s="11" t="s">
        <v>1397</v>
      </c>
      <c r="B58" s="7" t="s">
        <v>1141</v>
      </c>
      <c r="C58" s="6" t="s">
        <v>1142</v>
      </c>
      <c r="D58" s="36">
        <v>43431</v>
      </c>
      <c r="E58" s="18">
        <v>7126</v>
      </c>
      <c r="F58" s="8">
        <f t="shared" si="0"/>
        <v>5344.5</v>
      </c>
      <c r="G58" s="42">
        <v>84</v>
      </c>
      <c r="H58" s="9">
        <f t="shared" si="1"/>
        <v>51.123287671232873</v>
      </c>
      <c r="I58" s="9">
        <f>Tabel3[[#This Row],[BCP min korting]]-J58</f>
        <v>3090.0832191780814</v>
      </c>
      <c r="J58" s="38">
        <f t="shared" si="2"/>
        <v>2254.4167808219186</v>
      </c>
    </row>
    <row r="59" spans="1:10" x14ac:dyDescent="0.25">
      <c r="A59" s="11" t="s">
        <v>1397</v>
      </c>
      <c r="B59" s="7" t="s">
        <v>1143</v>
      </c>
      <c r="C59" s="6" t="s">
        <v>1142</v>
      </c>
      <c r="D59" s="36">
        <v>43515</v>
      </c>
      <c r="E59" s="18">
        <v>7721</v>
      </c>
      <c r="F59" s="8">
        <f t="shared" si="0"/>
        <v>5790.75</v>
      </c>
      <c r="G59" s="42">
        <v>84</v>
      </c>
      <c r="H59" s="9">
        <f t="shared" si="1"/>
        <v>48.361643835616434</v>
      </c>
      <c r="I59" s="9">
        <f>Tabel3[[#This Row],[BCP min korting]]-J59</f>
        <v>3167.2342808219173</v>
      </c>
      <c r="J59" s="38">
        <f t="shared" si="2"/>
        <v>2623.5157191780827</v>
      </c>
    </row>
    <row r="60" spans="1:10" x14ac:dyDescent="0.25">
      <c r="A60" s="11" t="s">
        <v>1397</v>
      </c>
      <c r="B60" s="7" t="s">
        <v>1144</v>
      </c>
      <c r="C60" s="6" t="s">
        <v>1142</v>
      </c>
      <c r="D60" s="36">
        <v>42254</v>
      </c>
      <c r="E60" s="18">
        <v>7696</v>
      </c>
      <c r="F60" s="8">
        <f t="shared" si="0"/>
        <v>5772</v>
      </c>
      <c r="G60" s="42">
        <v>84</v>
      </c>
      <c r="H60" s="9">
        <f t="shared" si="1"/>
        <v>89.819178082191783</v>
      </c>
      <c r="I60" s="9">
        <f>Tabel3[[#This Row],[BCP min korting]]-J60</f>
        <v>5483.4</v>
      </c>
      <c r="J60" s="38">
        <f t="shared" si="2"/>
        <v>288.60000000000002</v>
      </c>
    </row>
    <row r="61" spans="1:10" x14ac:dyDescent="0.25">
      <c r="A61" s="11" t="s">
        <v>1397</v>
      </c>
      <c r="B61" s="7" t="s">
        <v>1145</v>
      </c>
      <c r="C61" s="6" t="s">
        <v>1142</v>
      </c>
      <c r="D61" s="36">
        <v>40493</v>
      </c>
      <c r="E61" s="18">
        <v>5706</v>
      </c>
      <c r="F61" s="8">
        <f t="shared" si="0"/>
        <v>4279.5</v>
      </c>
      <c r="G61" s="42">
        <v>84</v>
      </c>
      <c r="H61" s="9">
        <f t="shared" si="1"/>
        <v>147.71506849315068</v>
      </c>
      <c r="I61" s="9">
        <f>Tabel3[[#This Row],[BCP min korting]]-J61</f>
        <v>4065.5250000000001</v>
      </c>
      <c r="J61" s="38">
        <f t="shared" si="2"/>
        <v>213.97500000000002</v>
      </c>
    </row>
    <row r="62" spans="1:10" x14ac:dyDescent="0.25">
      <c r="A62" s="11" t="s">
        <v>1397</v>
      </c>
      <c r="B62" s="7" t="s">
        <v>1146</v>
      </c>
      <c r="C62" s="6" t="s">
        <v>1147</v>
      </c>
      <c r="D62" s="36">
        <v>42774</v>
      </c>
      <c r="E62" s="18">
        <v>4550</v>
      </c>
      <c r="F62" s="8">
        <f t="shared" si="0"/>
        <v>3412.5</v>
      </c>
      <c r="G62" s="42">
        <v>84</v>
      </c>
      <c r="H62" s="9">
        <f t="shared" si="1"/>
        <v>72.723287671232868</v>
      </c>
      <c r="I62" s="9">
        <f>Tabel3[[#This Row],[BCP min korting]]-J62</f>
        <v>2806.6643835616433</v>
      </c>
      <c r="J62" s="38">
        <f t="shared" si="2"/>
        <v>605.83561643835674</v>
      </c>
    </row>
    <row r="63" spans="1:10" x14ac:dyDescent="0.25">
      <c r="A63" s="11" t="s">
        <v>1397</v>
      </c>
      <c r="B63" s="7" t="s">
        <v>1148</v>
      </c>
      <c r="C63" s="6" t="s">
        <v>1147</v>
      </c>
      <c r="D63" s="36">
        <v>42648</v>
      </c>
      <c r="E63" s="18">
        <v>4550</v>
      </c>
      <c r="F63" s="8">
        <f t="shared" si="0"/>
        <v>3412.5</v>
      </c>
      <c r="G63" s="42">
        <v>84</v>
      </c>
      <c r="H63" s="9">
        <f t="shared" si="1"/>
        <v>76.865753424657527</v>
      </c>
      <c r="I63" s="9">
        <f>Tabel3[[#This Row],[BCP min korting]]-J63</f>
        <v>2966.5376712328766</v>
      </c>
      <c r="J63" s="38">
        <f t="shared" si="2"/>
        <v>445.96232876712338</v>
      </c>
    </row>
    <row r="64" spans="1:10" x14ac:dyDescent="0.25">
      <c r="A64" s="11" t="s">
        <v>1397</v>
      </c>
      <c r="B64" s="7" t="s">
        <v>64</v>
      </c>
      <c r="C64" s="6" t="s">
        <v>65</v>
      </c>
      <c r="D64" s="36">
        <v>43061</v>
      </c>
      <c r="E64" s="18">
        <v>2946</v>
      </c>
      <c r="F64" s="8">
        <f t="shared" si="0"/>
        <v>2209.5</v>
      </c>
      <c r="G64" s="42">
        <v>84</v>
      </c>
      <c r="H64" s="9">
        <f t="shared" si="1"/>
        <v>63.287671232876711</v>
      </c>
      <c r="I64" s="9">
        <f>Tabel3[[#This Row],[BCP min korting]]-J64</f>
        <v>1581.4571917808221</v>
      </c>
      <c r="J64" s="38">
        <f t="shared" si="2"/>
        <v>628.04280821917791</v>
      </c>
    </row>
    <row r="65" spans="1:10" x14ac:dyDescent="0.25">
      <c r="A65" s="11" t="s">
        <v>1397</v>
      </c>
      <c r="B65" s="7" t="s">
        <v>66</v>
      </c>
      <c r="C65" s="6" t="s">
        <v>65</v>
      </c>
      <c r="D65" s="36">
        <v>39632</v>
      </c>
      <c r="E65" s="18">
        <v>2137</v>
      </c>
      <c r="F65" s="8">
        <f t="shared" si="0"/>
        <v>1602.75</v>
      </c>
      <c r="G65" s="42">
        <v>84</v>
      </c>
      <c r="H65" s="9">
        <f t="shared" si="1"/>
        <v>176.02191780821917</v>
      </c>
      <c r="I65" s="9">
        <f>Tabel3[[#This Row],[BCP min korting]]-J65</f>
        <v>1522.6125</v>
      </c>
      <c r="J65" s="38">
        <f t="shared" si="2"/>
        <v>80.137500000000003</v>
      </c>
    </row>
    <row r="66" spans="1:10" x14ac:dyDescent="0.25">
      <c r="A66" s="11" t="s">
        <v>1397</v>
      </c>
      <c r="B66" s="7" t="s">
        <v>262</v>
      </c>
      <c r="C66" s="6" t="s">
        <v>263</v>
      </c>
      <c r="D66" s="36">
        <v>42513</v>
      </c>
      <c r="E66" s="18">
        <v>3252</v>
      </c>
      <c r="F66" s="8">
        <f t="shared" si="0"/>
        <v>2439</v>
      </c>
      <c r="G66" s="42">
        <v>84</v>
      </c>
      <c r="H66" s="9">
        <f t="shared" si="1"/>
        <v>81.30410958904109</v>
      </c>
      <c r="I66" s="9">
        <f>Tabel3[[#This Row],[BCP min korting]]-J66</f>
        <v>2242.6867514677106</v>
      </c>
      <c r="J66" s="38">
        <f t="shared" si="2"/>
        <v>196.31324853228944</v>
      </c>
    </row>
    <row r="67" spans="1:10" x14ac:dyDescent="0.25">
      <c r="A67" s="11" t="s">
        <v>1397</v>
      </c>
      <c r="B67" s="7" t="s">
        <v>67</v>
      </c>
      <c r="C67" s="6" t="s">
        <v>68</v>
      </c>
      <c r="D67" s="36">
        <v>38320</v>
      </c>
      <c r="E67" s="18">
        <v>1800</v>
      </c>
      <c r="F67" s="8">
        <f t="shared" si="0"/>
        <v>1350</v>
      </c>
      <c r="G67" s="42">
        <v>84</v>
      </c>
      <c r="H67" s="9">
        <f t="shared" si="1"/>
        <v>219.15616438356165</v>
      </c>
      <c r="I67" s="9">
        <f>Tabel3[[#This Row],[BCP min korting]]-J67</f>
        <v>1282.5</v>
      </c>
      <c r="J67" s="38">
        <f t="shared" si="2"/>
        <v>67.5</v>
      </c>
    </row>
    <row r="68" spans="1:10" x14ac:dyDescent="0.25">
      <c r="A68" s="11" t="s">
        <v>1397</v>
      </c>
      <c r="B68" s="7" t="s">
        <v>478</v>
      </c>
      <c r="C68" s="6" t="s">
        <v>479</v>
      </c>
      <c r="D68" s="36">
        <v>41481</v>
      </c>
      <c r="E68" s="18">
        <v>5168</v>
      </c>
      <c r="F68" s="8">
        <f t="shared" si="0"/>
        <v>3876</v>
      </c>
      <c r="G68" s="42">
        <v>84</v>
      </c>
      <c r="H68" s="9">
        <f t="shared" si="1"/>
        <v>115.23287671232876</v>
      </c>
      <c r="I68" s="9">
        <f>Tabel3[[#This Row],[BCP min korting]]-J68</f>
        <v>3682.2</v>
      </c>
      <c r="J68" s="38">
        <f t="shared" si="2"/>
        <v>193.8</v>
      </c>
    </row>
    <row r="69" spans="1:10" x14ac:dyDescent="0.25">
      <c r="A69" s="11" t="s">
        <v>1397</v>
      </c>
      <c r="B69" s="7" t="s">
        <v>480</v>
      </c>
      <c r="C69" s="6" t="s">
        <v>479</v>
      </c>
      <c r="D69" s="36">
        <v>41943</v>
      </c>
      <c r="E69" s="18">
        <v>5168</v>
      </c>
      <c r="F69" s="8">
        <f t="shared" si="0"/>
        <v>3876</v>
      </c>
      <c r="G69" s="42">
        <v>84</v>
      </c>
      <c r="H69" s="9">
        <f t="shared" si="1"/>
        <v>100.04383561643836</v>
      </c>
      <c r="I69" s="9">
        <f>Tabel3[[#This Row],[BCP min korting]]-J69</f>
        <v>3682.2</v>
      </c>
      <c r="J69" s="38">
        <f t="shared" si="2"/>
        <v>193.8</v>
      </c>
    </row>
    <row r="70" spans="1:10" x14ac:dyDescent="0.25">
      <c r="A70" s="11" t="s">
        <v>1397</v>
      </c>
      <c r="B70" s="7" t="s">
        <v>481</v>
      </c>
      <c r="C70" s="6" t="s">
        <v>479</v>
      </c>
      <c r="D70" s="36">
        <v>43059</v>
      </c>
      <c r="E70" s="18">
        <v>5168</v>
      </c>
      <c r="F70" s="8">
        <f t="shared" si="0"/>
        <v>3876</v>
      </c>
      <c r="G70" s="42">
        <v>84</v>
      </c>
      <c r="H70" s="9">
        <f t="shared" si="1"/>
        <v>63.353424657534241</v>
      </c>
      <c r="I70" s="9">
        <f>Tabel3[[#This Row],[BCP min korting]]-J70</f>
        <v>2777.1426223091971</v>
      </c>
      <c r="J70" s="38">
        <f t="shared" si="2"/>
        <v>1098.8573776908029</v>
      </c>
    </row>
    <row r="71" spans="1:10" x14ac:dyDescent="0.25">
      <c r="A71" s="11" t="s">
        <v>1397</v>
      </c>
      <c r="B71" s="7" t="s">
        <v>482</v>
      </c>
      <c r="C71" s="6" t="s">
        <v>479</v>
      </c>
      <c r="D71" s="36">
        <v>43346</v>
      </c>
      <c r="E71" s="18">
        <v>5867.92</v>
      </c>
      <c r="F71" s="8">
        <f t="shared" si="0"/>
        <v>4400.9400000000005</v>
      </c>
      <c r="G71" s="42">
        <v>84</v>
      </c>
      <c r="H71" s="9">
        <f t="shared" si="1"/>
        <v>53.917808219178077</v>
      </c>
      <c r="I71" s="9">
        <f>Tabel3[[#This Row],[BCP min korting]]-J71</f>
        <v>2683.6260352250488</v>
      </c>
      <c r="J71" s="38">
        <f t="shared" si="2"/>
        <v>1717.3139647749517</v>
      </c>
    </row>
    <row r="72" spans="1:10" x14ac:dyDescent="0.25">
      <c r="A72" s="11" t="s">
        <v>1397</v>
      </c>
      <c r="B72" s="7" t="s">
        <v>597</v>
      </c>
      <c r="C72" s="6" t="s">
        <v>590</v>
      </c>
      <c r="D72" s="36">
        <v>43389</v>
      </c>
      <c r="E72" s="18">
        <v>5949.24</v>
      </c>
      <c r="F72" s="8">
        <f t="shared" si="0"/>
        <v>4461.93</v>
      </c>
      <c r="G72" s="42">
        <v>84</v>
      </c>
      <c r="H72" s="9">
        <f t="shared" si="1"/>
        <v>52.504109589041093</v>
      </c>
      <c r="I72" s="9">
        <f>Tabel3[[#This Row],[BCP min korting]]-J72</f>
        <v>2649.4783168297458</v>
      </c>
      <c r="J72" s="38">
        <f t="shared" si="2"/>
        <v>1812.4516831702545</v>
      </c>
    </row>
    <row r="73" spans="1:10" x14ac:dyDescent="0.25">
      <c r="A73" s="11" t="s">
        <v>1397</v>
      </c>
      <c r="B73" s="7" t="s">
        <v>598</v>
      </c>
      <c r="C73" s="6" t="s">
        <v>590</v>
      </c>
      <c r="D73" s="36">
        <v>43353</v>
      </c>
      <c r="E73" s="18">
        <v>5925</v>
      </c>
      <c r="F73" s="8">
        <f t="shared" ref="F73:F136" si="3">E73*(1-$B$6)</f>
        <v>4443.75</v>
      </c>
      <c r="G73" s="42">
        <v>84</v>
      </c>
      <c r="H73" s="9">
        <f t="shared" ref="H73:H136" si="4">IFERROR(+(B$2-D73)/(365/12),G73)</f>
        <v>53.68767123287671</v>
      </c>
      <c r="I73" s="9">
        <f>Tabel3[[#This Row],[BCP min korting]]-J73</f>
        <v>2698.164995107632</v>
      </c>
      <c r="J73" s="38">
        <f t="shared" ref="J73:J136" si="5">IF(H73&lt;$G73,($F73)-(H73/$G73)*(($F73)-($F73*$B$5)),($F73*$B$5))</f>
        <v>1745.585004892368</v>
      </c>
    </row>
    <row r="74" spans="1:10" x14ac:dyDescent="0.25">
      <c r="A74" s="11" t="s">
        <v>1397</v>
      </c>
      <c r="B74" s="7" t="s">
        <v>599</v>
      </c>
      <c r="C74" s="6" t="s">
        <v>590</v>
      </c>
      <c r="D74" s="36">
        <v>42996</v>
      </c>
      <c r="E74" s="18">
        <v>5925</v>
      </c>
      <c r="F74" s="8">
        <f t="shared" si="3"/>
        <v>4443.75</v>
      </c>
      <c r="G74" s="42">
        <v>84</v>
      </c>
      <c r="H74" s="9">
        <f t="shared" si="4"/>
        <v>65.424657534246577</v>
      </c>
      <c r="I74" s="9">
        <f>Tabel3[[#This Row],[BCP min korting]]-J74</f>
        <v>3288.0271526418787</v>
      </c>
      <c r="J74" s="38">
        <f t="shared" si="5"/>
        <v>1155.7228473581213</v>
      </c>
    </row>
    <row r="75" spans="1:10" x14ac:dyDescent="0.25">
      <c r="A75" s="11" t="s">
        <v>1397</v>
      </c>
      <c r="B75" s="7" t="s">
        <v>851</v>
      </c>
      <c r="C75" s="6" t="s">
        <v>852</v>
      </c>
      <c r="D75" s="36">
        <v>43530</v>
      </c>
      <c r="E75" s="18">
        <v>13632.58</v>
      </c>
      <c r="F75" s="8">
        <f t="shared" si="3"/>
        <v>10224.434999999999</v>
      </c>
      <c r="G75" s="42">
        <v>84</v>
      </c>
      <c r="H75" s="9">
        <f t="shared" si="4"/>
        <v>47.868493150684927</v>
      </c>
      <c r="I75" s="9">
        <f>Tabel3[[#This Row],[BCP min korting]]-J75</f>
        <v>5535.2009753424654</v>
      </c>
      <c r="J75" s="38">
        <f t="shared" si="5"/>
        <v>4689.2340246575341</v>
      </c>
    </row>
    <row r="76" spans="1:10" x14ac:dyDescent="0.25">
      <c r="A76" s="11" t="s">
        <v>1397</v>
      </c>
      <c r="B76" s="7" t="s">
        <v>857</v>
      </c>
      <c r="C76" s="6" t="s">
        <v>858</v>
      </c>
      <c r="D76" s="36">
        <v>42942</v>
      </c>
      <c r="E76" s="18">
        <v>15438.54</v>
      </c>
      <c r="F76" s="8">
        <f t="shared" si="3"/>
        <v>11578.905000000001</v>
      </c>
      <c r="G76" s="42">
        <v>84</v>
      </c>
      <c r="H76" s="9">
        <f t="shared" si="4"/>
        <v>67.2</v>
      </c>
      <c r="I76" s="9">
        <f>Tabel3[[#This Row],[BCP min korting]]-J76</f>
        <v>8799.9678000000004</v>
      </c>
      <c r="J76" s="38">
        <f t="shared" si="5"/>
        <v>2778.9372000000003</v>
      </c>
    </row>
    <row r="77" spans="1:10" x14ac:dyDescent="0.25">
      <c r="A77" s="11" t="s">
        <v>1397</v>
      </c>
      <c r="B77" s="7" t="s">
        <v>1149</v>
      </c>
      <c r="C77" s="6" t="s">
        <v>1150</v>
      </c>
      <c r="D77" s="36">
        <v>43452</v>
      </c>
      <c r="E77" s="18">
        <v>5377</v>
      </c>
      <c r="F77" s="8">
        <f t="shared" si="3"/>
        <v>4032.75</v>
      </c>
      <c r="G77" s="42">
        <v>84</v>
      </c>
      <c r="H77" s="9">
        <f t="shared" si="4"/>
        <v>50.432876712328763</v>
      </c>
      <c r="I77" s="9">
        <f>Tabel3[[#This Row],[BCP min korting]]-J77</f>
        <v>2300.1669569471624</v>
      </c>
      <c r="J77" s="38">
        <f t="shared" si="5"/>
        <v>1732.5830430528376</v>
      </c>
    </row>
    <row r="78" spans="1:10" x14ac:dyDescent="0.25">
      <c r="A78" s="11" t="s">
        <v>1397</v>
      </c>
      <c r="B78" s="7" t="s">
        <v>1066</v>
      </c>
      <c r="C78" s="6" t="s">
        <v>1067</v>
      </c>
      <c r="D78" s="36">
        <v>41995</v>
      </c>
      <c r="E78" s="18">
        <v>1169</v>
      </c>
      <c r="F78" s="8">
        <f t="shared" si="3"/>
        <v>876.75</v>
      </c>
      <c r="G78" s="42">
        <v>60</v>
      </c>
      <c r="H78" s="9">
        <f t="shared" si="4"/>
        <v>98.334246575342462</v>
      </c>
      <c r="I78" s="9">
        <f>Tabel3[[#This Row],[BCP min korting]]-J78</f>
        <v>832.91250000000002</v>
      </c>
      <c r="J78" s="38">
        <f t="shared" si="5"/>
        <v>43.837500000000006</v>
      </c>
    </row>
    <row r="79" spans="1:10" x14ac:dyDescent="0.25">
      <c r="A79" s="11" t="s">
        <v>1397</v>
      </c>
      <c r="B79" s="7" t="s">
        <v>1068</v>
      </c>
      <c r="C79" s="6" t="s">
        <v>1069</v>
      </c>
      <c r="D79" s="36">
        <v>43444</v>
      </c>
      <c r="E79" s="18">
        <v>1071</v>
      </c>
      <c r="F79" s="8">
        <f t="shared" si="3"/>
        <v>803.25</v>
      </c>
      <c r="G79" s="42">
        <v>60</v>
      </c>
      <c r="H79" s="9">
        <f t="shared" si="4"/>
        <v>50.695890410958903</v>
      </c>
      <c r="I79" s="9">
        <f>Tabel3[[#This Row],[BCP min korting]]-J79</f>
        <v>644.75667123287667</v>
      </c>
      <c r="J79" s="38">
        <f t="shared" si="5"/>
        <v>158.49332876712333</v>
      </c>
    </row>
    <row r="80" spans="1:10" x14ac:dyDescent="0.25">
      <c r="A80" s="11" t="s">
        <v>1397</v>
      </c>
      <c r="B80" s="7" t="s">
        <v>1070</v>
      </c>
      <c r="C80" s="6" t="s">
        <v>1071</v>
      </c>
      <c r="D80" s="36">
        <v>42408</v>
      </c>
      <c r="E80" s="18">
        <v>3927</v>
      </c>
      <c r="F80" s="8">
        <f t="shared" si="3"/>
        <v>2945.25</v>
      </c>
      <c r="G80" s="42">
        <v>60</v>
      </c>
      <c r="H80" s="9">
        <f t="shared" si="4"/>
        <v>84.756164383561639</v>
      </c>
      <c r="I80" s="9">
        <f>Tabel3[[#This Row],[BCP min korting]]-J80</f>
        <v>2797.9875000000002</v>
      </c>
      <c r="J80" s="38">
        <f t="shared" si="5"/>
        <v>147.26250000000002</v>
      </c>
    </row>
    <row r="81" spans="1:10" x14ac:dyDescent="0.25">
      <c r="A81" s="11" t="s">
        <v>1397</v>
      </c>
      <c r="B81" s="7" t="s">
        <v>1072</v>
      </c>
      <c r="C81" s="6" t="s">
        <v>1073</v>
      </c>
      <c r="D81" s="36">
        <v>42912</v>
      </c>
      <c r="E81" s="18">
        <v>4130</v>
      </c>
      <c r="F81" s="8">
        <f t="shared" si="3"/>
        <v>3097.5</v>
      </c>
      <c r="G81" s="42">
        <v>60</v>
      </c>
      <c r="H81" s="9">
        <f t="shared" si="4"/>
        <v>68.186301369863017</v>
      </c>
      <c r="I81" s="9">
        <f>Tabel3[[#This Row],[BCP min korting]]-J81</f>
        <v>2942.625</v>
      </c>
      <c r="J81" s="38">
        <f t="shared" si="5"/>
        <v>154.875</v>
      </c>
    </row>
    <row r="82" spans="1:10" x14ac:dyDescent="0.25">
      <c r="A82" s="11" t="s">
        <v>1397</v>
      </c>
      <c r="B82" s="7" t="s">
        <v>1074</v>
      </c>
      <c r="C82" s="6" t="s">
        <v>1075</v>
      </c>
      <c r="D82" s="36">
        <v>40673</v>
      </c>
      <c r="E82" s="18">
        <v>3500</v>
      </c>
      <c r="F82" s="8">
        <f t="shared" si="3"/>
        <v>2625</v>
      </c>
      <c r="G82" s="42">
        <v>60</v>
      </c>
      <c r="H82" s="9">
        <f t="shared" si="4"/>
        <v>141.7972602739726</v>
      </c>
      <c r="I82" s="9">
        <f>Tabel3[[#This Row],[BCP min korting]]-J82</f>
        <v>2493.75</v>
      </c>
      <c r="J82" s="38">
        <f t="shared" si="5"/>
        <v>131.25</v>
      </c>
    </row>
    <row r="83" spans="1:10" x14ac:dyDescent="0.25">
      <c r="A83" s="11" t="s">
        <v>1397</v>
      </c>
      <c r="B83" s="7" t="s">
        <v>1076</v>
      </c>
      <c r="C83" s="6" t="s">
        <v>1077</v>
      </c>
      <c r="D83" s="36">
        <v>43083</v>
      </c>
      <c r="E83" s="18">
        <v>4100</v>
      </c>
      <c r="F83" s="8">
        <f t="shared" si="3"/>
        <v>3075</v>
      </c>
      <c r="G83" s="42">
        <v>60</v>
      </c>
      <c r="H83" s="9">
        <f t="shared" si="4"/>
        <v>62.564383561643837</v>
      </c>
      <c r="I83" s="9">
        <f>Tabel3[[#This Row],[BCP min korting]]-J83</f>
        <v>2921.25</v>
      </c>
      <c r="J83" s="38">
        <f t="shared" si="5"/>
        <v>153.75</v>
      </c>
    </row>
    <row r="84" spans="1:10" x14ac:dyDescent="0.25">
      <c r="A84" s="11" t="s">
        <v>1397</v>
      </c>
      <c r="B84" s="7" t="s">
        <v>1078</v>
      </c>
      <c r="C84" s="6" t="s">
        <v>1079</v>
      </c>
      <c r="D84" s="36">
        <v>41145</v>
      </c>
      <c r="E84" s="18">
        <v>4740</v>
      </c>
      <c r="F84" s="8">
        <f t="shared" si="3"/>
        <v>3555</v>
      </c>
      <c r="G84" s="42">
        <v>60</v>
      </c>
      <c r="H84" s="9">
        <f t="shared" si="4"/>
        <v>126.27945205479452</v>
      </c>
      <c r="I84" s="9">
        <f>Tabel3[[#This Row],[BCP min korting]]-J84</f>
        <v>3377.25</v>
      </c>
      <c r="J84" s="38">
        <f t="shared" si="5"/>
        <v>177.75</v>
      </c>
    </row>
    <row r="85" spans="1:10" x14ac:dyDescent="0.25">
      <c r="A85" s="11" t="s">
        <v>1397</v>
      </c>
      <c r="B85" s="7" t="s">
        <v>1255</v>
      </c>
      <c r="C85" s="6" t="s">
        <v>1256</v>
      </c>
      <c r="D85" s="36">
        <v>43216</v>
      </c>
      <c r="E85" s="18">
        <v>7008.93</v>
      </c>
      <c r="F85" s="8">
        <f t="shared" si="3"/>
        <v>5256.6975000000002</v>
      </c>
      <c r="G85" s="42">
        <v>84</v>
      </c>
      <c r="H85" s="9">
        <f t="shared" si="4"/>
        <v>58.191780821917803</v>
      </c>
      <c r="I85" s="9">
        <f>Tabel3[[#This Row],[BCP min korting]]-J85</f>
        <v>3459.5447539138941</v>
      </c>
      <c r="J85" s="38">
        <f t="shared" si="5"/>
        <v>1797.1527460861062</v>
      </c>
    </row>
    <row r="86" spans="1:10" x14ac:dyDescent="0.25">
      <c r="A86" s="11" t="s">
        <v>1397</v>
      </c>
      <c r="B86" s="7" t="s">
        <v>600</v>
      </c>
      <c r="C86" s="6" t="s">
        <v>601</v>
      </c>
      <c r="D86" s="36">
        <v>42716</v>
      </c>
      <c r="E86" s="18">
        <v>5500</v>
      </c>
      <c r="F86" s="8">
        <f t="shared" si="3"/>
        <v>4125</v>
      </c>
      <c r="G86" s="42">
        <v>84</v>
      </c>
      <c r="H86" s="9">
        <f t="shared" si="4"/>
        <v>74.630136986301366</v>
      </c>
      <c r="I86" s="9">
        <f>Tabel3[[#This Row],[BCP min korting]]-J86</f>
        <v>3481.6291585127201</v>
      </c>
      <c r="J86" s="38">
        <f t="shared" si="5"/>
        <v>643.3708414872799</v>
      </c>
    </row>
    <row r="87" spans="1:10" x14ac:dyDescent="0.25">
      <c r="A87" s="11" t="s">
        <v>1397</v>
      </c>
      <c r="B87" s="7" t="s">
        <v>1401</v>
      </c>
      <c r="C87" s="6" t="s">
        <v>1402</v>
      </c>
      <c r="D87" s="36">
        <v>42831</v>
      </c>
      <c r="E87" s="18">
        <v>4826</v>
      </c>
      <c r="F87" s="8">
        <f t="shared" si="3"/>
        <v>3619.5</v>
      </c>
      <c r="G87" s="42">
        <v>84</v>
      </c>
      <c r="H87" s="9">
        <f t="shared" si="4"/>
        <v>70.849315068493155</v>
      </c>
      <c r="I87" s="9">
        <f>Tabel3[[#This Row],[BCP min korting]]-J87</f>
        <v>2900.2040606653622</v>
      </c>
      <c r="J87" s="38">
        <f t="shared" si="5"/>
        <v>719.29593933463775</v>
      </c>
    </row>
    <row r="88" spans="1:10" x14ac:dyDescent="0.25">
      <c r="A88" s="11" t="s">
        <v>1397</v>
      </c>
      <c r="B88" s="7" t="s">
        <v>69</v>
      </c>
      <c r="C88" s="6" t="s">
        <v>70</v>
      </c>
      <c r="D88" s="36">
        <v>41122</v>
      </c>
      <c r="E88" s="18">
        <v>1816</v>
      </c>
      <c r="F88" s="8">
        <f t="shared" si="3"/>
        <v>1362</v>
      </c>
      <c r="G88" s="42">
        <v>84</v>
      </c>
      <c r="H88" s="9">
        <f t="shared" si="4"/>
        <v>127.03561643835616</v>
      </c>
      <c r="I88" s="9">
        <f>Tabel3[[#This Row],[BCP min korting]]-J88</f>
        <v>1293.9000000000001</v>
      </c>
      <c r="J88" s="38">
        <f t="shared" si="5"/>
        <v>68.100000000000009</v>
      </c>
    </row>
    <row r="89" spans="1:10" x14ac:dyDescent="0.25">
      <c r="A89" s="11" t="s">
        <v>1397</v>
      </c>
      <c r="B89" s="7" t="s">
        <v>454</v>
      </c>
      <c r="C89" s="6" t="s">
        <v>455</v>
      </c>
      <c r="D89" s="36">
        <v>42831</v>
      </c>
      <c r="E89" s="18">
        <v>4743</v>
      </c>
      <c r="F89" s="8">
        <f t="shared" si="3"/>
        <v>3557.25</v>
      </c>
      <c r="G89" s="42">
        <v>84</v>
      </c>
      <c r="H89" s="9">
        <f t="shared" si="4"/>
        <v>70.849315068493155</v>
      </c>
      <c r="I89" s="9">
        <f>Tabel3[[#This Row],[BCP min korting]]-J89</f>
        <v>2850.3248776908022</v>
      </c>
      <c r="J89" s="38">
        <f t="shared" si="5"/>
        <v>706.92512230919783</v>
      </c>
    </row>
    <row r="90" spans="1:10" x14ac:dyDescent="0.25">
      <c r="A90" s="11" t="s">
        <v>1397</v>
      </c>
      <c r="B90" s="7" t="s">
        <v>71</v>
      </c>
      <c r="C90" s="6" t="s">
        <v>72</v>
      </c>
      <c r="D90" s="36">
        <v>40120</v>
      </c>
      <c r="E90" s="18">
        <v>2335</v>
      </c>
      <c r="F90" s="8">
        <f t="shared" si="3"/>
        <v>1751.25</v>
      </c>
      <c r="G90" s="42">
        <v>84</v>
      </c>
      <c r="H90" s="9">
        <f t="shared" si="4"/>
        <v>159.97808219178083</v>
      </c>
      <c r="I90" s="9">
        <f>Tabel3[[#This Row],[BCP min korting]]-J90</f>
        <v>1663.6875</v>
      </c>
      <c r="J90" s="38">
        <f t="shared" si="5"/>
        <v>87.5625</v>
      </c>
    </row>
    <row r="91" spans="1:10" x14ac:dyDescent="0.25">
      <c r="A91" s="11" t="s">
        <v>1397</v>
      </c>
      <c r="B91" s="7" t="s">
        <v>853</v>
      </c>
      <c r="C91" s="6" t="s">
        <v>854</v>
      </c>
      <c r="D91" s="36">
        <v>41542</v>
      </c>
      <c r="E91" s="18">
        <v>7576</v>
      </c>
      <c r="F91" s="8">
        <f t="shared" si="3"/>
        <v>5682</v>
      </c>
      <c r="G91" s="42">
        <v>84</v>
      </c>
      <c r="H91" s="9">
        <f t="shared" si="4"/>
        <v>113.22739726027397</v>
      </c>
      <c r="I91" s="9">
        <f>Tabel3[[#This Row],[BCP min korting]]-J91</f>
        <v>5397.9</v>
      </c>
      <c r="J91" s="38">
        <f t="shared" si="5"/>
        <v>284.10000000000002</v>
      </c>
    </row>
    <row r="92" spans="1:10" x14ac:dyDescent="0.25">
      <c r="A92" s="11" t="s">
        <v>1397</v>
      </c>
      <c r="B92" s="7" t="s">
        <v>859</v>
      </c>
      <c r="C92" s="6" t="s">
        <v>860</v>
      </c>
      <c r="D92" s="36">
        <v>39300</v>
      </c>
      <c r="E92" s="18">
        <v>9224</v>
      </c>
      <c r="F92" s="8">
        <f t="shared" si="3"/>
        <v>6918</v>
      </c>
      <c r="G92" s="42">
        <v>84</v>
      </c>
      <c r="H92" s="9">
        <f t="shared" si="4"/>
        <v>186.93698630136984</v>
      </c>
      <c r="I92" s="9">
        <f>Tabel3[[#This Row],[BCP min korting]]-J92</f>
        <v>6572.1</v>
      </c>
      <c r="J92" s="38">
        <f t="shared" si="5"/>
        <v>345.90000000000003</v>
      </c>
    </row>
    <row r="93" spans="1:10" x14ac:dyDescent="0.25">
      <c r="A93" s="11" t="s">
        <v>1397</v>
      </c>
      <c r="B93" s="7" t="s">
        <v>861</v>
      </c>
      <c r="C93" s="6" t="s">
        <v>860</v>
      </c>
      <c r="D93" s="36">
        <v>39503</v>
      </c>
      <c r="E93" s="18">
        <v>9224</v>
      </c>
      <c r="F93" s="8">
        <f t="shared" si="3"/>
        <v>6918</v>
      </c>
      <c r="G93" s="42">
        <v>84</v>
      </c>
      <c r="H93" s="9">
        <f t="shared" si="4"/>
        <v>180.26301369863012</v>
      </c>
      <c r="I93" s="9">
        <f>Tabel3[[#This Row],[BCP min korting]]-J93</f>
        <v>6572.1</v>
      </c>
      <c r="J93" s="38">
        <f t="shared" si="5"/>
        <v>345.90000000000003</v>
      </c>
    </row>
    <row r="94" spans="1:10" x14ac:dyDescent="0.25">
      <c r="A94" s="11" t="s">
        <v>1397</v>
      </c>
      <c r="B94" s="7" t="s">
        <v>602</v>
      </c>
      <c r="C94" s="6" t="s">
        <v>603</v>
      </c>
      <c r="D94" s="36">
        <v>39995</v>
      </c>
      <c r="E94" s="18">
        <v>7515.5</v>
      </c>
      <c r="F94" s="8">
        <f t="shared" si="3"/>
        <v>5636.625</v>
      </c>
      <c r="G94" s="42">
        <v>84</v>
      </c>
      <c r="H94" s="9">
        <f t="shared" si="4"/>
        <v>164.08767123287672</v>
      </c>
      <c r="I94" s="9">
        <f>Tabel3[[#This Row],[BCP min korting]]-J94</f>
        <v>5354.7937499999998</v>
      </c>
      <c r="J94" s="38">
        <f t="shared" si="5"/>
        <v>281.83125000000001</v>
      </c>
    </row>
    <row r="95" spans="1:10" x14ac:dyDescent="0.25">
      <c r="A95" s="11" t="s">
        <v>1397</v>
      </c>
      <c r="B95" s="7" t="s">
        <v>604</v>
      </c>
      <c r="C95" s="6" t="s">
        <v>603</v>
      </c>
      <c r="D95" s="36">
        <v>39814</v>
      </c>
      <c r="E95" s="18">
        <v>7515.5</v>
      </c>
      <c r="F95" s="8">
        <f t="shared" si="3"/>
        <v>5636.625</v>
      </c>
      <c r="G95" s="42">
        <v>84</v>
      </c>
      <c r="H95" s="9">
        <f t="shared" si="4"/>
        <v>170.03835616438354</v>
      </c>
      <c r="I95" s="9">
        <f>Tabel3[[#This Row],[BCP min korting]]-J95</f>
        <v>5354.7937499999998</v>
      </c>
      <c r="J95" s="38">
        <f t="shared" si="5"/>
        <v>281.83125000000001</v>
      </c>
    </row>
    <row r="96" spans="1:10" x14ac:dyDescent="0.25">
      <c r="A96" s="11" t="s">
        <v>1397</v>
      </c>
      <c r="B96" s="7" t="s">
        <v>605</v>
      </c>
      <c r="C96" s="6" t="s">
        <v>603</v>
      </c>
      <c r="D96" s="36">
        <v>39436</v>
      </c>
      <c r="E96" s="18">
        <v>7515.5</v>
      </c>
      <c r="F96" s="8">
        <f t="shared" si="3"/>
        <v>5636.625</v>
      </c>
      <c r="G96" s="42">
        <v>84</v>
      </c>
      <c r="H96" s="9">
        <f t="shared" si="4"/>
        <v>182.46575342465752</v>
      </c>
      <c r="I96" s="9">
        <f>Tabel3[[#This Row],[BCP min korting]]-J96</f>
        <v>5354.7937499999998</v>
      </c>
      <c r="J96" s="38">
        <f t="shared" si="5"/>
        <v>281.83125000000001</v>
      </c>
    </row>
    <row r="97" spans="1:10" x14ac:dyDescent="0.25">
      <c r="A97" s="11" t="s">
        <v>1397</v>
      </c>
      <c r="B97" s="7" t="s">
        <v>606</v>
      </c>
      <c r="C97" s="6" t="s">
        <v>603</v>
      </c>
      <c r="D97" s="36">
        <v>41236</v>
      </c>
      <c r="E97" s="18">
        <v>7515.5</v>
      </c>
      <c r="F97" s="8">
        <f t="shared" si="3"/>
        <v>5636.625</v>
      </c>
      <c r="G97" s="42">
        <v>84</v>
      </c>
      <c r="H97" s="9">
        <f t="shared" si="4"/>
        <v>123.2876712328767</v>
      </c>
      <c r="I97" s="9">
        <f>Tabel3[[#This Row],[BCP min korting]]-J97</f>
        <v>5354.7937499999998</v>
      </c>
      <c r="J97" s="38">
        <f t="shared" si="5"/>
        <v>281.83125000000001</v>
      </c>
    </row>
    <row r="98" spans="1:10" x14ac:dyDescent="0.25">
      <c r="A98" s="11" t="s">
        <v>1397</v>
      </c>
      <c r="B98" s="7" t="s">
        <v>607</v>
      </c>
      <c r="C98" s="6" t="s">
        <v>603</v>
      </c>
      <c r="D98" s="36">
        <v>39748</v>
      </c>
      <c r="E98" s="18">
        <v>7515.5</v>
      </c>
      <c r="F98" s="8">
        <f t="shared" si="3"/>
        <v>5636.625</v>
      </c>
      <c r="G98" s="42">
        <v>84</v>
      </c>
      <c r="H98" s="9">
        <f t="shared" si="4"/>
        <v>172.20821917808217</v>
      </c>
      <c r="I98" s="9">
        <f>Tabel3[[#This Row],[BCP min korting]]-J98</f>
        <v>5354.7937499999998</v>
      </c>
      <c r="J98" s="38">
        <f t="shared" si="5"/>
        <v>281.83125000000001</v>
      </c>
    </row>
    <row r="99" spans="1:10" x14ac:dyDescent="0.25">
      <c r="A99" s="11" t="s">
        <v>1397</v>
      </c>
      <c r="B99" s="7" t="s">
        <v>608</v>
      </c>
      <c r="C99" s="6" t="s">
        <v>603</v>
      </c>
      <c r="D99" s="36">
        <v>38639</v>
      </c>
      <c r="E99" s="18">
        <v>7515.5</v>
      </c>
      <c r="F99" s="8">
        <f t="shared" si="3"/>
        <v>5636.625</v>
      </c>
      <c r="G99" s="42">
        <v>84</v>
      </c>
      <c r="H99" s="9">
        <f t="shared" si="4"/>
        <v>208.66849315068492</v>
      </c>
      <c r="I99" s="9">
        <f>Tabel3[[#This Row],[BCP min korting]]-J99</f>
        <v>5354.7937499999998</v>
      </c>
      <c r="J99" s="38">
        <f t="shared" si="5"/>
        <v>281.83125000000001</v>
      </c>
    </row>
    <row r="100" spans="1:10" x14ac:dyDescent="0.25">
      <c r="A100" s="11" t="s">
        <v>1397</v>
      </c>
      <c r="B100" s="7" t="s">
        <v>609</v>
      </c>
      <c r="C100" s="6" t="s">
        <v>603</v>
      </c>
      <c r="D100" s="36">
        <v>39659</v>
      </c>
      <c r="E100" s="18">
        <v>7515.5</v>
      </c>
      <c r="F100" s="8">
        <f t="shared" si="3"/>
        <v>5636.625</v>
      </c>
      <c r="G100" s="42">
        <v>84</v>
      </c>
      <c r="H100" s="9">
        <f t="shared" si="4"/>
        <v>175.13424657534244</v>
      </c>
      <c r="I100" s="9">
        <f>Tabel3[[#This Row],[BCP min korting]]-J100</f>
        <v>5354.7937499999998</v>
      </c>
      <c r="J100" s="38">
        <f t="shared" si="5"/>
        <v>281.83125000000001</v>
      </c>
    </row>
    <row r="101" spans="1:10" x14ac:dyDescent="0.25">
      <c r="A101" s="11" t="s">
        <v>1397</v>
      </c>
      <c r="B101" s="7" t="s">
        <v>610</v>
      </c>
      <c r="C101" s="6" t="s">
        <v>603</v>
      </c>
      <c r="D101" s="36">
        <v>40037</v>
      </c>
      <c r="E101" s="18">
        <v>7515.5</v>
      </c>
      <c r="F101" s="8">
        <f t="shared" si="3"/>
        <v>5636.625</v>
      </c>
      <c r="G101" s="42">
        <v>84</v>
      </c>
      <c r="H101" s="9">
        <f t="shared" si="4"/>
        <v>162.7068493150685</v>
      </c>
      <c r="I101" s="9">
        <f>Tabel3[[#This Row],[BCP min korting]]-J101</f>
        <v>5354.7937499999998</v>
      </c>
      <c r="J101" s="38">
        <f t="shared" si="5"/>
        <v>281.83125000000001</v>
      </c>
    </row>
    <row r="102" spans="1:10" x14ac:dyDescent="0.25">
      <c r="A102" s="11" t="s">
        <v>1397</v>
      </c>
      <c r="B102" s="7" t="s">
        <v>611</v>
      </c>
      <c r="C102" s="6" t="s">
        <v>603</v>
      </c>
      <c r="D102" s="36">
        <v>40855</v>
      </c>
      <c r="E102" s="18">
        <v>7515.5</v>
      </c>
      <c r="F102" s="8">
        <f t="shared" si="3"/>
        <v>5636.625</v>
      </c>
      <c r="G102" s="42">
        <v>84</v>
      </c>
      <c r="H102" s="9">
        <f t="shared" si="4"/>
        <v>135.81369863013697</v>
      </c>
      <c r="I102" s="9">
        <f>Tabel3[[#This Row],[BCP min korting]]-J102</f>
        <v>5354.7937499999998</v>
      </c>
      <c r="J102" s="38">
        <f t="shared" si="5"/>
        <v>281.83125000000001</v>
      </c>
    </row>
    <row r="103" spans="1:10" x14ac:dyDescent="0.25">
      <c r="A103" s="11" t="s">
        <v>1397</v>
      </c>
      <c r="B103" s="7" t="s">
        <v>612</v>
      </c>
      <c r="C103" s="6" t="s">
        <v>603</v>
      </c>
      <c r="D103" s="36">
        <v>39994</v>
      </c>
      <c r="E103" s="18">
        <v>7515.5</v>
      </c>
      <c r="F103" s="8">
        <f t="shared" si="3"/>
        <v>5636.625</v>
      </c>
      <c r="G103" s="42">
        <v>84</v>
      </c>
      <c r="H103" s="9">
        <f t="shared" si="4"/>
        <v>164.12054794520546</v>
      </c>
      <c r="I103" s="9">
        <f>Tabel3[[#This Row],[BCP min korting]]-J103</f>
        <v>5354.7937499999998</v>
      </c>
      <c r="J103" s="38">
        <f t="shared" si="5"/>
        <v>281.83125000000001</v>
      </c>
    </row>
    <row r="104" spans="1:10" x14ac:dyDescent="0.25">
      <c r="A104" s="11" t="s">
        <v>1397</v>
      </c>
      <c r="B104" s="7" t="s">
        <v>613</v>
      </c>
      <c r="C104" s="6" t="s">
        <v>603</v>
      </c>
      <c r="D104" s="36">
        <v>38302</v>
      </c>
      <c r="E104" s="18">
        <v>7515.5</v>
      </c>
      <c r="F104" s="8">
        <f t="shared" si="3"/>
        <v>5636.625</v>
      </c>
      <c r="G104" s="42">
        <v>84</v>
      </c>
      <c r="H104" s="9">
        <f t="shared" si="4"/>
        <v>219.74794520547945</v>
      </c>
      <c r="I104" s="9">
        <f>Tabel3[[#This Row],[BCP min korting]]-J104</f>
        <v>5354.7937499999998</v>
      </c>
      <c r="J104" s="38">
        <f t="shared" si="5"/>
        <v>281.83125000000001</v>
      </c>
    </row>
    <row r="105" spans="1:10" x14ac:dyDescent="0.25">
      <c r="A105" s="11" t="s">
        <v>1397</v>
      </c>
      <c r="B105" s="7" t="s">
        <v>614</v>
      </c>
      <c r="C105" s="6" t="s">
        <v>603</v>
      </c>
      <c r="D105" s="36">
        <v>38561</v>
      </c>
      <c r="E105" s="18">
        <v>7515.5</v>
      </c>
      <c r="F105" s="8">
        <f t="shared" si="3"/>
        <v>5636.625</v>
      </c>
      <c r="G105" s="42">
        <v>84</v>
      </c>
      <c r="H105" s="9">
        <f t="shared" si="4"/>
        <v>211.23287671232876</v>
      </c>
      <c r="I105" s="9">
        <f>Tabel3[[#This Row],[BCP min korting]]-J105</f>
        <v>5354.7937499999998</v>
      </c>
      <c r="J105" s="38">
        <f t="shared" si="5"/>
        <v>281.83125000000001</v>
      </c>
    </row>
    <row r="106" spans="1:10" x14ac:dyDescent="0.25">
      <c r="A106" s="11" t="s">
        <v>1397</v>
      </c>
      <c r="B106" s="7" t="s">
        <v>615</v>
      </c>
      <c r="C106" s="6" t="s">
        <v>603</v>
      </c>
      <c r="D106" s="36">
        <v>39587</v>
      </c>
      <c r="E106" s="18">
        <v>7515.5</v>
      </c>
      <c r="F106" s="8">
        <f t="shared" si="3"/>
        <v>5636.625</v>
      </c>
      <c r="G106" s="42">
        <v>84</v>
      </c>
      <c r="H106" s="9">
        <f t="shared" si="4"/>
        <v>177.50136986301368</v>
      </c>
      <c r="I106" s="9">
        <f>Tabel3[[#This Row],[BCP min korting]]-J106</f>
        <v>5354.7937499999998</v>
      </c>
      <c r="J106" s="38">
        <f t="shared" si="5"/>
        <v>281.83125000000001</v>
      </c>
    </row>
    <row r="107" spans="1:10" x14ac:dyDescent="0.25">
      <c r="A107" s="11" t="s">
        <v>1397</v>
      </c>
      <c r="B107" s="7" t="s">
        <v>616</v>
      </c>
      <c r="C107" s="6" t="s">
        <v>603</v>
      </c>
      <c r="D107" s="36">
        <v>39995</v>
      </c>
      <c r="E107" s="18">
        <v>7515.5</v>
      </c>
      <c r="F107" s="8">
        <f t="shared" si="3"/>
        <v>5636.625</v>
      </c>
      <c r="G107" s="42">
        <v>84</v>
      </c>
      <c r="H107" s="9">
        <f t="shared" si="4"/>
        <v>164.08767123287672</v>
      </c>
      <c r="I107" s="9">
        <f>Tabel3[[#This Row],[BCP min korting]]-J107</f>
        <v>5354.7937499999998</v>
      </c>
      <c r="J107" s="38">
        <f t="shared" si="5"/>
        <v>281.83125000000001</v>
      </c>
    </row>
    <row r="108" spans="1:10" x14ac:dyDescent="0.25">
      <c r="A108" s="11" t="s">
        <v>1397</v>
      </c>
      <c r="B108" s="7" t="s">
        <v>617</v>
      </c>
      <c r="C108" s="6" t="s">
        <v>603</v>
      </c>
      <c r="D108" s="36">
        <v>43369</v>
      </c>
      <c r="E108" s="18">
        <v>8435</v>
      </c>
      <c r="F108" s="8">
        <f t="shared" si="3"/>
        <v>6326.25</v>
      </c>
      <c r="G108" s="42">
        <v>84</v>
      </c>
      <c r="H108" s="9">
        <f t="shared" si="4"/>
        <v>53.161643835616438</v>
      </c>
      <c r="I108" s="9">
        <f>Tabel3[[#This Row],[BCP min korting]]-J108</f>
        <v>3803.5494863013696</v>
      </c>
      <c r="J108" s="38">
        <f t="shared" si="5"/>
        <v>2522.7005136986304</v>
      </c>
    </row>
    <row r="109" spans="1:10" x14ac:dyDescent="0.25">
      <c r="A109" s="11" t="s">
        <v>1397</v>
      </c>
      <c r="B109" s="7" t="s">
        <v>618</v>
      </c>
      <c r="C109" s="6" t="s">
        <v>603</v>
      </c>
      <c r="D109" s="36">
        <v>43381</v>
      </c>
      <c r="E109" s="18">
        <v>8435</v>
      </c>
      <c r="F109" s="8">
        <f t="shared" si="3"/>
        <v>6326.25</v>
      </c>
      <c r="G109" s="42">
        <v>84</v>
      </c>
      <c r="H109" s="9">
        <f t="shared" si="4"/>
        <v>52.767123287671232</v>
      </c>
      <c r="I109" s="9">
        <f>Tabel3[[#This Row],[BCP min korting]]-J109</f>
        <v>3775.322773972603</v>
      </c>
      <c r="J109" s="38">
        <f t="shared" si="5"/>
        <v>2550.927226027397</v>
      </c>
    </row>
    <row r="110" spans="1:10" x14ac:dyDescent="0.25">
      <c r="A110" s="11" t="s">
        <v>1397</v>
      </c>
      <c r="B110" s="7" t="s">
        <v>619</v>
      </c>
      <c r="C110" s="6" t="s">
        <v>603</v>
      </c>
      <c r="D110" s="36">
        <v>43375</v>
      </c>
      <c r="E110" s="18">
        <v>8435</v>
      </c>
      <c r="F110" s="8">
        <f t="shared" si="3"/>
        <v>6326.25</v>
      </c>
      <c r="G110" s="42">
        <v>84</v>
      </c>
      <c r="H110" s="9">
        <f t="shared" si="4"/>
        <v>52.964383561643835</v>
      </c>
      <c r="I110" s="9">
        <f>Tabel3[[#This Row],[BCP min korting]]-J110</f>
        <v>3789.4361301369868</v>
      </c>
      <c r="J110" s="38">
        <f t="shared" si="5"/>
        <v>2536.8138698630132</v>
      </c>
    </row>
    <row r="111" spans="1:10" x14ac:dyDescent="0.25">
      <c r="A111" s="11" t="s">
        <v>1397</v>
      </c>
      <c r="B111" s="7" t="s">
        <v>620</v>
      </c>
      <c r="C111" s="6" t="s">
        <v>603</v>
      </c>
      <c r="D111" s="36">
        <v>43368</v>
      </c>
      <c r="E111" s="18">
        <v>8435</v>
      </c>
      <c r="F111" s="8">
        <f t="shared" si="3"/>
        <v>6326.25</v>
      </c>
      <c r="G111" s="42">
        <v>84</v>
      </c>
      <c r="H111" s="9">
        <f t="shared" si="4"/>
        <v>53.194520547945203</v>
      </c>
      <c r="I111" s="9">
        <f>Tabel3[[#This Row],[BCP min korting]]-J111</f>
        <v>3805.9017123287667</v>
      </c>
      <c r="J111" s="38">
        <f t="shared" si="5"/>
        <v>2520.3482876712333</v>
      </c>
    </row>
    <row r="112" spans="1:10" x14ac:dyDescent="0.25">
      <c r="A112" s="11" t="s">
        <v>1397</v>
      </c>
      <c r="B112" s="7" t="s">
        <v>621</v>
      </c>
      <c r="C112" s="6" t="s">
        <v>603</v>
      </c>
      <c r="D112" s="36">
        <v>43367</v>
      </c>
      <c r="E112" s="18">
        <v>9115.7199999999993</v>
      </c>
      <c r="F112" s="8">
        <f t="shared" si="3"/>
        <v>6836.7899999999991</v>
      </c>
      <c r="G112" s="42">
        <v>84</v>
      </c>
      <c r="H112" s="9">
        <f t="shared" si="4"/>
        <v>53.227397260273968</v>
      </c>
      <c r="I112" s="9">
        <f>Tabel3[[#This Row],[BCP min korting]]-J112</f>
        <v>4115.5870291585115</v>
      </c>
      <c r="J112" s="38">
        <f t="shared" si="5"/>
        <v>2721.2029708414875</v>
      </c>
    </row>
    <row r="113" spans="1:10" x14ac:dyDescent="0.25">
      <c r="A113" s="11" t="s">
        <v>1397</v>
      </c>
      <c r="B113" s="7" t="s">
        <v>622</v>
      </c>
      <c r="C113" s="6" t="s">
        <v>603</v>
      </c>
      <c r="D113" s="36">
        <v>43382</v>
      </c>
      <c r="E113" s="18">
        <v>8435</v>
      </c>
      <c r="F113" s="8">
        <f t="shared" si="3"/>
        <v>6326.25</v>
      </c>
      <c r="G113" s="42">
        <v>84</v>
      </c>
      <c r="H113" s="9">
        <f t="shared" si="4"/>
        <v>52.734246575342461</v>
      </c>
      <c r="I113" s="9">
        <f>Tabel3[[#This Row],[BCP min korting]]-J113</f>
        <v>3772.970547945205</v>
      </c>
      <c r="J113" s="38">
        <f t="shared" si="5"/>
        <v>2553.279452054795</v>
      </c>
    </row>
    <row r="114" spans="1:10" x14ac:dyDescent="0.25">
      <c r="A114" s="11" t="s">
        <v>1397</v>
      </c>
      <c r="B114" s="7" t="s">
        <v>623</v>
      </c>
      <c r="C114" s="6" t="s">
        <v>603</v>
      </c>
      <c r="D114" s="36">
        <v>43444</v>
      </c>
      <c r="E114" s="18">
        <v>8435</v>
      </c>
      <c r="F114" s="8">
        <f t="shared" si="3"/>
        <v>6326.25</v>
      </c>
      <c r="G114" s="42">
        <v>84</v>
      </c>
      <c r="H114" s="9">
        <f t="shared" si="4"/>
        <v>50.695890410958903</v>
      </c>
      <c r="I114" s="9">
        <f>Tabel3[[#This Row],[BCP min korting]]-J114</f>
        <v>3627.1325342465752</v>
      </c>
      <c r="J114" s="38">
        <f t="shared" si="5"/>
        <v>2699.1174657534248</v>
      </c>
    </row>
    <row r="115" spans="1:10" x14ac:dyDescent="0.25">
      <c r="A115" s="11" t="s">
        <v>1397</v>
      </c>
      <c r="B115" s="7" t="s">
        <v>624</v>
      </c>
      <c r="C115" s="6" t="s">
        <v>603</v>
      </c>
      <c r="D115" s="36">
        <v>43423</v>
      </c>
      <c r="E115" s="18">
        <v>8604.6200000000008</v>
      </c>
      <c r="F115" s="8">
        <f t="shared" si="3"/>
        <v>6453.4650000000001</v>
      </c>
      <c r="G115" s="42">
        <v>84</v>
      </c>
      <c r="H115" s="9">
        <f t="shared" si="4"/>
        <v>51.386301369863013</v>
      </c>
      <c r="I115" s="9">
        <f>Tabel3[[#This Row],[BCP min korting]]-J115</f>
        <v>3750.4608631115461</v>
      </c>
      <c r="J115" s="38">
        <f t="shared" si="5"/>
        <v>2703.004136888454</v>
      </c>
    </row>
    <row r="116" spans="1:10" x14ac:dyDescent="0.25">
      <c r="A116" s="11" t="s">
        <v>1397</v>
      </c>
      <c r="B116" s="7" t="s">
        <v>625</v>
      </c>
      <c r="C116" s="6" t="s">
        <v>603</v>
      </c>
      <c r="D116" s="36">
        <v>43451</v>
      </c>
      <c r="E116" s="18">
        <v>8435</v>
      </c>
      <c r="F116" s="8">
        <f t="shared" si="3"/>
        <v>6326.25</v>
      </c>
      <c r="G116" s="42">
        <v>84</v>
      </c>
      <c r="H116" s="9">
        <f t="shared" si="4"/>
        <v>50.465753424657535</v>
      </c>
      <c r="I116" s="9">
        <f>Tabel3[[#This Row],[BCP min korting]]-J116</f>
        <v>3610.6669520547948</v>
      </c>
      <c r="J116" s="38">
        <f t="shared" si="5"/>
        <v>2715.5830479452052</v>
      </c>
    </row>
    <row r="117" spans="1:10" x14ac:dyDescent="0.25">
      <c r="A117" s="11" t="s">
        <v>1397</v>
      </c>
      <c r="B117" s="7" t="s">
        <v>626</v>
      </c>
      <c r="C117" s="6" t="s">
        <v>603</v>
      </c>
      <c r="D117" s="36">
        <v>42727</v>
      </c>
      <c r="E117" s="18">
        <v>8889.68</v>
      </c>
      <c r="F117" s="8">
        <f t="shared" si="3"/>
        <v>6667.26</v>
      </c>
      <c r="G117" s="42">
        <v>84</v>
      </c>
      <c r="H117" s="9">
        <f t="shared" si="4"/>
        <v>74.268493150684932</v>
      </c>
      <c r="I117" s="9">
        <f>Tabel3[[#This Row],[BCP min korting]]-J117</f>
        <v>5600.1069757338546</v>
      </c>
      <c r="J117" s="38">
        <f t="shared" si="5"/>
        <v>1067.1530242661456</v>
      </c>
    </row>
    <row r="118" spans="1:10" x14ac:dyDescent="0.25">
      <c r="A118" s="11" t="s">
        <v>1397</v>
      </c>
      <c r="B118" s="7" t="s">
        <v>627</v>
      </c>
      <c r="C118" s="6" t="s">
        <v>603</v>
      </c>
      <c r="D118" s="36">
        <v>43138</v>
      </c>
      <c r="E118" s="18">
        <v>8710.68</v>
      </c>
      <c r="F118" s="8">
        <f t="shared" si="3"/>
        <v>6533.01</v>
      </c>
      <c r="G118" s="42">
        <v>84</v>
      </c>
      <c r="H118" s="9">
        <f t="shared" si="4"/>
        <v>60.756164383561639</v>
      </c>
      <c r="I118" s="9">
        <f>Tabel3[[#This Row],[BCP min korting]]-J118</f>
        <v>4488.9833095890408</v>
      </c>
      <c r="J118" s="38">
        <f t="shared" si="5"/>
        <v>2044.0266904109594</v>
      </c>
    </row>
    <row r="119" spans="1:10" x14ac:dyDescent="0.25">
      <c r="A119" s="11" t="s">
        <v>1397</v>
      </c>
      <c r="B119" s="7" t="s">
        <v>628</v>
      </c>
      <c r="C119" s="6" t="s">
        <v>603</v>
      </c>
      <c r="D119" s="36">
        <v>43182</v>
      </c>
      <c r="E119" s="18">
        <v>8435</v>
      </c>
      <c r="F119" s="8">
        <f t="shared" si="3"/>
        <v>6326.25</v>
      </c>
      <c r="G119" s="42">
        <v>84</v>
      </c>
      <c r="H119" s="9">
        <f t="shared" si="4"/>
        <v>59.30958904109589</v>
      </c>
      <c r="I119" s="9">
        <f>Tabel3[[#This Row],[BCP min korting]]-J119</f>
        <v>4243.4157534246579</v>
      </c>
      <c r="J119" s="38">
        <f t="shared" si="5"/>
        <v>2082.8342465753421</v>
      </c>
    </row>
    <row r="120" spans="1:10" x14ac:dyDescent="0.25">
      <c r="A120" s="11" t="s">
        <v>1397</v>
      </c>
      <c r="B120" s="7" t="s">
        <v>629</v>
      </c>
      <c r="C120" s="6" t="s">
        <v>603</v>
      </c>
      <c r="D120" s="36">
        <v>43194</v>
      </c>
      <c r="E120" s="18">
        <v>8435</v>
      </c>
      <c r="F120" s="8">
        <f t="shared" si="3"/>
        <v>6326.25</v>
      </c>
      <c r="G120" s="42">
        <v>84</v>
      </c>
      <c r="H120" s="9">
        <f t="shared" si="4"/>
        <v>58.915068493150685</v>
      </c>
      <c r="I120" s="9">
        <f>Tabel3[[#This Row],[BCP min korting]]-J120</f>
        <v>4215.1890410958904</v>
      </c>
      <c r="J120" s="38">
        <f t="shared" si="5"/>
        <v>2111.0609589041096</v>
      </c>
    </row>
    <row r="121" spans="1:10" x14ac:dyDescent="0.25">
      <c r="A121" s="11" t="s">
        <v>1397</v>
      </c>
      <c r="B121" s="7" t="s">
        <v>630</v>
      </c>
      <c r="C121" s="6" t="s">
        <v>603</v>
      </c>
      <c r="D121" s="36">
        <v>38594</v>
      </c>
      <c r="E121" s="18">
        <v>7515.5</v>
      </c>
      <c r="F121" s="8">
        <f t="shared" si="3"/>
        <v>5636.625</v>
      </c>
      <c r="G121" s="42">
        <v>84</v>
      </c>
      <c r="H121" s="9">
        <f t="shared" si="4"/>
        <v>210.14794520547943</v>
      </c>
      <c r="I121" s="9">
        <f>Tabel3[[#This Row],[BCP min korting]]-J121</f>
        <v>5354.7937499999998</v>
      </c>
      <c r="J121" s="38">
        <f t="shared" si="5"/>
        <v>281.83125000000001</v>
      </c>
    </row>
    <row r="122" spans="1:10" x14ac:dyDescent="0.25">
      <c r="A122" s="11" t="s">
        <v>1397</v>
      </c>
      <c r="B122" s="7" t="s">
        <v>631</v>
      </c>
      <c r="C122" s="6" t="s">
        <v>603</v>
      </c>
      <c r="D122" s="36">
        <v>40360</v>
      </c>
      <c r="E122" s="18">
        <v>7515.5</v>
      </c>
      <c r="F122" s="8">
        <f t="shared" si="3"/>
        <v>5636.625</v>
      </c>
      <c r="G122" s="42">
        <v>84</v>
      </c>
      <c r="H122" s="9">
        <f t="shared" si="4"/>
        <v>152.08767123287672</v>
      </c>
      <c r="I122" s="9">
        <f>Tabel3[[#This Row],[BCP min korting]]-J122</f>
        <v>5354.7937499999998</v>
      </c>
      <c r="J122" s="38">
        <f t="shared" si="5"/>
        <v>281.83125000000001</v>
      </c>
    </row>
    <row r="123" spans="1:10" x14ac:dyDescent="0.25">
      <c r="A123" s="11" t="s">
        <v>1397</v>
      </c>
      <c r="B123" s="7" t="s">
        <v>632</v>
      </c>
      <c r="C123" s="6" t="s">
        <v>603</v>
      </c>
      <c r="D123" s="36">
        <v>42826</v>
      </c>
      <c r="E123" s="18">
        <v>8435</v>
      </c>
      <c r="F123" s="8">
        <f t="shared" si="3"/>
        <v>6326.25</v>
      </c>
      <c r="G123" s="42">
        <v>84</v>
      </c>
      <c r="H123" s="9">
        <f t="shared" si="4"/>
        <v>71.013698630136986</v>
      </c>
      <c r="I123" s="9">
        <f>Tabel3[[#This Row],[BCP min korting]]-J123</f>
        <v>5080.8082191780823</v>
      </c>
      <c r="J123" s="38">
        <f t="shared" si="5"/>
        <v>1245.4417808219177</v>
      </c>
    </row>
    <row r="124" spans="1:10" x14ac:dyDescent="0.25">
      <c r="A124" s="11" t="s">
        <v>1397</v>
      </c>
      <c r="B124" s="7" t="s">
        <v>1151</v>
      </c>
      <c r="C124" s="6" t="s">
        <v>1152</v>
      </c>
      <c r="D124" s="36">
        <v>43091</v>
      </c>
      <c r="E124" s="18">
        <v>6500</v>
      </c>
      <c r="F124" s="8">
        <f t="shared" si="3"/>
        <v>4875</v>
      </c>
      <c r="G124" s="42">
        <v>84</v>
      </c>
      <c r="H124" s="9">
        <f t="shared" si="4"/>
        <v>62.301369863013697</v>
      </c>
      <c r="I124" s="9">
        <f>Tabel3[[#This Row],[BCP min korting]]-J124</f>
        <v>3434.9192759295502</v>
      </c>
      <c r="J124" s="38">
        <f t="shared" si="5"/>
        <v>1440.0807240704498</v>
      </c>
    </row>
    <row r="125" spans="1:10" x14ac:dyDescent="0.25">
      <c r="A125" s="11" t="s">
        <v>1397</v>
      </c>
      <c r="B125" s="7" t="s">
        <v>633</v>
      </c>
      <c r="C125" s="6" t="s">
        <v>634</v>
      </c>
      <c r="D125" s="36">
        <v>39589</v>
      </c>
      <c r="E125" s="18">
        <v>6729</v>
      </c>
      <c r="F125" s="8">
        <f t="shared" si="3"/>
        <v>5046.75</v>
      </c>
      <c r="G125" s="42">
        <v>84</v>
      </c>
      <c r="H125" s="9">
        <f t="shared" si="4"/>
        <v>177.43561643835616</v>
      </c>
      <c r="I125" s="9">
        <f>Tabel3[[#This Row],[BCP min korting]]-J125</f>
        <v>4794.4125000000004</v>
      </c>
      <c r="J125" s="38">
        <f t="shared" si="5"/>
        <v>252.33750000000001</v>
      </c>
    </row>
    <row r="126" spans="1:10" x14ac:dyDescent="0.25">
      <c r="A126" s="11" t="s">
        <v>1397</v>
      </c>
      <c r="B126" s="7" t="s">
        <v>635</v>
      </c>
      <c r="C126" s="6" t="s">
        <v>634</v>
      </c>
      <c r="D126" s="36">
        <v>38104</v>
      </c>
      <c r="E126" s="18">
        <v>6729</v>
      </c>
      <c r="F126" s="8">
        <f t="shared" si="3"/>
        <v>5046.75</v>
      </c>
      <c r="G126" s="42">
        <v>84</v>
      </c>
      <c r="H126" s="9">
        <f t="shared" si="4"/>
        <v>226.25753424657535</v>
      </c>
      <c r="I126" s="9">
        <f>Tabel3[[#This Row],[BCP min korting]]-J126</f>
        <v>4794.4125000000004</v>
      </c>
      <c r="J126" s="38">
        <f t="shared" si="5"/>
        <v>252.33750000000001</v>
      </c>
    </row>
    <row r="127" spans="1:10" x14ac:dyDescent="0.25">
      <c r="A127" s="11" t="s">
        <v>1397</v>
      </c>
      <c r="B127" s="7" t="s">
        <v>636</v>
      </c>
      <c r="C127" s="6" t="s">
        <v>634</v>
      </c>
      <c r="D127" s="36">
        <v>39133</v>
      </c>
      <c r="E127" s="18">
        <v>6729</v>
      </c>
      <c r="F127" s="8">
        <f t="shared" si="3"/>
        <v>5046.75</v>
      </c>
      <c r="G127" s="42">
        <v>84</v>
      </c>
      <c r="H127" s="9">
        <f t="shared" si="4"/>
        <v>192.42739726027398</v>
      </c>
      <c r="I127" s="9">
        <f>Tabel3[[#This Row],[BCP min korting]]-J127</f>
        <v>4794.4125000000004</v>
      </c>
      <c r="J127" s="38">
        <f t="shared" si="5"/>
        <v>252.33750000000001</v>
      </c>
    </row>
    <row r="128" spans="1:10" x14ac:dyDescent="0.25">
      <c r="A128" s="11" t="s">
        <v>1397</v>
      </c>
      <c r="B128" s="7" t="s">
        <v>73</v>
      </c>
      <c r="C128" s="6" t="s">
        <v>74</v>
      </c>
      <c r="D128" s="36">
        <v>40291</v>
      </c>
      <c r="E128" s="18">
        <v>1025</v>
      </c>
      <c r="F128" s="8">
        <f t="shared" si="3"/>
        <v>768.75</v>
      </c>
      <c r="G128" s="42">
        <v>84</v>
      </c>
      <c r="H128" s="9">
        <f t="shared" si="4"/>
        <v>154.35616438356163</v>
      </c>
      <c r="I128" s="9">
        <f>Tabel3[[#This Row],[BCP min korting]]-J128</f>
        <v>730.3125</v>
      </c>
      <c r="J128" s="38">
        <f t="shared" si="5"/>
        <v>38.4375</v>
      </c>
    </row>
    <row r="129" spans="1:10" x14ac:dyDescent="0.25">
      <c r="A129" s="11" t="s">
        <v>1397</v>
      </c>
      <c r="B129" s="7" t="s">
        <v>75</v>
      </c>
      <c r="C129" s="6" t="s">
        <v>74</v>
      </c>
      <c r="D129" s="36">
        <v>42219</v>
      </c>
      <c r="E129" s="18">
        <v>1025</v>
      </c>
      <c r="F129" s="8">
        <f t="shared" si="3"/>
        <v>768.75</v>
      </c>
      <c r="G129" s="42">
        <v>84</v>
      </c>
      <c r="H129" s="9">
        <f t="shared" si="4"/>
        <v>90.969863013698628</v>
      </c>
      <c r="I129" s="9">
        <f>Tabel3[[#This Row],[BCP min korting]]-J129</f>
        <v>730.3125</v>
      </c>
      <c r="J129" s="38">
        <f t="shared" si="5"/>
        <v>38.4375</v>
      </c>
    </row>
    <row r="130" spans="1:10" x14ac:dyDescent="0.25">
      <c r="A130" s="11" t="s">
        <v>1397</v>
      </c>
      <c r="B130" s="7" t="s">
        <v>76</v>
      </c>
      <c r="C130" s="6" t="s">
        <v>74</v>
      </c>
      <c r="D130" s="36">
        <v>39693</v>
      </c>
      <c r="E130" s="18">
        <v>1025</v>
      </c>
      <c r="F130" s="8">
        <f t="shared" si="3"/>
        <v>768.75</v>
      </c>
      <c r="G130" s="42">
        <v>84</v>
      </c>
      <c r="H130" s="9">
        <f t="shared" si="4"/>
        <v>174.01643835616437</v>
      </c>
      <c r="I130" s="9">
        <f>Tabel3[[#This Row],[BCP min korting]]-J130</f>
        <v>730.3125</v>
      </c>
      <c r="J130" s="38">
        <f t="shared" si="5"/>
        <v>38.4375</v>
      </c>
    </row>
    <row r="131" spans="1:10" x14ac:dyDescent="0.25">
      <c r="A131" s="11" t="s">
        <v>1397</v>
      </c>
      <c r="B131" s="7" t="s">
        <v>77</v>
      </c>
      <c r="C131" s="6" t="s">
        <v>74</v>
      </c>
      <c r="D131" s="36">
        <v>39944</v>
      </c>
      <c r="E131" s="18">
        <v>1025</v>
      </c>
      <c r="F131" s="8">
        <f t="shared" si="3"/>
        <v>768.75</v>
      </c>
      <c r="G131" s="42">
        <v>84</v>
      </c>
      <c r="H131" s="9">
        <f t="shared" si="4"/>
        <v>165.76438356164383</v>
      </c>
      <c r="I131" s="9">
        <f>Tabel3[[#This Row],[BCP min korting]]-J131</f>
        <v>730.3125</v>
      </c>
      <c r="J131" s="38">
        <f t="shared" si="5"/>
        <v>38.4375</v>
      </c>
    </row>
    <row r="132" spans="1:10" x14ac:dyDescent="0.25">
      <c r="A132" s="11" t="s">
        <v>1397</v>
      </c>
      <c r="B132" s="7" t="s">
        <v>78</v>
      </c>
      <c r="C132" s="6" t="s">
        <v>74</v>
      </c>
      <c r="D132" s="36">
        <v>38777</v>
      </c>
      <c r="E132" s="18">
        <v>1025</v>
      </c>
      <c r="F132" s="8">
        <f t="shared" si="3"/>
        <v>768.75</v>
      </c>
      <c r="G132" s="42">
        <v>84</v>
      </c>
      <c r="H132" s="9">
        <f t="shared" si="4"/>
        <v>204.13150684931506</v>
      </c>
      <c r="I132" s="9">
        <f>Tabel3[[#This Row],[BCP min korting]]-J132</f>
        <v>730.3125</v>
      </c>
      <c r="J132" s="38">
        <f t="shared" si="5"/>
        <v>38.4375</v>
      </c>
    </row>
    <row r="133" spans="1:10" x14ac:dyDescent="0.25">
      <c r="A133" s="11" t="s">
        <v>1397</v>
      </c>
      <c r="B133" s="7" t="s">
        <v>79</v>
      </c>
      <c r="C133" s="6" t="s">
        <v>74</v>
      </c>
      <c r="D133" s="36">
        <v>40372</v>
      </c>
      <c r="E133" s="18">
        <v>1025</v>
      </c>
      <c r="F133" s="8">
        <f t="shared" si="3"/>
        <v>768.75</v>
      </c>
      <c r="G133" s="42">
        <v>84</v>
      </c>
      <c r="H133" s="9">
        <f t="shared" si="4"/>
        <v>151.69315068493151</v>
      </c>
      <c r="I133" s="9">
        <f>Tabel3[[#This Row],[BCP min korting]]-J133</f>
        <v>730.3125</v>
      </c>
      <c r="J133" s="38">
        <f t="shared" si="5"/>
        <v>38.4375</v>
      </c>
    </row>
    <row r="134" spans="1:10" x14ac:dyDescent="0.25">
      <c r="A134" s="11" t="s">
        <v>1397</v>
      </c>
      <c r="B134" s="7" t="s">
        <v>80</v>
      </c>
      <c r="C134" s="6" t="s">
        <v>74</v>
      </c>
      <c r="D134" s="36">
        <v>40491</v>
      </c>
      <c r="E134" s="18">
        <v>1025</v>
      </c>
      <c r="F134" s="8">
        <f t="shared" si="3"/>
        <v>768.75</v>
      </c>
      <c r="G134" s="42">
        <v>84</v>
      </c>
      <c r="H134" s="9">
        <f t="shared" si="4"/>
        <v>147.78082191780823</v>
      </c>
      <c r="I134" s="9">
        <f>Tabel3[[#This Row],[BCP min korting]]-J134</f>
        <v>730.3125</v>
      </c>
      <c r="J134" s="38">
        <f t="shared" si="5"/>
        <v>38.4375</v>
      </c>
    </row>
    <row r="135" spans="1:10" x14ac:dyDescent="0.25">
      <c r="A135" s="11" t="s">
        <v>1397</v>
      </c>
      <c r="B135" s="7" t="s">
        <v>81</v>
      </c>
      <c r="C135" s="6" t="s">
        <v>74</v>
      </c>
      <c r="D135" s="36">
        <v>36931</v>
      </c>
      <c r="E135" s="18">
        <v>1025</v>
      </c>
      <c r="F135" s="8">
        <f t="shared" si="3"/>
        <v>768.75</v>
      </c>
      <c r="G135" s="42">
        <v>84</v>
      </c>
      <c r="H135" s="9">
        <f t="shared" si="4"/>
        <v>264.82191780821915</v>
      </c>
      <c r="I135" s="9">
        <f>Tabel3[[#This Row],[BCP min korting]]-J135</f>
        <v>730.3125</v>
      </c>
      <c r="J135" s="38">
        <f t="shared" si="5"/>
        <v>38.4375</v>
      </c>
    </row>
    <row r="136" spans="1:10" x14ac:dyDescent="0.25">
      <c r="A136" s="11" t="s">
        <v>1397</v>
      </c>
      <c r="B136" s="7" t="s">
        <v>82</v>
      </c>
      <c r="C136" s="6" t="s">
        <v>74</v>
      </c>
      <c r="D136" s="36">
        <v>38854</v>
      </c>
      <c r="E136" s="18">
        <v>1025</v>
      </c>
      <c r="F136" s="8">
        <f t="shared" si="3"/>
        <v>768.75</v>
      </c>
      <c r="G136" s="42">
        <v>84</v>
      </c>
      <c r="H136" s="9">
        <f t="shared" si="4"/>
        <v>201.6</v>
      </c>
      <c r="I136" s="9">
        <f>Tabel3[[#This Row],[BCP min korting]]-J136</f>
        <v>730.3125</v>
      </c>
      <c r="J136" s="38">
        <f t="shared" si="5"/>
        <v>38.4375</v>
      </c>
    </row>
    <row r="137" spans="1:10" x14ac:dyDescent="0.25">
      <c r="A137" s="11" t="s">
        <v>1397</v>
      </c>
      <c r="B137" s="7" t="s">
        <v>83</v>
      </c>
      <c r="C137" s="6" t="s">
        <v>74</v>
      </c>
      <c r="D137" s="36">
        <v>39365</v>
      </c>
      <c r="E137" s="18">
        <v>1025</v>
      </c>
      <c r="F137" s="8">
        <f t="shared" ref="F137:F200" si="6">E137*(1-$B$6)</f>
        <v>768.75</v>
      </c>
      <c r="G137" s="42">
        <v>84</v>
      </c>
      <c r="H137" s="9">
        <f t="shared" ref="H137:H200" si="7">IFERROR(+(B$2-D137)/(365/12),G137)</f>
        <v>184.79999999999998</v>
      </c>
      <c r="I137" s="9">
        <f>Tabel3[[#This Row],[BCP min korting]]-J137</f>
        <v>730.3125</v>
      </c>
      <c r="J137" s="38">
        <f t="shared" ref="J137:J200" si="8">IF(H137&lt;$G137,($F137)-(H137/$G137)*(($F137)-($F137*$B$5)),($F137*$B$5))</f>
        <v>38.4375</v>
      </c>
    </row>
    <row r="138" spans="1:10" x14ac:dyDescent="0.25">
      <c r="A138" s="11" t="s">
        <v>1397</v>
      </c>
      <c r="B138" s="7" t="s">
        <v>84</v>
      </c>
      <c r="C138" s="6" t="s">
        <v>74</v>
      </c>
      <c r="D138" s="36">
        <v>39380</v>
      </c>
      <c r="E138" s="18">
        <v>1025</v>
      </c>
      <c r="F138" s="8">
        <f t="shared" si="6"/>
        <v>768.75</v>
      </c>
      <c r="G138" s="42">
        <v>84</v>
      </c>
      <c r="H138" s="9">
        <f t="shared" si="7"/>
        <v>184.30684931506849</v>
      </c>
      <c r="I138" s="9">
        <f>Tabel3[[#This Row],[BCP min korting]]-J138</f>
        <v>730.3125</v>
      </c>
      <c r="J138" s="38">
        <f t="shared" si="8"/>
        <v>38.4375</v>
      </c>
    </row>
    <row r="139" spans="1:10" x14ac:dyDescent="0.25">
      <c r="A139" s="11" t="s">
        <v>1397</v>
      </c>
      <c r="B139" s="7" t="s">
        <v>85</v>
      </c>
      <c r="C139" s="6" t="s">
        <v>74</v>
      </c>
      <c r="D139" s="36">
        <v>39407</v>
      </c>
      <c r="E139" s="18">
        <v>1025</v>
      </c>
      <c r="F139" s="8">
        <f t="shared" si="6"/>
        <v>768.75</v>
      </c>
      <c r="G139" s="42">
        <v>84</v>
      </c>
      <c r="H139" s="9">
        <f t="shared" si="7"/>
        <v>183.41917808219176</v>
      </c>
      <c r="I139" s="9">
        <f>Tabel3[[#This Row],[BCP min korting]]-J139</f>
        <v>730.3125</v>
      </c>
      <c r="J139" s="38">
        <f t="shared" si="8"/>
        <v>38.4375</v>
      </c>
    </row>
    <row r="140" spans="1:10" x14ac:dyDescent="0.25">
      <c r="A140" s="11" t="s">
        <v>1397</v>
      </c>
      <c r="B140" s="7" t="s">
        <v>86</v>
      </c>
      <c r="C140" s="6" t="s">
        <v>74</v>
      </c>
      <c r="D140" s="36">
        <v>39386</v>
      </c>
      <c r="E140" s="18">
        <v>1025</v>
      </c>
      <c r="F140" s="8">
        <f t="shared" si="6"/>
        <v>768.75</v>
      </c>
      <c r="G140" s="42">
        <v>84</v>
      </c>
      <c r="H140" s="9">
        <f t="shared" si="7"/>
        <v>184.10958904109589</v>
      </c>
      <c r="I140" s="9">
        <f>Tabel3[[#This Row],[BCP min korting]]-J140</f>
        <v>730.3125</v>
      </c>
      <c r="J140" s="38">
        <f t="shared" si="8"/>
        <v>38.4375</v>
      </c>
    </row>
    <row r="141" spans="1:10" x14ac:dyDescent="0.25">
      <c r="A141" s="11" t="s">
        <v>1397</v>
      </c>
      <c r="B141" s="7" t="s">
        <v>87</v>
      </c>
      <c r="C141" s="6" t="s">
        <v>74</v>
      </c>
      <c r="D141" s="36">
        <v>39726</v>
      </c>
      <c r="E141" s="18">
        <v>1025</v>
      </c>
      <c r="F141" s="8">
        <f t="shared" si="6"/>
        <v>768.75</v>
      </c>
      <c r="G141" s="42">
        <v>84</v>
      </c>
      <c r="H141" s="9">
        <f t="shared" si="7"/>
        <v>172.93150684931507</v>
      </c>
      <c r="I141" s="9">
        <f>Tabel3[[#This Row],[BCP min korting]]-J141</f>
        <v>730.3125</v>
      </c>
      <c r="J141" s="38">
        <f t="shared" si="8"/>
        <v>38.4375</v>
      </c>
    </row>
    <row r="142" spans="1:10" x14ac:dyDescent="0.25">
      <c r="A142" s="11" t="s">
        <v>1397</v>
      </c>
      <c r="B142" s="7" t="s">
        <v>331</v>
      </c>
      <c r="C142" s="6" t="s">
        <v>332</v>
      </c>
      <c r="D142" s="36">
        <v>36526</v>
      </c>
      <c r="E142" s="18">
        <v>775</v>
      </c>
      <c r="F142" s="8">
        <f t="shared" si="6"/>
        <v>581.25</v>
      </c>
      <c r="G142" s="42">
        <v>84</v>
      </c>
      <c r="H142" s="9">
        <f t="shared" si="7"/>
        <v>278.13698630136986</v>
      </c>
      <c r="I142" s="9">
        <f>Tabel3[[#This Row],[BCP min korting]]-J142</f>
        <v>552.1875</v>
      </c>
      <c r="J142" s="38">
        <f t="shared" si="8"/>
        <v>29.0625</v>
      </c>
    </row>
    <row r="143" spans="1:10" x14ac:dyDescent="0.25">
      <c r="A143" s="11" t="s">
        <v>1397</v>
      </c>
      <c r="B143" s="7" t="s">
        <v>333</v>
      </c>
      <c r="C143" s="6" t="s">
        <v>332</v>
      </c>
      <c r="D143" s="36">
        <v>37869</v>
      </c>
      <c r="E143" s="18">
        <v>775</v>
      </c>
      <c r="F143" s="8">
        <f t="shared" si="6"/>
        <v>581.25</v>
      </c>
      <c r="G143" s="42">
        <v>84</v>
      </c>
      <c r="H143" s="9">
        <f t="shared" si="7"/>
        <v>233.9835616438356</v>
      </c>
      <c r="I143" s="9">
        <f>Tabel3[[#This Row],[BCP min korting]]-J143</f>
        <v>552.1875</v>
      </c>
      <c r="J143" s="38">
        <f t="shared" si="8"/>
        <v>29.0625</v>
      </c>
    </row>
    <row r="144" spans="1:10" x14ac:dyDescent="0.25">
      <c r="A144" s="11" t="s">
        <v>1397</v>
      </c>
      <c r="B144" s="7" t="s">
        <v>334</v>
      </c>
      <c r="C144" s="6" t="s">
        <v>332</v>
      </c>
      <c r="D144" s="36">
        <v>36526</v>
      </c>
      <c r="E144" s="18">
        <v>775</v>
      </c>
      <c r="F144" s="8">
        <f t="shared" si="6"/>
        <v>581.25</v>
      </c>
      <c r="G144" s="42">
        <v>84</v>
      </c>
      <c r="H144" s="9">
        <f t="shared" si="7"/>
        <v>278.13698630136986</v>
      </c>
      <c r="I144" s="9">
        <f>Tabel3[[#This Row],[BCP min korting]]-J144</f>
        <v>552.1875</v>
      </c>
      <c r="J144" s="38">
        <f t="shared" si="8"/>
        <v>29.0625</v>
      </c>
    </row>
    <row r="145" spans="1:10" x14ac:dyDescent="0.25">
      <c r="A145" s="11" t="s">
        <v>1397</v>
      </c>
      <c r="B145" s="7" t="s">
        <v>335</v>
      </c>
      <c r="C145" s="6" t="s">
        <v>332</v>
      </c>
      <c r="D145" s="36">
        <v>37561</v>
      </c>
      <c r="E145" s="18">
        <v>775</v>
      </c>
      <c r="F145" s="8">
        <f t="shared" si="6"/>
        <v>581.25</v>
      </c>
      <c r="G145" s="42">
        <v>84</v>
      </c>
      <c r="H145" s="9">
        <f t="shared" si="7"/>
        <v>244.10958904109589</v>
      </c>
      <c r="I145" s="9">
        <f>Tabel3[[#This Row],[BCP min korting]]-J145</f>
        <v>552.1875</v>
      </c>
      <c r="J145" s="38">
        <f t="shared" si="8"/>
        <v>29.0625</v>
      </c>
    </row>
    <row r="146" spans="1:10" x14ac:dyDescent="0.25">
      <c r="A146" s="11" t="s">
        <v>1397</v>
      </c>
      <c r="B146" s="7" t="s">
        <v>336</v>
      </c>
      <c r="C146" s="6" t="s">
        <v>332</v>
      </c>
      <c r="D146" s="36">
        <v>38358</v>
      </c>
      <c r="E146" s="18">
        <v>775</v>
      </c>
      <c r="F146" s="8">
        <f t="shared" si="6"/>
        <v>581.25</v>
      </c>
      <c r="G146" s="42">
        <v>84</v>
      </c>
      <c r="H146" s="9">
        <f t="shared" si="7"/>
        <v>217.90684931506848</v>
      </c>
      <c r="I146" s="9">
        <f>Tabel3[[#This Row],[BCP min korting]]-J146</f>
        <v>552.1875</v>
      </c>
      <c r="J146" s="38">
        <f t="shared" si="8"/>
        <v>29.0625</v>
      </c>
    </row>
    <row r="147" spans="1:10" x14ac:dyDescent="0.25">
      <c r="A147" s="11" t="s">
        <v>1397</v>
      </c>
      <c r="B147" s="7" t="s">
        <v>337</v>
      </c>
      <c r="C147" s="6" t="s">
        <v>332</v>
      </c>
      <c r="D147" s="36">
        <v>36676</v>
      </c>
      <c r="E147" s="18">
        <v>775</v>
      </c>
      <c r="F147" s="8">
        <f t="shared" si="6"/>
        <v>581.25</v>
      </c>
      <c r="G147" s="42">
        <v>84</v>
      </c>
      <c r="H147" s="9">
        <f t="shared" si="7"/>
        <v>273.20547945205476</v>
      </c>
      <c r="I147" s="9">
        <f>Tabel3[[#This Row],[BCP min korting]]-J147</f>
        <v>552.1875</v>
      </c>
      <c r="J147" s="38">
        <f t="shared" si="8"/>
        <v>29.0625</v>
      </c>
    </row>
    <row r="148" spans="1:10" x14ac:dyDescent="0.25">
      <c r="A148" s="11" t="s">
        <v>1397</v>
      </c>
      <c r="B148" s="7" t="s">
        <v>338</v>
      </c>
      <c r="C148" s="6" t="s">
        <v>339</v>
      </c>
      <c r="D148" s="36">
        <v>40051</v>
      </c>
      <c r="E148" s="18">
        <v>879</v>
      </c>
      <c r="F148" s="8">
        <f t="shared" si="6"/>
        <v>659.25</v>
      </c>
      <c r="G148" s="42">
        <v>84</v>
      </c>
      <c r="H148" s="9">
        <f t="shared" si="7"/>
        <v>162.24657534246575</v>
      </c>
      <c r="I148" s="9">
        <f>Tabel3[[#This Row],[BCP min korting]]-J148</f>
        <v>626.28750000000002</v>
      </c>
      <c r="J148" s="38">
        <f t="shared" si="8"/>
        <v>32.962499999999999</v>
      </c>
    </row>
    <row r="149" spans="1:10" x14ac:dyDescent="0.25">
      <c r="A149" s="11" t="s">
        <v>1397</v>
      </c>
      <c r="B149" s="7" t="s">
        <v>340</v>
      </c>
      <c r="C149" s="6" t="s">
        <v>339</v>
      </c>
      <c r="D149" s="36">
        <v>39248</v>
      </c>
      <c r="E149" s="18">
        <v>879</v>
      </c>
      <c r="F149" s="8">
        <f t="shared" si="6"/>
        <v>659.25</v>
      </c>
      <c r="G149" s="42">
        <v>84</v>
      </c>
      <c r="H149" s="9">
        <f t="shared" si="7"/>
        <v>188.64657534246575</v>
      </c>
      <c r="I149" s="9">
        <f>Tabel3[[#This Row],[BCP min korting]]-J149</f>
        <v>626.28750000000002</v>
      </c>
      <c r="J149" s="38">
        <f t="shared" si="8"/>
        <v>32.962499999999999</v>
      </c>
    </row>
    <row r="150" spans="1:10" x14ac:dyDescent="0.25">
      <c r="A150" s="11" t="s">
        <v>1397</v>
      </c>
      <c r="B150" s="7" t="s">
        <v>341</v>
      </c>
      <c r="C150" s="6" t="s">
        <v>342</v>
      </c>
      <c r="D150" s="36">
        <v>40964</v>
      </c>
      <c r="E150" s="18">
        <v>743.23</v>
      </c>
      <c r="F150" s="8">
        <f t="shared" si="6"/>
        <v>557.42250000000001</v>
      </c>
      <c r="G150" s="42">
        <v>84</v>
      </c>
      <c r="H150" s="9">
        <f t="shared" si="7"/>
        <v>132.23013698630137</v>
      </c>
      <c r="I150" s="9">
        <f>Tabel3[[#This Row],[BCP min korting]]-J150</f>
        <v>529.55137500000001</v>
      </c>
      <c r="J150" s="38">
        <f t="shared" si="8"/>
        <v>27.871125000000003</v>
      </c>
    </row>
    <row r="151" spans="1:10" x14ac:dyDescent="0.25">
      <c r="A151" s="11" t="s">
        <v>1397</v>
      </c>
      <c r="B151" s="7" t="s">
        <v>343</v>
      </c>
      <c r="C151" s="6" t="s">
        <v>342</v>
      </c>
      <c r="D151" s="36">
        <v>40851</v>
      </c>
      <c r="E151" s="18">
        <v>743.23</v>
      </c>
      <c r="F151" s="8">
        <f t="shared" si="6"/>
        <v>557.42250000000001</v>
      </c>
      <c r="G151" s="42">
        <v>84</v>
      </c>
      <c r="H151" s="9">
        <f t="shared" si="7"/>
        <v>135.94520547945206</v>
      </c>
      <c r="I151" s="9">
        <f>Tabel3[[#This Row],[BCP min korting]]-J151</f>
        <v>529.55137500000001</v>
      </c>
      <c r="J151" s="38">
        <f t="shared" si="8"/>
        <v>27.871125000000003</v>
      </c>
    </row>
    <row r="152" spans="1:10" x14ac:dyDescent="0.25">
      <c r="A152" s="11" t="s">
        <v>1397</v>
      </c>
      <c r="B152" s="7" t="s">
        <v>344</v>
      </c>
      <c r="C152" s="6" t="s">
        <v>342</v>
      </c>
      <c r="D152" s="36">
        <v>42443</v>
      </c>
      <c r="E152" s="18">
        <v>743.23</v>
      </c>
      <c r="F152" s="8">
        <f t="shared" si="6"/>
        <v>557.42250000000001</v>
      </c>
      <c r="G152" s="42">
        <v>84</v>
      </c>
      <c r="H152" s="9">
        <f t="shared" si="7"/>
        <v>83.605479452054794</v>
      </c>
      <c r="I152" s="9">
        <f>Tabel3[[#This Row],[BCP min korting]]-J152</f>
        <v>527.06424525440309</v>
      </c>
      <c r="J152" s="38">
        <f t="shared" si="8"/>
        <v>30.358254745596923</v>
      </c>
    </row>
    <row r="153" spans="1:10" x14ac:dyDescent="0.25">
      <c r="A153" s="11" t="s">
        <v>1397</v>
      </c>
      <c r="B153" s="7" t="s">
        <v>345</v>
      </c>
      <c r="C153" s="6" t="s">
        <v>342</v>
      </c>
      <c r="D153" s="36">
        <v>41236</v>
      </c>
      <c r="E153" s="18">
        <v>743.23</v>
      </c>
      <c r="F153" s="8">
        <f t="shared" si="6"/>
        <v>557.42250000000001</v>
      </c>
      <c r="G153" s="42">
        <v>84</v>
      </c>
      <c r="H153" s="9">
        <f t="shared" si="7"/>
        <v>123.2876712328767</v>
      </c>
      <c r="I153" s="9">
        <f>Tabel3[[#This Row],[BCP min korting]]-J153</f>
        <v>529.55137500000001</v>
      </c>
      <c r="J153" s="38">
        <f t="shared" si="8"/>
        <v>27.871125000000003</v>
      </c>
    </row>
    <row r="154" spans="1:10" x14ac:dyDescent="0.25">
      <c r="A154" s="11" t="s">
        <v>1397</v>
      </c>
      <c r="B154" s="7" t="s">
        <v>346</v>
      </c>
      <c r="C154" s="6" t="s">
        <v>342</v>
      </c>
      <c r="D154" s="36">
        <v>41130</v>
      </c>
      <c r="E154" s="18">
        <v>743.23</v>
      </c>
      <c r="F154" s="8">
        <f t="shared" si="6"/>
        <v>557.42250000000001</v>
      </c>
      <c r="G154" s="42">
        <v>84</v>
      </c>
      <c r="H154" s="9">
        <f t="shared" si="7"/>
        <v>126.77260273972603</v>
      </c>
      <c r="I154" s="9">
        <f>Tabel3[[#This Row],[BCP min korting]]-J154</f>
        <v>529.55137500000001</v>
      </c>
      <c r="J154" s="38">
        <f t="shared" si="8"/>
        <v>27.871125000000003</v>
      </c>
    </row>
    <row r="155" spans="1:10" x14ac:dyDescent="0.25">
      <c r="A155" s="11" t="s">
        <v>1397</v>
      </c>
      <c r="B155" s="7" t="s">
        <v>347</v>
      </c>
      <c r="C155" s="6" t="s">
        <v>342</v>
      </c>
      <c r="D155" s="36">
        <v>41921</v>
      </c>
      <c r="E155" s="18">
        <v>743.23</v>
      </c>
      <c r="F155" s="8">
        <f t="shared" si="6"/>
        <v>557.42250000000001</v>
      </c>
      <c r="G155" s="42">
        <v>84</v>
      </c>
      <c r="H155" s="9">
        <f t="shared" si="7"/>
        <v>100.76712328767123</v>
      </c>
      <c r="I155" s="9">
        <f>Tabel3[[#This Row],[BCP min korting]]-J155</f>
        <v>529.55137500000001</v>
      </c>
      <c r="J155" s="38">
        <f t="shared" si="8"/>
        <v>27.871125000000003</v>
      </c>
    </row>
    <row r="156" spans="1:10" x14ac:dyDescent="0.25">
      <c r="A156" s="11" t="s">
        <v>1397</v>
      </c>
      <c r="B156" s="7" t="s">
        <v>990</v>
      </c>
      <c r="C156" s="6" t="s">
        <v>991</v>
      </c>
      <c r="D156" s="36">
        <v>42439</v>
      </c>
      <c r="E156" s="18">
        <v>1385</v>
      </c>
      <c r="F156" s="8">
        <f t="shared" si="6"/>
        <v>1038.75</v>
      </c>
      <c r="G156" s="42">
        <v>60</v>
      </c>
      <c r="H156" s="9">
        <f t="shared" si="7"/>
        <v>83.736986301369853</v>
      </c>
      <c r="I156" s="9">
        <f>Tabel3[[#This Row],[BCP min korting]]-J156</f>
        <v>986.8125</v>
      </c>
      <c r="J156" s="38">
        <f t="shared" si="8"/>
        <v>51.9375</v>
      </c>
    </row>
    <row r="157" spans="1:10" x14ac:dyDescent="0.25">
      <c r="A157" s="11" t="s">
        <v>1397</v>
      </c>
      <c r="B157" s="7" t="s">
        <v>862</v>
      </c>
      <c r="C157" s="6" t="s">
        <v>863</v>
      </c>
      <c r="D157" s="36">
        <v>40513</v>
      </c>
      <c r="E157" s="18">
        <v>9197</v>
      </c>
      <c r="F157" s="8">
        <f t="shared" si="6"/>
        <v>6897.75</v>
      </c>
      <c r="G157" s="42">
        <v>84</v>
      </c>
      <c r="H157" s="9">
        <f t="shared" si="7"/>
        <v>147.05753424657533</v>
      </c>
      <c r="I157" s="9">
        <f>Tabel3[[#This Row],[BCP min korting]]-J157</f>
        <v>6552.8625000000002</v>
      </c>
      <c r="J157" s="38">
        <f t="shared" si="8"/>
        <v>344.88750000000005</v>
      </c>
    </row>
    <row r="158" spans="1:10" x14ac:dyDescent="0.25">
      <c r="A158" s="11" t="s">
        <v>1397</v>
      </c>
      <c r="B158" s="7" t="s">
        <v>864</v>
      </c>
      <c r="C158" s="6" t="s">
        <v>865</v>
      </c>
      <c r="D158" s="36">
        <v>42829</v>
      </c>
      <c r="E158" s="18">
        <v>20177.900000000001</v>
      </c>
      <c r="F158" s="8">
        <f t="shared" si="6"/>
        <v>15133.425000000001</v>
      </c>
      <c r="G158" s="42">
        <v>84</v>
      </c>
      <c r="H158" s="9">
        <f t="shared" si="7"/>
        <v>70.915068493150685</v>
      </c>
      <c r="I158" s="9">
        <f>Tabel3[[#This Row],[BCP min korting]]-J158</f>
        <v>12137.243772504893</v>
      </c>
      <c r="J158" s="38">
        <f t="shared" si="8"/>
        <v>2996.181227495108</v>
      </c>
    </row>
    <row r="159" spans="1:10" x14ac:dyDescent="0.25">
      <c r="A159" s="11" t="s">
        <v>1397</v>
      </c>
      <c r="B159" s="7" t="s">
        <v>866</v>
      </c>
      <c r="C159" s="6" t="s">
        <v>867</v>
      </c>
      <c r="D159" s="36">
        <v>43536</v>
      </c>
      <c r="E159" s="18">
        <v>24924</v>
      </c>
      <c r="F159" s="8">
        <f t="shared" si="6"/>
        <v>18693</v>
      </c>
      <c r="G159" s="42">
        <v>84</v>
      </c>
      <c r="H159" s="9">
        <f t="shared" si="7"/>
        <v>47.671232876712324</v>
      </c>
      <c r="I159" s="9">
        <f>Tabel3[[#This Row],[BCP min korting]]-J159</f>
        <v>10078.124266144812</v>
      </c>
      <c r="J159" s="38">
        <f t="shared" si="8"/>
        <v>8614.8757338551877</v>
      </c>
    </row>
    <row r="160" spans="1:10" x14ac:dyDescent="0.25">
      <c r="A160" s="11" t="s">
        <v>1397</v>
      </c>
      <c r="B160" s="7" t="s">
        <v>348</v>
      </c>
      <c r="C160" s="6" t="s">
        <v>349</v>
      </c>
      <c r="D160" s="36">
        <v>39048</v>
      </c>
      <c r="E160" s="18">
        <v>671</v>
      </c>
      <c r="F160" s="8">
        <f t="shared" si="6"/>
        <v>503.25</v>
      </c>
      <c r="G160" s="42">
        <v>84</v>
      </c>
      <c r="H160" s="9">
        <f t="shared" si="7"/>
        <v>195.22191780821916</v>
      </c>
      <c r="I160" s="9">
        <f>Tabel3[[#This Row],[BCP min korting]]-J160</f>
        <v>478.08749999999998</v>
      </c>
      <c r="J160" s="38">
        <f t="shared" si="8"/>
        <v>25.162500000000001</v>
      </c>
    </row>
    <row r="161" spans="1:10" x14ac:dyDescent="0.25">
      <c r="A161" s="11" t="s">
        <v>1397</v>
      </c>
      <c r="B161" s="7" t="s">
        <v>1123</v>
      </c>
      <c r="C161" s="6" t="s">
        <v>1124</v>
      </c>
      <c r="D161" s="36">
        <v>39829</v>
      </c>
      <c r="E161" s="18">
        <v>1225</v>
      </c>
      <c r="F161" s="8">
        <f t="shared" si="6"/>
        <v>918.75</v>
      </c>
      <c r="G161" s="42">
        <v>84</v>
      </c>
      <c r="H161" s="9">
        <f t="shared" si="7"/>
        <v>169.54520547945205</v>
      </c>
      <c r="I161" s="9">
        <f>Tabel3[[#This Row],[BCP min korting]]-J161</f>
        <v>872.8125</v>
      </c>
      <c r="J161" s="38">
        <f t="shared" si="8"/>
        <v>45.9375</v>
      </c>
    </row>
    <row r="162" spans="1:10" x14ac:dyDescent="0.25">
      <c r="A162" s="11" t="s">
        <v>1397</v>
      </c>
      <c r="B162" s="7" t="s">
        <v>1125</v>
      </c>
      <c r="C162" s="6" t="s">
        <v>1124</v>
      </c>
      <c r="D162" s="36">
        <v>43033</v>
      </c>
      <c r="E162" s="18">
        <v>1570</v>
      </c>
      <c r="F162" s="8">
        <f t="shared" si="6"/>
        <v>1177.5</v>
      </c>
      <c r="G162" s="42">
        <v>84</v>
      </c>
      <c r="H162" s="9">
        <f t="shared" si="7"/>
        <v>64.208219178082189</v>
      </c>
      <c r="I162" s="9">
        <f>Tabel3[[#This Row],[BCP min korting]]-J162</f>
        <v>855.05856164383556</v>
      </c>
      <c r="J162" s="38">
        <f t="shared" si="8"/>
        <v>322.44143835616444</v>
      </c>
    </row>
    <row r="163" spans="1:10" x14ac:dyDescent="0.25">
      <c r="A163" s="11" t="s">
        <v>1397</v>
      </c>
      <c r="B163" s="7" t="s">
        <v>483</v>
      </c>
      <c r="C163" s="6" t="s">
        <v>484</v>
      </c>
      <c r="D163" s="36">
        <v>42151</v>
      </c>
      <c r="E163" s="18">
        <v>5500</v>
      </c>
      <c r="F163" s="8">
        <f t="shared" si="6"/>
        <v>4125</v>
      </c>
      <c r="G163" s="42">
        <v>84</v>
      </c>
      <c r="H163" s="9">
        <f t="shared" si="7"/>
        <v>93.205479452054789</v>
      </c>
      <c r="I163" s="9">
        <f>Tabel3[[#This Row],[BCP min korting]]-J163</f>
        <v>3918.75</v>
      </c>
      <c r="J163" s="38">
        <f t="shared" si="8"/>
        <v>206.25</v>
      </c>
    </row>
    <row r="164" spans="1:10" x14ac:dyDescent="0.25">
      <c r="A164" s="11" t="s">
        <v>1397</v>
      </c>
      <c r="B164" s="7" t="s">
        <v>1080</v>
      </c>
      <c r="C164" s="6" t="s">
        <v>1081</v>
      </c>
      <c r="D164" s="36">
        <v>41667</v>
      </c>
      <c r="E164" s="18">
        <v>2335</v>
      </c>
      <c r="F164" s="8">
        <f t="shared" si="6"/>
        <v>1751.25</v>
      </c>
      <c r="G164" s="42">
        <v>60</v>
      </c>
      <c r="H164" s="9">
        <f t="shared" si="7"/>
        <v>109.11780821917807</v>
      </c>
      <c r="I164" s="9">
        <f>Tabel3[[#This Row],[BCP min korting]]-J164</f>
        <v>1663.6875</v>
      </c>
      <c r="J164" s="38">
        <f t="shared" si="8"/>
        <v>87.5625</v>
      </c>
    </row>
    <row r="165" spans="1:10" x14ac:dyDescent="0.25">
      <c r="A165" s="11" t="s">
        <v>1397</v>
      </c>
      <c r="B165" s="7" t="s">
        <v>1082</v>
      </c>
      <c r="C165" s="6" t="s">
        <v>1081</v>
      </c>
      <c r="D165" s="36">
        <v>41079</v>
      </c>
      <c r="E165" s="18">
        <v>2933</v>
      </c>
      <c r="F165" s="8">
        <f t="shared" si="6"/>
        <v>2199.75</v>
      </c>
      <c r="G165" s="42">
        <v>60</v>
      </c>
      <c r="H165" s="9">
        <f t="shared" si="7"/>
        <v>128.44931506849315</v>
      </c>
      <c r="I165" s="9">
        <f>Tabel3[[#This Row],[BCP min korting]]-J165</f>
        <v>2089.7624999999998</v>
      </c>
      <c r="J165" s="38">
        <f t="shared" si="8"/>
        <v>109.98750000000001</v>
      </c>
    </row>
    <row r="166" spans="1:10" x14ac:dyDescent="0.25">
      <c r="A166" s="11" t="s">
        <v>1397</v>
      </c>
      <c r="B166" s="7" t="s">
        <v>1083</v>
      </c>
      <c r="C166" s="6" t="s">
        <v>1084</v>
      </c>
      <c r="D166" s="36">
        <v>43083</v>
      </c>
      <c r="E166" s="18">
        <v>903</v>
      </c>
      <c r="F166" s="8">
        <f t="shared" si="6"/>
        <v>677.25</v>
      </c>
      <c r="G166" s="42">
        <v>60</v>
      </c>
      <c r="H166" s="9">
        <f t="shared" si="7"/>
        <v>62.564383561643837</v>
      </c>
      <c r="I166" s="9">
        <f>Tabel3[[#This Row],[BCP min korting]]-J166</f>
        <v>643.38750000000005</v>
      </c>
      <c r="J166" s="38">
        <f t="shared" si="8"/>
        <v>33.862500000000004</v>
      </c>
    </row>
    <row r="167" spans="1:10" x14ac:dyDescent="0.25">
      <c r="A167" s="11" t="s">
        <v>1397</v>
      </c>
      <c r="B167" s="7" t="s">
        <v>905</v>
      </c>
      <c r="C167" s="6" t="s">
        <v>906</v>
      </c>
      <c r="D167" s="36">
        <v>42199</v>
      </c>
      <c r="E167" s="18">
        <v>2945</v>
      </c>
      <c r="F167" s="8">
        <f t="shared" si="6"/>
        <v>2208.75</v>
      </c>
      <c r="G167" s="42">
        <v>84</v>
      </c>
      <c r="H167" s="9">
        <f t="shared" si="7"/>
        <v>91.627397260273966</v>
      </c>
      <c r="I167" s="9">
        <f>Tabel3[[#This Row],[BCP min korting]]-J167</f>
        <v>2098.3125</v>
      </c>
      <c r="J167" s="38">
        <f t="shared" si="8"/>
        <v>110.4375</v>
      </c>
    </row>
    <row r="168" spans="1:10" x14ac:dyDescent="0.25">
      <c r="A168" s="11" t="s">
        <v>1397</v>
      </c>
      <c r="B168" s="7" t="s">
        <v>907</v>
      </c>
      <c r="C168" s="6" t="s">
        <v>906</v>
      </c>
      <c r="D168" s="36">
        <v>40248</v>
      </c>
      <c r="E168" s="18">
        <v>2695</v>
      </c>
      <c r="F168" s="8">
        <f t="shared" si="6"/>
        <v>2021.25</v>
      </c>
      <c r="G168" s="42">
        <v>84</v>
      </c>
      <c r="H168" s="9">
        <f t="shared" si="7"/>
        <v>155.76986301369863</v>
      </c>
      <c r="I168" s="9">
        <f>Tabel3[[#This Row],[BCP min korting]]-J168</f>
        <v>1920.1875</v>
      </c>
      <c r="J168" s="38">
        <f t="shared" si="8"/>
        <v>101.0625</v>
      </c>
    </row>
    <row r="169" spans="1:10" x14ac:dyDescent="0.25">
      <c r="A169" s="11" t="s">
        <v>1397</v>
      </c>
      <c r="B169" s="7" t="s">
        <v>944</v>
      </c>
      <c r="C169" s="6" t="s">
        <v>906</v>
      </c>
      <c r="D169" s="36">
        <v>43445</v>
      </c>
      <c r="E169" s="18">
        <v>5571</v>
      </c>
      <c r="F169" s="8">
        <f t="shared" si="6"/>
        <v>4178.25</v>
      </c>
      <c r="G169" s="42">
        <v>84</v>
      </c>
      <c r="H169" s="9">
        <f t="shared" si="7"/>
        <v>50.663013698630138</v>
      </c>
      <c r="I169" s="9">
        <f>Tabel3[[#This Row],[BCP min korting]]-J169</f>
        <v>2394.0309540117419</v>
      </c>
      <c r="J169" s="38">
        <f t="shared" si="8"/>
        <v>1784.2190459882581</v>
      </c>
    </row>
    <row r="170" spans="1:10" x14ac:dyDescent="0.25">
      <c r="A170" s="11" t="s">
        <v>1397</v>
      </c>
      <c r="B170" s="7" t="s">
        <v>945</v>
      </c>
      <c r="C170" s="6" t="s">
        <v>906</v>
      </c>
      <c r="D170" s="36">
        <v>42125</v>
      </c>
      <c r="E170" s="18">
        <v>5054</v>
      </c>
      <c r="F170" s="8">
        <f t="shared" si="6"/>
        <v>3790.5</v>
      </c>
      <c r="G170" s="42">
        <v>84</v>
      </c>
      <c r="H170" s="9">
        <f t="shared" si="7"/>
        <v>94.060273972602729</v>
      </c>
      <c r="I170" s="9">
        <f>Tabel3[[#This Row],[BCP min korting]]-J170</f>
        <v>3600.9749999999999</v>
      </c>
      <c r="J170" s="38">
        <f t="shared" si="8"/>
        <v>189.52500000000001</v>
      </c>
    </row>
    <row r="171" spans="1:10" x14ac:dyDescent="0.25">
      <c r="A171" s="11" t="s">
        <v>1397</v>
      </c>
      <c r="B171" s="7" t="s">
        <v>946</v>
      </c>
      <c r="C171" s="6" t="s">
        <v>906</v>
      </c>
      <c r="D171" s="36">
        <v>42705</v>
      </c>
      <c r="E171" s="18">
        <v>5084</v>
      </c>
      <c r="F171" s="8">
        <f t="shared" si="6"/>
        <v>3813</v>
      </c>
      <c r="G171" s="42">
        <v>84</v>
      </c>
      <c r="H171" s="9">
        <f t="shared" si="7"/>
        <v>74.9917808219178</v>
      </c>
      <c r="I171" s="9">
        <f>Tabel3[[#This Row],[BCP min korting]]-J171</f>
        <v>3233.8866340508803</v>
      </c>
      <c r="J171" s="38">
        <f t="shared" si="8"/>
        <v>579.11336594911972</v>
      </c>
    </row>
    <row r="172" spans="1:10" x14ac:dyDescent="0.25">
      <c r="A172" s="11" t="s">
        <v>1397</v>
      </c>
      <c r="B172" s="7" t="s">
        <v>947</v>
      </c>
      <c r="C172" s="6" t="s">
        <v>906</v>
      </c>
      <c r="D172" s="36">
        <v>42936</v>
      </c>
      <c r="E172" s="18">
        <v>5521.8</v>
      </c>
      <c r="F172" s="8">
        <f t="shared" si="6"/>
        <v>4141.3500000000004</v>
      </c>
      <c r="G172" s="42">
        <v>84</v>
      </c>
      <c r="H172" s="9">
        <f t="shared" si="7"/>
        <v>67.397260273972606</v>
      </c>
      <c r="I172" s="9">
        <f>Tabel3[[#This Row],[BCP min korting]]-J172</f>
        <v>3156.665019569472</v>
      </c>
      <c r="J172" s="38">
        <f t="shared" si="8"/>
        <v>984.68498043052841</v>
      </c>
    </row>
    <row r="173" spans="1:10" x14ac:dyDescent="0.25">
      <c r="A173" s="11" t="s">
        <v>1397</v>
      </c>
      <c r="B173" s="7" t="s">
        <v>948</v>
      </c>
      <c r="C173" s="6" t="s">
        <v>906</v>
      </c>
      <c r="D173" s="36">
        <v>43500</v>
      </c>
      <c r="E173" s="18">
        <v>6446</v>
      </c>
      <c r="F173" s="8">
        <f t="shared" si="6"/>
        <v>4834.5</v>
      </c>
      <c r="G173" s="42">
        <v>84</v>
      </c>
      <c r="H173" s="9">
        <f t="shared" si="7"/>
        <v>48.854794520547941</v>
      </c>
      <c r="I173" s="9">
        <f>Tabel3[[#This Row],[BCP min korting]]-J173</f>
        <v>2671.1795107632092</v>
      </c>
      <c r="J173" s="38">
        <f t="shared" si="8"/>
        <v>2163.3204892367908</v>
      </c>
    </row>
    <row r="174" spans="1:10" x14ac:dyDescent="0.25">
      <c r="A174" s="11" t="s">
        <v>1397</v>
      </c>
      <c r="B174" s="7" t="s">
        <v>908</v>
      </c>
      <c r="C174" s="6" t="s">
        <v>906</v>
      </c>
      <c r="D174" s="36">
        <v>40401</v>
      </c>
      <c r="E174" s="18">
        <v>2695</v>
      </c>
      <c r="F174" s="8">
        <f t="shared" si="6"/>
        <v>2021.25</v>
      </c>
      <c r="G174" s="42">
        <v>84</v>
      </c>
      <c r="H174" s="9">
        <f t="shared" si="7"/>
        <v>150.73972602739727</v>
      </c>
      <c r="I174" s="9">
        <f>Tabel3[[#This Row],[BCP min korting]]-J174</f>
        <v>1920.1875</v>
      </c>
      <c r="J174" s="38">
        <f t="shared" si="8"/>
        <v>101.0625</v>
      </c>
    </row>
    <row r="175" spans="1:10" x14ac:dyDescent="0.25">
      <c r="A175" s="11" t="s">
        <v>1397</v>
      </c>
      <c r="B175" s="7" t="s">
        <v>1257</v>
      </c>
      <c r="C175" s="6" t="s">
        <v>1258</v>
      </c>
      <c r="D175" s="36">
        <v>43517</v>
      </c>
      <c r="E175" s="18">
        <v>6595</v>
      </c>
      <c r="F175" s="8">
        <f t="shared" si="6"/>
        <v>4946.25</v>
      </c>
      <c r="G175" s="42">
        <v>84</v>
      </c>
      <c r="H175" s="9">
        <f t="shared" si="7"/>
        <v>48.295890410958904</v>
      </c>
      <c r="I175" s="9">
        <f>Tabel3[[#This Row],[BCP min korting]]-J175</f>
        <v>2701.6591731898238</v>
      </c>
      <c r="J175" s="38">
        <f t="shared" si="8"/>
        <v>2244.5908268101762</v>
      </c>
    </row>
    <row r="176" spans="1:10" x14ac:dyDescent="0.25">
      <c r="A176" s="11" t="s">
        <v>1397</v>
      </c>
      <c r="B176" s="7" t="s">
        <v>1259</v>
      </c>
      <c r="C176" s="6" t="s">
        <v>1260</v>
      </c>
      <c r="D176" s="36">
        <v>43173</v>
      </c>
      <c r="E176" s="18">
        <v>7550</v>
      </c>
      <c r="F176" s="8">
        <f t="shared" si="6"/>
        <v>5662.5</v>
      </c>
      <c r="G176" s="42">
        <v>84</v>
      </c>
      <c r="H176" s="9">
        <f t="shared" si="7"/>
        <v>59.605479452054794</v>
      </c>
      <c r="I176" s="9">
        <f>Tabel3[[#This Row],[BCP min korting]]-J176</f>
        <v>3817.1455479452052</v>
      </c>
      <c r="J176" s="38">
        <f t="shared" si="8"/>
        <v>1845.3544520547948</v>
      </c>
    </row>
    <row r="177" spans="1:10" x14ac:dyDescent="0.25">
      <c r="A177" s="11" t="s">
        <v>1397</v>
      </c>
      <c r="B177" s="7" t="s">
        <v>1261</v>
      </c>
      <c r="C177" s="6" t="s">
        <v>1262</v>
      </c>
      <c r="D177" s="36">
        <v>43425</v>
      </c>
      <c r="E177" s="18">
        <v>5892</v>
      </c>
      <c r="F177" s="8">
        <f t="shared" si="6"/>
        <v>4419</v>
      </c>
      <c r="G177" s="42">
        <v>84</v>
      </c>
      <c r="H177" s="9">
        <f t="shared" si="7"/>
        <v>51.320547945205476</v>
      </c>
      <c r="I177" s="9">
        <f>Tabel3[[#This Row],[BCP min korting]]-J177</f>
        <v>2564.8360273972603</v>
      </c>
      <c r="J177" s="38">
        <f t="shared" si="8"/>
        <v>1854.1639726027397</v>
      </c>
    </row>
    <row r="178" spans="1:10" x14ac:dyDescent="0.25">
      <c r="A178" s="11" t="s">
        <v>1397</v>
      </c>
      <c r="B178" s="7" t="s">
        <v>1263</v>
      </c>
      <c r="C178" s="6" t="s">
        <v>1250</v>
      </c>
      <c r="D178" s="36">
        <v>40483</v>
      </c>
      <c r="E178" s="18">
        <v>2795</v>
      </c>
      <c r="F178" s="8">
        <f t="shared" si="6"/>
        <v>2096.25</v>
      </c>
      <c r="G178" s="42">
        <v>84</v>
      </c>
      <c r="H178" s="9">
        <f t="shared" si="7"/>
        <v>148.04383561643834</v>
      </c>
      <c r="I178" s="9">
        <f>Tabel3[[#This Row],[BCP min korting]]-J178</f>
        <v>1991.4375</v>
      </c>
      <c r="J178" s="38">
        <f t="shared" si="8"/>
        <v>104.8125</v>
      </c>
    </row>
    <row r="179" spans="1:10" x14ac:dyDescent="0.25">
      <c r="A179" s="11" t="s">
        <v>1397</v>
      </c>
      <c r="B179" s="7" t="s">
        <v>1264</v>
      </c>
      <c r="C179" s="6" t="s">
        <v>1250</v>
      </c>
      <c r="D179" s="36">
        <v>40551</v>
      </c>
      <c r="E179" s="18">
        <v>2795</v>
      </c>
      <c r="F179" s="8">
        <f t="shared" si="6"/>
        <v>2096.25</v>
      </c>
      <c r="G179" s="42">
        <v>84</v>
      </c>
      <c r="H179" s="9">
        <f t="shared" si="7"/>
        <v>145.8082191780822</v>
      </c>
      <c r="I179" s="9">
        <f>Tabel3[[#This Row],[BCP min korting]]-J179</f>
        <v>1991.4375</v>
      </c>
      <c r="J179" s="38">
        <f t="shared" si="8"/>
        <v>104.8125</v>
      </c>
    </row>
    <row r="180" spans="1:10" x14ac:dyDescent="0.25">
      <c r="A180" s="11" t="s">
        <v>1397</v>
      </c>
      <c r="B180" s="7" t="s">
        <v>1265</v>
      </c>
      <c r="C180" s="6" t="s">
        <v>1250</v>
      </c>
      <c r="D180" s="36">
        <v>42597</v>
      </c>
      <c r="E180" s="18">
        <v>2795</v>
      </c>
      <c r="F180" s="8">
        <f t="shared" si="6"/>
        <v>2096.25</v>
      </c>
      <c r="G180" s="42">
        <v>84</v>
      </c>
      <c r="H180" s="9">
        <f t="shared" si="7"/>
        <v>78.542465753424651</v>
      </c>
      <c r="I180" s="9">
        <f>Tabel3[[#This Row],[BCP min korting]]-J180</f>
        <v>1862.0525195694713</v>
      </c>
      <c r="J180" s="38">
        <f t="shared" si="8"/>
        <v>234.19748043052869</v>
      </c>
    </row>
    <row r="181" spans="1:10" x14ac:dyDescent="0.25">
      <c r="A181" s="11" t="s">
        <v>1397</v>
      </c>
      <c r="B181" s="7" t="s">
        <v>949</v>
      </c>
      <c r="C181" s="6" t="s">
        <v>950</v>
      </c>
      <c r="D181" s="36">
        <v>43139</v>
      </c>
      <c r="E181" s="18">
        <v>5170</v>
      </c>
      <c r="F181" s="8">
        <f t="shared" si="6"/>
        <v>3877.5</v>
      </c>
      <c r="G181" s="42">
        <v>84</v>
      </c>
      <c r="H181" s="9">
        <f t="shared" si="7"/>
        <v>60.723287671232875</v>
      </c>
      <c r="I181" s="9">
        <f>Tabel3[[#This Row],[BCP min korting]]-J181</f>
        <v>2662.8788160469667</v>
      </c>
      <c r="J181" s="38">
        <f t="shared" si="8"/>
        <v>1214.6211839530333</v>
      </c>
    </row>
    <row r="182" spans="1:10" x14ac:dyDescent="0.25">
      <c r="A182" s="11" t="s">
        <v>1397</v>
      </c>
      <c r="B182" s="7" t="s">
        <v>951</v>
      </c>
      <c r="C182" s="6" t="s">
        <v>950</v>
      </c>
      <c r="D182" s="36">
        <v>41743</v>
      </c>
      <c r="E182" s="18">
        <v>6404</v>
      </c>
      <c r="F182" s="8">
        <f t="shared" si="6"/>
        <v>4803</v>
      </c>
      <c r="G182" s="42">
        <v>84</v>
      </c>
      <c r="H182" s="9">
        <f t="shared" si="7"/>
        <v>106.61917808219178</v>
      </c>
      <c r="I182" s="9">
        <f>Tabel3[[#This Row],[BCP min korting]]-J182</f>
        <v>4562.8500000000004</v>
      </c>
      <c r="J182" s="38">
        <f t="shared" si="8"/>
        <v>240.15</v>
      </c>
    </row>
    <row r="183" spans="1:10" x14ac:dyDescent="0.25">
      <c r="A183" s="11" t="s">
        <v>1397</v>
      </c>
      <c r="B183" s="7" t="s">
        <v>952</v>
      </c>
      <c r="C183" s="6" t="s">
        <v>950</v>
      </c>
      <c r="D183" s="36">
        <v>42207</v>
      </c>
      <c r="E183" s="18">
        <v>4614.5</v>
      </c>
      <c r="F183" s="8">
        <f t="shared" si="6"/>
        <v>3460.875</v>
      </c>
      <c r="G183" s="42">
        <v>84</v>
      </c>
      <c r="H183" s="9">
        <f t="shared" si="7"/>
        <v>91.364383561643834</v>
      </c>
      <c r="I183" s="9">
        <f>Tabel3[[#This Row],[BCP min korting]]-J183</f>
        <v>3287.8312500000002</v>
      </c>
      <c r="J183" s="38">
        <f t="shared" si="8"/>
        <v>173.04375000000002</v>
      </c>
    </row>
    <row r="184" spans="1:10" x14ac:dyDescent="0.25">
      <c r="A184" s="11" t="s">
        <v>1397</v>
      </c>
      <c r="B184" s="7" t="s">
        <v>1266</v>
      </c>
      <c r="C184" s="6" t="s">
        <v>1250</v>
      </c>
      <c r="D184" s="36">
        <v>40442</v>
      </c>
      <c r="E184" s="18">
        <v>2795</v>
      </c>
      <c r="F184" s="8">
        <f t="shared" si="6"/>
        <v>2096.25</v>
      </c>
      <c r="G184" s="42">
        <v>84</v>
      </c>
      <c r="H184" s="9">
        <f t="shared" si="7"/>
        <v>149.39178082191779</v>
      </c>
      <c r="I184" s="9">
        <f>Tabel3[[#This Row],[BCP min korting]]-J184</f>
        <v>1991.4375</v>
      </c>
      <c r="J184" s="38">
        <f t="shared" si="8"/>
        <v>104.8125</v>
      </c>
    </row>
    <row r="185" spans="1:10" x14ac:dyDescent="0.25">
      <c r="A185" s="11" t="s">
        <v>1397</v>
      </c>
      <c r="B185" s="7" t="s">
        <v>1267</v>
      </c>
      <c r="C185" s="6" t="s">
        <v>1250</v>
      </c>
      <c r="D185" s="36">
        <v>43411</v>
      </c>
      <c r="E185" s="18">
        <v>4925</v>
      </c>
      <c r="F185" s="8">
        <f t="shared" si="6"/>
        <v>3693.75</v>
      </c>
      <c r="G185" s="42">
        <v>84</v>
      </c>
      <c r="H185" s="9">
        <f t="shared" si="7"/>
        <v>51.780821917808218</v>
      </c>
      <c r="I185" s="9">
        <f>Tabel3[[#This Row],[BCP min korting]]-J185</f>
        <v>2163.1207191780823</v>
      </c>
      <c r="J185" s="38">
        <f t="shared" si="8"/>
        <v>1530.6292808219177</v>
      </c>
    </row>
    <row r="186" spans="1:10" x14ac:dyDescent="0.25">
      <c r="A186" s="11" t="s">
        <v>1397</v>
      </c>
      <c r="B186" s="7" t="s">
        <v>1268</v>
      </c>
      <c r="C186" s="6" t="s">
        <v>1250</v>
      </c>
      <c r="D186" s="36">
        <v>42898</v>
      </c>
      <c r="E186" s="18">
        <v>4655</v>
      </c>
      <c r="F186" s="8">
        <f t="shared" si="6"/>
        <v>3491.25</v>
      </c>
      <c r="G186" s="42">
        <v>84</v>
      </c>
      <c r="H186" s="9">
        <f t="shared" si="7"/>
        <v>68.646575342465752</v>
      </c>
      <c r="I186" s="9">
        <f>Tabel3[[#This Row],[BCP min korting]]-J186</f>
        <v>2710.4671232876713</v>
      </c>
      <c r="J186" s="38">
        <f t="shared" si="8"/>
        <v>780.78287671232874</v>
      </c>
    </row>
    <row r="187" spans="1:10" x14ac:dyDescent="0.25">
      <c r="A187" s="11" t="s">
        <v>1397</v>
      </c>
      <c r="B187" s="7" t="s">
        <v>1269</v>
      </c>
      <c r="C187" s="6" t="s">
        <v>1250</v>
      </c>
      <c r="D187" s="36">
        <v>41709</v>
      </c>
      <c r="E187" s="18">
        <v>4487</v>
      </c>
      <c r="F187" s="8">
        <f t="shared" si="6"/>
        <v>3365.25</v>
      </c>
      <c r="G187" s="42">
        <v>84</v>
      </c>
      <c r="H187" s="9">
        <f t="shared" si="7"/>
        <v>107.73698630136985</v>
      </c>
      <c r="I187" s="9">
        <f>Tabel3[[#This Row],[BCP min korting]]-J187</f>
        <v>3196.9875000000002</v>
      </c>
      <c r="J187" s="38">
        <f t="shared" si="8"/>
        <v>168.26250000000002</v>
      </c>
    </row>
    <row r="188" spans="1:10" x14ac:dyDescent="0.25">
      <c r="A188" s="11" t="s">
        <v>1397</v>
      </c>
      <c r="B188" s="7" t="s">
        <v>1270</v>
      </c>
      <c r="C188" s="6" t="s">
        <v>1250</v>
      </c>
      <c r="D188" s="36">
        <v>43530</v>
      </c>
      <c r="E188" s="18">
        <v>2795</v>
      </c>
      <c r="F188" s="8">
        <f t="shared" si="6"/>
        <v>2096.25</v>
      </c>
      <c r="G188" s="42">
        <v>84</v>
      </c>
      <c r="H188" s="9">
        <f t="shared" si="7"/>
        <v>47.868493150684927</v>
      </c>
      <c r="I188" s="9">
        <f>Tabel3[[#This Row],[BCP min korting]]-J188</f>
        <v>1134.8465753424657</v>
      </c>
      <c r="J188" s="38">
        <f t="shared" si="8"/>
        <v>961.40342465753429</v>
      </c>
    </row>
    <row r="189" spans="1:10" x14ac:dyDescent="0.25">
      <c r="A189" s="11" t="s">
        <v>1397</v>
      </c>
      <c r="B189" s="7" t="s">
        <v>1271</v>
      </c>
      <c r="C189" s="6" t="s">
        <v>1272</v>
      </c>
      <c r="D189" s="36">
        <v>38718</v>
      </c>
      <c r="E189" s="18">
        <v>3750</v>
      </c>
      <c r="F189" s="8">
        <f t="shared" si="6"/>
        <v>2812.5</v>
      </c>
      <c r="G189" s="42">
        <v>84</v>
      </c>
      <c r="H189" s="9">
        <f t="shared" si="7"/>
        <v>206.07123287671232</v>
      </c>
      <c r="I189" s="9">
        <f>Tabel3[[#This Row],[BCP min korting]]-J189</f>
        <v>2671.875</v>
      </c>
      <c r="J189" s="38">
        <f t="shared" si="8"/>
        <v>140.625</v>
      </c>
    </row>
    <row r="190" spans="1:10" x14ac:dyDescent="0.25">
      <c r="A190" s="11" t="s">
        <v>1397</v>
      </c>
      <c r="B190" s="7" t="s">
        <v>1273</v>
      </c>
      <c r="C190" s="6" t="s">
        <v>1272</v>
      </c>
      <c r="D190" s="36">
        <v>43326</v>
      </c>
      <c r="E190" s="18">
        <v>3750</v>
      </c>
      <c r="F190" s="8">
        <f t="shared" si="6"/>
        <v>2812.5</v>
      </c>
      <c r="G190" s="42">
        <v>84</v>
      </c>
      <c r="H190" s="9">
        <f t="shared" si="7"/>
        <v>54.575342465753423</v>
      </c>
      <c r="I190" s="9">
        <f>Tabel3[[#This Row],[BCP min korting]]-J190</f>
        <v>1735.9344422700585</v>
      </c>
      <c r="J190" s="38">
        <f t="shared" si="8"/>
        <v>1076.5655577299415</v>
      </c>
    </row>
    <row r="191" spans="1:10" x14ac:dyDescent="0.25">
      <c r="A191" s="11" t="s">
        <v>1397</v>
      </c>
      <c r="B191" s="7" t="s">
        <v>1274</v>
      </c>
      <c r="C191" s="6" t="s">
        <v>1275</v>
      </c>
      <c r="D191" s="36">
        <v>42373</v>
      </c>
      <c r="E191" s="18">
        <v>6610</v>
      </c>
      <c r="F191" s="8">
        <f t="shared" si="6"/>
        <v>4957.5</v>
      </c>
      <c r="G191" s="42">
        <v>84</v>
      </c>
      <c r="H191" s="9">
        <f t="shared" si="7"/>
        <v>85.906849315068484</v>
      </c>
      <c r="I191" s="9">
        <f>Tabel3[[#This Row],[BCP min korting]]-J191</f>
        <v>4709.625</v>
      </c>
      <c r="J191" s="38">
        <f t="shared" si="8"/>
        <v>247.875</v>
      </c>
    </row>
    <row r="192" spans="1:10" x14ac:dyDescent="0.25">
      <c r="A192" s="11" t="s">
        <v>1397</v>
      </c>
      <c r="B192" s="7" t="s">
        <v>1276</v>
      </c>
      <c r="C192" s="6" t="s">
        <v>1277</v>
      </c>
      <c r="D192" s="36">
        <v>43455</v>
      </c>
      <c r="E192" s="18">
        <v>5225</v>
      </c>
      <c r="F192" s="8">
        <f t="shared" si="6"/>
        <v>3918.75</v>
      </c>
      <c r="G192" s="42">
        <v>84</v>
      </c>
      <c r="H192" s="9">
        <f t="shared" si="7"/>
        <v>50.334246575342462</v>
      </c>
      <c r="I192" s="9">
        <f>Tabel3[[#This Row],[BCP min korting]]-J192</f>
        <v>2230.7733610567511</v>
      </c>
      <c r="J192" s="38">
        <f t="shared" si="8"/>
        <v>1687.9766389432489</v>
      </c>
    </row>
    <row r="193" spans="1:10" x14ac:dyDescent="0.25">
      <c r="A193" s="11" t="s">
        <v>1397</v>
      </c>
      <c r="B193" s="7" t="s">
        <v>1278</v>
      </c>
      <c r="C193" s="6" t="s">
        <v>1277</v>
      </c>
      <c r="D193" s="36">
        <v>43433</v>
      </c>
      <c r="E193" s="18">
        <v>5225</v>
      </c>
      <c r="F193" s="8">
        <f t="shared" si="6"/>
        <v>3918.75</v>
      </c>
      <c r="G193" s="42">
        <v>84</v>
      </c>
      <c r="H193" s="9">
        <f t="shared" si="7"/>
        <v>51.057534246575344</v>
      </c>
      <c r="I193" s="9">
        <f>Tabel3[[#This Row],[BCP min korting]]-J193</f>
        <v>2262.8288894324851</v>
      </c>
      <c r="J193" s="38">
        <f t="shared" si="8"/>
        <v>1655.9211105675149</v>
      </c>
    </row>
    <row r="194" spans="1:10" x14ac:dyDescent="0.25">
      <c r="A194" s="11" t="s">
        <v>1397</v>
      </c>
      <c r="B194" s="7" t="s">
        <v>1279</v>
      </c>
      <c r="C194" s="6" t="s">
        <v>1280</v>
      </c>
      <c r="D194" s="36">
        <v>42193</v>
      </c>
      <c r="E194" s="18">
        <v>6160</v>
      </c>
      <c r="F194" s="8">
        <f t="shared" si="6"/>
        <v>4620</v>
      </c>
      <c r="G194" s="42">
        <v>84</v>
      </c>
      <c r="H194" s="9">
        <f t="shared" si="7"/>
        <v>91.824657534246569</v>
      </c>
      <c r="I194" s="9">
        <f>Tabel3[[#This Row],[BCP min korting]]-J194</f>
        <v>4389</v>
      </c>
      <c r="J194" s="38">
        <f t="shared" si="8"/>
        <v>231</v>
      </c>
    </row>
    <row r="195" spans="1:10" x14ac:dyDescent="0.25">
      <c r="A195" s="11" t="s">
        <v>1397</v>
      </c>
      <c r="B195" s="7" t="s">
        <v>1281</v>
      </c>
      <c r="C195" s="6" t="s">
        <v>1282</v>
      </c>
      <c r="D195" s="36">
        <v>39723</v>
      </c>
      <c r="E195" s="18">
        <v>4340</v>
      </c>
      <c r="F195" s="8">
        <f t="shared" si="6"/>
        <v>3255</v>
      </c>
      <c r="G195" s="42">
        <v>84</v>
      </c>
      <c r="H195" s="9">
        <f t="shared" si="7"/>
        <v>173.03013698630136</v>
      </c>
      <c r="I195" s="9">
        <f>Tabel3[[#This Row],[BCP min korting]]-J195</f>
        <v>3092.25</v>
      </c>
      <c r="J195" s="38">
        <f t="shared" si="8"/>
        <v>162.75</v>
      </c>
    </row>
    <row r="196" spans="1:10" x14ac:dyDescent="0.25">
      <c r="A196" s="12" t="s">
        <v>1397</v>
      </c>
      <c r="B196" s="13" t="s">
        <v>1283</v>
      </c>
      <c r="C196" s="14" t="s">
        <v>1284</v>
      </c>
      <c r="D196" s="36">
        <v>43493</v>
      </c>
      <c r="E196" s="19">
        <v>6760</v>
      </c>
      <c r="F196" s="15">
        <f t="shared" si="6"/>
        <v>5070</v>
      </c>
      <c r="G196" s="42">
        <v>84</v>
      </c>
      <c r="H196" s="16">
        <f t="shared" si="7"/>
        <v>49.084931506849315</v>
      </c>
      <c r="I196" s="9">
        <f>Tabel3[[#This Row],[BCP min korting]]-J196</f>
        <v>2814.4949119373778</v>
      </c>
      <c r="J196" s="39">
        <f t="shared" si="8"/>
        <v>2255.5050880626222</v>
      </c>
    </row>
    <row r="197" spans="1:10" x14ac:dyDescent="0.25">
      <c r="A197" s="11" t="s">
        <v>1397</v>
      </c>
      <c r="B197" s="7" t="s">
        <v>1208</v>
      </c>
      <c r="C197" s="6" t="s">
        <v>1209</v>
      </c>
      <c r="D197" s="36">
        <v>43207</v>
      </c>
      <c r="E197" s="18">
        <v>5450</v>
      </c>
      <c r="F197" s="8">
        <f t="shared" si="6"/>
        <v>4087.5</v>
      </c>
      <c r="G197" s="42">
        <v>84</v>
      </c>
      <c r="H197" s="9">
        <f t="shared" si="7"/>
        <v>58.487671232876707</v>
      </c>
      <c r="I197" s="9">
        <f>Tabel3[[#This Row],[BCP min korting]]-J197</f>
        <v>2703.7492661448136</v>
      </c>
      <c r="J197" s="38">
        <f t="shared" si="8"/>
        <v>1383.7507338551864</v>
      </c>
    </row>
    <row r="198" spans="1:10" x14ac:dyDescent="0.25">
      <c r="A198" s="11" t="s">
        <v>1397</v>
      </c>
      <c r="B198" s="7" t="s">
        <v>1210</v>
      </c>
      <c r="C198" s="6" t="s">
        <v>1211</v>
      </c>
      <c r="D198" s="36">
        <v>42866</v>
      </c>
      <c r="E198" s="18">
        <v>6665</v>
      </c>
      <c r="F198" s="8">
        <f t="shared" si="6"/>
        <v>4998.75</v>
      </c>
      <c r="G198" s="42">
        <v>84</v>
      </c>
      <c r="H198" s="9">
        <f t="shared" si="7"/>
        <v>69.698630136986296</v>
      </c>
      <c r="I198" s="9">
        <f>Tabel3[[#This Row],[BCP min korting]]-J198</f>
        <v>3940.3062622309194</v>
      </c>
      <c r="J198" s="38">
        <f t="shared" si="8"/>
        <v>1058.4437377690806</v>
      </c>
    </row>
    <row r="199" spans="1:10" x14ac:dyDescent="0.25">
      <c r="A199" s="11" t="s">
        <v>1397</v>
      </c>
      <c r="B199" s="7" t="s">
        <v>88</v>
      </c>
      <c r="C199" s="6" t="s">
        <v>89</v>
      </c>
      <c r="D199" s="36">
        <v>42040</v>
      </c>
      <c r="E199" s="18">
        <v>4581</v>
      </c>
      <c r="F199" s="8">
        <f t="shared" si="6"/>
        <v>3435.75</v>
      </c>
      <c r="G199" s="42">
        <v>84</v>
      </c>
      <c r="H199" s="9">
        <f t="shared" si="7"/>
        <v>96.854794520547941</v>
      </c>
      <c r="I199" s="9">
        <f>Tabel3[[#This Row],[BCP min korting]]-J199</f>
        <v>3263.9625000000001</v>
      </c>
      <c r="J199" s="38">
        <f t="shared" si="8"/>
        <v>171.78750000000002</v>
      </c>
    </row>
    <row r="200" spans="1:10" x14ac:dyDescent="0.25">
      <c r="A200" s="11" t="s">
        <v>1397</v>
      </c>
      <c r="B200" s="7" t="s">
        <v>637</v>
      </c>
      <c r="C200" s="6" t="s">
        <v>638</v>
      </c>
      <c r="D200" s="36">
        <v>41928</v>
      </c>
      <c r="E200" s="18">
        <v>10057</v>
      </c>
      <c r="F200" s="8">
        <f t="shared" si="6"/>
        <v>7542.75</v>
      </c>
      <c r="G200" s="42">
        <v>84</v>
      </c>
      <c r="H200" s="9">
        <f t="shared" si="7"/>
        <v>100.53698630136986</v>
      </c>
      <c r="I200" s="9">
        <f>Tabel3[[#This Row],[BCP min korting]]-J200</f>
        <v>7165.6125000000002</v>
      </c>
      <c r="J200" s="38">
        <f t="shared" si="8"/>
        <v>377.13750000000005</v>
      </c>
    </row>
    <row r="201" spans="1:10" x14ac:dyDescent="0.25">
      <c r="A201" s="11" t="s">
        <v>1397</v>
      </c>
      <c r="B201" s="7" t="s">
        <v>639</v>
      </c>
      <c r="C201" s="6" t="s">
        <v>640</v>
      </c>
      <c r="D201" s="36">
        <v>40121</v>
      </c>
      <c r="E201" s="18">
        <v>9137</v>
      </c>
      <c r="F201" s="8">
        <f t="shared" ref="F201:F264" si="9">E201*(1-$B$6)</f>
        <v>6852.75</v>
      </c>
      <c r="G201" s="42">
        <v>84</v>
      </c>
      <c r="H201" s="9">
        <f t="shared" ref="H201:H264" si="10">IFERROR(+(B$2-D201)/(365/12),G201)</f>
        <v>159.94520547945206</v>
      </c>
      <c r="I201" s="9">
        <f>Tabel3[[#This Row],[BCP min korting]]-J201</f>
        <v>6510.1125000000002</v>
      </c>
      <c r="J201" s="38">
        <f t="shared" ref="J201:J264" si="11">IF(H201&lt;$G201,($F201)-(H201/$G201)*(($F201)-($F201*$B$5)),($F201*$B$5))</f>
        <v>342.63750000000005</v>
      </c>
    </row>
    <row r="202" spans="1:10" x14ac:dyDescent="0.25">
      <c r="A202" s="11" t="s">
        <v>1397</v>
      </c>
      <c r="B202" s="7" t="s">
        <v>641</v>
      </c>
      <c r="C202" s="6" t="s">
        <v>638</v>
      </c>
      <c r="D202" s="36">
        <v>43102</v>
      </c>
      <c r="E202" s="18">
        <v>7919</v>
      </c>
      <c r="F202" s="8">
        <f t="shared" si="9"/>
        <v>5939.25</v>
      </c>
      <c r="G202" s="42">
        <v>84</v>
      </c>
      <c r="H202" s="9">
        <f t="shared" si="10"/>
        <v>61.939726027397256</v>
      </c>
      <c r="I202" s="9">
        <f>Tabel3[[#This Row],[BCP min korting]]-J202</f>
        <v>4160.4969275929552</v>
      </c>
      <c r="J202" s="38">
        <f t="shared" si="11"/>
        <v>1778.7530724070448</v>
      </c>
    </row>
    <row r="203" spans="1:10" x14ac:dyDescent="0.25">
      <c r="A203" s="11" t="s">
        <v>1397</v>
      </c>
      <c r="B203" s="7" t="s">
        <v>642</v>
      </c>
      <c r="C203" s="6" t="s">
        <v>643</v>
      </c>
      <c r="D203" s="36">
        <v>41130</v>
      </c>
      <c r="E203" s="18">
        <v>7830</v>
      </c>
      <c r="F203" s="8">
        <f t="shared" si="9"/>
        <v>5872.5</v>
      </c>
      <c r="G203" s="42">
        <v>84</v>
      </c>
      <c r="H203" s="9">
        <f t="shared" si="10"/>
        <v>126.77260273972603</v>
      </c>
      <c r="I203" s="9">
        <f>Tabel3[[#This Row],[BCP min korting]]-J203</f>
        <v>5578.875</v>
      </c>
      <c r="J203" s="38">
        <f t="shared" si="11"/>
        <v>293.625</v>
      </c>
    </row>
    <row r="204" spans="1:10" x14ac:dyDescent="0.25">
      <c r="A204" s="11" t="s">
        <v>1397</v>
      </c>
      <c r="B204" s="7" t="s">
        <v>644</v>
      </c>
      <c r="C204" s="6" t="s">
        <v>643</v>
      </c>
      <c r="D204" s="36">
        <v>38254</v>
      </c>
      <c r="E204" s="18">
        <v>7830</v>
      </c>
      <c r="F204" s="8">
        <f t="shared" si="9"/>
        <v>5872.5</v>
      </c>
      <c r="G204" s="42">
        <v>84</v>
      </c>
      <c r="H204" s="9">
        <f t="shared" si="10"/>
        <v>221.32602739726028</v>
      </c>
      <c r="I204" s="9">
        <f>Tabel3[[#This Row],[BCP min korting]]-J204</f>
        <v>5578.875</v>
      </c>
      <c r="J204" s="38">
        <f t="shared" si="11"/>
        <v>293.625</v>
      </c>
    </row>
    <row r="205" spans="1:10" x14ac:dyDescent="0.25">
      <c r="A205" s="11" t="s">
        <v>1397</v>
      </c>
      <c r="B205" s="7" t="s">
        <v>645</v>
      </c>
      <c r="C205" s="6" t="s">
        <v>646</v>
      </c>
      <c r="D205" s="36">
        <v>40212</v>
      </c>
      <c r="E205" s="18">
        <v>7830</v>
      </c>
      <c r="F205" s="8">
        <f t="shared" si="9"/>
        <v>5872.5</v>
      </c>
      <c r="G205" s="42">
        <v>84</v>
      </c>
      <c r="H205" s="9">
        <f t="shared" si="10"/>
        <v>156.95342465753424</v>
      </c>
      <c r="I205" s="9">
        <f>Tabel3[[#This Row],[BCP min korting]]-J205</f>
        <v>5578.875</v>
      </c>
      <c r="J205" s="38">
        <f t="shared" si="11"/>
        <v>293.625</v>
      </c>
    </row>
    <row r="206" spans="1:10" x14ac:dyDescent="0.25">
      <c r="A206" s="11" t="s">
        <v>1397</v>
      </c>
      <c r="B206" s="7" t="s">
        <v>647</v>
      </c>
      <c r="C206" s="6" t="s">
        <v>648</v>
      </c>
      <c r="D206" s="36">
        <v>40909</v>
      </c>
      <c r="E206" s="18">
        <v>7830</v>
      </c>
      <c r="F206" s="8">
        <f t="shared" si="9"/>
        <v>5872.5</v>
      </c>
      <c r="G206" s="42">
        <v>84</v>
      </c>
      <c r="H206" s="9">
        <f t="shared" si="10"/>
        <v>134.03835616438354</v>
      </c>
      <c r="I206" s="9">
        <f>Tabel3[[#This Row],[BCP min korting]]-J206</f>
        <v>5578.875</v>
      </c>
      <c r="J206" s="38">
        <f t="shared" si="11"/>
        <v>293.625</v>
      </c>
    </row>
    <row r="207" spans="1:10" x14ac:dyDescent="0.25">
      <c r="A207" s="11" t="s">
        <v>1397</v>
      </c>
      <c r="B207" s="7" t="s">
        <v>485</v>
      </c>
      <c r="C207" s="6" t="s">
        <v>486</v>
      </c>
      <c r="D207" s="36">
        <v>38435</v>
      </c>
      <c r="E207" s="18">
        <v>3219</v>
      </c>
      <c r="F207" s="8">
        <f t="shared" si="9"/>
        <v>2414.25</v>
      </c>
      <c r="G207" s="42">
        <v>84</v>
      </c>
      <c r="H207" s="9">
        <f t="shared" si="10"/>
        <v>215.37534246575342</v>
      </c>
      <c r="I207" s="9">
        <f>Tabel3[[#This Row],[BCP min korting]]-J207</f>
        <v>2293.5374999999999</v>
      </c>
      <c r="J207" s="38">
        <f t="shared" si="11"/>
        <v>120.71250000000001</v>
      </c>
    </row>
    <row r="208" spans="1:10" x14ac:dyDescent="0.25">
      <c r="A208" s="11" t="s">
        <v>1397</v>
      </c>
      <c r="B208" s="7" t="s">
        <v>487</v>
      </c>
      <c r="C208" s="6" t="s">
        <v>488</v>
      </c>
      <c r="D208" s="36">
        <v>41792</v>
      </c>
      <c r="E208" s="18">
        <v>4604</v>
      </c>
      <c r="F208" s="8">
        <f t="shared" si="9"/>
        <v>3453</v>
      </c>
      <c r="G208" s="42">
        <v>84</v>
      </c>
      <c r="H208" s="9">
        <f t="shared" si="10"/>
        <v>105.00821917808219</v>
      </c>
      <c r="I208" s="9">
        <f>Tabel3[[#This Row],[BCP min korting]]-J208</f>
        <v>3280.35</v>
      </c>
      <c r="J208" s="38">
        <f t="shared" si="11"/>
        <v>172.65</v>
      </c>
    </row>
    <row r="209" spans="1:10" x14ac:dyDescent="0.25">
      <c r="A209" s="11" t="s">
        <v>1397</v>
      </c>
      <c r="B209" s="7" t="s">
        <v>489</v>
      </c>
      <c r="C209" s="6" t="s">
        <v>488</v>
      </c>
      <c r="D209" s="36">
        <v>41148</v>
      </c>
      <c r="E209" s="18">
        <v>4869.62</v>
      </c>
      <c r="F209" s="8">
        <f t="shared" si="9"/>
        <v>3652.2150000000001</v>
      </c>
      <c r="G209" s="42">
        <v>84</v>
      </c>
      <c r="H209" s="9">
        <f t="shared" si="10"/>
        <v>126.18082191780822</v>
      </c>
      <c r="I209" s="9">
        <f>Tabel3[[#This Row],[BCP min korting]]-J209</f>
        <v>3469.6042500000003</v>
      </c>
      <c r="J209" s="38">
        <f t="shared" si="11"/>
        <v>182.61075000000002</v>
      </c>
    </row>
    <row r="210" spans="1:10" x14ac:dyDescent="0.25">
      <c r="A210" s="11" t="s">
        <v>1397</v>
      </c>
      <c r="B210" s="7" t="s">
        <v>490</v>
      </c>
      <c r="C210" s="6" t="s">
        <v>491</v>
      </c>
      <c r="D210" s="36">
        <v>38887</v>
      </c>
      <c r="E210" s="18">
        <v>4860.7</v>
      </c>
      <c r="F210" s="8">
        <f t="shared" si="9"/>
        <v>3645.5249999999996</v>
      </c>
      <c r="G210" s="42">
        <v>84</v>
      </c>
      <c r="H210" s="9">
        <f t="shared" si="10"/>
        <v>200.51506849315066</v>
      </c>
      <c r="I210" s="9">
        <f>Tabel3[[#This Row],[BCP min korting]]-J210</f>
        <v>3463.2487499999997</v>
      </c>
      <c r="J210" s="38">
        <f t="shared" si="11"/>
        <v>182.27625</v>
      </c>
    </row>
    <row r="211" spans="1:10" x14ac:dyDescent="0.25">
      <c r="A211" s="11" t="s">
        <v>1397</v>
      </c>
      <c r="B211" s="7" t="s">
        <v>492</v>
      </c>
      <c r="C211" s="6" t="s">
        <v>491</v>
      </c>
      <c r="D211" s="36">
        <v>40491</v>
      </c>
      <c r="E211" s="18">
        <v>5552</v>
      </c>
      <c r="F211" s="8">
        <f t="shared" si="9"/>
        <v>4164</v>
      </c>
      <c r="G211" s="42">
        <v>84</v>
      </c>
      <c r="H211" s="9">
        <f t="shared" si="10"/>
        <v>147.78082191780823</v>
      </c>
      <c r="I211" s="9">
        <f>Tabel3[[#This Row],[BCP min korting]]-J211</f>
        <v>3955.8</v>
      </c>
      <c r="J211" s="38">
        <f t="shared" si="11"/>
        <v>208.20000000000002</v>
      </c>
    </row>
    <row r="212" spans="1:10" x14ac:dyDescent="0.25">
      <c r="A212" s="11" t="s">
        <v>1397</v>
      </c>
      <c r="B212" s="7" t="s">
        <v>493</v>
      </c>
      <c r="C212" s="6" t="s">
        <v>491</v>
      </c>
      <c r="D212" s="36">
        <v>43172</v>
      </c>
      <c r="E212" s="18">
        <v>5790</v>
      </c>
      <c r="F212" s="8">
        <f t="shared" si="9"/>
        <v>4342.5</v>
      </c>
      <c r="G212" s="42">
        <v>84</v>
      </c>
      <c r="H212" s="9">
        <f t="shared" si="10"/>
        <v>59.638356164383559</v>
      </c>
      <c r="I212" s="9">
        <f>Tabel3[[#This Row],[BCP min korting]]-J212</f>
        <v>2928.9355185909976</v>
      </c>
      <c r="J212" s="38">
        <f t="shared" si="11"/>
        <v>1413.5644814090024</v>
      </c>
    </row>
    <row r="213" spans="1:10" x14ac:dyDescent="0.25">
      <c r="A213" s="11" t="s">
        <v>1397</v>
      </c>
      <c r="B213" s="7" t="s">
        <v>494</v>
      </c>
      <c r="C213" s="6" t="s">
        <v>491</v>
      </c>
      <c r="D213" s="36">
        <v>43264</v>
      </c>
      <c r="E213" s="18">
        <v>5790</v>
      </c>
      <c r="F213" s="8">
        <f t="shared" si="9"/>
        <v>4342.5</v>
      </c>
      <c r="G213" s="42">
        <v>84</v>
      </c>
      <c r="H213" s="9">
        <f t="shared" si="10"/>
        <v>56.613698630136987</v>
      </c>
      <c r="I213" s="9">
        <f>Tabel3[[#This Row],[BCP min korting]]-J213</f>
        <v>2780.3897260273975</v>
      </c>
      <c r="J213" s="38">
        <f t="shared" si="11"/>
        <v>1562.1102739726025</v>
      </c>
    </row>
    <row r="214" spans="1:10" x14ac:dyDescent="0.25">
      <c r="A214" s="11" t="s">
        <v>1397</v>
      </c>
      <c r="B214" s="7" t="s">
        <v>649</v>
      </c>
      <c r="C214" s="6" t="s">
        <v>650</v>
      </c>
      <c r="D214" s="36">
        <v>38959</v>
      </c>
      <c r="E214" s="18">
        <v>5830</v>
      </c>
      <c r="F214" s="8">
        <f t="shared" si="9"/>
        <v>4372.5</v>
      </c>
      <c r="G214" s="42">
        <v>84</v>
      </c>
      <c r="H214" s="9">
        <f t="shared" si="10"/>
        <v>198.14794520547943</v>
      </c>
      <c r="I214" s="9">
        <f>Tabel3[[#This Row],[BCP min korting]]-J214</f>
        <v>4153.875</v>
      </c>
      <c r="J214" s="38">
        <f t="shared" si="11"/>
        <v>218.625</v>
      </c>
    </row>
    <row r="215" spans="1:10" x14ac:dyDescent="0.25">
      <c r="A215" s="11" t="s">
        <v>1397</v>
      </c>
      <c r="B215" s="7" t="s">
        <v>651</v>
      </c>
      <c r="C215" s="6" t="s">
        <v>652</v>
      </c>
      <c r="D215" s="36">
        <v>40179</v>
      </c>
      <c r="E215" s="18">
        <v>8490</v>
      </c>
      <c r="F215" s="8">
        <f t="shared" si="9"/>
        <v>6367.5</v>
      </c>
      <c r="G215" s="42">
        <v>84</v>
      </c>
      <c r="H215" s="9">
        <f t="shared" si="10"/>
        <v>158.03835616438354</v>
      </c>
      <c r="I215" s="9">
        <f>Tabel3[[#This Row],[BCP min korting]]-J215</f>
        <v>6049.125</v>
      </c>
      <c r="J215" s="38">
        <f t="shared" si="11"/>
        <v>318.375</v>
      </c>
    </row>
    <row r="216" spans="1:10" x14ac:dyDescent="0.25">
      <c r="A216" s="11" t="s">
        <v>1397</v>
      </c>
      <c r="B216" s="7" t="s">
        <v>350</v>
      </c>
      <c r="C216" s="6" t="s">
        <v>351</v>
      </c>
      <c r="D216" s="36">
        <v>38495</v>
      </c>
      <c r="E216" s="18">
        <v>1118.3399999999999</v>
      </c>
      <c r="F216" s="8">
        <f t="shared" si="9"/>
        <v>838.75499999999988</v>
      </c>
      <c r="G216" s="42">
        <v>84</v>
      </c>
      <c r="H216" s="9">
        <f t="shared" si="10"/>
        <v>213.40273972602739</v>
      </c>
      <c r="I216" s="9">
        <f>Tabel3[[#This Row],[BCP min korting]]-J216</f>
        <v>796.81724999999983</v>
      </c>
      <c r="J216" s="38">
        <f t="shared" si="11"/>
        <v>41.937749999999994</v>
      </c>
    </row>
    <row r="217" spans="1:10" x14ac:dyDescent="0.25">
      <c r="A217" s="11" t="s">
        <v>1397</v>
      </c>
      <c r="B217" s="7" t="s">
        <v>352</v>
      </c>
      <c r="C217" s="6" t="s">
        <v>353</v>
      </c>
      <c r="D217" s="36">
        <v>41862</v>
      </c>
      <c r="E217" s="18">
        <v>1356</v>
      </c>
      <c r="F217" s="8">
        <f t="shared" si="9"/>
        <v>1017</v>
      </c>
      <c r="G217" s="42">
        <v>84</v>
      </c>
      <c r="H217" s="9">
        <f t="shared" si="10"/>
        <v>102.7068493150685</v>
      </c>
      <c r="I217" s="9">
        <f>Tabel3[[#This Row],[BCP min korting]]-J217</f>
        <v>966.15</v>
      </c>
      <c r="J217" s="38">
        <f t="shared" si="11"/>
        <v>50.85</v>
      </c>
    </row>
    <row r="218" spans="1:10" x14ac:dyDescent="0.25">
      <c r="A218" s="11" t="s">
        <v>1397</v>
      </c>
      <c r="B218" s="7" t="s">
        <v>354</v>
      </c>
      <c r="C218" s="6" t="s">
        <v>355</v>
      </c>
      <c r="D218" s="36">
        <v>39678</v>
      </c>
      <c r="E218" s="18">
        <v>1090</v>
      </c>
      <c r="F218" s="8">
        <f t="shared" si="9"/>
        <v>817.5</v>
      </c>
      <c r="G218" s="42">
        <v>84</v>
      </c>
      <c r="H218" s="9">
        <f t="shared" si="10"/>
        <v>174.50958904109589</v>
      </c>
      <c r="I218" s="9">
        <f>Tabel3[[#This Row],[BCP min korting]]-J218</f>
        <v>776.625</v>
      </c>
      <c r="J218" s="38">
        <f t="shared" si="11"/>
        <v>40.875</v>
      </c>
    </row>
    <row r="219" spans="1:10" x14ac:dyDescent="0.25">
      <c r="A219" s="11" t="s">
        <v>1397</v>
      </c>
      <c r="B219" s="7" t="s">
        <v>356</v>
      </c>
      <c r="C219" s="6" t="s">
        <v>357</v>
      </c>
      <c r="D219" s="36">
        <v>40029</v>
      </c>
      <c r="E219" s="18">
        <v>1183.96</v>
      </c>
      <c r="F219" s="8">
        <f t="shared" si="9"/>
        <v>887.97</v>
      </c>
      <c r="G219" s="42">
        <v>84</v>
      </c>
      <c r="H219" s="9">
        <f t="shared" si="10"/>
        <v>162.96986301369861</v>
      </c>
      <c r="I219" s="9">
        <f>Tabel3[[#This Row],[BCP min korting]]-J219</f>
        <v>843.57150000000001</v>
      </c>
      <c r="J219" s="38">
        <f t="shared" si="11"/>
        <v>44.398500000000006</v>
      </c>
    </row>
    <row r="220" spans="1:10" x14ac:dyDescent="0.25">
      <c r="A220" s="11" t="s">
        <v>1397</v>
      </c>
      <c r="B220" s="7" t="s">
        <v>358</v>
      </c>
      <c r="C220" s="6" t="s">
        <v>357</v>
      </c>
      <c r="D220" s="36">
        <v>39986</v>
      </c>
      <c r="E220" s="18">
        <v>1143.5</v>
      </c>
      <c r="F220" s="8">
        <f t="shared" si="9"/>
        <v>857.625</v>
      </c>
      <c r="G220" s="42">
        <v>84</v>
      </c>
      <c r="H220" s="9">
        <f t="shared" si="10"/>
        <v>164.38356164383561</v>
      </c>
      <c r="I220" s="9">
        <f>Tabel3[[#This Row],[BCP min korting]]-J220</f>
        <v>814.74374999999998</v>
      </c>
      <c r="J220" s="38">
        <f t="shared" si="11"/>
        <v>42.881250000000001</v>
      </c>
    </row>
    <row r="221" spans="1:10" x14ac:dyDescent="0.25">
      <c r="A221" s="11" t="s">
        <v>1397</v>
      </c>
      <c r="B221" s="7" t="s">
        <v>359</v>
      </c>
      <c r="C221" s="6" t="s">
        <v>357</v>
      </c>
      <c r="D221" s="36">
        <v>40133</v>
      </c>
      <c r="E221" s="18">
        <v>1143.5</v>
      </c>
      <c r="F221" s="8">
        <f t="shared" si="9"/>
        <v>857.625</v>
      </c>
      <c r="G221" s="42">
        <v>84</v>
      </c>
      <c r="H221" s="9">
        <f t="shared" si="10"/>
        <v>159.55068493150685</v>
      </c>
      <c r="I221" s="9">
        <f>Tabel3[[#This Row],[BCP min korting]]-J221</f>
        <v>814.74374999999998</v>
      </c>
      <c r="J221" s="38">
        <f t="shared" si="11"/>
        <v>42.881250000000001</v>
      </c>
    </row>
    <row r="222" spans="1:10" x14ac:dyDescent="0.25">
      <c r="A222" s="11" t="s">
        <v>1397</v>
      </c>
      <c r="B222" s="7" t="s">
        <v>360</v>
      </c>
      <c r="C222" s="6" t="s">
        <v>361</v>
      </c>
      <c r="D222" s="36">
        <v>40378</v>
      </c>
      <c r="E222" s="18">
        <v>1140.74</v>
      </c>
      <c r="F222" s="8">
        <f t="shared" si="9"/>
        <v>855.55500000000006</v>
      </c>
      <c r="G222" s="42">
        <v>84</v>
      </c>
      <c r="H222" s="9">
        <f t="shared" si="10"/>
        <v>151.49589041095891</v>
      </c>
      <c r="I222" s="9">
        <f>Tabel3[[#This Row],[BCP min korting]]-J222</f>
        <v>812.77725000000009</v>
      </c>
      <c r="J222" s="38">
        <f t="shared" si="11"/>
        <v>42.777750000000005</v>
      </c>
    </row>
    <row r="223" spans="1:10" x14ac:dyDescent="0.25">
      <c r="A223" s="11" t="s">
        <v>1397</v>
      </c>
      <c r="B223" s="7" t="s">
        <v>362</v>
      </c>
      <c r="C223" s="6" t="s">
        <v>361</v>
      </c>
      <c r="D223" s="36">
        <v>41093</v>
      </c>
      <c r="E223" s="18">
        <v>672</v>
      </c>
      <c r="F223" s="8">
        <f t="shared" si="9"/>
        <v>504</v>
      </c>
      <c r="G223" s="42">
        <v>84</v>
      </c>
      <c r="H223" s="9">
        <f t="shared" si="10"/>
        <v>127.9890410958904</v>
      </c>
      <c r="I223" s="9">
        <f>Tabel3[[#This Row],[BCP min korting]]-J223</f>
        <v>478.8</v>
      </c>
      <c r="J223" s="38">
        <f t="shared" si="11"/>
        <v>25.200000000000003</v>
      </c>
    </row>
    <row r="224" spans="1:10" x14ac:dyDescent="0.25">
      <c r="A224" s="11" t="s">
        <v>1397</v>
      </c>
      <c r="B224" s="7" t="s">
        <v>1212</v>
      </c>
      <c r="C224" s="6" t="s">
        <v>1213</v>
      </c>
      <c r="D224" s="36">
        <v>42538</v>
      </c>
      <c r="E224" s="18">
        <v>8506.92</v>
      </c>
      <c r="F224" s="8">
        <f t="shared" si="9"/>
        <v>6380.1900000000005</v>
      </c>
      <c r="G224" s="42">
        <v>84</v>
      </c>
      <c r="H224" s="9">
        <f t="shared" si="10"/>
        <v>80.482191780821921</v>
      </c>
      <c r="I224" s="9">
        <f>Tabel3[[#This Row],[BCP min korting]]-J224</f>
        <v>5807.3463264187867</v>
      </c>
      <c r="J224" s="38">
        <f t="shared" si="11"/>
        <v>572.84367358121381</v>
      </c>
    </row>
    <row r="225" spans="1:10" x14ac:dyDescent="0.25">
      <c r="A225" s="11" t="s">
        <v>1397</v>
      </c>
      <c r="B225" s="7" t="s">
        <v>363</v>
      </c>
      <c r="C225" s="6" t="s">
        <v>364</v>
      </c>
      <c r="D225" s="36">
        <v>41968</v>
      </c>
      <c r="E225" s="18">
        <v>1231.3499999999999</v>
      </c>
      <c r="F225" s="8">
        <f t="shared" si="9"/>
        <v>923.51249999999993</v>
      </c>
      <c r="G225" s="42">
        <v>84</v>
      </c>
      <c r="H225" s="9">
        <f t="shared" si="10"/>
        <v>99.221917808219175</v>
      </c>
      <c r="I225" s="9">
        <f>Tabel3[[#This Row],[BCP min korting]]-J225</f>
        <v>877.33687499999996</v>
      </c>
      <c r="J225" s="38">
        <f t="shared" si="11"/>
        <v>46.175624999999997</v>
      </c>
    </row>
    <row r="226" spans="1:10" x14ac:dyDescent="0.25">
      <c r="A226" s="11" t="s">
        <v>1397</v>
      </c>
      <c r="B226" s="7" t="s">
        <v>264</v>
      </c>
      <c r="C226" s="6" t="s">
        <v>265</v>
      </c>
      <c r="D226" s="36">
        <v>41341</v>
      </c>
      <c r="E226" s="18">
        <v>2295</v>
      </c>
      <c r="F226" s="8">
        <f t="shared" si="9"/>
        <v>1721.25</v>
      </c>
      <c r="G226" s="42">
        <v>84</v>
      </c>
      <c r="H226" s="9">
        <f t="shared" si="10"/>
        <v>119.83561643835615</v>
      </c>
      <c r="I226" s="9">
        <f>Tabel3[[#This Row],[BCP min korting]]-J226</f>
        <v>1635.1875</v>
      </c>
      <c r="J226" s="38">
        <f t="shared" si="11"/>
        <v>86.0625</v>
      </c>
    </row>
    <row r="227" spans="1:10" x14ac:dyDescent="0.25">
      <c r="A227" s="11" t="s">
        <v>1397</v>
      </c>
      <c r="B227" s="7" t="s">
        <v>266</v>
      </c>
      <c r="C227" s="6" t="s">
        <v>267</v>
      </c>
      <c r="D227" s="36">
        <v>43438</v>
      </c>
      <c r="E227" s="18">
        <v>6471</v>
      </c>
      <c r="F227" s="8">
        <f t="shared" si="9"/>
        <v>4853.25</v>
      </c>
      <c r="G227" s="42">
        <v>84</v>
      </c>
      <c r="H227" s="9">
        <f t="shared" si="10"/>
        <v>50.893150684931506</v>
      </c>
      <c r="I227" s="9">
        <f>Tabel3[[#This Row],[BCP min korting]]-J227</f>
        <v>2793.4205283757337</v>
      </c>
      <c r="J227" s="38">
        <f t="shared" si="11"/>
        <v>2059.8294716242663</v>
      </c>
    </row>
    <row r="228" spans="1:10" x14ac:dyDescent="0.25">
      <c r="A228" s="11" t="s">
        <v>1397</v>
      </c>
      <c r="B228" s="7" t="s">
        <v>90</v>
      </c>
      <c r="C228" s="6" t="s">
        <v>91</v>
      </c>
      <c r="D228" s="36">
        <v>42010</v>
      </c>
      <c r="E228" s="18">
        <v>1287</v>
      </c>
      <c r="F228" s="8">
        <f t="shared" si="9"/>
        <v>965.25</v>
      </c>
      <c r="G228" s="42">
        <v>84</v>
      </c>
      <c r="H228" s="9">
        <f t="shared" si="10"/>
        <v>97.841095890410955</v>
      </c>
      <c r="I228" s="9">
        <f>Tabel3[[#This Row],[BCP min korting]]-J228</f>
        <v>916.98749999999995</v>
      </c>
      <c r="J228" s="38">
        <f t="shared" si="11"/>
        <v>48.262500000000003</v>
      </c>
    </row>
    <row r="229" spans="1:10" x14ac:dyDescent="0.25">
      <c r="A229" s="11" t="s">
        <v>1397</v>
      </c>
      <c r="B229" s="7" t="s">
        <v>92</v>
      </c>
      <c r="C229" s="6" t="s">
        <v>91</v>
      </c>
      <c r="D229" s="36">
        <v>41505</v>
      </c>
      <c r="E229" s="18">
        <v>1383.54</v>
      </c>
      <c r="F229" s="8">
        <f t="shared" si="9"/>
        <v>1037.655</v>
      </c>
      <c r="G229" s="42">
        <v>84</v>
      </c>
      <c r="H229" s="9">
        <f t="shared" si="10"/>
        <v>114.44383561643835</v>
      </c>
      <c r="I229" s="9">
        <f>Tabel3[[#This Row],[BCP min korting]]-J229</f>
        <v>985.77224999999999</v>
      </c>
      <c r="J229" s="38">
        <f t="shared" si="11"/>
        <v>51.882750000000001</v>
      </c>
    </row>
    <row r="230" spans="1:10" x14ac:dyDescent="0.25">
      <c r="A230" s="11" t="s">
        <v>1397</v>
      </c>
      <c r="B230" s="7" t="s">
        <v>93</v>
      </c>
      <c r="C230" s="6" t="s">
        <v>91</v>
      </c>
      <c r="D230" s="36">
        <v>43377</v>
      </c>
      <c r="E230" s="18">
        <v>985</v>
      </c>
      <c r="F230" s="8">
        <f t="shared" si="9"/>
        <v>738.75</v>
      </c>
      <c r="G230" s="42">
        <v>84</v>
      </c>
      <c r="H230" s="9">
        <f t="shared" si="10"/>
        <v>52.898630136986299</v>
      </c>
      <c r="I230" s="9">
        <f>Tabel3[[#This Row],[BCP min korting]]-J230</f>
        <v>441.96333170254405</v>
      </c>
      <c r="J230" s="38">
        <f t="shared" si="11"/>
        <v>296.78666829745595</v>
      </c>
    </row>
    <row r="231" spans="1:10" x14ac:dyDescent="0.25">
      <c r="A231" s="11" t="s">
        <v>1397</v>
      </c>
      <c r="B231" s="7" t="s">
        <v>94</v>
      </c>
      <c r="C231" s="6" t="s">
        <v>91</v>
      </c>
      <c r="D231" s="36">
        <v>43493</v>
      </c>
      <c r="E231" s="18">
        <v>985</v>
      </c>
      <c r="F231" s="8">
        <f t="shared" si="9"/>
        <v>738.75</v>
      </c>
      <c r="G231" s="42">
        <v>84</v>
      </c>
      <c r="H231" s="9">
        <f t="shared" si="10"/>
        <v>49.084931506849315</v>
      </c>
      <c r="I231" s="9">
        <f>Tabel3[[#This Row],[BCP min korting]]-J231</f>
        <v>410.10022015655574</v>
      </c>
      <c r="J231" s="38">
        <f t="shared" si="11"/>
        <v>328.64977984344426</v>
      </c>
    </row>
    <row r="232" spans="1:10" x14ac:dyDescent="0.25">
      <c r="A232" s="11" t="s">
        <v>1397</v>
      </c>
      <c r="B232" s="7" t="s">
        <v>95</v>
      </c>
      <c r="C232" s="6" t="s">
        <v>91</v>
      </c>
      <c r="D232" s="36">
        <v>42873</v>
      </c>
      <c r="E232" s="18">
        <v>985</v>
      </c>
      <c r="F232" s="8">
        <f t="shared" si="9"/>
        <v>738.75</v>
      </c>
      <c r="G232" s="42">
        <v>84</v>
      </c>
      <c r="H232" s="9">
        <f t="shared" si="10"/>
        <v>69.468493150684935</v>
      </c>
      <c r="I232" s="9">
        <f>Tabel3[[#This Row],[BCP min korting]]-J232</f>
        <v>580.40305772994134</v>
      </c>
      <c r="J232" s="38">
        <f t="shared" si="11"/>
        <v>158.34694227005866</v>
      </c>
    </row>
    <row r="233" spans="1:10" x14ac:dyDescent="0.25">
      <c r="A233" s="11" t="s">
        <v>1397</v>
      </c>
      <c r="B233" s="7" t="s">
        <v>96</v>
      </c>
      <c r="C233" s="6" t="s">
        <v>91</v>
      </c>
      <c r="D233" s="36">
        <v>43327</v>
      </c>
      <c r="E233" s="18">
        <v>985</v>
      </c>
      <c r="F233" s="8">
        <f t="shared" si="9"/>
        <v>738.75</v>
      </c>
      <c r="G233" s="42">
        <v>84</v>
      </c>
      <c r="H233" s="9">
        <f t="shared" si="10"/>
        <v>54.542465753424658</v>
      </c>
      <c r="I233" s="9">
        <f>Tabel3[[#This Row],[BCP min korting]]-J233</f>
        <v>455.69743150684934</v>
      </c>
      <c r="J233" s="38">
        <f t="shared" si="11"/>
        <v>283.05256849315066</v>
      </c>
    </row>
    <row r="234" spans="1:10" x14ac:dyDescent="0.25">
      <c r="A234" s="11" t="s">
        <v>1397</v>
      </c>
      <c r="B234" s="7" t="s">
        <v>97</v>
      </c>
      <c r="C234" s="6" t="s">
        <v>91</v>
      </c>
      <c r="D234" s="36">
        <v>43214</v>
      </c>
      <c r="E234" s="18">
        <v>985</v>
      </c>
      <c r="F234" s="8">
        <f t="shared" si="9"/>
        <v>738.75</v>
      </c>
      <c r="G234" s="42">
        <v>84</v>
      </c>
      <c r="H234" s="9">
        <f t="shared" si="10"/>
        <v>58.257534246575339</v>
      </c>
      <c r="I234" s="9">
        <f>Tabel3[[#This Row],[BCP min korting]]-J234</f>
        <v>486.73649706457928</v>
      </c>
      <c r="J234" s="38">
        <f t="shared" si="11"/>
        <v>252.01350293542072</v>
      </c>
    </row>
    <row r="235" spans="1:10" x14ac:dyDescent="0.25">
      <c r="A235" s="11" t="s">
        <v>1397</v>
      </c>
      <c r="B235" s="7" t="s">
        <v>98</v>
      </c>
      <c r="C235" s="6" t="s">
        <v>91</v>
      </c>
      <c r="D235" s="36">
        <v>41639</v>
      </c>
      <c r="E235" s="18">
        <v>985</v>
      </c>
      <c r="F235" s="8">
        <f t="shared" si="9"/>
        <v>738.75</v>
      </c>
      <c r="G235" s="42">
        <v>84</v>
      </c>
      <c r="H235" s="9">
        <f t="shared" si="10"/>
        <v>110.03835616438356</v>
      </c>
      <c r="I235" s="9">
        <f>Tabel3[[#This Row],[BCP min korting]]-J235</f>
        <v>701.8125</v>
      </c>
      <c r="J235" s="38">
        <f t="shared" si="11"/>
        <v>36.9375</v>
      </c>
    </row>
    <row r="236" spans="1:10" x14ac:dyDescent="0.25">
      <c r="A236" s="11" t="s">
        <v>1397</v>
      </c>
      <c r="B236" s="7" t="s">
        <v>99</v>
      </c>
      <c r="C236" s="6" t="s">
        <v>91</v>
      </c>
      <c r="D236" s="36">
        <v>40575</v>
      </c>
      <c r="E236" s="18">
        <v>985</v>
      </c>
      <c r="F236" s="8">
        <f t="shared" si="9"/>
        <v>738.75</v>
      </c>
      <c r="G236" s="42">
        <v>84</v>
      </c>
      <c r="H236" s="9">
        <f t="shared" si="10"/>
        <v>145.01917808219179</v>
      </c>
      <c r="I236" s="9">
        <f>Tabel3[[#This Row],[BCP min korting]]-J236</f>
        <v>701.8125</v>
      </c>
      <c r="J236" s="38">
        <f t="shared" si="11"/>
        <v>36.9375</v>
      </c>
    </row>
    <row r="237" spans="1:10" x14ac:dyDescent="0.25">
      <c r="A237" s="11" t="s">
        <v>1397</v>
      </c>
      <c r="B237" s="7" t="s">
        <v>100</v>
      </c>
      <c r="C237" s="6" t="s">
        <v>91</v>
      </c>
      <c r="D237" s="36">
        <v>41393</v>
      </c>
      <c r="E237" s="18">
        <v>985</v>
      </c>
      <c r="F237" s="8">
        <f t="shared" si="9"/>
        <v>738.75</v>
      </c>
      <c r="G237" s="42">
        <v>84</v>
      </c>
      <c r="H237" s="9">
        <f t="shared" si="10"/>
        <v>118.12602739726027</v>
      </c>
      <c r="I237" s="9">
        <f>Tabel3[[#This Row],[BCP min korting]]-J237</f>
        <v>701.8125</v>
      </c>
      <c r="J237" s="38">
        <f t="shared" si="11"/>
        <v>36.9375</v>
      </c>
    </row>
    <row r="238" spans="1:10" x14ac:dyDescent="0.25">
      <c r="A238" s="11" t="s">
        <v>1397</v>
      </c>
      <c r="B238" s="7" t="s">
        <v>101</v>
      </c>
      <c r="C238" s="6" t="s">
        <v>91</v>
      </c>
      <c r="D238" s="36">
        <v>41177</v>
      </c>
      <c r="E238" s="18">
        <v>985</v>
      </c>
      <c r="F238" s="8">
        <f t="shared" si="9"/>
        <v>738.75</v>
      </c>
      <c r="G238" s="42">
        <v>84</v>
      </c>
      <c r="H238" s="9">
        <f t="shared" si="10"/>
        <v>125.22739726027397</v>
      </c>
      <c r="I238" s="9">
        <f>Tabel3[[#This Row],[BCP min korting]]-J238</f>
        <v>701.8125</v>
      </c>
      <c r="J238" s="38">
        <f t="shared" si="11"/>
        <v>36.9375</v>
      </c>
    </row>
    <row r="239" spans="1:10" x14ac:dyDescent="0.25">
      <c r="A239" s="11" t="s">
        <v>1397</v>
      </c>
      <c r="B239" s="7" t="s">
        <v>102</v>
      </c>
      <c r="C239" s="6" t="s">
        <v>91</v>
      </c>
      <c r="D239" s="36">
        <v>40863</v>
      </c>
      <c r="E239" s="18">
        <v>985</v>
      </c>
      <c r="F239" s="8">
        <f t="shared" si="9"/>
        <v>738.75</v>
      </c>
      <c r="G239" s="42">
        <v>84</v>
      </c>
      <c r="H239" s="9">
        <f t="shared" si="10"/>
        <v>135.55068493150685</v>
      </c>
      <c r="I239" s="9">
        <f>Tabel3[[#This Row],[BCP min korting]]-J239</f>
        <v>701.8125</v>
      </c>
      <c r="J239" s="38">
        <f t="shared" si="11"/>
        <v>36.9375</v>
      </c>
    </row>
    <row r="240" spans="1:10" x14ac:dyDescent="0.25">
      <c r="A240" s="11" t="s">
        <v>1397</v>
      </c>
      <c r="B240" s="7" t="s">
        <v>103</v>
      </c>
      <c r="C240" s="6" t="s">
        <v>91</v>
      </c>
      <c r="D240" s="36">
        <v>40725</v>
      </c>
      <c r="E240" s="18">
        <v>985</v>
      </c>
      <c r="F240" s="8">
        <f t="shared" si="9"/>
        <v>738.75</v>
      </c>
      <c r="G240" s="42">
        <v>84</v>
      </c>
      <c r="H240" s="9">
        <f t="shared" si="10"/>
        <v>140.08767123287672</v>
      </c>
      <c r="I240" s="9">
        <f>Tabel3[[#This Row],[BCP min korting]]-J240</f>
        <v>701.8125</v>
      </c>
      <c r="J240" s="38">
        <f t="shared" si="11"/>
        <v>36.9375</v>
      </c>
    </row>
    <row r="241" spans="1:10" x14ac:dyDescent="0.25">
      <c r="A241" s="11" t="s">
        <v>1397</v>
      </c>
      <c r="B241" s="7" t="s">
        <v>104</v>
      </c>
      <c r="C241" s="6" t="s">
        <v>91</v>
      </c>
      <c r="D241" s="36">
        <v>40919</v>
      </c>
      <c r="E241" s="18">
        <v>1235</v>
      </c>
      <c r="F241" s="8">
        <f t="shared" si="9"/>
        <v>926.25</v>
      </c>
      <c r="G241" s="42">
        <v>84</v>
      </c>
      <c r="H241" s="9">
        <f t="shared" si="10"/>
        <v>133.70958904109588</v>
      </c>
      <c r="I241" s="9">
        <f>Tabel3[[#This Row],[BCP min korting]]-J241</f>
        <v>879.9375</v>
      </c>
      <c r="J241" s="38">
        <f t="shared" si="11"/>
        <v>46.3125</v>
      </c>
    </row>
    <row r="242" spans="1:10" x14ac:dyDescent="0.25">
      <c r="A242" s="11" t="s">
        <v>1397</v>
      </c>
      <c r="B242" s="7" t="s">
        <v>365</v>
      </c>
      <c r="C242" s="6" t="s">
        <v>366</v>
      </c>
      <c r="D242" s="36">
        <v>37400</v>
      </c>
      <c r="E242" s="18">
        <v>1115</v>
      </c>
      <c r="F242" s="8">
        <f t="shared" si="9"/>
        <v>836.25</v>
      </c>
      <c r="G242" s="42">
        <v>84</v>
      </c>
      <c r="H242" s="9">
        <f t="shared" si="10"/>
        <v>249.40273972602739</v>
      </c>
      <c r="I242" s="9">
        <f>Tabel3[[#This Row],[BCP min korting]]-J242</f>
        <v>794.4375</v>
      </c>
      <c r="J242" s="38">
        <f t="shared" si="11"/>
        <v>41.8125</v>
      </c>
    </row>
    <row r="243" spans="1:10" x14ac:dyDescent="0.25">
      <c r="A243" s="11" t="s">
        <v>1397</v>
      </c>
      <c r="B243" s="7" t="s">
        <v>653</v>
      </c>
      <c r="C243" s="6" t="s">
        <v>654</v>
      </c>
      <c r="D243" s="36">
        <v>41435</v>
      </c>
      <c r="E243" s="18">
        <v>8685</v>
      </c>
      <c r="F243" s="8">
        <f t="shared" si="9"/>
        <v>6513.75</v>
      </c>
      <c r="G243" s="42">
        <v>84</v>
      </c>
      <c r="H243" s="9">
        <f t="shared" si="10"/>
        <v>116.74520547945205</v>
      </c>
      <c r="I243" s="9">
        <f>Tabel3[[#This Row],[BCP min korting]]-J243</f>
        <v>6188.0625</v>
      </c>
      <c r="J243" s="38">
        <f t="shared" si="11"/>
        <v>325.6875</v>
      </c>
    </row>
    <row r="244" spans="1:10" x14ac:dyDescent="0.25">
      <c r="A244" s="11" t="s">
        <v>1397</v>
      </c>
      <c r="B244" s="7" t="s">
        <v>655</v>
      </c>
      <c r="C244" s="6" t="s">
        <v>654</v>
      </c>
      <c r="D244" s="36">
        <v>43040</v>
      </c>
      <c r="E244" s="18">
        <v>8262</v>
      </c>
      <c r="F244" s="8">
        <f t="shared" si="9"/>
        <v>6196.5</v>
      </c>
      <c r="G244" s="42">
        <v>84</v>
      </c>
      <c r="H244" s="9">
        <f t="shared" si="10"/>
        <v>63.978082191780821</v>
      </c>
      <c r="I244" s="9">
        <f>Tabel3[[#This Row],[BCP min korting]]-J244</f>
        <v>4483.5497260273969</v>
      </c>
      <c r="J244" s="38">
        <f t="shared" si="11"/>
        <v>1712.9502739726031</v>
      </c>
    </row>
    <row r="245" spans="1:10" x14ac:dyDescent="0.25">
      <c r="A245" s="11" t="s">
        <v>1397</v>
      </c>
      <c r="B245" s="7" t="s">
        <v>495</v>
      </c>
      <c r="C245" s="6" t="s">
        <v>496</v>
      </c>
      <c r="D245" s="36">
        <v>41584</v>
      </c>
      <c r="E245" s="18">
        <v>7237</v>
      </c>
      <c r="F245" s="8">
        <f t="shared" si="9"/>
        <v>5427.75</v>
      </c>
      <c r="G245" s="42">
        <v>84</v>
      </c>
      <c r="H245" s="9">
        <f t="shared" si="10"/>
        <v>111.84657534246575</v>
      </c>
      <c r="I245" s="9">
        <f>Tabel3[[#This Row],[BCP min korting]]-J245</f>
        <v>5156.3625000000002</v>
      </c>
      <c r="J245" s="38">
        <f t="shared" si="11"/>
        <v>271.38749999999999</v>
      </c>
    </row>
    <row r="246" spans="1:10" x14ac:dyDescent="0.25">
      <c r="A246" s="11" t="s">
        <v>1397</v>
      </c>
      <c r="B246" s="7" t="s">
        <v>497</v>
      </c>
      <c r="C246" s="6" t="s">
        <v>496</v>
      </c>
      <c r="D246" s="36">
        <v>42628</v>
      </c>
      <c r="E246" s="18">
        <v>7237</v>
      </c>
      <c r="F246" s="8">
        <f t="shared" si="9"/>
        <v>5427.75</v>
      </c>
      <c r="G246" s="42">
        <v>84</v>
      </c>
      <c r="H246" s="9">
        <f t="shared" si="10"/>
        <v>77.523287671232879</v>
      </c>
      <c r="I246" s="9">
        <f>Tabel3[[#This Row],[BCP min korting]]-J246</f>
        <v>4758.7877788649712</v>
      </c>
      <c r="J246" s="38">
        <f t="shared" si="11"/>
        <v>668.96222113502881</v>
      </c>
    </row>
    <row r="247" spans="1:10" x14ac:dyDescent="0.25">
      <c r="A247" s="11" t="s">
        <v>1397</v>
      </c>
      <c r="B247" s="7" t="s">
        <v>105</v>
      </c>
      <c r="C247" s="6" t="s">
        <v>106</v>
      </c>
      <c r="D247" s="36">
        <v>42857</v>
      </c>
      <c r="E247" s="18">
        <v>7326</v>
      </c>
      <c r="F247" s="8">
        <f t="shared" si="9"/>
        <v>5494.5</v>
      </c>
      <c r="G247" s="42">
        <v>84</v>
      </c>
      <c r="H247" s="9">
        <f t="shared" si="10"/>
        <v>69.9945205479452</v>
      </c>
      <c r="I247" s="9">
        <f>Tabel3[[#This Row],[BCP min korting]]-J247</f>
        <v>4349.4720058708408</v>
      </c>
      <c r="J247" s="38">
        <f t="shared" si="11"/>
        <v>1145.0279941291592</v>
      </c>
    </row>
    <row r="248" spans="1:10" x14ac:dyDescent="0.25">
      <c r="A248" s="11" t="s">
        <v>1397</v>
      </c>
      <c r="B248" s="7" t="s">
        <v>268</v>
      </c>
      <c r="C248" s="6" t="s">
        <v>269</v>
      </c>
      <c r="D248" s="36">
        <v>42012</v>
      </c>
      <c r="E248" s="18">
        <v>4297</v>
      </c>
      <c r="F248" s="8">
        <f t="shared" si="9"/>
        <v>3222.75</v>
      </c>
      <c r="G248" s="42">
        <v>84</v>
      </c>
      <c r="H248" s="9">
        <f t="shared" si="10"/>
        <v>97.775342465753425</v>
      </c>
      <c r="I248" s="9">
        <f>Tabel3[[#This Row],[BCP min korting]]-J248</f>
        <v>3061.6125000000002</v>
      </c>
      <c r="J248" s="38">
        <f t="shared" si="11"/>
        <v>161.13750000000002</v>
      </c>
    </row>
    <row r="249" spans="1:10" x14ac:dyDescent="0.25">
      <c r="A249" s="11" t="s">
        <v>1397</v>
      </c>
      <c r="B249" s="7" t="s">
        <v>270</v>
      </c>
      <c r="C249" s="6" t="s">
        <v>269</v>
      </c>
      <c r="D249" s="36">
        <v>42090</v>
      </c>
      <c r="E249" s="18">
        <v>4502.49</v>
      </c>
      <c r="F249" s="8">
        <f t="shared" si="9"/>
        <v>3376.8674999999998</v>
      </c>
      <c r="G249" s="42">
        <v>84</v>
      </c>
      <c r="H249" s="9">
        <f t="shared" si="10"/>
        <v>95.210958904109589</v>
      </c>
      <c r="I249" s="9">
        <f>Tabel3[[#This Row],[BCP min korting]]-J249</f>
        <v>3208.0241249999999</v>
      </c>
      <c r="J249" s="38">
        <f t="shared" si="11"/>
        <v>168.84337500000001</v>
      </c>
    </row>
    <row r="250" spans="1:10" x14ac:dyDescent="0.25">
      <c r="A250" s="11" t="s">
        <v>1397</v>
      </c>
      <c r="B250" s="7" t="s">
        <v>1153</v>
      </c>
      <c r="C250" s="6" t="s">
        <v>1154</v>
      </c>
      <c r="D250" s="36">
        <v>42095</v>
      </c>
      <c r="E250" s="18">
        <v>4800</v>
      </c>
      <c r="F250" s="8">
        <f t="shared" si="9"/>
        <v>3600</v>
      </c>
      <c r="G250" s="42">
        <v>84</v>
      </c>
      <c r="H250" s="9">
        <f t="shared" si="10"/>
        <v>95.046575342465744</v>
      </c>
      <c r="I250" s="9">
        <f>Tabel3[[#This Row],[BCP min korting]]-J250</f>
        <v>3420</v>
      </c>
      <c r="J250" s="38">
        <f t="shared" si="11"/>
        <v>180</v>
      </c>
    </row>
    <row r="251" spans="1:10" x14ac:dyDescent="0.25">
      <c r="A251" s="11" t="s">
        <v>1397</v>
      </c>
      <c r="B251" s="7" t="s">
        <v>107</v>
      </c>
      <c r="C251" s="6" t="s">
        <v>108</v>
      </c>
      <c r="D251" s="36">
        <v>41426</v>
      </c>
      <c r="E251" s="18">
        <v>2382</v>
      </c>
      <c r="F251" s="8">
        <f t="shared" si="9"/>
        <v>1786.5</v>
      </c>
      <c r="G251" s="42">
        <v>84</v>
      </c>
      <c r="H251" s="9">
        <f t="shared" si="10"/>
        <v>117.04109589041096</v>
      </c>
      <c r="I251" s="9">
        <f>Tabel3[[#This Row],[BCP min korting]]-J251</f>
        <v>1697.175</v>
      </c>
      <c r="J251" s="38">
        <f t="shared" si="11"/>
        <v>89.325000000000003</v>
      </c>
    </row>
    <row r="252" spans="1:10" x14ac:dyDescent="0.25">
      <c r="A252" s="11" t="s">
        <v>1397</v>
      </c>
      <c r="B252" s="7" t="s">
        <v>109</v>
      </c>
      <c r="C252" s="6" t="s">
        <v>108</v>
      </c>
      <c r="D252" s="36">
        <v>40561</v>
      </c>
      <c r="E252" s="18">
        <v>2382</v>
      </c>
      <c r="F252" s="8">
        <f t="shared" si="9"/>
        <v>1786.5</v>
      </c>
      <c r="G252" s="42">
        <v>84</v>
      </c>
      <c r="H252" s="9">
        <f t="shared" si="10"/>
        <v>145.47945205479451</v>
      </c>
      <c r="I252" s="9">
        <f>Tabel3[[#This Row],[BCP min korting]]-J252</f>
        <v>1697.175</v>
      </c>
      <c r="J252" s="38">
        <f t="shared" si="11"/>
        <v>89.325000000000003</v>
      </c>
    </row>
    <row r="253" spans="1:10" x14ac:dyDescent="0.25">
      <c r="A253" s="11" t="s">
        <v>1397</v>
      </c>
      <c r="B253" s="7" t="s">
        <v>110</v>
      </c>
      <c r="C253" s="6" t="s">
        <v>111</v>
      </c>
      <c r="D253" s="36">
        <v>42804</v>
      </c>
      <c r="E253" s="18">
        <v>5096.5</v>
      </c>
      <c r="F253" s="8">
        <f t="shared" si="9"/>
        <v>3822.375</v>
      </c>
      <c r="G253" s="42">
        <v>84</v>
      </c>
      <c r="H253" s="9">
        <f t="shared" si="10"/>
        <v>71.736986301369853</v>
      </c>
      <c r="I253" s="9">
        <f>Tabel3[[#This Row],[BCP min korting]]-J253</f>
        <v>3101.1354745596864</v>
      </c>
      <c r="J253" s="38">
        <f t="shared" si="11"/>
        <v>721.23952544031363</v>
      </c>
    </row>
    <row r="254" spans="1:10" x14ac:dyDescent="0.25">
      <c r="A254" s="11" t="s">
        <v>1397</v>
      </c>
      <c r="B254" s="7" t="s">
        <v>112</v>
      </c>
      <c r="C254" s="6" t="s">
        <v>111</v>
      </c>
      <c r="D254" s="36">
        <v>39234</v>
      </c>
      <c r="E254" s="18">
        <v>2295</v>
      </c>
      <c r="F254" s="8">
        <f t="shared" si="9"/>
        <v>1721.25</v>
      </c>
      <c r="G254" s="42">
        <v>84</v>
      </c>
      <c r="H254" s="9">
        <f t="shared" si="10"/>
        <v>189.10684931506847</v>
      </c>
      <c r="I254" s="9">
        <f>Tabel3[[#This Row],[BCP min korting]]-J254</f>
        <v>1635.1875</v>
      </c>
      <c r="J254" s="38">
        <f t="shared" si="11"/>
        <v>86.0625</v>
      </c>
    </row>
    <row r="255" spans="1:10" x14ac:dyDescent="0.25">
      <c r="A255" s="11" t="s">
        <v>1397</v>
      </c>
      <c r="B255" s="7" t="s">
        <v>113</v>
      </c>
      <c r="C255" s="6" t="s">
        <v>111</v>
      </c>
      <c r="D255" s="36">
        <v>39584</v>
      </c>
      <c r="E255" s="18">
        <v>2295</v>
      </c>
      <c r="F255" s="8">
        <f t="shared" si="9"/>
        <v>1721.25</v>
      </c>
      <c r="G255" s="42">
        <v>84</v>
      </c>
      <c r="H255" s="9">
        <f t="shared" si="10"/>
        <v>177.6</v>
      </c>
      <c r="I255" s="9">
        <f>Tabel3[[#This Row],[BCP min korting]]-J255</f>
        <v>1635.1875</v>
      </c>
      <c r="J255" s="38">
        <f t="shared" si="11"/>
        <v>86.0625</v>
      </c>
    </row>
    <row r="256" spans="1:10" x14ac:dyDescent="0.25">
      <c r="A256" s="11" t="s">
        <v>1397</v>
      </c>
      <c r="B256" s="7" t="s">
        <v>114</v>
      </c>
      <c r="C256" s="6" t="s">
        <v>111</v>
      </c>
      <c r="D256" s="36">
        <v>41234</v>
      </c>
      <c r="E256" s="18">
        <v>2295</v>
      </c>
      <c r="F256" s="8">
        <f t="shared" si="9"/>
        <v>1721.25</v>
      </c>
      <c r="G256" s="42">
        <v>84</v>
      </c>
      <c r="H256" s="9">
        <f t="shared" si="10"/>
        <v>123.35342465753425</v>
      </c>
      <c r="I256" s="9">
        <f>Tabel3[[#This Row],[BCP min korting]]-J256</f>
        <v>1635.1875</v>
      </c>
      <c r="J256" s="38">
        <f t="shared" si="11"/>
        <v>86.0625</v>
      </c>
    </row>
    <row r="257" spans="1:10" x14ac:dyDescent="0.25">
      <c r="A257" s="11" t="s">
        <v>1397</v>
      </c>
      <c r="B257" s="7" t="s">
        <v>115</v>
      </c>
      <c r="C257" s="6" t="s">
        <v>116</v>
      </c>
      <c r="D257" s="36">
        <v>36526</v>
      </c>
      <c r="E257" s="18">
        <v>1885</v>
      </c>
      <c r="F257" s="8">
        <f t="shared" si="9"/>
        <v>1413.75</v>
      </c>
      <c r="G257" s="42">
        <v>84</v>
      </c>
      <c r="H257" s="9">
        <f t="shared" si="10"/>
        <v>278.13698630136986</v>
      </c>
      <c r="I257" s="9">
        <f>Tabel3[[#This Row],[BCP min korting]]-J257</f>
        <v>1343.0625</v>
      </c>
      <c r="J257" s="38">
        <f t="shared" si="11"/>
        <v>70.6875</v>
      </c>
    </row>
    <row r="258" spans="1:10" x14ac:dyDescent="0.25">
      <c r="A258" s="11" t="s">
        <v>1397</v>
      </c>
      <c r="B258" s="7" t="s">
        <v>117</v>
      </c>
      <c r="C258" s="6" t="s">
        <v>116</v>
      </c>
      <c r="D258" s="36">
        <v>36526</v>
      </c>
      <c r="E258" s="18">
        <v>1885</v>
      </c>
      <c r="F258" s="8">
        <f t="shared" si="9"/>
        <v>1413.75</v>
      </c>
      <c r="G258" s="42">
        <v>84</v>
      </c>
      <c r="H258" s="9">
        <f t="shared" si="10"/>
        <v>278.13698630136986</v>
      </c>
      <c r="I258" s="9">
        <f>Tabel3[[#This Row],[BCP min korting]]-J258</f>
        <v>1343.0625</v>
      </c>
      <c r="J258" s="38">
        <f t="shared" si="11"/>
        <v>70.6875</v>
      </c>
    </row>
    <row r="259" spans="1:10" x14ac:dyDescent="0.25">
      <c r="A259" s="11" t="s">
        <v>1397</v>
      </c>
      <c r="B259" s="7" t="s">
        <v>118</v>
      </c>
      <c r="C259" s="6" t="s">
        <v>106</v>
      </c>
      <c r="D259" s="36">
        <v>39316</v>
      </c>
      <c r="E259" s="18">
        <v>2030</v>
      </c>
      <c r="F259" s="8">
        <f t="shared" si="9"/>
        <v>1522.5</v>
      </c>
      <c r="G259" s="42">
        <v>84</v>
      </c>
      <c r="H259" s="9">
        <f t="shared" si="10"/>
        <v>186.41095890410958</v>
      </c>
      <c r="I259" s="9">
        <f>Tabel3[[#This Row],[BCP min korting]]-J259</f>
        <v>1446.375</v>
      </c>
      <c r="J259" s="38">
        <f t="shared" si="11"/>
        <v>76.125</v>
      </c>
    </row>
    <row r="260" spans="1:10" x14ac:dyDescent="0.25">
      <c r="A260" s="11" t="s">
        <v>1397</v>
      </c>
      <c r="B260" s="7" t="s">
        <v>119</v>
      </c>
      <c r="C260" s="6" t="s">
        <v>106</v>
      </c>
      <c r="D260" s="36">
        <v>39420</v>
      </c>
      <c r="E260" s="18">
        <v>2246</v>
      </c>
      <c r="F260" s="8">
        <f t="shared" si="9"/>
        <v>1684.5</v>
      </c>
      <c r="G260" s="42">
        <v>84</v>
      </c>
      <c r="H260" s="9">
        <f t="shared" si="10"/>
        <v>182.99178082191781</v>
      </c>
      <c r="I260" s="9">
        <f>Tabel3[[#This Row],[BCP min korting]]-J260</f>
        <v>1600.2750000000001</v>
      </c>
      <c r="J260" s="38">
        <f t="shared" si="11"/>
        <v>84.225000000000009</v>
      </c>
    </row>
    <row r="261" spans="1:10" x14ac:dyDescent="0.25">
      <c r="A261" s="11" t="s">
        <v>1397</v>
      </c>
      <c r="B261" s="7" t="s">
        <v>120</v>
      </c>
      <c r="C261" s="6" t="s">
        <v>106</v>
      </c>
      <c r="D261" s="36">
        <v>39423</v>
      </c>
      <c r="E261" s="18">
        <v>2246</v>
      </c>
      <c r="F261" s="8">
        <f t="shared" si="9"/>
        <v>1684.5</v>
      </c>
      <c r="G261" s="42">
        <v>84</v>
      </c>
      <c r="H261" s="9">
        <f t="shared" si="10"/>
        <v>182.8931506849315</v>
      </c>
      <c r="I261" s="9">
        <f>Tabel3[[#This Row],[BCP min korting]]-J261</f>
        <v>1600.2750000000001</v>
      </c>
      <c r="J261" s="38">
        <f t="shared" si="11"/>
        <v>84.225000000000009</v>
      </c>
    </row>
    <row r="262" spans="1:10" x14ac:dyDescent="0.25">
      <c r="A262" s="11" t="s">
        <v>1397</v>
      </c>
      <c r="B262" s="7" t="s">
        <v>121</v>
      </c>
      <c r="C262" s="6" t="s">
        <v>106</v>
      </c>
      <c r="D262" s="36">
        <v>39567</v>
      </c>
      <c r="E262" s="18">
        <v>2246</v>
      </c>
      <c r="F262" s="8">
        <f t="shared" si="9"/>
        <v>1684.5</v>
      </c>
      <c r="G262" s="42">
        <v>84</v>
      </c>
      <c r="H262" s="9">
        <f t="shared" si="10"/>
        <v>178.15890410958903</v>
      </c>
      <c r="I262" s="9">
        <f>Tabel3[[#This Row],[BCP min korting]]-J262</f>
        <v>1600.2750000000001</v>
      </c>
      <c r="J262" s="38">
        <f t="shared" si="11"/>
        <v>84.225000000000009</v>
      </c>
    </row>
    <row r="263" spans="1:10" x14ac:dyDescent="0.25">
      <c r="A263" s="11" t="s">
        <v>1397</v>
      </c>
      <c r="B263" s="7" t="s">
        <v>122</v>
      </c>
      <c r="C263" s="6" t="s">
        <v>106</v>
      </c>
      <c r="D263" s="36">
        <v>39678</v>
      </c>
      <c r="E263" s="18">
        <v>2246</v>
      </c>
      <c r="F263" s="8">
        <f t="shared" si="9"/>
        <v>1684.5</v>
      </c>
      <c r="G263" s="42">
        <v>84</v>
      </c>
      <c r="H263" s="9">
        <f t="shared" si="10"/>
        <v>174.50958904109589</v>
      </c>
      <c r="I263" s="9">
        <f>Tabel3[[#This Row],[BCP min korting]]-J263</f>
        <v>1600.2750000000001</v>
      </c>
      <c r="J263" s="38">
        <f t="shared" si="11"/>
        <v>84.225000000000009</v>
      </c>
    </row>
    <row r="264" spans="1:10" x14ac:dyDescent="0.25">
      <c r="A264" s="11" t="s">
        <v>1397</v>
      </c>
      <c r="B264" s="7" t="s">
        <v>123</v>
      </c>
      <c r="C264" s="6" t="s">
        <v>116</v>
      </c>
      <c r="D264" s="36">
        <v>39668</v>
      </c>
      <c r="E264" s="18">
        <v>1885</v>
      </c>
      <c r="F264" s="8">
        <f t="shared" si="9"/>
        <v>1413.75</v>
      </c>
      <c r="G264" s="42">
        <v>84</v>
      </c>
      <c r="H264" s="9">
        <f t="shared" si="10"/>
        <v>174.83835616438355</v>
      </c>
      <c r="I264" s="9">
        <f>Tabel3[[#This Row],[BCP min korting]]-J264</f>
        <v>1343.0625</v>
      </c>
      <c r="J264" s="38">
        <f t="shared" si="11"/>
        <v>70.6875</v>
      </c>
    </row>
    <row r="265" spans="1:10" x14ac:dyDescent="0.25">
      <c r="A265" s="11" t="s">
        <v>1397</v>
      </c>
      <c r="B265" s="7" t="s">
        <v>124</v>
      </c>
      <c r="C265" s="6" t="s">
        <v>125</v>
      </c>
      <c r="D265" s="36">
        <v>42929</v>
      </c>
      <c r="E265" s="18">
        <v>1694</v>
      </c>
      <c r="F265" s="8">
        <f t="shared" ref="F265:F328" si="12">E265*(1-$B$6)</f>
        <v>1270.5</v>
      </c>
      <c r="G265" s="42">
        <v>84</v>
      </c>
      <c r="H265" s="9">
        <f t="shared" ref="H265:H328" si="13">IFERROR(+(B$2-D265)/(365/12),G265)</f>
        <v>67.627397260273966</v>
      </c>
      <c r="I265" s="9">
        <f>Tabel3[[#This Row],[BCP min korting]]-J265</f>
        <v>971.72116438356147</v>
      </c>
      <c r="J265" s="38">
        <f t="shared" ref="J265:J328" si="14">IF(H265&lt;$G265,($F265)-(H265/$G265)*(($F265)-($F265*$B$5)),($F265*$B$5))</f>
        <v>298.77883561643853</v>
      </c>
    </row>
    <row r="266" spans="1:10" x14ac:dyDescent="0.25">
      <c r="A266" s="11" t="s">
        <v>1397</v>
      </c>
      <c r="B266" s="7" t="s">
        <v>126</v>
      </c>
      <c r="C266" s="6" t="s">
        <v>125</v>
      </c>
      <c r="D266" s="36">
        <v>42558</v>
      </c>
      <c r="E266" s="18">
        <v>2727.74</v>
      </c>
      <c r="F266" s="8">
        <f t="shared" si="12"/>
        <v>2045.8049999999998</v>
      </c>
      <c r="G266" s="42">
        <v>84</v>
      </c>
      <c r="H266" s="9">
        <f t="shared" si="13"/>
        <v>79.824657534246569</v>
      </c>
      <c r="I266" s="9">
        <f>Tabel3[[#This Row],[BCP min korting]]-J266</f>
        <v>1846.9095158512716</v>
      </c>
      <c r="J266" s="38">
        <f t="shared" si="14"/>
        <v>198.8954841487282</v>
      </c>
    </row>
    <row r="267" spans="1:10" x14ac:dyDescent="0.25">
      <c r="A267" s="11" t="s">
        <v>1397</v>
      </c>
      <c r="B267" s="7" t="s">
        <v>127</v>
      </c>
      <c r="C267" s="6" t="s">
        <v>125</v>
      </c>
      <c r="D267" s="36">
        <v>42795</v>
      </c>
      <c r="E267" s="18">
        <v>3469</v>
      </c>
      <c r="F267" s="8">
        <f t="shared" si="12"/>
        <v>2601.75</v>
      </c>
      <c r="G267" s="42">
        <v>84</v>
      </c>
      <c r="H267" s="9">
        <f t="shared" si="13"/>
        <v>72.032876712328758</v>
      </c>
      <c r="I267" s="9">
        <f>Tabel3[[#This Row],[BCP min korting]]-J267</f>
        <v>2119.5352397260272</v>
      </c>
      <c r="J267" s="38">
        <f t="shared" si="14"/>
        <v>482.21476027397284</v>
      </c>
    </row>
    <row r="268" spans="1:10" x14ac:dyDescent="0.25">
      <c r="A268" s="11" t="s">
        <v>1397</v>
      </c>
      <c r="B268" s="7" t="s">
        <v>128</v>
      </c>
      <c r="C268" s="6" t="s">
        <v>125</v>
      </c>
      <c r="D268" s="36">
        <v>43033</v>
      </c>
      <c r="E268" s="18">
        <v>2533</v>
      </c>
      <c r="F268" s="8">
        <f t="shared" si="12"/>
        <v>1899.75</v>
      </c>
      <c r="G268" s="42">
        <v>84</v>
      </c>
      <c r="H268" s="9">
        <f t="shared" si="13"/>
        <v>64.208219178082189</v>
      </c>
      <c r="I268" s="9">
        <f>Tabel3[[#This Row],[BCP min korting]]-J268</f>
        <v>1379.5307876712329</v>
      </c>
      <c r="J268" s="38">
        <f t="shared" si="14"/>
        <v>520.21921232876707</v>
      </c>
    </row>
    <row r="269" spans="1:10" x14ac:dyDescent="0.25">
      <c r="A269" s="11" t="s">
        <v>1397</v>
      </c>
      <c r="B269" s="7" t="s">
        <v>129</v>
      </c>
      <c r="C269" s="6" t="s">
        <v>125</v>
      </c>
      <c r="D269" s="36">
        <v>43515</v>
      </c>
      <c r="E269" s="18">
        <v>1818</v>
      </c>
      <c r="F269" s="8">
        <f t="shared" si="12"/>
        <v>1363.5</v>
      </c>
      <c r="G269" s="42">
        <v>84</v>
      </c>
      <c r="H269" s="9">
        <f t="shared" si="13"/>
        <v>48.361643835616434</v>
      </c>
      <c r="I269" s="9">
        <f>Tabel3[[#This Row],[BCP min korting]]-J269</f>
        <v>745.76245596868876</v>
      </c>
      <c r="J269" s="38">
        <f t="shared" si="14"/>
        <v>617.73754403131124</v>
      </c>
    </row>
    <row r="270" spans="1:10" x14ac:dyDescent="0.25">
      <c r="A270" s="11" t="s">
        <v>1397</v>
      </c>
      <c r="B270" s="7" t="s">
        <v>130</v>
      </c>
      <c r="C270" s="6" t="s">
        <v>125</v>
      </c>
      <c r="D270" s="36">
        <v>40415</v>
      </c>
      <c r="E270" s="18">
        <v>2855</v>
      </c>
      <c r="F270" s="8">
        <f t="shared" si="12"/>
        <v>2141.25</v>
      </c>
      <c r="G270" s="42">
        <v>84</v>
      </c>
      <c r="H270" s="9">
        <f t="shared" si="13"/>
        <v>150.27945205479452</v>
      </c>
      <c r="I270" s="9">
        <f>Tabel3[[#This Row],[BCP min korting]]-J270</f>
        <v>2034.1875</v>
      </c>
      <c r="J270" s="38">
        <f t="shared" si="14"/>
        <v>107.0625</v>
      </c>
    </row>
    <row r="271" spans="1:10" x14ac:dyDescent="0.25">
      <c r="A271" s="11" t="s">
        <v>1397</v>
      </c>
      <c r="B271" s="7" t="s">
        <v>131</v>
      </c>
      <c r="C271" s="6" t="s">
        <v>125</v>
      </c>
      <c r="D271" s="36">
        <v>40660</v>
      </c>
      <c r="E271" s="18">
        <v>2826.55</v>
      </c>
      <c r="F271" s="8">
        <f t="shared" si="12"/>
        <v>2119.9125000000004</v>
      </c>
      <c r="G271" s="42">
        <v>84</v>
      </c>
      <c r="H271" s="9">
        <f t="shared" si="13"/>
        <v>142.22465753424657</v>
      </c>
      <c r="I271" s="9">
        <f>Tabel3[[#This Row],[BCP min korting]]-J271</f>
        <v>2013.9168750000003</v>
      </c>
      <c r="J271" s="38">
        <f t="shared" si="14"/>
        <v>105.99562500000002</v>
      </c>
    </row>
    <row r="272" spans="1:10" x14ac:dyDescent="0.25">
      <c r="A272" s="11" t="s">
        <v>1397</v>
      </c>
      <c r="B272" s="7" t="s">
        <v>132</v>
      </c>
      <c r="C272" s="6" t="s">
        <v>125</v>
      </c>
      <c r="D272" s="36">
        <v>42663</v>
      </c>
      <c r="E272" s="18">
        <v>2313</v>
      </c>
      <c r="F272" s="8">
        <f t="shared" si="12"/>
        <v>1734.75</v>
      </c>
      <c r="G272" s="42">
        <v>84</v>
      </c>
      <c r="H272" s="9">
        <f t="shared" si="13"/>
        <v>76.37260273972602</v>
      </c>
      <c r="I272" s="9">
        <f>Tabel3[[#This Row],[BCP min korting]]-J272</f>
        <v>1498.3690949119373</v>
      </c>
      <c r="J272" s="38">
        <f t="shared" si="14"/>
        <v>236.38090508806272</v>
      </c>
    </row>
    <row r="273" spans="1:10" x14ac:dyDescent="0.25">
      <c r="A273" s="11" t="s">
        <v>1397</v>
      </c>
      <c r="B273" s="7" t="s">
        <v>133</v>
      </c>
      <c r="C273" s="6" t="s">
        <v>125</v>
      </c>
      <c r="D273" s="36">
        <v>42949</v>
      </c>
      <c r="E273" s="18">
        <v>2264</v>
      </c>
      <c r="F273" s="8">
        <f t="shared" si="12"/>
        <v>1698</v>
      </c>
      <c r="G273" s="42">
        <v>84</v>
      </c>
      <c r="H273" s="9">
        <f t="shared" si="13"/>
        <v>66.969863013698628</v>
      </c>
      <c r="I273" s="9">
        <f>Tabel3[[#This Row],[BCP min korting]]-J273</f>
        <v>1286.0605479452054</v>
      </c>
      <c r="J273" s="38">
        <f t="shared" si="14"/>
        <v>411.93945205479463</v>
      </c>
    </row>
    <row r="274" spans="1:10" x14ac:dyDescent="0.25">
      <c r="A274" s="11" t="s">
        <v>1397</v>
      </c>
      <c r="B274" s="7" t="s">
        <v>134</v>
      </c>
      <c r="C274" s="6" t="s">
        <v>125</v>
      </c>
      <c r="D274" s="36">
        <v>40332</v>
      </c>
      <c r="E274" s="18">
        <v>1694</v>
      </c>
      <c r="F274" s="8">
        <f t="shared" si="12"/>
        <v>1270.5</v>
      </c>
      <c r="G274" s="42">
        <v>84</v>
      </c>
      <c r="H274" s="9">
        <f t="shared" si="13"/>
        <v>153.00821917808219</v>
      </c>
      <c r="I274" s="9">
        <f>Tabel3[[#This Row],[BCP min korting]]-J274</f>
        <v>1206.9749999999999</v>
      </c>
      <c r="J274" s="38">
        <f t="shared" si="14"/>
        <v>63.525000000000006</v>
      </c>
    </row>
    <row r="275" spans="1:10" x14ac:dyDescent="0.25">
      <c r="A275" s="11" t="s">
        <v>1397</v>
      </c>
      <c r="B275" s="7" t="s">
        <v>135</v>
      </c>
      <c r="C275" s="6" t="s">
        <v>125</v>
      </c>
      <c r="D275" s="36">
        <v>40544</v>
      </c>
      <c r="E275" s="18">
        <v>1694</v>
      </c>
      <c r="F275" s="8">
        <f t="shared" si="12"/>
        <v>1270.5</v>
      </c>
      <c r="G275" s="42">
        <v>84</v>
      </c>
      <c r="H275" s="9">
        <f t="shared" si="13"/>
        <v>146.03835616438354</v>
      </c>
      <c r="I275" s="9">
        <f>Tabel3[[#This Row],[BCP min korting]]-J275</f>
        <v>1206.9749999999999</v>
      </c>
      <c r="J275" s="38">
        <f t="shared" si="14"/>
        <v>63.525000000000006</v>
      </c>
    </row>
    <row r="276" spans="1:10" x14ac:dyDescent="0.25">
      <c r="A276" s="11" t="s">
        <v>1397</v>
      </c>
      <c r="B276" s="7" t="s">
        <v>136</v>
      </c>
      <c r="C276" s="6" t="s">
        <v>125</v>
      </c>
      <c r="D276" s="36">
        <v>40500</v>
      </c>
      <c r="E276" s="18">
        <v>1694</v>
      </c>
      <c r="F276" s="8">
        <f t="shared" si="12"/>
        <v>1270.5</v>
      </c>
      <c r="G276" s="42">
        <v>84</v>
      </c>
      <c r="H276" s="9">
        <f t="shared" si="13"/>
        <v>147.48493150684931</v>
      </c>
      <c r="I276" s="9">
        <f>Tabel3[[#This Row],[BCP min korting]]-J276</f>
        <v>1206.9749999999999</v>
      </c>
      <c r="J276" s="38">
        <f t="shared" si="14"/>
        <v>63.525000000000006</v>
      </c>
    </row>
    <row r="277" spans="1:10" x14ac:dyDescent="0.25">
      <c r="A277" s="11" t="s">
        <v>1397</v>
      </c>
      <c r="B277" s="7" t="s">
        <v>137</v>
      </c>
      <c r="C277" s="6" t="s">
        <v>125</v>
      </c>
      <c r="D277" s="36">
        <v>41299</v>
      </c>
      <c r="E277" s="18">
        <v>1694</v>
      </c>
      <c r="F277" s="8">
        <f t="shared" si="12"/>
        <v>1270.5</v>
      </c>
      <c r="G277" s="42">
        <v>84</v>
      </c>
      <c r="H277" s="9">
        <f t="shared" si="13"/>
        <v>121.21643835616437</v>
      </c>
      <c r="I277" s="9">
        <f>Tabel3[[#This Row],[BCP min korting]]-J277</f>
        <v>1206.9749999999999</v>
      </c>
      <c r="J277" s="38">
        <f t="shared" si="14"/>
        <v>63.525000000000006</v>
      </c>
    </row>
    <row r="278" spans="1:10" x14ac:dyDescent="0.25">
      <c r="A278" s="11" t="s">
        <v>1397</v>
      </c>
      <c r="B278" s="7" t="s">
        <v>138</v>
      </c>
      <c r="C278" s="6" t="s">
        <v>125</v>
      </c>
      <c r="D278" s="36">
        <v>43185</v>
      </c>
      <c r="E278" s="18">
        <v>1765</v>
      </c>
      <c r="F278" s="8">
        <f t="shared" si="12"/>
        <v>1323.75</v>
      </c>
      <c r="G278" s="42">
        <v>84</v>
      </c>
      <c r="H278" s="9">
        <f t="shared" si="13"/>
        <v>59.210958904109589</v>
      </c>
      <c r="I278" s="9">
        <f>Tabel3[[#This Row],[BCP min korting]]-J278</f>
        <v>886.4462084148729</v>
      </c>
      <c r="J278" s="38">
        <f t="shared" si="14"/>
        <v>437.3037915851271</v>
      </c>
    </row>
    <row r="279" spans="1:10" x14ac:dyDescent="0.25">
      <c r="A279" s="11" t="s">
        <v>1397</v>
      </c>
      <c r="B279" s="7" t="s">
        <v>139</v>
      </c>
      <c r="C279" s="6" t="s">
        <v>125</v>
      </c>
      <c r="D279" s="36">
        <v>43385</v>
      </c>
      <c r="E279" s="18">
        <v>3007</v>
      </c>
      <c r="F279" s="8">
        <f t="shared" si="12"/>
        <v>2255.25</v>
      </c>
      <c r="G279" s="42">
        <v>84</v>
      </c>
      <c r="H279" s="9">
        <f t="shared" si="13"/>
        <v>52.635616438356159</v>
      </c>
      <c r="I279" s="9">
        <f>Tabel3[[#This Row],[BCP min korting]]-J279</f>
        <v>1342.513693737769</v>
      </c>
      <c r="J279" s="38">
        <f t="shared" si="14"/>
        <v>912.73630626223098</v>
      </c>
    </row>
    <row r="280" spans="1:10" x14ac:dyDescent="0.25">
      <c r="A280" s="11" t="s">
        <v>1397</v>
      </c>
      <c r="B280" s="7" t="s">
        <v>140</v>
      </c>
      <c r="C280" s="6" t="s">
        <v>125</v>
      </c>
      <c r="D280" s="36">
        <v>43431</v>
      </c>
      <c r="E280" s="18">
        <v>3444.78</v>
      </c>
      <c r="F280" s="8">
        <f t="shared" si="12"/>
        <v>2583.585</v>
      </c>
      <c r="G280" s="42">
        <v>84</v>
      </c>
      <c r="H280" s="9">
        <f t="shared" si="13"/>
        <v>51.123287671232873</v>
      </c>
      <c r="I280" s="9">
        <f>Tabel3[[#This Row],[BCP min korting]]-J280</f>
        <v>1493.7772764187864</v>
      </c>
      <c r="J280" s="38">
        <f t="shared" si="14"/>
        <v>1089.8077235812136</v>
      </c>
    </row>
    <row r="281" spans="1:10" x14ac:dyDescent="0.25">
      <c r="A281" s="11" t="s">
        <v>1397</v>
      </c>
      <c r="B281" s="7" t="s">
        <v>141</v>
      </c>
      <c r="C281" s="6" t="s">
        <v>125</v>
      </c>
      <c r="D281" s="36">
        <v>40295</v>
      </c>
      <c r="E281" s="18">
        <v>3329.96</v>
      </c>
      <c r="F281" s="8">
        <f t="shared" si="12"/>
        <v>2497.4700000000003</v>
      </c>
      <c r="G281" s="42">
        <v>84</v>
      </c>
      <c r="H281" s="9">
        <f t="shared" si="13"/>
        <v>154.22465753424657</v>
      </c>
      <c r="I281" s="9">
        <f>Tabel3[[#This Row],[BCP min korting]]-J281</f>
        <v>2372.5965000000001</v>
      </c>
      <c r="J281" s="38">
        <f t="shared" si="14"/>
        <v>124.87350000000002</v>
      </c>
    </row>
    <row r="282" spans="1:10" x14ac:dyDescent="0.25">
      <c r="A282" s="11" t="s">
        <v>1397</v>
      </c>
      <c r="B282" s="7" t="s">
        <v>142</v>
      </c>
      <c r="C282" s="6" t="s">
        <v>125</v>
      </c>
      <c r="D282" s="36">
        <v>42948</v>
      </c>
      <c r="E282" s="18">
        <v>4510.5</v>
      </c>
      <c r="F282" s="8">
        <f t="shared" si="12"/>
        <v>3382.875</v>
      </c>
      <c r="G282" s="42">
        <v>84</v>
      </c>
      <c r="H282" s="9">
        <f t="shared" si="13"/>
        <v>67.0027397260274</v>
      </c>
      <c r="I282" s="9">
        <f>Tabel3[[#This Row],[BCP min korting]]-J282</f>
        <v>2563.4380772994127</v>
      </c>
      <c r="J282" s="38">
        <f t="shared" si="14"/>
        <v>819.43692270058727</v>
      </c>
    </row>
    <row r="283" spans="1:10" x14ac:dyDescent="0.25">
      <c r="A283" s="11" t="s">
        <v>1397</v>
      </c>
      <c r="B283" s="7" t="s">
        <v>143</v>
      </c>
      <c r="C283" s="6" t="s">
        <v>144</v>
      </c>
      <c r="D283" s="36">
        <v>37441</v>
      </c>
      <c r="E283" s="18">
        <v>1789</v>
      </c>
      <c r="F283" s="8">
        <f t="shared" si="12"/>
        <v>1341.75</v>
      </c>
      <c r="G283" s="42">
        <v>84</v>
      </c>
      <c r="H283" s="9">
        <f t="shared" si="13"/>
        <v>248.05479452054794</v>
      </c>
      <c r="I283" s="9">
        <f>Tabel3[[#This Row],[BCP min korting]]-J283</f>
        <v>1274.6624999999999</v>
      </c>
      <c r="J283" s="38">
        <f t="shared" si="14"/>
        <v>67.087500000000006</v>
      </c>
    </row>
    <row r="284" spans="1:10" x14ac:dyDescent="0.25">
      <c r="A284" s="11" t="s">
        <v>1397</v>
      </c>
      <c r="B284" s="7" t="s">
        <v>145</v>
      </c>
      <c r="C284" s="6" t="s">
        <v>144</v>
      </c>
      <c r="D284" s="36">
        <v>36922</v>
      </c>
      <c r="E284" s="18">
        <v>1789</v>
      </c>
      <c r="F284" s="8">
        <f t="shared" si="12"/>
        <v>1341.75</v>
      </c>
      <c r="G284" s="42">
        <v>84</v>
      </c>
      <c r="H284" s="9">
        <f t="shared" si="13"/>
        <v>265.11780821917807</v>
      </c>
      <c r="I284" s="9">
        <f>Tabel3[[#This Row],[BCP min korting]]-J284</f>
        <v>1274.6624999999999</v>
      </c>
      <c r="J284" s="38">
        <f t="shared" si="14"/>
        <v>67.087500000000006</v>
      </c>
    </row>
    <row r="285" spans="1:10" x14ac:dyDescent="0.25">
      <c r="A285" s="11" t="s">
        <v>1397</v>
      </c>
      <c r="B285" s="7" t="s">
        <v>146</v>
      </c>
      <c r="C285" s="6" t="s">
        <v>144</v>
      </c>
      <c r="D285" s="36">
        <v>37244</v>
      </c>
      <c r="E285" s="18">
        <v>1789</v>
      </c>
      <c r="F285" s="8">
        <f t="shared" si="12"/>
        <v>1341.75</v>
      </c>
      <c r="G285" s="42">
        <v>84</v>
      </c>
      <c r="H285" s="9">
        <f t="shared" si="13"/>
        <v>254.53150684931506</v>
      </c>
      <c r="I285" s="9">
        <f>Tabel3[[#This Row],[BCP min korting]]-J285</f>
        <v>1274.6624999999999</v>
      </c>
      <c r="J285" s="38">
        <f t="shared" si="14"/>
        <v>67.087500000000006</v>
      </c>
    </row>
    <row r="286" spans="1:10" x14ac:dyDescent="0.25">
      <c r="A286" s="11" t="s">
        <v>1397</v>
      </c>
      <c r="B286" s="7" t="s">
        <v>1201</v>
      </c>
      <c r="C286" s="6" t="s">
        <v>1202</v>
      </c>
      <c r="D286" s="36">
        <v>42838</v>
      </c>
      <c r="E286" s="18">
        <v>2655</v>
      </c>
      <c r="F286" s="8">
        <f t="shared" si="12"/>
        <v>1991.25</v>
      </c>
      <c r="G286" s="42">
        <v>84</v>
      </c>
      <c r="H286" s="9">
        <f t="shared" si="13"/>
        <v>70.61917808219178</v>
      </c>
      <c r="I286" s="9">
        <f>Tabel3[[#This Row],[BCP min korting]]-J286</f>
        <v>1590.3501956947164</v>
      </c>
      <c r="J286" s="38">
        <f t="shared" si="14"/>
        <v>400.89980430528362</v>
      </c>
    </row>
    <row r="287" spans="1:10" x14ac:dyDescent="0.25">
      <c r="A287" s="11" t="s">
        <v>1397</v>
      </c>
      <c r="B287" s="7" t="s">
        <v>1214</v>
      </c>
      <c r="C287" s="6" t="s">
        <v>1202</v>
      </c>
      <c r="D287" s="36">
        <v>42171</v>
      </c>
      <c r="E287" s="18">
        <v>7928</v>
      </c>
      <c r="F287" s="8">
        <f t="shared" si="12"/>
        <v>5946</v>
      </c>
      <c r="G287" s="42">
        <v>84</v>
      </c>
      <c r="H287" s="9">
        <f t="shared" si="13"/>
        <v>92.547945205479451</v>
      </c>
      <c r="I287" s="9">
        <f>Tabel3[[#This Row],[BCP min korting]]-J287</f>
        <v>5648.7</v>
      </c>
      <c r="J287" s="38">
        <f t="shared" si="14"/>
        <v>297.3</v>
      </c>
    </row>
    <row r="288" spans="1:10" x14ac:dyDescent="0.25">
      <c r="A288" s="11" t="s">
        <v>1397</v>
      </c>
      <c r="B288" s="7" t="s">
        <v>147</v>
      </c>
      <c r="C288" s="6" t="s">
        <v>148</v>
      </c>
      <c r="D288" s="36">
        <v>43374</v>
      </c>
      <c r="E288" s="18">
        <v>1203</v>
      </c>
      <c r="F288" s="8">
        <f t="shared" si="12"/>
        <v>902.25</v>
      </c>
      <c r="G288" s="42">
        <v>84</v>
      </c>
      <c r="H288" s="9">
        <f t="shared" si="13"/>
        <v>52.9972602739726</v>
      </c>
      <c r="I288" s="9">
        <f>Tabel3[[#This Row],[BCP min korting]]-J288</f>
        <v>540.7849902152642</v>
      </c>
      <c r="J288" s="38">
        <f t="shared" si="14"/>
        <v>361.4650097847358</v>
      </c>
    </row>
    <row r="289" spans="1:10" x14ac:dyDescent="0.25">
      <c r="A289" s="11" t="s">
        <v>1397</v>
      </c>
      <c r="B289" s="7" t="s">
        <v>149</v>
      </c>
      <c r="C289" s="6" t="s">
        <v>148</v>
      </c>
      <c r="D289" s="36">
        <v>42320</v>
      </c>
      <c r="E289" s="18">
        <v>985</v>
      </c>
      <c r="F289" s="8">
        <f t="shared" si="12"/>
        <v>738.75</v>
      </c>
      <c r="G289" s="42">
        <v>84</v>
      </c>
      <c r="H289" s="9">
        <f t="shared" si="13"/>
        <v>87.649315068493152</v>
      </c>
      <c r="I289" s="9">
        <f>Tabel3[[#This Row],[BCP min korting]]-J289</f>
        <v>701.8125</v>
      </c>
      <c r="J289" s="38">
        <f t="shared" si="14"/>
        <v>36.9375</v>
      </c>
    </row>
    <row r="290" spans="1:10" x14ac:dyDescent="0.25">
      <c r="A290" s="11" t="s">
        <v>1397</v>
      </c>
      <c r="B290" s="7" t="s">
        <v>150</v>
      </c>
      <c r="C290" s="6" t="s">
        <v>148</v>
      </c>
      <c r="D290" s="36">
        <v>40149</v>
      </c>
      <c r="E290" s="18">
        <v>985</v>
      </c>
      <c r="F290" s="8">
        <f t="shared" si="12"/>
        <v>738.75</v>
      </c>
      <c r="G290" s="42">
        <v>84</v>
      </c>
      <c r="H290" s="9">
        <f t="shared" si="13"/>
        <v>159.02465753424656</v>
      </c>
      <c r="I290" s="9">
        <f>Tabel3[[#This Row],[BCP min korting]]-J290</f>
        <v>701.8125</v>
      </c>
      <c r="J290" s="38">
        <f t="shared" si="14"/>
        <v>36.9375</v>
      </c>
    </row>
    <row r="291" spans="1:10" x14ac:dyDescent="0.25">
      <c r="A291" s="11" t="s">
        <v>1397</v>
      </c>
      <c r="B291" s="7" t="s">
        <v>151</v>
      </c>
      <c r="C291" s="6" t="s">
        <v>148</v>
      </c>
      <c r="D291" s="36">
        <v>40179</v>
      </c>
      <c r="E291" s="18">
        <v>985</v>
      </c>
      <c r="F291" s="8">
        <f t="shared" si="12"/>
        <v>738.75</v>
      </c>
      <c r="G291" s="42">
        <v>84</v>
      </c>
      <c r="H291" s="9">
        <f t="shared" si="13"/>
        <v>158.03835616438354</v>
      </c>
      <c r="I291" s="9">
        <f>Tabel3[[#This Row],[BCP min korting]]-J291</f>
        <v>701.8125</v>
      </c>
      <c r="J291" s="38">
        <f t="shared" si="14"/>
        <v>36.9375</v>
      </c>
    </row>
    <row r="292" spans="1:10" x14ac:dyDescent="0.25">
      <c r="A292" s="11" t="s">
        <v>1397</v>
      </c>
      <c r="B292" s="7" t="s">
        <v>152</v>
      </c>
      <c r="C292" s="6" t="s">
        <v>125</v>
      </c>
      <c r="D292" s="36">
        <v>41291</v>
      </c>
      <c r="E292" s="18">
        <v>1694</v>
      </c>
      <c r="F292" s="8">
        <f t="shared" si="12"/>
        <v>1270.5</v>
      </c>
      <c r="G292" s="42">
        <v>84</v>
      </c>
      <c r="H292" s="9">
        <f t="shared" si="13"/>
        <v>121.47945205479452</v>
      </c>
      <c r="I292" s="9">
        <f>Tabel3[[#This Row],[BCP min korting]]-J292</f>
        <v>1206.9749999999999</v>
      </c>
      <c r="J292" s="38">
        <f t="shared" si="14"/>
        <v>63.525000000000006</v>
      </c>
    </row>
    <row r="293" spans="1:10" x14ac:dyDescent="0.25">
      <c r="A293" s="11" t="s">
        <v>1397</v>
      </c>
      <c r="B293" s="7" t="s">
        <v>868</v>
      </c>
      <c r="C293" s="6" t="s">
        <v>869</v>
      </c>
      <c r="D293" s="36">
        <v>42835</v>
      </c>
      <c r="E293" s="18">
        <v>14947</v>
      </c>
      <c r="F293" s="8">
        <f t="shared" si="12"/>
        <v>11210.25</v>
      </c>
      <c r="G293" s="42">
        <v>84</v>
      </c>
      <c r="H293" s="9">
        <f t="shared" si="13"/>
        <v>70.717808219178082</v>
      </c>
      <c r="I293" s="9">
        <f>Tabel3[[#This Row],[BCP min korting]]-J293</f>
        <v>8965.7868346379637</v>
      </c>
      <c r="J293" s="38">
        <f t="shared" si="14"/>
        <v>2244.4631653620363</v>
      </c>
    </row>
    <row r="294" spans="1:10" x14ac:dyDescent="0.25">
      <c r="A294" s="11" t="s">
        <v>1397</v>
      </c>
      <c r="B294" s="7" t="s">
        <v>153</v>
      </c>
      <c r="C294" s="6" t="s">
        <v>154</v>
      </c>
      <c r="D294" s="36">
        <v>38917</v>
      </c>
      <c r="E294" s="18">
        <v>2415</v>
      </c>
      <c r="F294" s="8">
        <f t="shared" si="12"/>
        <v>1811.25</v>
      </c>
      <c r="G294" s="42">
        <v>84</v>
      </c>
      <c r="H294" s="9">
        <f t="shared" si="13"/>
        <v>199.52876712328765</v>
      </c>
      <c r="I294" s="9">
        <f>Tabel3[[#This Row],[BCP min korting]]-J294</f>
        <v>1720.6875</v>
      </c>
      <c r="J294" s="38">
        <f t="shared" si="14"/>
        <v>90.5625</v>
      </c>
    </row>
    <row r="295" spans="1:10" x14ac:dyDescent="0.25">
      <c r="A295" s="11" t="s">
        <v>1397</v>
      </c>
      <c r="B295" s="7" t="s">
        <v>498</v>
      </c>
      <c r="C295" s="6" t="s">
        <v>499</v>
      </c>
      <c r="D295" s="36">
        <v>39814</v>
      </c>
      <c r="E295" s="18">
        <v>5560</v>
      </c>
      <c r="F295" s="8">
        <f t="shared" si="12"/>
        <v>4170</v>
      </c>
      <c r="G295" s="42">
        <v>84</v>
      </c>
      <c r="H295" s="9">
        <f t="shared" si="13"/>
        <v>170.03835616438354</v>
      </c>
      <c r="I295" s="9">
        <f>Tabel3[[#This Row],[BCP min korting]]-J295</f>
        <v>3961.5</v>
      </c>
      <c r="J295" s="38">
        <f t="shared" si="14"/>
        <v>208.5</v>
      </c>
    </row>
    <row r="296" spans="1:10" x14ac:dyDescent="0.25">
      <c r="A296" s="11" t="s">
        <v>1397</v>
      </c>
      <c r="B296" s="7" t="s">
        <v>656</v>
      </c>
      <c r="C296" s="6" t="s">
        <v>657</v>
      </c>
      <c r="D296" s="36">
        <v>40364</v>
      </c>
      <c r="E296" s="18">
        <v>7636.54</v>
      </c>
      <c r="F296" s="8">
        <f t="shared" si="12"/>
        <v>5727.4049999999997</v>
      </c>
      <c r="G296" s="42">
        <v>84</v>
      </c>
      <c r="H296" s="9">
        <f t="shared" si="13"/>
        <v>151.95616438356163</v>
      </c>
      <c r="I296" s="9">
        <f>Tabel3[[#This Row],[BCP min korting]]-J296</f>
        <v>5441.0347499999998</v>
      </c>
      <c r="J296" s="38">
        <f t="shared" si="14"/>
        <v>286.37025</v>
      </c>
    </row>
    <row r="297" spans="1:10" x14ac:dyDescent="0.25">
      <c r="A297" s="11" t="s">
        <v>1397</v>
      </c>
      <c r="B297" s="7" t="s">
        <v>658</v>
      </c>
      <c r="C297" s="6" t="s">
        <v>657</v>
      </c>
      <c r="D297" s="36">
        <v>36526</v>
      </c>
      <c r="E297" s="18">
        <v>6628.44</v>
      </c>
      <c r="F297" s="8">
        <f t="shared" si="12"/>
        <v>4971.33</v>
      </c>
      <c r="G297" s="42">
        <v>84</v>
      </c>
      <c r="H297" s="9">
        <f t="shared" si="13"/>
        <v>278.13698630136986</v>
      </c>
      <c r="I297" s="9">
        <f>Tabel3[[#This Row],[BCP min korting]]-J297</f>
        <v>4722.7635</v>
      </c>
      <c r="J297" s="38">
        <f t="shared" si="14"/>
        <v>248.56650000000002</v>
      </c>
    </row>
    <row r="298" spans="1:10" x14ac:dyDescent="0.25">
      <c r="A298" s="11" t="s">
        <v>1397</v>
      </c>
      <c r="B298" s="7" t="s">
        <v>659</v>
      </c>
      <c r="C298" s="6" t="s">
        <v>657</v>
      </c>
      <c r="D298" s="36">
        <v>39275</v>
      </c>
      <c r="E298" s="18">
        <v>6902</v>
      </c>
      <c r="F298" s="8">
        <f t="shared" si="12"/>
        <v>5176.5</v>
      </c>
      <c r="G298" s="42">
        <v>84</v>
      </c>
      <c r="H298" s="9">
        <f t="shared" si="13"/>
        <v>187.75890410958903</v>
      </c>
      <c r="I298" s="9">
        <f>Tabel3[[#This Row],[BCP min korting]]-J298</f>
        <v>4917.6750000000002</v>
      </c>
      <c r="J298" s="38">
        <f t="shared" si="14"/>
        <v>258.82499999999999</v>
      </c>
    </row>
    <row r="299" spans="1:10" x14ac:dyDescent="0.25">
      <c r="A299" s="11" t="s">
        <v>1397</v>
      </c>
      <c r="B299" s="7" t="s">
        <v>660</v>
      </c>
      <c r="C299" s="6" t="s">
        <v>657</v>
      </c>
      <c r="D299" s="36">
        <v>39941</v>
      </c>
      <c r="E299" s="18">
        <v>6902</v>
      </c>
      <c r="F299" s="8">
        <f t="shared" si="12"/>
        <v>5176.5</v>
      </c>
      <c r="G299" s="42">
        <v>84</v>
      </c>
      <c r="H299" s="9">
        <f t="shared" si="13"/>
        <v>165.86301369863014</v>
      </c>
      <c r="I299" s="9">
        <f>Tabel3[[#This Row],[BCP min korting]]-J299</f>
        <v>4917.6750000000002</v>
      </c>
      <c r="J299" s="38">
        <f t="shared" si="14"/>
        <v>258.82499999999999</v>
      </c>
    </row>
    <row r="300" spans="1:10" x14ac:dyDescent="0.25">
      <c r="A300" s="11" t="s">
        <v>1397</v>
      </c>
      <c r="B300" s="7" t="s">
        <v>661</v>
      </c>
      <c r="C300" s="6" t="s">
        <v>657</v>
      </c>
      <c r="D300" s="36">
        <v>40452</v>
      </c>
      <c r="E300" s="18">
        <v>6902</v>
      </c>
      <c r="F300" s="8">
        <f t="shared" si="12"/>
        <v>5176.5</v>
      </c>
      <c r="G300" s="42">
        <v>84</v>
      </c>
      <c r="H300" s="9">
        <f t="shared" si="13"/>
        <v>149.06301369863013</v>
      </c>
      <c r="I300" s="9">
        <f>Tabel3[[#This Row],[BCP min korting]]-J300</f>
        <v>4917.6750000000002</v>
      </c>
      <c r="J300" s="38">
        <f t="shared" si="14"/>
        <v>258.82499999999999</v>
      </c>
    </row>
    <row r="301" spans="1:10" x14ac:dyDescent="0.25">
      <c r="A301" s="11" t="s">
        <v>1397</v>
      </c>
      <c r="B301" s="7" t="s">
        <v>662</v>
      </c>
      <c r="C301" s="6" t="s">
        <v>657</v>
      </c>
      <c r="D301" s="36">
        <v>41305</v>
      </c>
      <c r="E301" s="18">
        <v>6902</v>
      </c>
      <c r="F301" s="8">
        <f t="shared" si="12"/>
        <v>5176.5</v>
      </c>
      <c r="G301" s="42">
        <v>84</v>
      </c>
      <c r="H301" s="9">
        <f t="shared" si="13"/>
        <v>121.01917808219177</v>
      </c>
      <c r="I301" s="9">
        <f>Tabel3[[#This Row],[BCP min korting]]-J301</f>
        <v>4917.6750000000002</v>
      </c>
      <c r="J301" s="38">
        <f t="shared" si="14"/>
        <v>258.82499999999999</v>
      </c>
    </row>
    <row r="302" spans="1:10" x14ac:dyDescent="0.25">
      <c r="A302" s="11" t="s">
        <v>1397</v>
      </c>
      <c r="B302" s="7" t="s">
        <v>663</v>
      </c>
      <c r="C302" s="6" t="s">
        <v>657</v>
      </c>
      <c r="D302" s="36">
        <v>40179</v>
      </c>
      <c r="E302" s="18">
        <v>6902</v>
      </c>
      <c r="F302" s="8">
        <f t="shared" si="12"/>
        <v>5176.5</v>
      </c>
      <c r="G302" s="42">
        <v>84</v>
      </c>
      <c r="H302" s="9">
        <f t="shared" si="13"/>
        <v>158.03835616438354</v>
      </c>
      <c r="I302" s="9">
        <f>Tabel3[[#This Row],[BCP min korting]]-J302</f>
        <v>4917.6750000000002</v>
      </c>
      <c r="J302" s="38">
        <f t="shared" si="14"/>
        <v>258.82499999999999</v>
      </c>
    </row>
    <row r="303" spans="1:10" x14ac:dyDescent="0.25">
      <c r="A303" s="11" t="s">
        <v>1397</v>
      </c>
      <c r="B303" s="7" t="s">
        <v>664</v>
      </c>
      <c r="C303" s="6" t="s">
        <v>657</v>
      </c>
      <c r="D303" s="36">
        <v>40043</v>
      </c>
      <c r="E303" s="18">
        <v>6902</v>
      </c>
      <c r="F303" s="8">
        <f t="shared" si="12"/>
        <v>5176.5</v>
      </c>
      <c r="G303" s="42">
        <v>84</v>
      </c>
      <c r="H303" s="9">
        <f t="shared" si="13"/>
        <v>162.50958904109589</v>
      </c>
      <c r="I303" s="9">
        <f>Tabel3[[#This Row],[BCP min korting]]-J303</f>
        <v>4917.6750000000002</v>
      </c>
      <c r="J303" s="38">
        <f t="shared" si="14"/>
        <v>258.82499999999999</v>
      </c>
    </row>
    <row r="304" spans="1:10" x14ac:dyDescent="0.25">
      <c r="A304" s="11" t="s">
        <v>1397</v>
      </c>
      <c r="B304" s="7" t="s">
        <v>665</v>
      </c>
      <c r="C304" s="6" t="s">
        <v>666</v>
      </c>
      <c r="D304" s="36">
        <v>38056</v>
      </c>
      <c r="E304" s="18">
        <v>6902</v>
      </c>
      <c r="F304" s="8">
        <f t="shared" si="12"/>
        <v>5176.5</v>
      </c>
      <c r="G304" s="42">
        <v>84</v>
      </c>
      <c r="H304" s="9">
        <f t="shared" si="13"/>
        <v>227.83561643835617</v>
      </c>
      <c r="I304" s="9">
        <f>Tabel3[[#This Row],[BCP min korting]]-J304</f>
        <v>4917.6750000000002</v>
      </c>
      <c r="J304" s="38">
        <f t="shared" si="14"/>
        <v>258.82499999999999</v>
      </c>
    </row>
    <row r="305" spans="1:10" x14ac:dyDescent="0.25">
      <c r="A305" s="11" t="s">
        <v>1397</v>
      </c>
      <c r="B305" s="7" t="s">
        <v>667</v>
      </c>
      <c r="C305" s="6" t="s">
        <v>666</v>
      </c>
      <c r="D305" s="36">
        <v>38978</v>
      </c>
      <c r="E305" s="18">
        <v>6902</v>
      </c>
      <c r="F305" s="8">
        <f t="shared" si="12"/>
        <v>5176.5</v>
      </c>
      <c r="G305" s="42">
        <v>84</v>
      </c>
      <c r="H305" s="9">
        <f t="shared" si="13"/>
        <v>197.52328767123288</v>
      </c>
      <c r="I305" s="9">
        <f>Tabel3[[#This Row],[BCP min korting]]-J305</f>
        <v>4917.6750000000002</v>
      </c>
      <c r="J305" s="38">
        <f t="shared" si="14"/>
        <v>258.82499999999999</v>
      </c>
    </row>
    <row r="306" spans="1:10" x14ac:dyDescent="0.25">
      <c r="A306" s="11" t="s">
        <v>1397</v>
      </c>
      <c r="B306" s="7" t="s">
        <v>500</v>
      </c>
      <c r="C306" s="6" t="s">
        <v>501</v>
      </c>
      <c r="D306" s="36">
        <v>39394</v>
      </c>
      <c r="E306" s="18">
        <v>5500</v>
      </c>
      <c r="F306" s="8">
        <f t="shared" si="12"/>
        <v>4125</v>
      </c>
      <c r="G306" s="42">
        <v>84</v>
      </c>
      <c r="H306" s="9">
        <f t="shared" si="13"/>
        <v>183.84657534246574</v>
      </c>
      <c r="I306" s="9">
        <f>Tabel3[[#This Row],[BCP min korting]]-J306</f>
        <v>3918.75</v>
      </c>
      <c r="J306" s="38">
        <f t="shared" si="14"/>
        <v>206.25</v>
      </c>
    </row>
    <row r="307" spans="1:10" x14ac:dyDescent="0.25">
      <c r="A307" s="11" t="s">
        <v>1397</v>
      </c>
      <c r="B307" s="7" t="s">
        <v>367</v>
      </c>
      <c r="C307" s="6" t="s">
        <v>368</v>
      </c>
      <c r="D307" s="36">
        <v>40144</v>
      </c>
      <c r="E307" s="18">
        <v>671</v>
      </c>
      <c r="F307" s="8">
        <f t="shared" si="12"/>
        <v>503.25</v>
      </c>
      <c r="G307" s="42">
        <v>84</v>
      </c>
      <c r="H307" s="9">
        <f t="shared" si="13"/>
        <v>159.18904109589042</v>
      </c>
      <c r="I307" s="9">
        <f>Tabel3[[#This Row],[BCP min korting]]-J307</f>
        <v>478.08749999999998</v>
      </c>
      <c r="J307" s="38">
        <f t="shared" si="14"/>
        <v>25.162500000000001</v>
      </c>
    </row>
    <row r="308" spans="1:10" x14ac:dyDescent="0.25">
      <c r="A308" s="11" t="s">
        <v>1397</v>
      </c>
      <c r="B308" s="7" t="s">
        <v>369</v>
      </c>
      <c r="C308" s="6" t="s">
        <v>368</v>
      </c>
      <c r="D308" s="36">
        <v>40268</v>
      </c>
      <c r="E308" s="18">
        <v>671</v>
      </c>
      <c r="F308" s="8">
        <f t="shared" si="12"/>
        <v>503.25</v>
      </c>
      <c r="G308" s="42">
        <v>84</v>
      </c>
      <c r="H308" s="9">
        <f t="shared" si="13"/>
        <v>155.11232876712327</v>
      </c>
      <c r="I308" s="9">
        <f>Tabel3[[#This Row],[BCP min korting]]-J308</f>
        <v>478.08749999999998</v>
      </c>
      <c r="J308" s="38">
        <f t="shared" si="14"/>
        <v>25.162500000000001</v>
      </c>
    </row>
    <row r="309" spans="1:10" x14ac:dyDescent="0.25">
      <c r="A309" s="11" t="s">
        <v>1397</v>
      </c>
      <c r="B309" s="7" t="s">
        <v>370</v>
      </c>
      <c r="C309" s="6" t="s">
        <v>371</v>
      </c>
      <c r="D309" s="36">
        <v>37481</v>
      </c>
      <c r="E309" s="18">
        <v>850</v>
      </c>
      <c r="F309" s="8">
        <f t="shared" si="12"/>
        <v>637.5</v>
      </c>
      <c r="G309" s="42">
        <v>84</v>
      </c>
      <c r="H309" s="9">
        <f t="shared" si="13"/>
        <v>246.73972602739724</v>
      </c>
      <c r="I309" s="9">
        <f>Tabel3[[#This Row],[BCP min korting]]-J309</f>
        <v>605.625</v>
      </c>
      <c r="J309" s="38">
        <f t="shared" si="14"/>
        <v>31.875</v>
      </c>
    </row>
    <row r="310" spans="1:10" x14ac:dyDescent="0.25">
      <c r="A310" s="11" t="s">
        <v>1397</v>
      </c>
      <c r="B310" s="7" t="s">
        <v>992</v>
      </c>
      <c r="C310" s="6" t="s">
        <v>993</v>
      </c>
      <c r="D310" s="36">
        <v>42760</v>
      </c>
      <c r="E310" s="18">
        <v>711</v>
      </c>
      <c r="F310" s="8">
        <f t="shared" si="12"/>
        <v>533.25</v>
      </c>
      <c r="G310" s="42">
        <v>60</v>
      </c>
      <c r="H310" s="9">
        <f t="shared" si="13"/>
        <v>73.183561643835617</v>
      </c>
      <c r="I310" s="9">
        <f>Tabel3[[#This Row],[BCP min korting]]-J310</f>
        <v>506.58749999999998</v>
      </c>
      <c r="J310" s="38">
        <f t="shared" si="14"/>
        <v>26.662500000000001</v>
      </c>
    </row>
    <row r="311" spans="1:10" x14ac:dyDescent="0.25">
      <c r="A311" s="11" t="s">
        <v>1397</v>
      </c>
      <c r="B311" s="7" t="s">
        <v>1085</v>
      </c>
      <c r="C311" s="6" t="s">
        <v>1086</v>
      </c>
      <c r="D311" s="36">
        <v>42593</v>
      </c>
      <c r="E311" s="18">
        <v>6653</v>
      </c>
      <c r="F311" s="8">
        <f t="shared" si="12"/>
        <v>4989.75</v>
      </c>
      <c r="G311" s="42">
        <v>60</v>
      </c>
      <c r="H311" s="9">
        <f t="shared" si="13"/>
        <v>78.673972602739724</v>
      </c>
      <c r="I311" s="9">
        <f>Tabel3[[#This Row],[BCP min korting]]-J311</f>
        <v>4740.2624999999998</v>
      </c>
      <c r="J311" s="38">
        <f t="shared" si="14"/>
        <v>249.48750000000001</v>
      </c>
    </row>
    <row r="312" spans="1:10" x14ac:dyDescent="0.25">
      <c r="A312" s="11" t="s">
        <v>1397</v>
      </c>
      <c r="B312" s="7" t="s">
        <v>1012</v>
      </c>
      <c r="C312" s="6" t="s">
        <v>1013</v>
      </c>
      <c r="D312" s="36">
        <v>43228</v>
      </c>
      <c r="E312" s="18">
        <v>4046</v>
      </c>
      <c r="F312" s="8">
        <f t="shared" si="12"/>
        <v>3034.5</v>
      </c>
      <c r="G312" s="42">
        <v>84</v>
      </c>
      <c r="H312" s="9">
        <f t="shared" si="13"/>
        <v>57.797260273972597</v>
      </c>
      <c r="I312" s="9">
        <f>Tabel3[[#This Row],[BCP min korting]]-J312</f>
        <v>1983.5297260273971</v>
      </c>
      <c r="J312" s="38">
        <f t="shared" si="14"/>
        <v>1050.9702739726029</v>
      </c>
    </row>
    <row r="313" spans="1:10" x14ac:dyDescent="0.25">
      <c r="A313" s="11" t="s">
        <v>1397</v>
      </c>
      <c r="B313" s="7" t="s">
        <v>1014</v>
      </c>
      <c r="C313" s="6" t="s">
        <v>1015</v>
      </c>
      <c r="D313" s="36">
        <v>42395</v>
      </c>
      <c r="E313" s="18">
        <v>4995</v>
      </c>
      <c r="F313" s="8">
        <f t="shared" si="12"/>
        <v>3746.25</v>
      </c>
      <c r="G313" s="42">
        <v>84</v>
      </c>
      <c r="H313" s="9">
        <f t="shared" si="13"/>
        <v>85.183561643835617</v>
      </c>
      <c r="I313" s="9">
        <f>Tabel3[[#This Row],[BCP min korting]]-J313</f>
        <v>3558.9375</v>
      </c>
      <c r="J313" s="38">
        <f t="shared" si="14"/>
        <v>187.3125</v>
      </c>
    </row>
    <row r="314" spans="1:10" x14ac:dyDescent="0.25">
      <c r="A314" s="11" t="s">
        <v>1397</v>
      </c>
      <c r="B314" s="7" t="s">
        <v>1016</v>
      </c>
      <c r="C314" s="6" t="s">
        <v>1017</v>
      </c>
      <c r="D314" s="36">
        <v>41898</v>
      </c>
      <c r="E314" s="18">
        <v>6201</v>
      </c>
      <c r="F314" s="8">
        <f t="shared" si="12"/>
        <v>4650.75</v>
      </c>
      <c r="G314" s="42">
        <v>84</v>
      </c>
      <c r="H314" s="9">
        <f t="shared" si="13"/>
        <v>101.52328767123288</v>
      </c>
      <c r="I314" s="9">
        <f>Tabel3[[#This Row],[BCP min korting]]-J314</f>
        <v>4418.2124999999996</v>
      </c>
      <c r="J314" s="38">
        <f t="shared" si="14"/>
        <v>232.53750000000002</v>
      </c>
    </row>
    <row r="315" spans="1:10" x14ac:dyDescent="0.25">
      <c r="A315" s="11" t="s">
        <v>1397</v>
      </c>
      <c r="B315" s="7" t="s">
        <v>1285</v>
      </c>
      <c r="C315" s="6" t="s">
        <v>1286</v>
      </c>
      <c r="D315" s="36">
        <v>39448</v>
      </c>
      <c r="E315" s="18">
        <v>636.79</v>
      </c>
      <c r="F315" s="8">
        <f t="shared" si="12"/>
        <v>477.59249999999997</v>
      </c>
      <c r="G315" s="42">
        <v>84</v>
      </c>
      <c r="H315" s="9">
        <f t="shared" si="13"/>
        <v>182.07123287671232</v>
      </c>
      <c r="I315" s="9">
        <f>Tabel3[[#This Row],[BCP min korting]]-J315</f>
        <v>453.712875</v>
      </c>
      <c r="J315" s="38">
        <f t="shared" si="14"/>
        <v>23.879625000000001</v>
      </c>
    </row>
    <row r="316" spans="1:10" x14ac:dyDescent="0.25">
      <c r="A316" s="11" t="s">
        <v>1397</v>
      </c>
      <c r="B316" s="7" t="s">
        <v>1287</v>
      </c>
      <c r="C316" s="6" t="s">
        <v>1286</v>
      </c>
      <c r="D316" s="36">
        <v>42359</v>
      </c>
      <c r="E316" s="18">
        <v>636.79</v>
      </c>
      <c r="F316" s="8">
        <f t="shared" si="12"/>
        <v>477.59249999999997</v>
      </c>
      <c r="G316" s="42">
        <v>84</v>
      </c>
      <c r="H316" s="9">
        <f t="shared" si="13"/>
        <v>86.367123287671234</v>
      </c>
      <c r="I316" s="9">
        <f>Tabel3[[#This Row],[BCP min korting]]-J316</f>
        <v>453.712875</v>
      </c>
      <c r="J316" s="38">
        <f t="shared" si="14"/>
        <v>23.879625000000001</v>
      </c>
    </row>
    <row r="317" spans="1:10" x14ac:dyDescent="0.25">
      <c r="A317" s="11" t="s">
        <v>1397</v>
      </c>
      <c r="B317" s="7" t="s">
        <v>1288</v>
      </c>
      <c r="C317" s="6" t="s">
        <v>1286</v>
      </c>
      <c r="D317" s="36">
        <v>41516</v>
      </c>
      <c r="E317" s="18">
        <v>636.79</v>
      </c>
      <c r="F317" s="8">
        <f t="shared" si="12"/>
        <v>477.59249999999997</v>
      </c>
      <c r="G317" s="42">
        <v>84</v>
      </c>
      <c r="H317" s="9">
        <f t="shared" si="13"/>
        <v>114.08219178082192</v>
      </c>
      <c r="I317" s="9">
        <f>Tabel3[[#This Row],[BCP min korting]]-J317</f>
        <v>453.712875</v>
      </c>
      <c r="J317" s="38">
        <f t="shared" si="14"/>
        <v>23.879625000000001</v>
      </c>
    </row>
    <row r="318" spans="1:10" x14ac:dyDescent="0.25">
      <c r="A318" s="11" t="s">
        <v>1397</v>
      </c>
      <c r="B318" s="7" t="s">
        <v>502</v>
      </c>
      <c r="C318" s="6" t="s">
        <v>484</v>
      </c>
      <c r="D318" s="36">
        <v>38559</v>
      </c>
      <c r="E318" s="18">
        <v>5500</v>
      </c>
      <c r="F318" s="8">
        <f t="shared" si="12"/>
        <v>4125</v>
      </c>
      <c r="G318" s="42">
        <v>84</v>
      </c>
      <c r="H318" s="9">
        <f t="shared" si="13"/>
        <v>211.2986301369863</v>
      </c>
      <c r="I318" s="9">
        <f>Tabel3[[#This Row],[BCP min korting]]-J318</f>
        <v>3918.75</v>
      </c>
      <c r="J318" s="38">
        <f t="shared" si="14"/>
        <v>206.25</v>
      </c>
    </row>
    <row r="319" spans="1:10" x14ac:dyDescent="0.25">
      <c r="A319" s="11" t="s">
        <v>1397</v>
      </c>
      <c r="B319" s="7" t="s">
        <v>1403</v>
      </c>
      <c r="C319" s="6" t="s">
        <v>1404</v>
      </c>
      <c r="D319" s="36">
        <v>42159</v>
      </c>
      <c r="E319" s="18">
        <v>4500</v>
      </c>
      <c r="F319" s="8">
        <f t="shared" si="12"/>
        <v>3375</v>
      </c>
      <c r="G319" s="42">
        <v>84</v>
      </c>
      <c r="H319" s="9">
        <f t="shared" si="13"/>
        <v>92.942465753424656</v>
      </c>
      <c r="I319" s="9">
        <f>Tabel3[[#This Row],[BCP min korting]]-J319</f>
        <v>3206.25</v>
      </c>
      <c r="J319" s="38">
        <f t="shared" si="14"/>
        <v>168.75</v>
      </c>
    </row>
    <row r="320" spans="1:10" x14ac:dyDescent="0.25">
      <c r="A320" s="11" t="s">
        <v>1397</v>
      </c>
      <c r="B320" s="7" t="s">
        <v>271</v>
      </c>
      <c r="C320" s="6" t="s">
        <v>272</v>
      </c>
      <c r="D320" s="36">
        <v>40954</v>
      </c>
      <c r="E320" s="18">
        <v>3990</v>
      </c>
      <c r="F320" s="8">
        <f t="shared" si="12"/>
        <v>2992.5</v>
      </c>
      <c r="G320" s="42">
        <v>84</v>
      </c>
      <c r="H320" s="9">
        <f t="shared" si="13"/>
        <v>132.55890410958904</v>
      </c>
      <c r="I320" s="9">
        <f>Tabel3[[#This Row],[BCP min korting]]-J320</f>
        <v>2842.875</v>
      </c>
      <c r="J320" s="38">
        <f t="shared" si="14"/>
        <v>149.625</v>
      </c>
    </row>
    <row r="321" spans="1:10" x14ac:dyDescent="0.25">
      <c r="A321" s="11" t="s">
        <v>1397</v>
      </c>
      <c r="B321" s="7" t="s">
        <v>1155</v>
      </c>
      <c r="C321" s="6" t="s">
        <v>1156</v>
      </c>
      <c r="D321" s="36">
        <v>42286</v>
      </c>
      <c r="E321" s="18">
        <v>5950</v>
      </c>
      <c r="F321" s="8">
        <f t="shared" si="12"/>
        <v>4462.5</v>
      </c>
      <c r="G321" s="42">
        <v>84</v>
      </c>
      <c r="H321" s="9">
        <f t="shared" si="13"/>
        <v>88.767123287671225</v>
      </c>
      <c r="I321" s="9">
        <f>Tabel3[[#This Row],[BCP min korting]]-J321</f>
        <v>4239.375</v>
      </c>
      <c r="J321" s="38">
        <f t="shared" si="14"/>
        <v>223.125</v>
      </c>
    </row>
    <row r="322" spans="1:10" x14ac:dyDescent="0.25">
      <c r="A322" s="11" t="s">
        <v>1397</v>
      </c>
      <c r="B322" s="7" t="s">
        <v>1157</v>
      </c>
      <c r="C322" s="6" t="s">
        <v>1156</v>
      </c>
      <c r="D322" s="36">
        <v>42228</v>
      </c>
      <c r="E322" s="18">
        <v>5950</v>
      </c>
      <c r="F322" s="8">
        <f t="shared" si="12"/>
        <v>4462.5</v>
      </c>
      <c r="G322" s="42">
        <v>84</v>
      </c>
      <c r="H322" s="9">
        <f t="shared" si="13"/>
        <v>90.673972602739724</v>
      </c>
      <c r="I322" s="9">
        <f>Tabel3[[#This Row],[BCP min korting]]-J322</f>
        <v>4239.375</v>
      </c>
      <c r="J322" s="38">
        <f t="shared" si="14"/>
        <v>223.125</v>
      </c>
    </row>
    <row r="323" spans="1:10" x14ac:dyDescent="0.25">
      <c r="A323" s="11" t="s">
        <v>1397</v>
      </c>
      <c r="B323" s="7" t="s">
        <v>273</v>
      </c>
      <c r="C323" s="6" t="s">
        <v>274</v>
      </c>
      <c r="D323" s="36">
        <v>43454</v>
      </c>
      <c r="E323" s="18">
        <v>6520</v>
      </c>
      <c r="F323" s="8">
        <f t="shared" si="12"/>
        <v>4890</v>
      </c>
      <c r="G323" s="42">
        <v>84</v>
      </c>
      <c r="H323" s="9">
        <f t="shared" si="13"/>
        <v>50.367123287671234</v>
      </c>
      <c r="I323" s="9">
        <f>Tabel3[[#This Row],[BCP min korting]]-J323</f>
        <v>2785.4818003913897</v>
      </c>
      <c r="J323" s="38">
        <f t="shared" si="14"/>
        <v>2104.5181996086103</v>
      </c>
    </row>
    <row r="324" spans="1:10" x14ac:dyDescent="0.25">
      <c r="A324" s="11" t="s">
        <v>1397</v>
      </c>
      <c r="B324" s="7" t="s">
        <v>1289</v>
      </c>
      <c r="C324" s="6" t="s">
        <v>1290</v>
      </c>
      <c r="D324" s="36">
        <v>41355</v>
      </c>
      <c r="E324" s="18">
        <v>12909</v>
      </c>
      <c r="F324" s="8">
        <f t="shared" si="12"/>
        <v>9681.75</v>
      </c>
      <c r="G324" s="42">
        <v>84</v>
      </c>
      <c r="H324" s="9">
        <f t="shared" si="13"/>
        <v>119.37534246575342</v>
      </c>
      <c r="I324" s="9">
        <f>Tabel3[[#This Row],[BCP min korting]]-J324</f>
        <v>9197.6625000000004</v>
      </c>
      <c r="J324" s="38">
        <f t="shared" si="14"/>
        <v>484.08750000000003</v>
      </c>
    </row>
    <row r="325" spans="1:10" x14ac:dyDescent="0.25">
      <c r="A325" s="11" t="s">
        <v>1397</v>
      </c>
      <c r="B325" s="7" t="s">
        <v>870</v>
      </c>
      <c r="C325" s="6" t="s">
        <v>865</v>
      </c>
      <c r="D325" s="36">
        <v>43454</v>
      </c>
      <c r="E325" s="18">
        <v>35888.19</v>
      </c>
      <c r="F325" s="8">
        <f t="shared" si="12"/>
        <v>26916.142500000002</v>
      </c>
      <c r="G325" s="42">
        <v>84</v>
      </c>
      <c r="H325" s="9">
        <f t="shared" si="13"/>
        <v>50.367123287671234</v>
      </c>
      <c r="I325" s="9">
        <f>Tabel3[[#This Row],[BCP min korting]]-J325</f>
        <v>15332.193265949121</v>
      </c>
      <c r="J325" s="38">
        <f t="shared" si="14"/>
        <v>11583.94923405088</v>
      </c>
    </row>
    <row r="326" spans="1:10" x14ac:dyDescent="0.25">
      <c r="A326" s="11" t="s">
        <v>1397</v>
      </c>
      <c r="B326" s="7" t="s">
        <v>1158</v>
      </c>
      <c r="C326" s="6" t="s">
        <v>1159</v>
      </c>
      <c r="D326" s="36">
        <v>42479</v>
      </c>
      <c r="E326" s="18">
        <v>6450</v>
      </c>
      <c r="F326" s="8">
        <f t="shared" si="12"/>
        <v>4837.5</v>
      </c>
      <c r="G326" s="42">
        <v>84</v>
      </c>
      <c r="H326" s="9">
        <f t="shared" si="13"/>
        <v>82.421917808219177</v>
      </c>
      <c r="I326" s="9">
        <f>Tabel3[[#This Row],[BCP min korting]]-J326</f>
        <v>4509.288405088063</v>
      </c>
      <c r="J326" s="38">
        <f t="shared" si="14"/>
        <v>328.21159491193703</v>
      </c>
    </row>
    <row r="327" spans="1:10" x14ac:dyDescent="0.25">
      <c r="A327" s="11" t="s">
        <v>1397</v>
      </c>
      <c r="B327" s="7" t="s">
        <v>1215</v>
      </c>
      <c r="C327" s="6" t="s">
        <v>1216</v>
      </c>
      <c r="D327" s="36">
        <v>44008</v>
      </c>
      <c r="E327" s="18">
        <v>6436</v>
      </c>
      <c r="F327" s="8">
        <f t="shared" si="12"/>
        <v>4827</v>
      </c>
      <c r="G327" s="42">
        <v>84</v>
      </c>
      <c r="H327" s="9">
        <f t="shared" si="13"/>
        <v>32.153424657534245</v>
      </c>
      <c r="I327" s="9">
        <f>Tabel3[[#This Row],[BCP min korting]]-J327</f>
        <v>1755.2899021526418</v>
      </c>
      <c r="J327" s="38">
        <f t="shared" si="14"/>
        <v>3071.7100978473582</v>
      </c>
    </row>
    <row r="328" spans="1:10" x14ac:dyDescent="0.25">
      <c r="A328" s="11" t="s">
        <v>1397</v>
      </c>
      <c r="B328" s="7" t="s">
        <v>668</v>
      </c>
      <c r="C328" s="6" t="s">
        <v>669</v>
      </c>
      <c r="D328" s="36">
        <v>40786</v>
      </c>
      <c r="E328" s="18">
        <v>8173.23</v>
      </c>
      <c r="F328" s="8">
        <f t="shared" si="12"/>
        <v>6129.9224999999997</v>
      </c>
      <c r="G328" s="42">
        <v>84</v>
      </c>
      <c r="H328" s="9">
        <f t="shared" si="13"/>
        <v>138.08219178082192</v>
      </c>
      <c r="I328" s="9">
        <f>Tabel3[[#This Row],[BCP min korting]]-J328</f>
        <v>5823.426375</v>
      </c>
      <c r="J328" s="38">
        <f t="shared" si="14"/>
        <v>306.49612500000001</v>
      </c>
    </row>
    <row r="329" spans="1:10" x14ac:dyDescent="0.25">
      <c r="A329" s="11" t="s">
        <v>1397</v>
      </c>
      <c r="B329" s="7" t="s">
        <v>372</v>
      </c>
      <c r="C329" s="6" t="s">
        <v>373</v>
      </c>
      <c r="D329" s="36">
        <v>42507</v>
      </c>
      <c r="E329" s="18">
        <v>943.5</v>
      </c>
      <c r="F329" s="8">
        <f t="shared" ref="F329:F392" si="15">E329*(1-$B$6)</f>
        <v>707.625</v>
      </c>
      <c r="G329" s="42">
        <v>84</v>
      </c>
      <c r="H329" s="9">
        <f t="shared" ref="H329:H392" si="16">IFERROR(+(B$2-D329)/(365/12),G329)</f>
        <v>81.501369863013693</v>
      </c>
      <c r="I329" s="9">
        <f>Tabel3[[#This Row],[BCP min korting]]-J329</f>
        <v>652.24745841487277</v>
      </c>
      <c r="J329" s="38">
        <f t="shared" ref="J329:J392" si="17">IF(H329&lt;$G329,($F329)-(H329/$G329)*(($F329)-($F329*$B$5)),($F329*$B$5))</f>
        <v>55.377541585127233</v>
      </c>
    </row>
    <row r="330" spans="1:10" x14ac:dyDescent="0.25">
      <c r="A330" s="11" t="s">
        <v>1397</v>
      </c>
      <c r="B330" s="7" t="s">
        <v>374</v>
      </c>
      <c r="C330" s="6" t="s">
        <v>375</v>
      </c>
      <c r="D330" s="36">
        <v>40909</v>
      </c>
      <c r="E330" s="18">
        <v>1195</v>
      </c>
      <c r="F330" s="8">
        <f t="shared" si="15"/>
        <v>896.25</v>
      </c>
      <c r="G330" s="42">
        <v>84</v>
      </c>
      <c r="H330" s="9">
        <f t="shared" si="16"/>
        <v>134.03835616438354</v>
      </c>
      <c r="I330" s="9">
        <f>Tabel3[[#This Row],[BCP min korting]]-J330</f>
        <v>851.4375</v>
      </c>
      <c r="J330" s="38">
        <f t="shared" si="17"/>
        <v>44.8125</v>
      </c>
    </row>
    <row r="331" spans="1:10" x14ac:dyDescent="0.25">
      <c r="A331" s="11" t="s">
        <v>1397</v>
      </c>
      <c r="B331" s="7" t="s">
        <v>1018</v>
      </c>
      <c r="C331" s="6" t="s">
        <v>1019</v>
      </c>
      <c r="D331" s="36">
        <v>43985</v>
      </c>
      <c r="E331" s="18">
        <v>8281.26</v>
      </c>
      <c r="F331" s="8">
        <f t="shared" si="15"/>
        <v>6210.9449999999997</v>
      </c>
      <c r="G331" s="42">
        <v>84</v>
      </c>
      <c r="H331" s="9">
        <f t="shared" si="16"/>
        <v>32.909589041095892</v>
      </c>
      <c r="I331" s="9">
        <f>Tabel3[[#This Row],[BCP min korting]]-J331</f>
        <v>2311.6626801369862</v>
      </c>
      <c r="J331" s="38">
        <f t="shared" si="17"/>
        <v>3899.2823198630135</v>
      </c>
    </row>
    <row r="332" spans="1:10" x14ac:dyDescent="0.25">
      <c r="A332" s="11" t="s">
        <v>1397</v>
      </c>
      <c r="B332" s="7" t="s">
        <v>1291</v>
      </c>
      <c r="C332" s="6" t="s">
        <v>1292</v>
      </c>
      <c r="D332" s="36">
        <v>44027</v>
      </c>
      <c r="E332" s="18">
        <v>4370</v>
      </c>
      <c r="F332" s="8">
        <f t="shared" si="15"/>
        <v>3277.5</v>
      </c>
      <c r="G332" s="42">
        <v>84</v>
      </c>
      <c r="H332" s="9">
        <f t="shared" si="16"/>
        <v>31.528767123287668</v>
      </c>
      <c r="I332" s="9">
        <f>Tabel3[[#This Row],[BCP min korting]]-J332</f>
        <v>1168.675684931507</v>
      </c>
      <c r="J332" s="38">
        <f t="shared" si="17"/>
        <v>2108.824315068493</v>
      </c>
    </row>
    <row r="333" spans="1:10" x14ac:dyDescent="0.25">
      <c r="A333" s="11" t="s">
        <v>1397</v>
      </c>
      <c r="B333" s="7" t="s">
        <v>994</v>
      </c>
      <c r="C333" s="6" t="s">
        <v>995</v>
      </c>
      <c r="D333" s="36">
        <v>44042</v>
      </c>
      <c r="E333" s="18">
        <v>739</v>
      </c>
      <c r="F333" s="8">
        <f t="shared" si="15"/>
        <v>554.25</v>
      </c>
      <c r="G333" s="42">
        <v>60</v>
      </c>
      <c r="H333" s="9">
        <f t="shared" si="16"/>
        <v>31.035616438356165</v>
      </c>
      <c r="I333" s="9">
        <f>Tabel3[[#This Row],[BCP min korting]]-J333</f>
        <v>272.35693150684932</v>
      </c>
      <c r="J333" s="38">
        <f t="shared" si="17"/>
        <v>281.89306849315068</v>
      </c>
    </row>
    <row r="334" spans="1:10" x14ac:dyDescent="0.25">
      <c r="A334" s="11" t="s">
        <v>1397</v>
      </c>
      <c r="B334" s="7" t="s">
        <v>670</v>
      </c>
      <c r="C334" s="6" t="s">
        <v>671</v>
      </c>
      <c r="D334" s="36">
        <v>43959</v>
      </c>
      <c r="E334" s="18">
        <v>8334.34</v>
      </c>
      <c r="F334" s="8">
        <f t="shared" si="15"/>
        <v>6250.7550000000001</v>
      </c>
      <c r="G334" s="42">
        <v>84</v>
      </c>
      <c r="H334" s="9">
        <f t="shared" si="16"/>
        <v>33.764383561643832</v>
      </c>
      <c r="I334" s="9">
        <f>Tabel3[[#This Row],[BCP min korting]]-J334</f>
        <v>2386.9076773972602</v>
      </c>
      <c r="J334" s="38">
        <f t="shared" si="17"/>
        <v>3863.84732260274</v>
      </c>
    </row>
    <row r="335" spans="1:10" x14ac:dyDescent="0.25">
      <c r="A335" s="11" t="s">
        <v>1397</v>
      </c>
      <c r="B335" s="7" t="s">
        <v>376</v>
      </c>
      <c r="C335" s="6" t="s">
        <v>377</v>
      </c>
      <c r="D335" s="36">
        <v>43101</v>
      </c>
      <c r="E335" s="18">
        <v>782</v>
      </c>
      <c r="F335" s="8">
        <f t="shared" si="15"/>
        <v>586.5</v>
      </c>
      <c r="G335" s="42">
        <v>84</v>
      </c>
      <c r="H335" s="9">
        <f t="shared" si="16"/>
        <v>61.972602739726028</v>
      </c>
      <c r="I335" s="9">
        <f>Tabel3[[#This Row],[BCP min korting]]-J335</f>
        <v>411.06648727984344</v>
      </c>
      <c r="J335" s="38">
        <f t="shared" si="17"/>
        <v>175.43351272015656</v>
      </c>
    </row>
    <row r="336" spans="1:10" x14ac:dyDescent="0.25">
      <c r="A336" s="11" t="s">
        <v>1397</v>
      </c>
      <c r="B336" s="7" t="s">
        <v>871</v>
      </c>
      <c r="C336" s="6" t="s">
        <v>872</v>
      </c>
      <c r="D336" s="36">
        <v>44029</v>
      </c>
      <c r="E336" s="18">
        <v>24142</v>
      </c>
      <c r="F336" s="8">
        <f t="shared" si="15"/>
        <v>18106.5</v>
      </c>
      <c r="G336" s="42">
        <v>84</v>
      </c>
      <c r="H336" s="9">
        <f t="shared" si="16"/>
        <v>31.463013698630135</v>
      </c>
      <c r="I336" s="9">
        <f>Tabel3[[#This Row],[BCP min korting]]-J336</f>
        <v>6442.866722113502</v>
      </c>
      <c r="J336" s="38">
        <f t="shared" si="17"/>
        <v>11663.633277886498</v>
      </c>
    </row>
    <row r="337" spans="1:10" x14ac:dyDescent="0.25">
      <c r="A337" s="11" t="s">
        <v>1397</v>
      </c>
      <c r="B337" s="7" t="s">
        <v>1293</v>
      </c>
      <c r="C337" s="6" t="s">
        <v>1294</v>
      </c>
      <c r="D337" s="36">
        <v>44008</v>
      </c>
      <c r="E337" s="18">
        <v>7486.25</v>
      </c>
      <c r="F337" s="8">
        <f t="shared" si="15"/>
        <v>5614.6875</v>
      </c>
      <c r="G337" s="42">
        <v>84</v>
      </c>
      <c r="H337" s="9">
        <f t="shared" si="16"/>
        <v>32.153424657534245</v>
      </c>
      <c r="I337" s="9">
        <f>Tabel3[[#This Row],[BCP min korting]]-J337</f>
        <v>2041.7245229941291</v>
      </c>
      <c r="J337" s="38">
        <f t="shared" si="17"/>
        <v>3572.9629770058709</v>
      </c>
    </row>
    <row r="338" spans="1:10" x14ac:dyDescent="0.25">
      <c r="A338" s="11" t="s">
        <v>1397</v>
      </c>
      <c r="B338" s="7" t="s">
        <v>503</v>
      </c>
      <c r="C338" s="6" t="s">
        <v>496</v>
      </c>
      <c r="D338" s="36">
        <v>43959</v>
      </c>
      <c r="E338" s="18">
        <v>7686.29</v>
      </c>
      <c r="F338" s="8">
        <f t="shared" si="15"/>
        <v>5764.7174999999997</v>
      </c>
      <c r="G338" s="42">
        <v>84</v>
      </c>
      <c r="H338" s="9">
        <f t="shared" si="16"/>
        <v>33.764383561643832</v>
      </c>
      <c r="I338" s="9">
        <f>Tabel3[[#This Row],[BCP min korting]]-J338</f>
        <v>2201.309835176125</v>
      </c>
      <c r="J338" s="38">
        <f t="shared" si="17"/>
        <v>3563.4076648238747</v>
      </c>
    </row>
    <row r="339" spans="1:10" x14ac:dyDescent="0.25">
      <c r="A339" s="11" t="s">
        <v>1397</v>
      </c>
      <c r="B339" s="7" t="s">
        <v>378</v>
      </c>
      <c r="C339" s="6" t="s">
        <v>377</v>
      </c>
      <c r="D339" s="36">
        <v>43088</v>
      </c>
      <c r="E339" s="18">
        <v>688</v>
      </c>
      <c r="F339" s="8">
        <f t="shared" si="15"/>
        <v>516</v>
      </c>
      <c r="G339" s="42">
        <v>84</v>
      </c>
      <c r="H339" s="9">
        <f t="shared" si="16"/>
        <v>62.4</v>
      </c>
      <c r="I339" s="9">
        <f>Tabel3[[#This Row],[BCP min korting]]-J339</f>
        <v>364.14857142857142</v>
      </c>
      <c r="J339" s="38">
        <f t="shared" si="17"/>
        <v>151.85142857142858</v>
      </c>
    </row>
    <row r="340" spans="1:10" x14ac:dyDescent="0.25">
      <c r="A340" s="11" t="s">
        <v>1397</v>
      </c>
      <c r="B340" s="7" t="s">
        <v>1295</v>
      </c>
      <c r="C340" s="6" t="s">
        <v>1296</v>
      </c>
      <c r="D340" s="36">
        <v>43998</v>
      </c>
      <c r="E340" s="18">
        <v>5659.41</v>
      </c>
      <c r="F340" s="8">
        <f t="shared" si="15"/>
        <v>4244.5574999999999</v>
      </c>
      <c r="G340" s="42">
        <v>84</v>
      </c>
      <c r="H340" s="9">
        <f t="shared" si="16"/>
        <v>32.482191780821914</v>
      </c>
      <c r="I340" s="9">
        <f>Tabel3[[#This Row],[BCP min korting]]-J340</f>
        <v>1559.2726690802347</v>
      </c>
      <c r="J340" s="38">
        <f t="shared" si="17"/>
        <v>2685.2848309197652</v>
      </c>
    </row>
    <row r="341" spans="1:10" x14ac:dyDescent="0.25">
      <c r="A341" s="11" t="s">
        <v>1397</v>
      </c>
      <c r="B341" s="7" t="s">
        <v>1297</v>
      </c>
      <c r="C341" s="6" t="s">
        <v>1298</v>
      </c>
      <c r="D341" s="36">
        <v>44071</v>
      </c>
      <c r="E341" s="18">
        <v>7624.41</v>
      </c>
      <c r="F341" s="8">
        <f t="shared" si="15"/>
        <v>5718.3074999999999</v>
      </c>
      <c r="G341" s="42">
        <v>84</v>
      </c>
      <c r="H341" s="9">
        <f t="shared" si="16"/>
        <v>30.082191780821915</v>
      </c>
      <c r="I341" s="9">
        <f>Tabel3[[#This Row],[BCP min korting]]-J341</f>
        <v>1945.4554968199609</v>
      </c>
      <c r="J341" s="38">
        <f t="shared" si="17"/>
        <v>3772.852003180039</v>
      </c>
    </row>
    <row r="342" spans="1:10" x14ac:dyDescent="0.25">
      <c r="A342" s="11" t="s">
        <v>1397</v>
      </c>
      <c r="B342" s="7" t="s">
        <v>953</v>
      </c>
      <c r="C342" s="6" t="s">
        <v>925</v>
      </c>
      <c r="D342" s="36">
        <v>43991</v>
      </c>
      <c r="E342" s="18">
        <v>5122</v>
      </c>
      <c r="F342" s="8">
        <f t="shared" si="15"/>
        <v>3841.5</v>
      </c>
      <c r="G342" s="42">
        <v>84</v>
      </c>
      <c r="H342" s="9">
        <f t="shared" si="16"/>
        <v>32.712328767123289</v>
      </c>
      <c r="I342" s="9">
        <f>Tabel3[[#This Row],[BCP min korting]]-J342</f>
        <v>1421.204647749511</v>
      </c>
      <c r="J342" s="38">
        <f t="shared" si="17"/>
        <v>2420.295352250489</v>
      </c>
    </row>
    <row r="343" spans="1:10" x14ac:dyDescent="0.25">
      <c r="A343" s="11" t="s">
        <v>1397</v>
      </c>
      <c r="B343" s="7" t="s">
        <v>275</v>
      </c>
      <c r="C343" s="6" t="s">
        <v>276</v>
      </c>
      <c r="D343" s="36">
        <v>44034</v>
      </c>
      <c r="E343" s="18">
        <v>4954</v>
      </c>
      <c r="F343" s="8">
        <f t="shared" si="15"/>
        <v>3715.5</v>
      </c>
      <c r="G343" s="42">
        <v>84</v>
      </c>
      <c r="H343" s="9">
        <f t="shared" si="16"/>
        <v>31.298630136986301</v>
      </c>
      <c r="I343" s="9">
        <f>Tabel3[[#This Row],[BCP min korting]]-J343</f>
        <v>1315.1852054794517</v>
      </c>
      <c r="J343" s="38">
        <f t="shared" si="17"/>
        <v>2400.3147945205483</v>
      </c>
    </row>
    <row r="344" spans="1:10" x14ac:dyDescent="0.25">
      <c r="A344" s="11" t="s">
        <v>1397</v>
      </c>
      <c r="B344" s="7" t="s">
        <v>1217</v>
      </c>
      <c r="C344" s="6" t="s">
        <v>1218</v>
      </c>
      <c r="D344" s="36">
        <v>44025</v>
      </c>
      <c r="E344" s="18">
        <v>6408</v>
      </c>
      <c r="F344" s="8">
        <f t="shared" si="15"/>
        <v>4806</v>
      </c>
      <c r="G344" s="42">
        <v>84</v>
      </c>
      <c r="H344" s="9">
        <f t="shared" si="16"/>
        <v>31.594520547945205</v>
      </c>
      <c r="I344" s="9">
        <f>Tabel3[[#This Row],[BCP min korting]]-J344</f>
        <v>1717.2750293542076</v>
      </c>
      <c r="J344" s="38">
        <f t="shared" si="17"/>
        <v>3088.7249706457924</v>
      </c>
    </row>
    <row r="345" spans="1:10" x14ac:dyDescent="0.25">
      <c r="A345" s="11" t="s">
        <v>1397</v>
      </c>
      <c r="B345" s="7" t="s">
        <v>1299</v>
      </c>
      <c r="C345" s="6" t="s">
        <v>1294</v>
      </c>
      <c r="D345" s="36">
        <v>43949</v>
      </c>
      <c r="E345" s="18">
        <v>7667.25</v>
      </c>
      <c r="F345" s="8">
        <f t="shared" si="15"/>
        <v>5750.4375</v>
      </c>
      <c r="G345" s="42">
        <v>84</v>
      </c>
      <c r="H345" s="9">
        <f t="shared" si="16"/>
        <v>34.093150684931508</v>
      </c>
      <c r="I345" s="9">
        <f>Tabel3[[#This Row],[BCP min korting]]-J345</f>
        <v>2217.2381616927591</v>
      </c>
      <c r="J345" s="38">
        <f t="shared" si="17"/>
        <v>3533.1993383072409</v>
      </c>
    </row>
    <row r="346" spans="1:10" x14ac:dyDescent="0.25">
      <c r="A346" s="11" t="s">
        <v>1397</v>
      </c>
      <c r="B346" s="7" t="s">
        <v>277</v>
      </c>
      <c r="C346" s="6" t="s">
        <v>278</v>
      </c>
      <c r="D346" s="36">
        <v>44040</v>
      </c>
      <c r="E346" s="18">
        <v>4878</v>
      </c>
      <c r="F346" s="8">
        <f t="shared" si="15"/>
        <v>3658.5</v>
      </c>
      <c r="G346" s="42">
        <v>84</v>
      </c>
      <c r="H346" s="9">
        <f t="shared" si="16"/>
        <v>31.101369863013698</v>
      </c>
      <c r="I346" s="9">
        <f>Tabel3[[#This Row],[BCP min korting]]-J346</f>
        <v>1286.8469471624267</v>
      </c>
      <c r="J346" s="38">
        <f t="shared" si="17"/>
        <v>2371.6530528375733</v>
      </c>
    </row>
    <row r="347" spans="1:10" x14ac:dyDescent="0.25">
      <c r="A347" s="11" t="s">
        <v>1397</v>
      </c>
      <c r="B347" s="7" t="s">
        <v>279</v>
      </c>
      <c r="C347" s="6" t="s">
        <v>276</v>
      </c>
      <c r="D347" s="36">
        <v>44025</v>
      </c>
      <c r="E347" s="18">
        <v>5754</v>
      </c>
      <c r="F347" s="8">
        <f t="shared" si="15"/>
        <v>4315.5</v>
      </c>
      <c r="G347" s="42">
        <v>84</v>
      </c>
      <c r="H347" s="9">
        <f t="shared" si="16"/>
        <v>31.594520547945205</v>
      </c>
      <c r="I347" s="9">
        <f>Tabel3[[#This Row],[BCP min korting]]-J347</f>
        <v>1542.0100684931508</v>
      </c>
      <c r="J347" s="38">
        <f t="shared" si="17"/>
        <v>2773.4899315068492</v>
      </c>
    </row>
    <row r="348" spans="1:10" x14ac:dyDescent="0.25">
      <c r="A348" s="11" t="s">
        <v>1397</v>
      </c>
      <c r="B348" s="7" t="s">
        <v>155</v>
      </c>
      <c r="C348" s="6" t="s">
        <v>156</v>
      </c>
      <c r="D348" s="36">
        <v>42849</v>
      </c>
      <c r="E348" s="18">
        <v>3231</v>
      </c>
      <c r="F348" s="8">
        <f t="shared" si="15"/>
        <v>2423.25</v>
      </c>
      <c r="G348" s="42">
        <v>84</v>
      </c>
      <c r="H348" s="9">
        <f t="shared" si="16"/>
        <v>70.257534246575347</v>
      </c>
      <c r="I348" s="9">
        <f>Tabel3[[#This Row],[BCP min korting]]-J348</f>
        <v>1925.4641829745599</v>
      </c>
      <c r="J348" s="38">
        <f t="shared" si="17"/>
        <v>497.78581702544011</v>
      </c>
    </row>
    <row r="349" spans="1:10" x14ac:dyDescent="0.25">
      <c r="A349" s="11" t="s">
        <v>1397</v>
      </c>
      <c r="B349" s="7" t="s">
        <v>157</v>
      </c>
      <c r="C349" s="6" t="s">
        <v>154</v>
      </c>
      <c r="D349" s="36">
        <v>41060</v>
      </c>
      <c r="E349" s="18">
        <v>4937</v>
      </c>
      <c r="F349" s="8">
        <f t="shared" si="15"/>
        <v>3702.75</v>
      </c>
      <c r="G349" s="42">
        <v>60</v>
      </c>
      <c r="H349" s="9">
        <f t="shared" si="16"/>
        <v>129.07397260273973</v>
      </c>
      <c r="I349" s="9">
        <f>Tabel3[[#This Row],[BCP min korting]]-J349</f>
        <v>3517.6125000000002</v>
      </c>
      <c r="J349" s="38">
        <f t="shared" si="17"/>
        <v>185.13750000000002</v>
      </c>
    </row>
    <row r="350" spans="1:10" x14ac:dyDescent="0.25">
      <c r="A350" s="11" t="s">
        <v>1397</v>
      </c>
      <c r="B350" s="7" t="s">
        <v>873</v>
      </c>
      <c r="C350" s="6" t="s">
        <v>874</v>
      </c>
      <c r="D350" s="36">
        <v>44085</v>
      </c>
      <c r="E350" s="18">
        <v>20731</v>
      </c>
      <c r="F350" s="8">
        <f t="shared" si="15"/>
        <v>15548.25</v>
      </c>
      <c r="G350" s="42">
        <v>84</v>
      </c>
      <c r="H350" s="9">
        <f t="shared" si="16"/>
        <v>29.621917808219177</v>
      </c>
      <c r="I350" s="9">
        <f>Tabel3[[#This Row],[BCP min korting]]-J350</f>
        <v>5208.8158855185902</v>
      </c>
      <c r="J350" s="38">
        <f t="shared" si="17"/>
        <v>10339.43411448141</v>
      </c>
    </row>
    <row r="351" spans="1:10" x14ac:dyDescent="0.25">
      <c r="A351" s="11" t="s">
        <v>1397</v>
      </c>
      <c r="B351" s="7" t="s">
        <v>379</v>
      </c>
      <c r="C351" s="6" t="s">
        <v>380</v>
      </c>
      <c r="D351" s="36">
        <v>43439</v>
      </c>
      <c r="E351" s="18">
        <v>1145.73</v>
      </c>
      <c r="F351" s="8">
        <f t="shared" si="15"/>
        <v>859.29750000000001</v>
      </c>
      <c r="G351" s="42">
        <v>84</v>
      </c>
      <c r="H351" s="9">
        <f t="shared" si="16"/>
        <v>50.860273972602741</v>
      </c>
      <c r="I351" s="9">
        <f>Tabel3[[#This Row],[BCP min korting]]-J351</f>
        <v>494.27263047945212</v>
      </c>
      <c r="J351" s="38">
        <f t="shared" si="17"/>
        <v>365.0248695205479</v>
      </c>
    </row>
    <row r="352" spans="1:10" x14ac:dyDescent="0.25">
      <c r="A352" s="11" t="s">
        <v>1397</v>
      </c>
      <c r="B352" s="7" t="s">
        <v>1300</v>
      </c>
      <c r="C352" s="6" t="s">
        <v>1301</v>
      </c>
      <c r="D352" s="36">
        <v>43999</v>
      </c>
      <c r="E352" s="18">
        <v>6810</v>
      </c>
      <c r="F352" s="8">
        <f t="shared" si="15"/>
        <v>5107.5</v>
      </c>
      <c r="G352" s="42">
        <v>84</v>
      </c>
      <c r="H352" s="9">
        <f t="shared" si="16"/>
        <v>32.449315068493149</v>
      </c>
      <c r="I352" s="9">
        <f>Tabel3[[#This Row],[BCP min korting]]-J352</f>
        <v>1874.3825342465752</v>
      </c>
      <c r="J352" s="38">
        <f t="shared" si="17"/>
        <v>3233.1174657534248</v>
      </c>
    </row>
    <row r="353" spans="1:10" x14ac:dyDescent="0.25">
      <c r="A353" s="11" t="s">
        <v>1397</v>
      </c>
      <c r="B353" s="7" t="s">
        <v>954</v>
      </c>
      <c r="C353" s="6" t="s">
        <v>934</v>
      </c>
      <c r="D353" s="36">
        <v>43987</v>
      </c>
      <c r="E353" s="18">
        <v>5215.5</v>
      </c>
      <c r="F353" s="8">
        <f t="shared" si="15"/>
        <v>3911.625</v>
      </c>
      <c r="G353" s="42">
        <v>84</v>
      </c>
      <c r="H353" s="9">
        <f t="shared" si="16"/>
        <v>32.843835616438355</v>
      </c>
      <c r="I353" s="9">
        <f>Tabel3[[#This Row],[BCP min korting]]-J353</f>
        <v>1452.9658341487279</v>
      </c>
      <c r="J353" s="38">
        <f t="shared" si="17"/>
        <v>2458.6591658512721</v>
      </c>
    </row>
    <row r="354" spans="1:10" x14ac:dyDescent="0.25">
      <c r="A354" s="11" t="s">
        <v>1397</v>
      </c>
      <c r="B354" s="7" t="s">
        <v>504</v>
      </c>
      <c r="C354" s="6" t="s">
        <v>496</v>
      </c>
      <c r="D354" s="36">
        <v>44043</v>
      </c>
      <c r="E354" s="18">
        <v>7278.77</v>
      </c>
      <c r="F354" s="8">
        <f t="shared" si="15"/>
        <v>5459.0775000000003</v>
      </c>
      <c r="G354" s="42">
        <v>84</v>
      </c>
      <c r="H354" s="9">
        <f t="shared" si="16"/>
        <v>31.002739726027396</v>
      </c>
      <c r="I354" s="9">
        <f>Tabel3[[#This Row],[BCP min korting]]-J354</f>
        <v>1914.0957253913894</v>
      </c>
      <c r="J354" s="38">
        <f t="shared" si="17"/>
        <v>3544.981774608611</v>
      </c>
    </row>
    <row r="355" spans="1:10" x14ac:dyDescent="0.25">
      <c r="A355" s="11" t="s">
        <v>1397</v>
      </c>
      <c r="B355" s="7" t="s">
        <v>672</v>
      </c>
      <c r="C355" s="6" t="s">
        <v>671</v>
      </c>
      <c r="D355" s="36">
        <v>44027</v>
      </c>
      <c r="E355" s="18">
        <v>8779.49</v>
      </c>
      <c r="F355" s="8">
        <f t="shared" si="15"/>
        <v>6584.6175000000003</v>
      </c>
      <c r="G355" s="42">
        <v>84</v>
      </c>
      <c r="H355" s="9">
        <f t="shared" si="16"/>
        <v>31.528767123287668</v>
      </c>
      <c r="I355" s="9">
        <f>Tabel3[[#This Row],[BCP min korting]]-J355</f>
        <v>2347.9122400684928</v>
      </c>
      <c r="J355" s="38">
        <f t="shared" si="17"/>
        <v>4236.7052599315075</v>
      </c>
    </row>
    <row r="356" spans="1:10" x14ac:dyDescent="0.25">
      <c r="A356" s="11" t="s">
        <v>1397</v>
      </c>
      <c r="B356" s="7" t="s">
        <v>955</v>
      </c>
      <c r="C356" s="6" t="s">
        <v>925</v>
      </c>
      <c r="D356" s="36">
        <v>44000</v>
      </c>
      <c r="E356" s="18">
        <v>5531.41</v>
      </c>
      <c r="F356" s="8">
        <f t="shared" si="15"/>
        <v>4148.5574999999999</v>
      </c>
      <c r="G356" s="42">
        <v>84</v>
      </c>
      <c r="H356" s="9">
        <f t="shared" si="16"/>
        <v>32.416438356164385</v>
      </c>
      <c r="I356" s="9">
        <f>Tabel3[[#This Row],[BCP min korting]]-J356</f>
        <v>1520.9212564579257</v>
      </c>
      <c r="J356" s="38">
        <f t="shared" si="17"/>
        <v>2627.6362435420742</v>
      </c>
    </row>
    <row r="357" spans="1:10" x14ac:dyDescent="0.25">
      <c r="A357" s="11" t="s">
        <v>1397</v>
      </c>
      <c r="B357" s="7" t="s">
        <v>1160</v>
      </c>
      <c r="C357" s="6" t="s">
        <v>1147</v>
      </c>
      <c r="D357" s="36">
        <v>42747</v>
      </c>
      <c r="E357" s="18">
        <v>6444</v>
      </c>
      <c r="F357" s="8">
        <f t="shared" si="15"/>
        <v>4833</v>
      </c>
      <c r="G357" s="42">
        <v>84</v>
      </c>
      <c r="H357" s="9">
        <f t="shared" si="16"/>
        <v>73.61095890410958</v>
      </c>
      <c r="I357" s="9">
        <f>Tabel3[[#This Row],[BCP min korting]]-J357</f>
        <v>4023.4961448140898</v>
      </c>
      <c r="J357" s="38">
        <f t="shared" si="17"/>
        <v>809.5038551859102</v>
      </c>
    </row>
    <row r="358" spans="1:10" x14ac:dyDescent="0.25">
      <c r="A358" s="11" t="s">
        <v>1397</v>
      </c>
      <c r="B358" s="7" t="s">
        <v>280</v>
      </c>
      <c r="C358" s="6" t="s">
        <v>281</v>
      </c>
      <c r="D358" s="36">
        <v>43985</v>
      </c>
      <c r="E358" s="18">
        <v>6612</v>
      </c>
      <c r="F358" s="8">
        <f t="shared" si="15"/>
        <v>4959</v>
      </c>
      <c r="G358" s="42">
        <v>60</v>
      </c>
      <c r="H358" s="9">
        <f t="shared" si="16"/>
        <v>32.909589041095892</v>
      </c>
      <c r="I358" s="9">
        <f>Tabel3[[#This Row],[BCP min korting]]-J358</f>
        <v>2583.9786575342468</v>
      </c>
      <c r="J358" s="38">
        <f t="shared" si="17"/>
        <v>2375.0213424657532</v>
      </c>
    </row>
    <row r="359" spans="1:10" x14ac:dyDescent="0.25">
      <c r="A359" s="11" t="s">
        <v>1397</v>
      </c>
      <c r="B359" s="7" t="s">
        <v>381</v>
      </c>
      <c r="C359" s="6" t="s">
        <v>377</v>
      </c>
      <c r="D359" s="36">
        <v>42838</v>
      </c>
      <c r="E359" s="18">
        <v>923</v>
      </c>
      <c r="F359" s="8">
        <f t="shared" si="15"/>
        <v>692.25</v>
      </c>
      <c r="G359" s="42">
        <v>84</v>
      </c>
      <c r="H359" s="9">
        <f t="shared" si="16"/>
        <v>70.61917808219178</v>
      </c>
      <c r="I359" s="9">
        <f>Tabel3[[#This Row],[BCP min korting]]-J359</f>
        <v>552.87880626223102</v>
      </c>
      <c r="J359" s="38">
        <f t="shared" si="17"/>
        <v>139.37119373776898</v>
      </c>
    </row>
    <row r="360" spans="1:10" x14ac:dyDescent="0.25">
      <c r="A360" s="11" t="s">
        <v>1397</v>
      </c>
      <c r="B360" s="7" t="s">
        <v>158</v>
      </c>
      <c r="C360" s="6" t="s">
        <v>106</v>
      </c>
      <c r="D360" s="36">
        <v>41163</v>
      </c>
      <c r="E360" s="18">
        <v>3380</v>
      </c>
      <c r="F360" s="8">
        <f t="shared" si="15"/>
        <v>2535</v>
      </c>
      <c r="G360" s="42">
        <v>84</v>
      </c>
      <c r="H360" s="9">
        <f t="shared" si="16"/>
        <v>125.68767123287671</v>
      </c>
      <c r="I360" s="9">
        <f>Tabel3[[#This Row],[BCP min korting]]-J360</f>
        <v>2408.25</v>
      </c>
      <c r="J360" s="38">
        <f t="shared" si="17"/>
        <v>126.75</v>
      </c>
    </row>
    <row r="361" spans="1:10" x14ac:dyDescent="0.25">
      <c r="A361" s="11" t="s">
        <v>1397</v>
      </c>
      <c r="B361" s="7" t="s">
        <v>673</v>
      </c>
      <c r="C361" s="6" t="s">
        <v>671</v>
      </c>
      <c r="D361" s="36">
        <v>43999</v>
      </c>
      <c r="E361" s="18">
        <v>8506.34</v>
      </c>
      <c r="F361" s="8">
        <f t="shared" si="15"/>
        <v>6379.7550000000001</v>
      </c>
      <c r="G361" s="42">
        <v>84</v>
      </c>
      <c r="H361" s="9">
        <f t="shared" si="16"/>
        <v>32.449315068493149</v>
      </c>
      <c r="I361" s="9">
        <f>Tabel3[[#This Row],[BCP min korting]]-J361</f>
        <v>2341.2826910958902</v>
      </c>
      <c r="J361" s="38">
        <f t="shared" si="17"/>
        <v>4038.4723089041099</v>
      </c>
    </row>
    <row r="362" spans="1:10" x14ac:dyDescent="0.25">
      <c r="A362" s="11" t="s">
        <v>1397</v>
      </c>
      <c r="B362" s="7" t="s">
        <v>505</v>
      </c>
      <c r="C362" s="6" t="s">
        <v>496</v>
      </c>
      <c r="D362" s="36">
        <v>44011</v>
      </c>
      <c r="E362" s="18">
        <v>7686.29</v>
      </c>
      <c r="F362" s="8">
        <f t="shared" si="15"/>
        <v>5764.7174999999997</v>
      </c>
      <c r="G362" s="42">
        <v>84</v>
      </c>
      <c r="H362" s="9">
        <f t="shared" si="16"/>
        <v>32.054794520547944</v>
      </c>
      <c r="I362" s="9">
        <f>Tabel3[[#This Row],[BCP min korting]]-J362</f>
        <v>2089.8511093444222</v>
      </c>
      <c r="J362" s="38">
        <f t="shared" si="17"/>
        <v>3674.8663906555776</v>
      </c>
    </row>
    <row r="363" spans="1:10" x14ac:dyDescent="0.25">
      <c r="A363" s="11" t="s">
        <v>1397</v>
      </c>
      <c r="B363" s="7" t="s">
        <v>506</v>
      </c>
      <c r="C363" s="6" t="s">
        <v>507</v>
      </c>
      <c r="D363" s="36">
        <v>43571</v>
      </c>
      <c r="E363" s="18">
        <v>5079</v>
      </c>
      <c r="F363" s="8">
        <f t="shared" si="15"/>
        <v>3809.25</v>
      </c>
      <c r="G363" s="42">
        <v>84</v>
      </c>
      <c r="H363" s="9">
        <f t="shared" si="16"/>
        <v>46.520547945205479</v>
      </c>
      <c r="I363" s="9">
        <f>Tabel3[[#This Row],[BCP min korting]]-J363</f>
        <v>2004.1425880626223</v>
      </c>
      <c r="J363" s="38">
        <f t="shared" si="17"/>
        <v>1805.1074119373777</v>
      </c>
    </row>
    <row r="364" spans="1:10" x14ac:dyDescent="0.25">
      <c r="A364" s="11" t="s">
        <v>1397</v>
      </c>
      <c r="B364" s="7" t="s">
        <v>1020</v>
      </c>
      <c r="C364" s="6" t="s">
        <v>1021</v>
      </c>
      <c r="D364" s="36">
        <v>42860</v>
      </c>
      <c r="E364" s="18">
        <v>7074</v>
      </c>
      <c r="F364" s="8">
        <f t="shared" si="15"/>
        <v>5305.5</v>
      </c>
      <c r="G364" s="42">
        <v>84</v>
      </c>
      <c r="H364" s="9">
        <f t="shared" si="16"/>
        <v>69.895890410958899</v>
      </c>
      <c r="I364" s="9">
        <f>Tabel3[[#This Row],[BCP min korting]]-J364</f>
        <v>4193.9406457925634</v>
      </c>
      <c r="J364" s="38">
        <f t="shared" si="17"/>
        <v>1111.5593542074366</v>
      </c>
    </row>
    <row r="365" spans="1:10" x14ac:dyDescent="0.25">
      <c r="A365" s="11" t="s">
        <v>1397</v>
      </c>
      <c r="B365" s="7" t="s">
        <v>1405</v>
      </c>
      <c r="C365" s="6" t="s">
        <v>1406</v>
      </c>
      <c r="D365" s="36">
        <v>41671</v>
      </c>
      <c r="E365" s="18">
        <v>3631.5</v>
      </c>
      <c r="F365" s="8">
        <f t="shared" si="15"/>
        <v>2723.625</v>
      </c>
      <c r="G365" s="42">
        <v>84</v>
      </c>
      <c r="H365" s="9">
        <f t="shared" si="16"/>
        <v>108.98630136986301</v>
      </c>
      <c r="I365" s="9">
        <f>Tabel3[[#This Row],[BCP min korting]]-J365</f>
        <v>2587.4437499999999</v>
      </c>
      <c r="J365" s="38">
        <f t="shared" si="17"/>
        <v>136.18125000000001</v>
      </c>
    </row>
    <row r="366" spans="1:10" x14ac:dyDescent="0.25">
      <c r="A366" s="11" t="s">
        <v>1397</v>
      </c>
      <c r="B366" s="7" t="s">
        <v>159</v>
      </c>
      <c r="C366" s="6" t="s">
        <v>125</v>
      </c>
      <c r="D366" s="36">
        <v>43798</v>
      </c>
      <c r="E366" s="18">
        <v>2109</v>
      </c>
      <c r="F366" s="8">
        <f t="shared" si="15"/>
        <v>1581.75</v>
      </c>
      <c r="G366" s="42">
        <v>84</v>
      </c>
      <c r="H366" s="9">
        <f t="shared" si="16"/>
        <v>39.057534246575344</v>
      </c>
      <c r="I366" s="9">
        <f>Tabel3[[#This Row],[BCP min korting]]-J366</f>
        <v>698.69395303326814</v>
      </c>
      <c r="J366" s="38">
        <f t="shared" si="17"/>
        <v>883.05604696673186</v>
      </c>
    </row>
    <row r="367" spans="1:10" x14ac:dyDescent="0.25">
      <c r="A367" s="11" t="s">
        <v>1397</v>
      </c>
      <c r="B367" s="7" t="s">
        <v>160</v>
      </c>
      <c r="C367" s="6" t="s">
        <v>161</v>
      </c>
      <c r="D367" s="36">
        <v>42482</v>
      </c>
      <c r="E367" s="18">
        <v>1025</v>
      </c>
      <c r="F367" s="8">
        <f t="shared" si="15"/>
        <v>768.75</v>
      </c>
      <c r="G367" s="42">
        <v>84</v>
      </c>
      <c r="H367" s="9">
        <f t="shared" si="16"/>
        <v>82.323287671232876</v>
      </c>
      <c r="I367" s="9">
        <f>Tabel3[[#This Row],[BCP min korting]]-J367</f>
        <v>715.73483365949119</v>
      </c>
      <c r="J367" s="38">
        <f t="shared" si="17"/>
        <v>53.015166340508813</v>
      </c>
    </row>
    <row r="368" spans="1:10" x14ac:dyDescent="0.25">
      <c r="A368" s="11" t="s">
        <v>1397</v>
      </c>
      <c r="B368" s="7" t="s">
        <v>282</v>
      </c>
      <c r="C368" s="6" t="s">
        <v>283</v>
      </c>
      <c r="D368" s="36">
        <v>40909</v>
      </c>
      <c r="E368" s="18">
        <v>5317</v>
      </c>
      <c r="F368" s="8">
        <f t="shared" si="15"/>
        <v>3987.75</v>
      </c>
      <c r="G368" s="42">
        <v>84</v>
      </c>
      <c r="H368" s="9">
        <f t="shared" si="16"/>
        <v>134.03835616438354</v>
      </c>
      <c r="I368" s="9">
        <f>Tabel3[[#This Row],[BCP min korting]]-J368</f>
        <v>3788.3625000000002</v>
      </c>
      <c r="J368" s="38">
        <f t="shared" si="17"/>
        <v>199.38750000000002</v>
      </c>
    </row>
    <row r="369" spans="1:10" x14ac:dyDescent="0.25">
      <c r="A369" s="11" t="s">
        <v>1397</v>
      </c>
      <c r="B369" s="7" t="s">
        <v>1302</v>
      </c>
      <c r="C369" s="6" t="s">
        <v>1303</v>
      </c>
      <c r="D369" s="36">
        <v>43102</v>
      </c>
      <c r="E369" s="18">
        <v>4773.58</v>
      </c>
      <c r="F369" s="8">
        <f t="shared" si="15"/>
        <v>3580.1849999999999</v>
      </c>
      <c r="G369" s="42">
        <v>84</v>
      </c>
      <c r="H369" s="9">
        <f t="shared" si="16"/>
        <v>61.939726027397256</v>
      </c>
      <c r="I369" s="9">
        <f>Tabel3[[#This Row],[BCP min korting]]-J369</f>
        <v>2507.9511205479448</v>
      </c>
      <c r="J369" s="38">
        <f t="shared" si="17"/>
        <v>1072.2338794520551</v>
      </c>
    </row>
    <row r="370" spans="1:10" x14ac:dyDescent="0.25">
      <c r="A370" s="11" t="s">
        <v>1397</v>
      </c>
      <c r="B370" s="7" t="s">
        <v>956</v>
      </c>
      <c r="C370" s="6" t="s">
        <v>925</v>
      </c>
      <c r="D370" s="36">
        <v>43997</v>
      </c>
      <c r="E370" s="18">
        <v>4676.41</v>
      </c>
      <c r="F370" s="8">
        <f t="shared" si="15"/>
        <v>3507.3074999999999</v>
      </c>
      <c r="G370" s="42">
        <v>84</v>
      </c>
      <c r="H370" s="9">
        <f t="shared" si="16"/>
        <v>32.515068493150686</v>
      </c>
      <c r="I370" s="9">
        <f>Tabel3[[#This Row],[BCP min korting]]-J370</f>
        <v>1289.741981066536</v>
      </c>
      <c r="J370" s="38">
        <f t="shared" si="17"/>
        <v>2217.5655189334639</v>
      </c>
    </row>
    <row r="371" spans="1:10" x14ac:dyDescent="0.25">
      <c r="A371" s="11" t="s">
        <v>1397</v>
      </c>
      <c r="B371" s="7" t="s">
        <v>1304</v>
      </c>
      <c r="C371" s="6" t="s">
        <v>1305</v>
      </c>
      <c r="D371" s="36">
        <v>44019</v>
      </c>
      <c r="E371" s="18">
        <v>7014.38</v>
      </c>
      <c r="F371" s="8">
        <f t="shared" si="15"/>
        <v>5260.7849999999999</v>
      </c>
      <c r="G371" s="42">
        <v>84</v>
      </c>
      <c r="H371" s="9">
        <f t="shared" si="16"/>
        <v>31.791780821917808</v>
      </c>
      <c r="I371" s="9">
        <f>Tabel3[[#This Row],[BCP min korting]]-J371</f>
        <v>1891.5147319960861</v>
      </c>
      <c r="J371" s="38">
        <f t="shared" si="17"/>
        <v>3369.2702680039138</v>
      </c>
    </row>
    <row r="372" spans="1:10" x14ac:dyDescent="0.25">
      <c r="A372" s="11" t="s">
        <v>1397</v>
      </c>
      <c r="B372" s="7" t="s">
        <v>1306</v>
      </c>
      <c r="C372" s="6" t="s">
        <v>1294</v>
      </c>
      <c r="D372" s="36">
        <v>43917</v>
      </c>
      <c r="E372" s="18">
        <v>7297.25</v>
      </c>
      <c r="F372" s="8">
        <f t="shared" si="15"/>
        <v>5472.9375</v>
      </c>
      <c r="G372" s="42">
        <v>84</v>
      </c>
      <c r="H372" s="9">
        <f t="shared" si="16"/>
        <v>35.145205479452052</v>
      </c>
      <c r="I372" s="9">
        <f>Tabel3[[#This Row],[BCP min korting]]-J372</f>
        <v>2175.3587781311153</v>
      </c>
      <c r="J372" s="38">
        <f t="shared" si="17"/>
        <v>3297.5787218688847</v>
      </c>
    </row>
    <row r="373" spans="1:10" x14ac:dyDescent="0.25">
      <c r="A373" s="11" t="s">
        <v>1397</v>
      </c>
      <c r="B373" s="7" t="s">
        <v>508</v>
      </c>
      <c r="C373" s="6" t="s">
        <v>496</v>
      </c>
      <c r="D373" s="36">
        <v>44027</v>
      </c>
      <c r="E373" s="18">
        <v>7686.29</v>
      </c>
      <c r="F373" s="8">
        <f t="shared" si="15"/>
        <v>5764.7174999999997</v>
      </c>
      <c r="G373" s="42">
        <v>84</v>
      </c>
      <c r="H373" s="9">
        <f t="shared" si="16"/>
        <v>31.528767123287668</v>
      </c>
      <c r="I373" s="9">
        <f>Tabel3[[#This Row],[BCP min korting]]-J373</f>
        <v>2055.5561167808214</v>
      </c>
      <c r="J373" s="38">
        <f t="shared" si="17"/>
        <v>3709.1613832191783</v>
      </c>
    </row>
    <row r="374" spans="1:10" x14ac:dyDescent="0.25">
      <c r="A374" s="11" t="s">
        <v>1397</v>
      </c>
      <c r="B374" s="7" t="s">
        <v>509</v>
      </c>
      <c r="C374" s="6" t="s">
        <v>496</v>
      </c>
      <c r="D374" s="36">
        <v>43748</v>
      </c>
      <c r="E374" s="18">
        <v>7508</v>
      </c>
      <c r="F374" s="8">
        <f t="shared" si="15"/>
        <v>5631</v>
      </c>
      <c r="G374" s="42">
        <v>84</v>
      </c>
      <c r="H374" s="9">
        <f t="shared" si="16"/>
        <v>40.701369863013696</v>
      </c>
      <c r="I374" s="9">
        <f>Tabel3[[#This Row],[BCP min korting]]-J374</f>
        <v>2592.0231311154598</v>
      </c>
      <c r="J374" s="38">
        <f t="shared" si="17"/>
        <v>3038.9768688845402</v>
      </c>
    </row>
    <row r="375" spans="1:10" x14ac:dyDescent="0.25">
      <c r="A375" s="11" t="s">
        <v>1397</v>
      </c>
      <c r="B375" s="7" t="s">
        <v>382</v>
      </c>
      <c r="C375" s="6" t="s">
        <v>380</v>
      </c>
      <c r="D375" s="36">
        <v>43690</v>
      </c>
      <c r="E375" s="18">
        <v>879</v>
      </c>
      <c r="F375" s="8">
        <f t="shared" si="15"/>
        <v>659.25</v>
      </c>
      <c r="G375" s="42">
        <v>84</v>
      </c>
      <c r="H375" s="9">
        <f t="shared" si="16"/>
        <v>42.608219178082187</v>
      </c>
      <c r="I375" s="9">
        <f>Tabel3[[#This Row],[BCP min korting]]-J375</f>
        <v>317.67851272015656</v>
      </c>
      <c r="J375" s="38">
        <f t="shared" si="17"/>
        <v>341.57148727984344</v>
      </c>
    </row>
    <row r="376" spans="1:10" x14ac:dyDescent="0.25">
      <c r="A376" s="11" t="s">
        <v>1397</v>
      </c>
      <c r="B376" s="7" t="s">
        <v>383</v>
      </c>
      <c r="C376" s="6" t="s">
        <v>377</v>
      </c>
      <c r="D376" s="36">
        <v>43420</v>
      </c>
      <c r="E376" s="18">
        <v>688</v>
      </c>
      <c r="F376" s="8">
        <f t="shared" si="15"/>
        <v>516</v>
      </c>
      <c r="G376" s="42">
        <v>84</v>
      </c>
      <c r="H376" s="9">
        <f t="shared" si="16"/>
        <v>51.484931506849314</v>
      </c>
      <c r="I376" s="9">
        <f>Tabel3[[#This Row],[BCP min korting]]-J376</f>
        <v>300.45135029354208</v>
      </c>
      <c r="J376" s="38">
        <f t="shared" si="17"/>
        <v>215.54864970645792</v>
      </c>
    </row>
    <row r="377" spans="1:10" x14ac:dyDescent="0.25">
      <c r="A377" s="11" t="s">
        <v>1397</v>
      </c>
      <c r="B377" s="7" t="s">
        <v>510</v>
      </c>
      <c r="C377" s="6" t="s">
        <v>496</v>
      </c>
      <c r="D377" s="36">
        <v>43798</v>
      </c>
      <c r="E377" s="18">
        <v>7404</v>
      </c>
      <c r="F377" s="8">
        <f t="shared" si="15"/>
        <v>5553</v>
      </c>
      <c r="G377" s="42">
        <v>84</v>
      </c>
      <c r="H377" s="9">
        <f t="shared" si="16"/>
        <v>39.057534246575344</v>
      </c>
      <c r="I377" s="9">
        <f>Tabel3[[#This Row],[BCP min korting]]-J377</f>
        <v>2452.8828962818006</v>
      </c>
      <c r="J377" s="38">
        <f t="shared" si="17"/>
        <v>3100.1171037181994</v>
      </c>
    </row>
    <row r="378" spans="1:10" x14ac:dyDescent="0.25">
      <c r="A378" s="11" t="s">
        <v>1397</v>
      </c>
      <c r="B378" s="7" t="s">
        <v>674</v>
      </c>
      <c r="C378" s="6" t="s">
        <v>675</v>
      </c>
      <c r="D378" s="36">
        <v>40066</v>
      </c>
      <c r="E378" s="18">
        <v>6615</v>
      </c>
      <c r="F378" s="8">
        <f t="shared" si="15"/>
        <v>4961.25</v>
      </c>
      <c r="G378" s="42">
        <v>84</v>
      </c>
      <c r="H378" s="9">
        <f t="shared" si="16"/>
        <v>161.75342465753425</v>
      </c>
      <c r="I378" s="9">
        <f>Tabel3[[#This Row],[BCP min korting]]-J378</f>
        <v>4713.1875</v>
      </c>
      <c r="J378" s="38">
        <f t="shared" si="17"/>
        <v>248.0625</v>
      </c>
    </row>
    <row r="379" spans="1:10" x14ac:dyDescent="0.25">
      <c r="A379" s="11" t="s">
        <v>1397</v>
      </c>
      <c r="B379" s="7" t="s">
        <v>511</v>
      </c>
      <c r="C379" s="6" t="s">
        <v>496</v>
      </c>
      <c r="D379" s="36">
        <v>43979</v>
      </c>
      <c r="E379" s="18">
        <v>7686.29</v>
      </c>
      <c r="F379" s="8">
        <f t="shared" si="15"/>
        <v>5764.7174999999997</v>
      </c>
      <c r="G379" s="42">
        <v>84</v>
      </c>
      <c r="H379" s="9">
        <f t="shared" si="16"/>
        <v>33.106849315068494</v>
      </c>
      <c r="I379" s="9">
        <f>Tabel3[[#This Row],[BCP min korting]]-J379</f>
        <v>2158.4410944716242</v>
      </c>
      <c r="J379" s="38">
        <f t="shared" si="17"/>
        <v>3606.2764055283756</v>
      </c>
    </row>
    <row r="380" spans="1:10" x14ac:dyDescent="0.25">
      <c r="A380" s="11" t="s">
        <v>1397</v>
      </c>
      <c r="B380" s="7" t="s">
        <v>676</v>
      </c>
      <c r="C380" s="6" t="s">
        <v>677</v>
      </c>
      <c r="D380" s="36">
        <v>41275</v>
      </c>
      <c r="E380" s="18">
        <v>8090</v>
      </c>
      <c r="F380" s="8">
        <f t="shared" si="15"/>
        <v>6067.5</v>
      </c>
      <c r="G380" s="42">
        <v>84</v>
      </c>
      <c r="H380" s="9">
        <f t="shared" si="16"/>
        <v>122.00547945205479</v>
      </c>
      <c r="I380" s="9">
        <f>Tabel3[[#This Row],[BCP min korting]]-J380</f>
        <v>5764.125</v>
      </c>
      <c r="J380" s="38">
        <f t="shared" si="17"/>
        <v>303.375</v>
      </c>
    </row>
    <row r="381" spans="1:10" x14ac:dyDescent="0.25">
      <c r="A381" s="11" t="s">
        <v>1397</v>
      </c>
      <c r="B381" s="7" t="s">
        <v>162</v>
      </c>
      <c r="C381" s="6" t="s">
        <v>163</v>
      </c>
      <c r="D381" s="36">
        <v>44029</v>
      </c>
      <c r="E381" s="18">
        <v>2530</v>
      </c>
      <c r="F381" s="8">
        <f t="shared" si="15"/>
        <v>1897.5</v>
      </c>
      <c r="G381" s="42">
        <v>84</v>
      </c>
      <c r="H381" s="9">
        <f t="shared" si="16"/>
        <v>31.463013698630135</v>
      </c>
      <c r="I381" s="9">
        <f>Tabel3[[#This Row],[BCP min korting]]-J381</f>
        <v>675.19065557729937</v>
      </c>
      <c r="J381" s="38">
        <f t="shared" si="17"/>
        <v>1222.3093444227006</v>
      </c>
    </row>
    <row r="382" spans="1:10" x14ac:dyDescent="0.25">
      <c r="A382" s="11" t="s">
        <v>1397</v>
      </c>
      <c r="B382" s="7" t="s">
        <v>1161</v>
      </c>
      <c r="C382" s="6" t="s">
        <v>1147</v>
      </c>
      <c r="D382" s="36">
        <v>43762</v>
      </c>
      <c r="E382" s="18">
        <v>7579</v>
      </c>
      <c r="F382" s="8">
        <f t="shared" si="15"/>
        <v>5684.25</v>
      </c>
      <c r="G382" s="42">
        <v>84</v>
      </c>
      <c r="H382" s="9">
        <f t="shared" si="16"/>
        <v>40.241095890410961</v>
      </c>
      <c r="I382" s="9">
        <f>Tabel3[[#This Row],[BCP min korting]]-J382</f>
        <v>2586.9455577299414</v>
      </c>
      <c r="J382" s="38">
        <f t="shared" si="17"/>
        <v>3097.3044422700586</v>
      </c>
    </row>
    <row r="383" spans="1:10" x14ac:dyDescent="0.25">
      <c r="A383" s="11" t="s">
        <v>1397</v>
      </c>
      <c r="B383" s="7" t="s">
        <v>384</v>
      </c>
      <c r="C383" s="6" t="s">
        <v>380</v>
      </c>
      <c r="D383" s="36">
        <v>43285</v>
      </c>
      <c r="E383" s="18">
        <v>1145.73</v>
      </c>
      <c r="F383" s="8">
        <f t="shared" si="15"/>
        <v>859.29750000000001</v>
      </c>
      <c r="G383" s="42">
        <v>84</v>
      </c>
      <c r="H383" s="9">
        <f t="shared" si="16"/>
        <v>55.923287671232877</v>
      </c>
      <c r="I383" s="9">
        <f>Tabel3[[#This Row],[BCP min korting]]-J383</f>
        <v>543.47624075342469</v>
      </c>
      <c r="J383" s="38">
        <f t="shared" si="17"/>
        <v>315.82125924657532</v>
      </c>
    </row>
    <row r="384" spans="1:10" x14ac:dyDescent="0.25">
      <c r="A384" s="11" t="s">
        <v>1397</v>
      </c>
      <c r="B384" s="7" t="s">
        <v>1043</v>
      </c>
      <c r="C384" s="6" t="s">
        <v>1044</v>
      </c>
      <c r="D384" s="36">
        <v>43153</v>
      </c>
      <c r="E384" s="18">
        <v>1780</v>
      </c>
      <c r="F384" s="8">
        <f t="shared" si="15"/>
        <v>1335</v>
      </c>
      <c r="G384" s="42">
        <v>60</v>
      </c>
      <c r="H384" s="9">
        <f t="shared" si="16"/>
        <v>60.263013698630132</v>
      </c>
      <c r="I384" s="9">
        <f>Tabel3[[#This Row],[BCP min korting]]-J384</f>
        <v>1268.25</v>
      </c>
      <c r="J384" s="38">
        <f t="shared" si="17"/>
        <v>66.75</v>
      </c>
    </row>
    <row r="385" spans="1:10" x14ac:dyDescent="0.25">
      <c r="A385" s="11" t="s">
        <v>1397</v>
      </c>
      <c r="B385" s="7" t="s">
        <v>164</v>
      </c>
      <c r="C385" s="6" t="s">
        <v>156</v>
      </c>
      <c r="D385" s="36">
        <v>42401</v>
      </c>
      <c r="E385" s="18">
        <v>4249.5</v>
      </c>
      <c r="F385" s="8">
        <f t="shared" si="15"/>
        <v>3187.125</v>
      </c>
      <c r="G385" s="42">
        <v>84</v>
      </c>
      <c r="H385" s="9">
        <f t="shared" si="16"/>
        <v>84.986301369863014</v>
      </c>
      <c r="I385" s="9">
        <f>Tabel3[[#This Row],[BCP min korting]]-J385</f>
        <v>3027.7687500000002</v>
      </c>
      <c r="J385" s="38">
        <f t="shared" si="17"/>
        <v>159.35625000000002</v>
      </c>
    </row>
    <row r="386" spans="1:10" x14ac:dyDescent="0.25">
      <c r="A386" s="11" t="s">
        <v>1397</v>
      </c>
      <c r="B386" s="7" t="s">
        <v>385</v>
      </c>
      <c r="C386" s="6" t="s">
        <v>380</v>
      </c>
      <c r="D386" s="36">
        <v>43917</v>
      </c>
      <c r="E386" s="18">
        <v>879.23</v>
      </c>
      <c r="F386" s="8">
        <f t="shared" si="15"/>
        <v>659.42250000000001</v>
      </c>
      <c r="G386" s="42">
        <v>84</v>
      </c>
      <c r="H386" s="9">
        <f t="shared" si="16"/>
        <v>35.145205479452052</v>
      </c>
      <c r="I386" s="9">
        <f>Tabel3[[#This Row],[BCP min korting]]-J386</f>
        <v>262.10431306262228</v>
      </c>
      <c r="J386" s="38">
        <f t="shared" si="17"/>
        <v>397.31818693737773</v>
      </c>
    </row>
    <row r="387" spans="1:10" x14ac:dyDescent="0.25">
      <c r="A387" s="11" t="s">
        <v>1397</v>
      </c>
      <c r="B387" s="7" t="s">
        <v>165</v>
      </c>
      <c r="C387" s="6" t="s">
        <v>161</v>
      </c>
      <c r="D387" s="36">
        <v>41806</v>
      </c>
      <c r="E387" s="18">
        <v>1025</v>
      </c>
      <c r="F387" s="8">
        <f t="shared" si="15"/>
        <v>768.75</v>
      </c>
      <c r="G387" s="42">
        <v>84</v>
      </c>
      <c r="H387" s="9">
        <f t="shared" si="16"/>
        <v>104.54794520547945</v>
      </c>
      <c r="I387" s="9">
        <f>Tabel3[[#This Row],[BCP min korting]]-J387</f>
        <v>730.3125</v>
      </c>
      <c r="J387" s="38">
        <f t="shared" si="17"/>
        <v>38.4375</v>
      </c>
    </row>
    <row r="388" spans="1:10" x14ac:dyDescent="0.25">
      <c r="A388" s="11" t="s">
        <v>1397</v>
      </c>
      <c r="B388" s="7" t="s">
        <v>1307</v>
      </c>
      <c r="C388" s="6" t="s">
        <v>1301</v>
      </c>
      <c r="D388" s="36">
        <v>44014</v>
      </c>
      <c r="E388" s="18">
        <v>6385.8</v>
      </c>
      <c r="F388" s="8">
        <f t="shared" si="15"/>
        <v>4789.3500000000004</v>
      </c>
      <c r="G388" s="42">
        <v>84</v>
      </c>
      <c r="H388" s="9">
        <f t="shared" si="16"/>
        <v>31.956164383561642</v>
      </c>
      <c r="I388" s="9">
        <f>Tabel3[[#This Row],[BCP min korting]]-J388</f>
        <v>1730.914203522505</v>
      </c>
      <c r="J388" s="38">
        <f t="shared" si="17"/>
        <v>3058.4357964774954</v>
      </c>
    </row>
    <row r="389" spans="1:10" x14ac:dyDescent="0.25">
      <c r="A389" s="11" t="s">
        <v>1397</v>
      </c>
      <c r="B389" s="7" t="s">
        <v>1308</v>
      </c>
      <c r="C389" s="6" t="s">
        <v>1309</v>
      </c>
      <c r="D389" s="36">
        <v>36526</v>
      </c>
      <c r="E389" s="18">
        <v>636.79</v>
      </c>
      <c r="F389" s="8">
        <f t="shared" si="15"/>
        <v>477.59249999999997</v>
      </c>
      <c r="G389" s="42">
        <v>84</v>
      </c>
      <c r="H389" s="9">
        <f t="shared" si="16"/>
        <v>278.13698630136986</v>
      </c>
      <c r="I389" s="9">
        <f>Tabel3[[#This Row],[BCP min korting]]-J389</f>
        <v>453.712875</v>
      </c>
      <c r="J389" s="38">
        <f t="shared" si="17"/>
        <v>23.879625000000001</v>
      </c>
    </row>
    <row r="390" spans="1:10" x14ac:dyDescent="0.25">
      <c r="A390" s="11" t="s">
        <v>1397</v>
      </c>
      <c r="B390" s="7" t="s">
        <v>678</v>
      </c>
      <c r="C390" s="6" t="s">
        <v>650</v>
      </c>
      <c r="D390" s="36">
        <v>43607</v>
      </c>
      <c r="E390" s="18">
        <v>7292.48</v>
      </c>
      <c r="F390" s="8">
        <f t="shared" si="15"/>
        <v>5469.36</v>
      </c>
      <c r="G390" s="42">
        <v>84</v>
      </c>
      <c r="H390" s="9">
        <f t="shared" si="16"/>
        <v>45.336986301369862</v>
      </c>
      <c r="I390" s="9">
        <f>Tabel3[[#This Row],[BCP min korting]]-J390</f>
        <v>2804.3581479452055</v>
      </c>
      <c r="J390" s="38">
        <f t="shared" si="17"/>
        <v>2665.0018520547942</v>
      </c>
    </row>
    <row r="391" spans="1:10" x14ac:dyDescent="0.25">
      <c r="A391" s="11" t="s">
        <v>1397</v>
      </c>
      <c r="B391" s="7" t="s">
        <v>1022</v>
      </c>
      <c r="C391" s="6" t="s">
        <v>1023</v>
      </c>
      <c r="D391" s="36">
        <v>43585</v>
      </c>
      <c r="E391" s="18">
        <v>10800.35</v>
      </c>
      <c r="F391" s="8">
        <f t="shared" si="15"/>
        <v>8100.2625000000007</v>
      </c>
      <c r="G391" s="42">
        <v>84</v>
      </c>
      <c r="H391" s="9">
        <f t="shared" si="16"/>
        <v>46.060273972602737</v>
      </c>
      <c r="I391" s="9">
        <f>Tabel3[[#This Row],[BCP min korting]]-J391</f>
        <v>4219.5868392857137</v>
      </c>
      <c r="J391" s="38">
        <f t="shared" si="17"/>
        <v>3880.675660714287</v>
      </c>
    </row>
    <row r="392" spans="1:10" x14ac:dyDescent="0.25">
      <c r="A392" s="11" t="s">
        <v>1397</v>
      </c>
      <c r="B392" s="7" t="s">
        <v>512</v>
      </c>
      <c r="C392" s="6" t="s">
        <v>488</v>
      </c>
      <c r="D392" s="36">
        <v>43586</v>
      </c>
      <c r="E392" s="18">
        <v>4944.29</v>
      </c>
      <c r="F392" s="8">
        <f t="shared" si="15"/>
        <v>3708.2174999999997</v>
      </c>
      <c r="G392" s="42">
        <v>84</v>
      </c>
      <c r="H392" s="9">
        <f t="shared" si="16"/>
        <v>46.027397260273972</v>
      </c>
      <c r="I392" s="9">
        <f>Tabel3[[#This Row],[BCP min korting]]-J392</f>
        <v>1930.3049999999998</v>
      </c>
      <c r="J392" s="38">
        <f t="shared" si="17"/>
        <v>1777.9124999999999</v>
      </c>
    </row>
    <row r="393" spans="1:10" x14ac:dyDescent="0.25">
      <c r="A393" s="11" t="s">
        <v>1397</v>
      </c>
      <c r="B393" s="7" t="s">
        <v>679</v>
      </c>
      <c r="C393" s="6" t="s">
        <v>680</v>
      </c>
      <c r="D393" s="36">
        <v>36526</v>
      </c>
      <c r="E393" s="18">
        <v>6925</v>
      </c>
      <c r="F393" s="8">
        <f t="shared" ref="F393:F456" si="18">E393*(1-$B$6)</f>
        <v>5193.75</v>
      </c>
      <c r="G393" s="42">
        <v>84</v>
      </c>
      <c r="H393" s="9">
        <f t="shared" ref="H393:H456" si="19">IFERROR(+(B$2-D393)/(365/12),G393)</f>
        <v>278.13698630136986</v>
      </c>
      <c r="I393" s="9">
        <f>Tabel3[[#This Row],[BCP min korting]]-J393</f>
        <v>4934.0625</v>
      </c>
      <c r="J393" s="38">
        <f t="shared" ref="J393:J456" si="20">IF(H393&lt;$G393,($F393)-(H393/$G393)*(($F393)-($F393*$B$5)),($F393*$B$5))</f>
        <v>259.6875</v>
      </c>
    </row>
    <row r="394" spans="1:10" x14ac:dyDescent="0.25">
      <c r="A394" s="12" t="s">
        <v>1397</v>
      </c>
      <c r="B394" s="13" t="s">
        <v>166</v>
      </c>
      <c r="C394" s="14" t="s">
        <v>167</v>
      </c>
      <c r="D394" s="37">
        <v>43636</v>
      </c>
      <c r="E394" s="19">
        <v>3109</v>
      </c>
      <c r="F394" s="15">
        <f t="shared" si="18"/>
        <v>2331.75</v>
      </c>
      <c r="G394" s="42">
        <v>84</v>
      </c>
      <c r="H394" s="16">
        <f t="shared" si="19"/>
        <v>44.383561643835613</v>
      </c>
      <c r="I394" s="9">
        <f>Tabel3[[#This Row],[BCP min korting]]-J394</f>
        <v>1170.4381115459882</v>
      </c>
      <c r="J394" s="39">
        <f t="shared" si="20"/>
        <v>1161.3118884540118</v>
      </c>
    </row>
    <row r="395" spans="1:10" x14ac:dyDescent="0.25">
      <c r="A395" s="12" t="s">
        <v>1397</v>
      </c>
      <c r="B395" s="13" t="s">
        <v>168</v>
      </c>
      <c r="C395" s="14" t="s">
        <v>125</v>
      </c>
      <c r="D395" s="37">
        <v>43670</v>
      </c>
      <c r="E395" s="19">
        <v>2725</v>
      </c>
      <c r="F395" s="15">
        <f t="shared" si="18"/>
        <v>2043.75</v>
      </c>
      <c r="G395" s="42">
        <v>84</v>
      </c>
      <c r="H395" s="16">
        <f t="shared" si="19"/>
        <v>43.265753424657532</v>
      </c>
      <c r="I395" s="9">
        <f>Tabel3[[#This Row],[BCP min korting]]-J395</f>
        <v>1000.0376712328766</v>
      </c>
      <c r="J395" s="39">
        <f t="shared" si="20"/>
        <v>1043.7123287671234</v>
      </c>
    </row>
    <row r="396" spans="1:10" x14ac:dyDescent="0.25">
      <c r="A396" s="11" t="s">
        <v>1397</v>
      </c>
      <c r="B396" s="7" t="s">
        <v>1310</v>
      </c>
      <c r="C396" s="6" t="s">
        <v>1298</v>
      </c>
      <c r="D396" s="36">
        <v>43628</v>
      </c>
      <c r="E396" s="18">
        <v>6923.14</v>
      </c>
      <c r="F396" s="8">
        <f t="shared" si="18"/>
        <v>5192.3550000000005</v>
      </c>
      <c r="G396" s="42">
        <v>84</v>
      </c>
      <c r="H396" s="9">
        <f t="shared" si="19"/>
        <v>44.646575342465752</v>
      </c>
      <c r="I396" s="9">
        <f>Tabel3[[#This Row],[BCP min korting]]-J396</f>
        <v>2621.7836342465757</v>
      </c>
      <c r="J396" s="38">
        <f t="shared" si="20"/>
        <v>2570.5713657534247</v>
      </c>
    </row>
    <row r="397" spans="1:10" x14ac:dyDescent="0.25">
      <c r="A397" s="11" t="s">
        <v>1397</v>
      </c>
      <c r="B397" s="7" t="s">
        <v>875</v>
      </c>
      <c r="C397" s="6" t="s">
        <v>876</v>
      </c>
      <c r="D397" s="36">
        <v>43614</v>
      </c>
      <c r="E397" s="18">
        <v>22290</v>
      </c>
      <c r="F397" s="8">
        <f t="shared" si="18"/>
        <v>16717.5</v>
      </c>
      <c r="G397" s="42">
        <v>84</v>
      </c>
      <c r="H397" s="9">
        <f t="shared" si="19"/>
        <v>45.106849315068494</v>
      </c>
      <c r="I397" s="9">
        <f>Tabel3[[#This Row],[BCP min korting]]-J397</f>
        <v>8528.2150684931512</v>
      </c>
      <c r="J397" s="38">
        <f t="shared" si="20"/>
        <v>8189.2849315068488</v>
      </c>
    </row>
    <row r="398" spans="1:10" x14ac:dyDescent="0.25">
      <c r="A398" s="11" t="s">
        <v>1397</v>
      </c>
      <c r="B398" s="7" t="s">
        <v>169</v>
      </c>
      <c r="C398" s="6" t="s">
        <v>106</v>
      </c>
      <c r="D398" s="36">
        <v>42824</v>
      </c>
      <c r="E398" s="18">
        <v>2751</v>
      </c>
      <c r="F398" s="8">
        <f t="shared" si="18"/>
        <v>2063.25</v>
      </c>
      <c r="G398" s="42">
        <v>84</v>
      </c>
      <c r="H398" s="9">
        <f t="shared" si="19"/>
        <v>71.079452054794515</v>
      </c>
      <c r="I398" s="9">
        <f>Tabel3[[#This Row],[BCP min korting]]-J398</f>
        <v>1658.5945890410958</v>
      </c>
      <c r="J398" s="38">
        <f t="shared" si="20"/>
        <v>404.65541095890421</v>
      </c>
    </row>
    <row r="399" spans="1:10" x14ac:dyDescent="0.25">
      <c r="A399" s="12" t="s">
        <v>1397</v>
      </c>
      <c r="B399" s="13" t="s">
        <v>877</v>
      </c>
      <c r="C399" s="14" t="s">
        <v>878</v>
      </c>
      <c r="D399" s="37">
        <v>43670</v>
      </c>
      <c r="E399" s="19">
        <v>26566</v>
      </c>
      <c r="F399" s="15">
        <f t="shared" si="18"/>
        <v>19924.5</v>
      </c>
      <c r="G399" s="42">
        <v>84</v>
      </c>
      <c r="H399" s="16">
        <f t="shared" si="19"/>
        <v>43.265753424657532</v>
      </c>
      <c r="I399" s="9">
        <f>Tabel3[[#This Row],[BCP min korting]]-J399</f>
        <v>9749.3580821917822</v>
      </c>
      <c r="J399" s="39">
        <f t="shared" si="20"/>
        <v>10175.141917808218</v>
      </c>
    </row>
    <row r="400" spans="1:10" x14ac:dyDescent="0.25">
      <c r="A400" s="11" t="s">
        <v>1397</v>
      </c>
      <c r="B400" s="7" t="s">
        <v>681</v>
      </c>
      <c r="C400" s="6" t="s">
        <v>682</v>
      </c>
      <c r="D400" s="36">
        <v>39965</v>
      </c>
      <c r="E400" s="18">
        <v>7151</v>
      </c>
      <c r="F400" s="8">
        <f t="shared" si="18"/>
        <v>5363.25</v>
      </c>
      <c r="G400" s="42">
        <v>84</v>
      </c>
      <c r="H400" s="9">
        <f t="shared" si="19"/>
        <v>165.07397260273973</v>
      </c>
      <c r="I400" s="9">
        <f>Tabel3[[#This Row],[BCP min korting]]-J400</f>
        <v>5095.0874999999996</v>
      </c>
      <c r="J400" s="38">
        <f t="shared" si="20"/>
        <v>268.16250000000002</v>
      </c>
    </row>
    <row r="401" spans="1:10" x14ac:dyDescent="0.25">
      <c r="A401" s="12" t="s">
        <v>1397</v>
      </c>
      <c r="B401" s="13" t="s">
        <v>683</v>
      </c>
      <c r="C401" s="14" t="s">
        <v>603</v>
      </c>
      <c r="D401" s="37">
        <v>43538</v>
      </c>
      <c r="E401" s="19">
        <v>8750.86</v>
      </c>
      <c r="F401" s="15">
        <f t="shared" si="18"/>
        <v>6563.1450000000004</v>
      </c>
      <c r="G401" s="42">
        <v>84</v>
      </c>
      <c r="H401" s="16">
        <f t="shared" si="19"/>
        <v>47.605479452054794</v>
      </c>
      <c r="I401" s="9">
        <f>Tabel3[[#This Row],[BCP min korting]]-J401</f>
        <v>3533.5664430528377</v>
      </c>
      <c r="J401" s="39">
        <f t="shared" si="20"/>
        <v>3029.5785569471627</v>
      </c>
    </row>
    <row r="402" spans="1:10" x14ac:dyDescent="0.25">
      <c r="A402" s="11" t="s">
        <v>1397</v>
      </c>
      <c r="B402" s="7" t="s">
        <v>957</v>
      </c>
      <c r="C402" s="6" t="s">
        <v>958</v>
      </c>
      <c r="D402" s="36">
        <v>43719</v>
      </c>
      <c r="E402" s="18">
        <v>5160</v>
      </c>
      <c r="F402" s="8">
        <f t="shared" si="18"/>
        <v>3870</v>
      </c>
      <c r="G402" s="42">
        <v>84</v>
      </c>
      <c r="H402" s="9">
        <f t="shared" si="19"/>
        <v>41.654794520547945</v>
      </c>
      <c r="I402" s="9">
        <f>Tabel3[[#This Row],[BCP min korting]]-J402</f>
        <v>1823.141095890411</v>
      </c>
      <c r="J402" s="38">
        <f t="shared" si="20"/>
        <v>2046.858904109589</v>
      </c>
    </row>
    <row r="403" spans="1:10" x14ac:dyDescent="0.25">
      <c r="A403" s="12" t="s">
        <v>1397</v>
      </c>
      <c r="B403" s="13" t="s">
        <v>684</v>
      </c>
      <c r="C403" s="14" t="s">
        <v>685</v>
      </c>
      <c r="D403" s="37">
        <v>43696</v>
      </c>
      <c r="E403" s="19">
        <v>6813.38</v>
      </c>
      <c r="F403" s="15">
        <f t="shared" si="18"/>
        <v>5110.0349999999999</v>
      </c>
      <c r="G403" s="42">
        <v>84</v>
      </c>
      <c r="H403" s="16">
        <f t="shared" si="19"/>
        <v>42.410958904109584</v>
      </c>
      <c r="I403" s="9">
        <f>Tabel3[[#This Row],[BCP min korting]]-J403</f>
        <v>2451.0167876712326</v>
      </c>
      <c r="J403" s="39">
        <f t="shared" si="20"/>
        <v>2659.0182123287673</v>
      </c>
    </row>
    <row r="404" spans="1:10" x14ac:dyDescent="0.25">
      <c r="A404" s="11" t="s">
        <v>1397</v>
      </c>
      <c r="B404" s="7" t="s">
        <v>686</v>
      </c>
      <c r="C404" s="6" t="s">
        <v>603</v>
      </c>
      <c r="D404" s="36">
        <v>43686</v>
      </c>
      <c r="E404" s="18">
        <v>8873</v>
      </c>
      <c r="F404" s="8">
        <f t="shared" si="18"/>
        <v>6654.75</v>
      </c>
      <c r="G404" s="42">
        <v>84</v>
      </c>
      <c r="H404" s="9">
        <f t="shared" si="19"/>
        <v>42.739726027397261</v>
      </c>
      <c r="I404" s="9">
        <f>Tabel3[[#This Row],[BCP min korting]]-J404</f>
        <v>3216.6795499021523</v>
      </c>
      <c r="J404" s="38">
        <f t="shared" si="20"/>
        <v>3438.0704500978477</v>
      </c>
    </row>
    <row r="405" spans="1:10" x14ac:dyDescent="0.25">
      <c r="A405" s="11" t="s">
        <v>1397</v>
      </c>
      <c r="B405" s="7" t="s">
        <v>284</v>
      </c>
      <c r="C405" s="6" t="s">
        <v>285</v>
      </c>
      <c r="D405" s="36">
        <v>43698</v>
      </c>
      <c r="E405" s="18">
        <v>4916</v>
      </c>
      <c r="F405" s="8">
        <f t="shared" si="18"/>
        <v>3687</v>
      </c>
      <c r="G405" s="42">
        <v>84</v>
      </c>
      <c r="H405" s="9">
        <f t="shared" si="19"/>
        <v>42.345205479452055</v>
      </c>
      <c r="I405" s="9">
        <f>Tabel3[[#This Row],[BCP min korting]]-J405</f>
        <v>1765.7194520547946</v>
      </c>
      <c r="J405" s="38">
        <f t="shared" si="20"/>
        <v>1921.2805479452054</v>
      </c>
    </row>
    <row r="406" spans="1:10" x14ac:dyDescent="0.25">
      <c r="A406" s="11" t="s">
        <v>1397</v>
      </c>
      <c r="B406" s="7" t="s">
        <v>286</v>
      </c>
      <c r="C406" s="6" t="s">
        <v>287</v>
      </c>
      <c r="D406" s="36">
        <v>43717</v>
      </c>
      <c r="E406" s="18">
        <v>10632</v>
      </c>
      <c r="F406" s="8">
        <f t="shared" si="18"/>
        <v>7974</v>
      </c>
      <c r="G406" s="42">
        <v>84</v>
      </c>
      <c r="H406" s="9">
        <f t="shared" si="19"/>
        <v>41.720547945205475</v>
      </c>
      <c r="I406" s="9">
        <f>Tabel3[[#This Row],[BCP min korting]]-J406</f>
        <v>3762.4484148727988</v>
      </c>
      <c r="J406" s="38">
        <f t="shared" si="20"/>
        <v>4211.5515851272012</v>
      </c>
    </row>
    <row r="407" spans="1:10" x14ac:dyDescent="0.25">
      <c r="A407" s="11" t="s">
        <v>1397</v>
      </c>
      <c r="B407" s="7" t="s">
        <v>170</v>
      </c>
      <c r="C407" s="6" t="s">
        <v>65</v>
      </c>
      <c r="D407" s="36">
        <v>43703</v>
      </c>
      <c r="E407" s="18">
        <v>2724</v>
      </c>
      <c r="F407" s="8">
        <f t="shared" si="18"/>
        <v>2043</v>
      </c>
      <c r="G407" s="42">
        <v>84</v>
      </c>
      <c r="H407" s="9">
        <f t="shared" si="19"/>
        <v>42.180821917808217</v>
      </c>
      <c r="I407" s="9">
        <f>Tabel3[[#This Row],[BCP min korting]]-J407</f>
        <v>974.60295499021504</v>
      </c>
      <c r="J407" s="38">
        <f t="shared" si="20"/>
        <v>1068.397045009785</v>
      </c>
    </row>
    <row r="408" spans="1:10" x14ac:dyDescent="0.25">
      <c r="A408" s="11" t="s">
        <v>1397</v>
      </c>
      <c r="B408" s="7" t="s">
        <v>1311</v>
      </c>
      <c r="C408" s="6" t="s">
        <v>1292</v>
      </c>
      <c r="D408" s="36">
        <v>43707</v>
      </c>
      <c r="E408" s="18">
        <v>6180</v>
      </c>
      <c r="F408" s="8">
        <f t="shared" si="18"/>
        <v>4635</v>
      </c>
      <c r="G408" s="42">
        <v>84</v>
      </c>
      <c r="H408" s="9">
        <f t="shared" si="19"/>
        <v>42.049315068493151</v>
      </c>
      <c r="I408" s="9">
        <f>Tabel3[[#This Row],[BCP min korting]]-J408</f>
        <v>2204.2100782778866</v>
      </c>
      <c r="J408" s="38">
        <f t="shared" si="20"/>
        <v>2430.7899217221134</v>
      </c>
    </row>
    <row r="409" spans="1:10" x14ac:dyDescent="0.25">
      <c r="A409" s="11" t="s">
        <v>1397</v>
      </c>
      <c r="B409" s="7" t="s">
        <v>687</v>
      </c>
      <c r="C409" s="6" t="s">
        <v>688</v>
      </c>
      <c r="D409" s="36">
        <v>43705</v>
      </c>
      <c r="E409" s="18">
        <v>4792.8599999999997</v>
      </c>
      <c r="F409" s="8">
        <f t="shared" si="18"/>
        <v>3594.6449999999995</v>
      </c>
      <c r="G409" s="42">
        <v>84</v>
      </c>
      <c r="H409" s="9">
        <f t="shared" si="19"/>
        <v>42.11506849315068</v>
      </c>
      <c r="I409" s="9">
        <f>Tabel3[[#This Row],[BCP min korting]]-J409</f>
        <v>1712.1343376712325</v>
      </c>
      <c r="J409" s="38">
        <f t="shared" si="20"/>
        <v>1882.510662328767</v>
      </c>
    </row>
    <row r="410" spans="1:10" x14ac:dyDescent="0.25">
      <c r="A410" s="12" t="s">
        <v>1397</v>
      </c>
      <c r="B410" s="13" t="s">
        <v>171</v>
      </c>
      <c r="C410" s="14" t="s">
        <v>125</v>
      </c>
      <c r="D410" s="37">
        <v>41963</v>
      </c>
      <c r="E410" s="19">
        <v>1718</v>
      </c>
      <c r="F410" s="15">
        <f t="shared" si="18"/>
        <v>1288.5</v>
      </c>
      <c r="G410" s="42">
        <v>84</v>
      </c>
      <c r="H410" s="16">
        <f t="shared" si="19"/>
        <v>99.386301369863006</v>
      </c>
      <c r="I410" s="9">
        <f>Tabel3[[#This Row],[BCP min korting]]-J410</f>
        <v>1224.075</v>
      </c>
      <c r="J410" s="39">
        <f t="shared" si="20"/>
        <v>64.424999999999997</v>
      </c>
    </row>
    <row r="411" spans="1:10" x14ac:dyDescent="0.25">
      <c r="A411" s="11" t="s">
        <v>1397</v>
      </c>
      <c r="B411" s="7" t="s">
        <v>689</v>
      </c>
      <c r="C411" s="6" t="s">
        <v>685</v>
      </c>
      <c r="D411" s="36">
        <v>43705</v>
      </c>
      <c r="E411" s="18">
        <v>6813.38</v>
      </c>
      <c r="F411" s="8">
        <f t="shared" si="18"/>
        <v>5110.0349999999999</v>
      </c>
      <c r="G411" s="42">
        <v>84</v>
      </c>
      <c r="H411" s="9">
        <f t="shared" si="19"/>
        <v>42.11506849315068</v>
      </c>
      <c r="I411" s="9">
        <f>Tabel3[[#This Row],[BCP min korting]]-J411</f>
        <v>2433.9166705479447</v>
      </c>
      <c r="J411" s="38">
        <f t="shared" si="20"/>
        <v>2676.1183294520551</v>
      </c>
    </row>
    <row r="412" spans="1:10" x14ac:dyDescent="0.25">
      <c r="A412" s="11" t="s">
        <v>1397</v>
      </c>
      <c r="B412" s="7" t="s">
        <v>386</v>
      </c>
      <c r="C412" s="6" t="s">
        <v>227</v>
      </c>
      <c r="D412" s="36">
        <v>43724</v>
      </c>
      <c r="E412" s="18">
        <v>1266</v>
      </c>
      <c r="F412" s="8">
        <f t="shared" si="18"/>
        <v>949.5</v>
      </c>
      <c r="G412" s="42">
        <v>84</v>
      </c>
      <c r="H412" s="9">
        <f t="shared" si="19"/>
        <v>41.490410958904107</v>
      </c>
      <c r="I412" s="9">
        <f>Tabel3[[#This Row],[BCP min korting]]-J412</f>
        <v>445.54033268101756</v>
      </c>
      <c r="J412" s="38">
        <f t="shared" si="20"/>
        <v>503.95966731898244</v>
      </c>
    </row>
    <row r="413" spans="1:10" x14ac:dyDescent="0.25">
      <c r="A413" s="11" t="s">
        <v>1397</v>
      </c>
      <c r="B413" s="7" t="s">
        <v>172</v>
      </c>
      <c r="C413" s="6" t="s">
        <v>65</v>
      </c>
      <c r="D413" s="36">
        <v>43724</v>
      </c>
      <c r="E413" s="18">
        <v>2840</v>
      </c>
      <c r="F413" s="8">
        <f t="shared" si="18"/>
        <v>2130</v>
      </c>
      <c r="G413" s="42">
        <v>84</v>
      </c>
      <c r="H413" s="9">
        <f t="shared" si="19"/>
        <v>41.490410958904107</v>
      </c>
      <c r="I413" s="9">
        <f>Tabel3[[#This Row],[BCP min korting]]-J413</f>
        <v>999.47436399217213</v>
      </c>
      <c r="J413" s="38">
        <f t="shared" si="20"/>
        <v>1130.5256360078279</v>
      </c>
    </row>
    <row r="414" spans="1:10" x14ac:dyDescent="0.25">
      <c r="A414" s="11" t="s">
        <v>1397</v>
      </c>
      <c r="B414" s="7" t="s">
        <v>1162</v>
      </c>
      <c r="C414" s="6" t="s">
        <v>1163</v>
      </c>
      <c r="D414" s="36">
        <v>43721</v>
      </c>
      <c r="E414" s="18">
        <v>7021</v>
      </c>
      <c r="F414" s="8">
        <f t="shared" si="18"/>
        <v>5265.75</v>
      </c>
      <c r="G414" s="42">
        <v>84</v>
      </c>
      <c r="H414" s="9">
        <f t="shared" si="19"/>
        <v>41.589041095890408</v>
      </c>
      <c r="I414" s="9">
        <f>Tabel3[[#This Row],[BCP min korting]]-J414</f>
        <v>2476.7573630136985</v>
      </c>
      <c r="J414" s="38">
        <f t="shared" si="20"/>
        <v>2788.9926369863015</v>
      </c>
    </row>
    <row r="415" spans="1:10" x14ac:dyDescent="0.25">
      <c r="A415" s="12" t="s">
        <v>1397</v>
      </c>
      <c r="B415" s="13" t="s">
        <v>173</v>
      </c>
      <c r="C415" s="14" t="s">
        <v>174</v>
      </c>
      <c r="D415" s="37">
        <v>43721</v>
      </c>
      <c r="E415" s="19">
        <v>5296</v>
      </c>
      <c r="F415" s="15">
        <f t="shared" si="18"/>
        <v>3972</v>
      </c>
      <c r="G415" s="42">
        <v>84</v>
      </c>
      <c r="H415" s="16">
        <f t="shared" si="19"/>
        <v>41.589041095890408</v>
      </c>
      <c r="I415" s="9">
        <f>Tabel3[[#This Row],[BCP min korting]]-J415</f>
        <v>1868.2391389432487</v>
      </c>
      <c r="J415" s="39">
        <f t="shared" si="20"/>
        <v>2103.7608610567513</v>
      </c>
    </row>
    <row r="416" spans="1:10" x14ac:dyDescent="0.25">
      <c r="A416" s="11" t="s">
        <v>1397</v>
      </c>
      <c r="B416" s="7" t="s">
        <v>288</v>
      </c>
      <c r="C416" s="6" t="s">
        <v>289</v>
      </c>
      <c r="D416" s="36">
        <v>43714</v>
      </c>
      <c r="E416" s="18">
        <v>3100</v>
      </c>
      <c r="F416" s="8">
        <f t="shared" si="18"/>
        <v>2325</v>
      </c>
      <c r="G416" s="42">
        <v>84</v>
      </c>
      <c r="H416" s="9">
        <f t="shared" si="19"/>
        <v>41.819178082191776</v>
      </c>
      <c r="I416" s="9">
        <f>Tabel3[[#This Row],[BCP min korting]]-J416</f>
        <v>1099.6203522504891</v>
      </c>
      <c r="J416" s="38">
        <f t="shared" si="20"/>
        <v>1225.3796477495109</v>
      </c>
    </row>
    <row r="417" spans="1:10" x14ac:dyDescent="0.25">
      <c r="A417" s="12" t="s">
        <v>1397</v>
      </c>
      <c r="B417" s="13" t="s">
        <v>456</v>
      </c>
      <c r="C417" s="14" t="s">
        <v>457</v>
      </c>
      <c r="D417" s="37">
        <v>43642</v>
      </c>
      <c r="E417" s="19">
        <v>8982</v>
      </c>
      <c r="F417" s="15">
        <f t="shared" si="18"/>
        <v>6736.5</v>
      </c>
      <c r="G417" s="42">
        <v>60</v>
      </c>
      <c r="H417" s="16">
        <f t="shared" si="19"/>
        <v>44.18630136986301</v>
      </c>
      <c r="I417" s="9">
        <f>Tabel3[[#This Row],[BCP min korting]]-J417</f>
        <v>4712.9661369863006</v>
      </c>
      <c r="J417" s="39">
        <f t="shared" si="20"/>
        <v>2023.5338630136994</v>
      </c>
    </row>
    <row r="418" spans="1:10" x14ac:dyDescent="0.25">
      <c r="A418" s="12" t="s">
        <v>1397</v>
      </c>
      <c r="B418" s="13" t="s">
        <v>690</v>
      </c>
      <c r="C418" s="14" t="s">
        <v>685</v>
      </c>
      <c r="D418" s="37">
        <v>43690</v>
      </c>
      <c r="E418" s="19">
        <v>6813.38</v>
      </c>
      <c r="F418" s="15">
        <f t="shared" si="18"/>
        <v>5110.0349999999999</v>
      </c>
      <c r="G418" s="42">
        <v>84</v>
      </c>
      <c r="H418" s="16">
        <f t="shared" si="19"/>
        <v>42.608219178082187</v>
      </c>
      <c r="I418" s="9">
        <f>Tabel3[[#This Row],[BCP min korting]]-J418</f>
        <v>2462.4168657534242</v>
      </c>
      <c r="J418" s="39">
        <f t="shared" si="20"/>
        <v>2647.6181342465757</v>
      </c>
    </row>
    <row r="419" spans="1:10" x14ac:dyDescent="0.25">
      <c r="A419" s="11" t="s">
        <v>1397</v>
      </c>
      <c r="B419" s="7" t="s">
        <v>1312</v>
      </c>
      <c r="C419" s="6" t="s">
        <v>1313</v>
      </c>
      <c r="D419" s="36">
        <v>42370</v>
      </c>
      <c r="E419" s="18">
        <v>4593</v>
      </c>
      <c r="F419" s="8">
        <f t="shared" si="18"/>
        <v>3444.75</v>
      </c>
      <c r="G419" s="42">
        <v>84</v>
      </c>
      <c r="H419" s="9">
        <f t="shared" si="19"/>
        <v>86.005479452054786</v>
      </c>
      <c r="I419" s="9">
        <f>Tabel3[[#This Row],[BCP min korting]]-J419</f>
        <v>3272.5124999999998</v>
      </c>
      <c r="J419" s="38">
        <f t="shared" si="20"/>
        <v>172.23750000000001</v>
      </c>
    </row>
    <row r="420" spans="1:10" x14ac:dyDescent="0.25">
      <c r="A420" s="12" t="s">
        <v>1397</v>
      </c>
      <c r="B420" s="13" t="s">
        <v>387</v>
      </c>
      <c r="C420" s="14" t="s">
        <v>388</v>
      </c>
      <c r="D420" s="37">
        <v>42370</v>
      </c>
      <c r="E420" s="19">
        <v>475</v>
      </c>
      <c r="F420" s="15">
        <f t="shared" si="18"/>
        <v>356.25</v>
      </c>
      <c r="G420" s="42">
        <v>84</v>
      </c>
      <c r="H420" s="16">
        <f t="shared" si="19"/>
        <v>86.005479452054786</v>
      </c>
      <c r="I420" s="9">
        <f>Tabel3[[#This Row],[BCP min korting]]-J420</f>
        <v>338.4375</v>
      </c>
      <c r="J420" s="39">
        <f t="shared" si="20"/>
        <v>17.8125</v>
      </c>
    </row>
    <row r="421" spans="1:10" x14ac:dyDescent="0.25">
      <c r="A421" s="11" t="s">
        <v>1397</v>
      </c>
      <c r="B421" s="7" t="s">
        <v>513</v>
      </c>
      <c r="C421" s="6" t="s">
        <v>491</v>
      </c>
      <c r="D421" s="36">
        <v>42370</v>
      </c>
      <c r="E421" s="18">
        <v>6278.5</v>
      </c>
      <c r="F421" s="8">
        <f t="shared" si="18"/>
        <v>4708.875</v>
      </c>
      <c r="G421" s="42">
        <v>84</v>
      </c>
      <c r="H421" s="9">
        <f t="shared" si="19"/>
        <v>86.005479452054786</v>
      </c>
      <c r="I421" s="9">
        <f>Tabel3[[#This Row],[BCP min korting]]-J421</f>
        <v>4473.4312499999996</v>
      </c>
      <c r="J421" s="38">
        <f t="shared" si="20"/>
        <v>235.44375000000002</v>
      </c>
    </row>
    <row r="422" spans="1:10" x14ac:dyDescent="0.25">
      <c r="A422" s="12" t="s">
        <v>1397</v>
      </c>
      <c r="B422" s="13" t="s">
        <v>1024</v>
      </c>
      <c r="C422" s="14" t="s">
        <v>1011</v>
      </c>
      <c r="D422" s="37">
        <v>36892</v>
      </c>
      <c r="E422" s="19">
        <v>8448.85</v>
      </c>
      <c r="F422" s="15">
        <f t="shared" si="18"/>
        <v>6336.6375000000007</v>
      </c>
      <c r="G422" s="42">
        <v>84</v>
      </c>
      <c r="H422" s="16">
        <f t="shared" si="19"/>
        <v>266.10410958904106</v>
      </c>
      <c r="I422" s="9">
        <f>Tabel3[[#This Row],[BCP min korting]]-J422</f>
        <v>6019.8056250000009</v>
      </c>
      <c r="J422" s="39">
        <f t="shared" si="20"/>
        <v>316.83187500000008</v>
      </c>
    </row>
    <row r="423" spans="1:10" x14ac:dyDescent="0.25">
      <c r="A423" s="11" t="s">
        <v>1397</v>
      </c>
      <c r="B423" s="7" t="s">
        <v>1164</v>
      </c>
      <c r="C423" s="6" t="s">
        <v>1165</v>
      </c>
      <c r="D423" s="36">
        <v>43698</v>
      </c>
      <c r="E423" s="18">
        <v>6500</v>
      </c>
      <c r="F423" s="8">
        <f t="shared" si="18"/>
        <v>4875</v>
      </c>
      <c r="G423" s="42">
        <v>84</v>
      </c>
      <c r="H423" s="9">
        <f t="shared" si="19"/>
        <v>42.345205479452055</v>
      </c>
      <c r="I423" s="9">
        <f>Tabel3[[#This Row],[BCP min korting]]-J423</f>
        <v>2334.6575342465753</v>
      </c>
      <c r="J423" s="38">
        <f t="shared" si="20"/>
        <v>2540.3424657534247</v>
      </c>
    </row>
    <row r="424" spans="1:10" x14ac:dyDescent="0.25">
      <c r="A424" s="11" t="s">
        <v>1397</v>
      </c>
      <c r="B424" s="7" t="s">
        <v>909</v>
      </c>
      <c r="C424" s="6" t="s">
        <v>910</v>
      </c>
      <c r="D424" s="36">
        <v>43797</v>
      </c>
      <c r="E424" s="18">
        <v>2449</v>
      </c>
      <c r="F424" s="8">
        <f t="shared" si="18"/>
        <v>1836.75</v>
      </c>
      <c r="G424" s="42">
        <v>84</v>
      </c>
      <c r="H424" s="9">
        <f t="shared" si="19"/>
        <v>39.090410958904108</v>
      </c>
      <c r="I424" s="9">
        <f>Tabel3[[#This Row],[BCP min korting]]-J424</f>
        <v>812.01603228962813</v>
      </c>
      <c r="J424" s="38">
        <f t="shared" si="20"/>
        <v>1024.7339677103719</v>
      </c>
    </row>
    <row r="425" spans="1:10" x14ac:dyDescent="0.25">
      <c r="A425" s="12" t="s">
        <v>1397</v>
      </c>
      <c r="B425" s="13" t="s">
        <v>1314</v>
      </c>
      <c r="C425" s="14" t="s">
        <v>1260</v>
      </c>
      <c r="D425" s="37">
        <v>43059</v>
      </c>
      <c r="E425" s="19">
        <v>4005</v>
      </c>
      <c r="F425" s="15">
        <f t="shared" si="18"/>
        <v>3003.75</v>
      </c>
      <c r="G425" s="42">
        <v>84</v>
      </c>
      <c r="H425" s="16">
        <f t="shared" si="19"/>
        <v>63.353424657534241</v>
      </c>
      <c r="I425" s="9">
        <f>Tabel3[[#This Row],[BCP min korting]]-J425</f>
        <v>2152.178057729941</v>
      </c>
      <c r="J425" s="39">
        <f t="shared" si="20"/>
        <v>851.57194227005903</v>
      </c>
    </row>
    <row r="426" spans="1:10" x14ac:dyDescent="0.25">
      <c r="A426" s="11" t="s">
        <v>1397</v>
      </c>
      <c r="B426" s="7" t="s">
        <v>691</v>
      </c>
      <c r="C426" s="6" t="s">
        <v>603</v>
      </c>
      <c r="D426" s="36">
        <v>42370</v>
      </c>
      <c r="E426" s="18">
        <v>8873</v>
      </c>
      <c r="F426" s="8">
        <f t="shared" si="18"/>
        <v>6654.75</v>
      </c>
      <c r="G426" s="42">
        <v>84</v>
      </c>
      <c r="H426" s="9">
        <f t="shared" si="19"/>
        <v>86.005479452054786</v>
      </c>
      <c r="I426" s="9">
        <f>Tabel3[[#This Row],[BCP min korting]]-J426</f>
        <v>6322.0124999999998</v>
      </c>
      <c r="J426" s="38">
        <f t="shared" si="20"/>
        <v>332.73750000000001</v>
      </c>
    </row>
    <row r="427" spans="1:10" x14ac:dyDescent="0.25">
      <c r="A427" s="11" t="s">
        <v>1397</v>
      </c>
      <c r="B427" s="7" t="s">
        <v>692</v>
      </c>
      <c r="C427" s="6" t="s">
        <v>590</v>
      </c>
      <c r="D427" s="36">
        <v>42370</v>
      </c>
      <c r="E427" s="18">
        <v>6406</v>
      </c>
      <c r="F427" s="8">
        <f t="shared" si="18"/>
        <v>4804.5</v>
      </c>
      <c r="G427" s="42">
        <v>84</v>
      </c>
      <c r="H427" s="9">
        <f t="shared" si="19"/>
        <v>86.005479452054786</v>
      </c>
      <c r="I427" s="9">
        <f>Tabel3[[#This Row],[BCP min korting]]-J427</f>
        <v>4564.2749999999996</v>
      </c>
      <c r="J427" s="38">
        <f t="shared" si="20"/>
        <v>240.22500000000002</v>
      </c>
    </row>
    <row r="428" spans="1:10" x14ac:dyDescent="0.25">
      <c r="A428" s="11" t="s">
        <v>1397</v>
      </c>
      <c r="B428" s="7" t="s">
        <v>514</v>
      </c>
      <c r="C428" s="6" t="s">
        <v>491</v>
      </c>
      <c r="D428" s="36">
        <v>43585</v>
      </c>
      <c r="E428" s="18">
        <v>6463.29</v>
      </c>
      <c r="F428" s="8">
        <f t="shared" si="18"/>
        <v>4847.4674999999997</v>
      </c>
      <c r="G428" s="42">
        <v>84</v>
      </c>
      <c r="H428" s="9">
        <f t="shared" si="19"/>
        <v>46.060273972602737</v>
      </c>
      <c r="I428" s="9">
        <f>Tabel3[[#This Row],[BCP min korting]]-J428</f>
        <v>2525.1416317514672</v>
      </c>
      <c r="J428" s="38">
        <f t="shared" si="20"/>
        <v>2322.3258682485325</v>
      </c>
    </row>
    <row r="429" spans="1:10" x14ac:dyDescent="0.25">
      <c r="A429" s="11" t="s">
        <v>1397</v>
      </c>
      <c r="B429" s="7" t="s">
        <v>959</v>
      </c>
      <c r="C429" s="6" t="s">
        <v>913</v>
      </c>
      <c r="D429" s="36">
        <v>43795</v>
      </c>
      <c r="E429" s="18">
        <v>4827</v>
      </c>
      <c r="F429" s="8">
        <f t="shared" si="18"/>
        <v>3620.25</v>
      </c>
      <c r="G429" s="42">
        <v>84</v>
      </c>
      <c r="H429" s="9">
        <f t="shared" si="19"/>
        <v>39.156164383561645</v>
      </c>
      <c r="I429" s="9">
        <f>Tabel3[[#This Row],[BCP min korting]]-J429</f>
        <v>1603.1827250489237</v>
      </c>
      <c r="J429" s="38">
        <f t="shared" si="20"/>
        <v>2017.0672749510763</v>
      </c>
    </row>
    <row r="430" spans="1:10" x14ac:dyDescent="0.25">
      <c r="A430" s="11" t="s">
        <v>1397</v>
      </c>
      <c r="B430" s="7" t="s">
        <v>290</v>
      </c>
      <c r="C430" s="6" t="s">
        <v>291</v>
      </c>
      <c r="D430" s="36">
        <v>43816</v>
      </c>
      <c r="E430" s="18">
        <v>4250</v>
      </c>
      <c r="F430" s="8">
        <f t="shared" si="18"/>
        <v>3187.5</v>
      </c>
      <c r="G430" s="42">
        <v>84</v>
      </c>
      <c r="H430" s="9">
        <f t="shared" si="19"/>
        <v>38.465753424657535</v>
      </c>
      <c r="I430" s="9">
        <f>Tabel3[[#This Row],[BCP min korting]]-J430</f>
        <v>1386.6560665362035</v>
      </c>
      <c r="J430" s="38">
        <f t="shared" si="20"/>
        <v>1800.8439334637965</v>
      </c>
    </row>
    <row r="431" spans="1:10" x14ac:dyDescent="0.25">
      <c r="A431" s="12" t="s">
        <v>1397</v>
      </c>
      <c r="B431" s="13" t="s">
        <v>389</v>
      </c>
      <c r="C431" s="14" t="s">
        <v>377</v>
      </c>
      <c r="D431" s="37">
        <v>42370</v>
      </c>
      <c r="E431" s="19">
        <v>962</v>
      </c>
      <c r="F431" s="15">
        <f t="shared" si="18"/>
        <v>721.5</v>
      </c>
      <c r="G431" s="42">
        <v>84</v>
      </c>
      <c r="H431" s="16">
        <f t="shared" si="19"/>
        <v>86.005479452054786</v>
      </c>
      <c r="I431" s="9">
        <f>Tabel3[[#This Row],[BCP min korting]]-J431</f>
        <v>685.42499999999995</v>
      </c>
      <c r="J431" s="39">
        <f t="shared" si="20"/>
        <v>36.075000000000003</v>
      </c>
    </row>
    <row r="432" spans="1:10" x14ac:dyDescent="0.25">
      <c r="A432" s="11" t="s">
        <v>1397</v>
      </c>
      <c r="B432" s="7" t="s">
        <v>693</v>
      </c>
      <c r="C432" s="6" t="s">
        <v>590</v>
      </c>
      <c r="D432" s="36">
        <v>43818</v>
      </c>
      <c r="E432" s="18">
        <v>6568</v>
      </c>
      <c r="F432" s="8">
        <f t="shared" si="18"/>
        <v>4926</v>
      </c>
      <c r="G432" s="42">
        <v>84</v>
      </c>
      <c r="H432" s="9">
        <f t="shared" si="19"/>
        <v>38.4</v>
      </c>
      <c r="I432" s="9">
        <f>Tabel3[[#This Row],[BCP min korting]]-J432</f>
        <v>2139.2914285714282</v>
      </c>
      <c r="J432" s="38">
        <f t="shared" si="20"/>
        <v>2786.7085714285718</v>
      </c>
    </row>
    <row r="433" spans="1:10" x14ac:dyDescent="0.25">
      <c r="A433" s="11" t="s">
        <v>1397</v>
      </c>
      <c r="B433" s="7" t="s">
        <v>694</v>
      </c>
      <c r="C433" s="6" t="s">
        <v>603</v>
      </c>
      <c r="D433" s="36">
        <v>40315</v>
      </c>
      <c r="E433" s="18">
        <v>7515.5</v>
      </c>
      <c r="F433" s="8">
        <f t="shared" si="18"/>
        <v>5636.625</v>
      </c>
      <c r="G433" s="42">
        <v>84</v>
      </c>
      <c r="H433" s="9">
        <f t="shared" si="19"/>
        <v>153.56712328767122</v>
      </c>
      <c r="I433" s="9">
        <f>Tabel3[[#This Row],[BCP min korting]]-J433</f>
        <v>5354.7937499999998</v>
      </c>
      <c r="J433" s="38">
        <f t="shared" si="20"/>
        <v>281.83125000000001</v>
      </c>
    </row>
    <row r="434" spans="1:10" x14ac:dyDescent="0.25">
      <c r="A434" s="11" t="s">
        <v>1397</v>
      </c>
      <c r="B434" s="7" t="s">
        <v>1315</v>
      </c>
      <c r="C434" s="6" t="s">
        <v>1316</v>
      </c>
      <c r="D434" s="36">
        <v>43503</v>
      </c>
      <c r="E434" s="18">
        <v>5925</v>
      </c>
      <c r="F434" s="8">
        <f t="shared" si="18"/>
        <v>4443.75</v>
      </c>
      <c r="G434" s="42">
        <v>84</v>
      </c>
      <c r="H434" s="9">
        <f t="shared" si="19"/>
        <v>48.756164383561639</v>
      </c>
      <c r="I434" s="9">
        <f>Tabel3[[#This Row],[BCP min korting]]-J434</f>
        <v>2450.3237524461838</v>
      </c>
      <c r="J434" s="38">
        <f t="shared" si="20"/>
        <v>1993.4262475538162</v>
      </c>
    </row>
    <row r="435" spans="1:10" x14ac:dyDescent="0.25">
      <c r="A435" s="11" t="s">
        <v>1397</v>
      </c>
      <c r="B435" s="7" t="s">
        <v>515</v>
      </c>
      <c r="C435" s="6" t="s">
        <v>496</v>
      </c>
      <c r="D435" s="36">
        <v>41919</v>
      </c>
      <c r="E435" s="18">
        <v>7237</v>
      </c>
      <c r="F435" s="8">
        <f t="shared" si="18"/>
        <v>5427.75</v>
      </c>
      <c r="G435" s="42">
        <v>84</v>
      </c>
      <c r="H435" s="9">
        <f t="shared" si="19"/>
        <v>100.83287671232877</v>
      </c>
      <c r="I435" s="9">
        <f>Tabel3[[#This Row],[BCP min korting]]-J435</f>
        <v>5156.3625000000002</v>
      </c>
      <c r="J435" s="38">
        <f t="shared" si="20"/>
        <v>271.38749999999999</v>
      </c>
    </row>
    <row r="436" spans="1:10" x14ac:dyDescent="0.25">
      <c r="A436" s="11" t="s">
        <v>1397</v>
      </c>
      <c r="B436" s="7" t="s">
        <v>695</v>
      </c>
      <c r="C436" s="6" t="s">
        <v>603</v>
      </c>
      <c r="D436" s="36">
        <v>43601</v>
      </c>
      <c r="E436" s="18">
        <v>8040</v>
      </c>
      <c r="F436" s="8">
        <f t="shared" si="18"/>
        <v>6030</v>
      </c>
      <c r="G436" s="42">
        <v>84</v>
      </c>
      <c r="H436" s="9">
        <f t="shared" si="19"/>
        <v>45.534246575342465</v>
      </c>
      <c r="I436" s="9">
        <f>Tabel3[[#This Row],[BCP min korting]]-J436</f>
        <v>3105.2729941291586</v>
      </c>
      <c r="J436" s="38">
        <f t="shared" si="20"/>
        <v>2924.7270058708414</v>
      </c>
    </row>
    <row r="437" spans="1:10" x14ac:dyDescent="0.25">
      <c r="A437" s="11" t="s">
        <v>1397</v>
      </c>
      <c r="B437" s="7" t="s">
        <v>175</v>
      </c>
      <c r="C437" s="6" t="s">
        <v>91</v>
      </c>
      <c r="D437" s="36">
        <v>36526</v>
      </c>
      <c r="E437" s="18">
        <v>985</v>
      </c>
      <c r="F437" s="8">
        <f t="shared" si="18"/>
        <v>738.75</v>
      </c>
      <c r="G437" s="42">
        <v>84</v>
      </c>
      <c r="H437" s="9">
        <f t="shared" si="19"/>
        <v>278.13698630136986</v>
      </c>
      <c r="I437" s="9">
        <f>Tabel3[[#This Row],[BCP min korting]]-J437</f>
        <v>701.8125</v>
      </c>
      <c r="J437" s="38">
        <f t="shared" si="20"/>
        <v>36.9375</v>
      </c>
    </row>
    <row r="438" spans="1:10" x14ac:dyDescent="0.25">
      <c r="A438" s="11" t="s">
        <v>1397</v>
      </c>
      <c r="B438" s="7" t="s">
        <v>390</v>
      </c>
      <c r="C438" s="6" t="s">
        <v>377</v>
      </c>
      <c r="D438" s="36">
        <v>42370</v>
      </c>
      <c r="E438" s="18">
        <v>962</v>
      </c>
      <c r="F438" s="8">
        <f t="shared" si="18"/>
        <v>721.5</v>
      </c>
      <c r="G438" s="42">
        <v>84</v>
      </c>
      <c r="H438" s="9">
        <f t="shared" si="19"/>
        <v>86.005479452054786</v>
      </c>
      <c r="I438" s="9">
        <f>Tabel3[[#This Row],[BCP min korting]]-J438</f>
        <v>685.42499999999995</v>
      </c>
      <c r="J438" s="38">
        <f t="shared" si="20"/>
        <v>36.075000000000003</v>
      </c>
    </row>
    <row r="439" spans="1:10" x14ac:dyDescent="0.25">
      <c r="A439" s="11" t="s">
        <v>1397</v>
      </c>
      <c r="B439" s="7" t="s">
        <v>1317</v>
      </c>
      <c r="C439" s="6" t="s">
        <v>1296</v>
      </c>
      <c r="D439" s="36">
        <v>43609</v>
      </c>
      <c r="E439" s="18">
        <v>5192.1400000000003</v>
      </c>
      <c r="F439" s="8">
        <f t="shared" si="18"/>
        <v>3894.1050000000005</v>
      </c>
      <c r="G439" s="42">
        <v>84</v>
      </c>
      <c r="H439" s="9">
        <f t="shared" si="19"/>
        <v>45.271232876712325</v>
      </c>
      <c r="I439" s="9">
        <f>Tabel3[[#This Row],[BCP min korting]]-J439</f>
        <v>1993.7665188845401</v>
      </c>
      <c r="J439" s="38">
        <f t="shared" si="20"/>
        <v>1900.3384811154604</v>
      </c>
    </row>
    <row r="440" spans="1:10" x14ac:dyDescent="0.25">
      <c r="A440" s="11" t="s">
        <v>1397</v>
      </c>
      <c r="B440" s="7" t="s">
        <v>696</v>
      </c>
      <c r="C440" s="6" t="s">
        <v>590</v>
      </c>
      <c r="D440" s="36">
        <v>43269</v>
      </c>
      <c r="E440" s="18">
        <v>5925</v>
      </c>
      <c r="F440" s="8">
        <f t="shared" si="18"/>
        <v>4443.75</v>
      </c>
      <c r="G440" s="42">
        <v>84</v>
      </c>
      <c r="H440" s="9">
        <f t="shared" si="19"/>
        <v>56.449315068493149</v>
      </c>
      <c r="I440" s="9">
        <f>Tabel3[[#This Row],[BCP min korting]]-J440</f>
        <v>2836.9560909980428</v>
      </c>
      <c r="J440" s="38">
        <f t="shared" si="20"/>
        <v>1606.7939090019572</v>
      </c>
    </row>
    <row r="441" spans="1:10" x14ac:dyDescent="0.25">
      <c r="A441" s="11" t="s">
        <v>1397</v>
      </c>
      <c r="B441" s="7" t="s">
        <v>176</v>
      </c>
      <c r="C441" s="6" t="s">
        <v>91</v>
      </c>
      <c r="D441" s="36">
        <v>43368</v>
      </c>
      <c r="E441" s="18">
        <v>985</v>
      </c>
      <c r="F441" s="8">
        <f t="shared" si="18"/>
        <v>738.75</v>
      </c>
      <c r="G441" s="42">
        <v>84</v>
      </c>
      <c r="H441" s="9">
        <f t="shared" si="19"/>
        <v>53.194520547945203</v>
      </c>
      <c r="I441" s="9">
        <f>Tabel3[[#This Row],[BCP min korting]]-J441</f>
        <v>444.4354696673189</v>
      </c>
      <c r="J441" s="38">
        <f t="shared" si="20"/>
        <v>294.3145303326811</v>
      </c>
    </row>
    <row r="442" spans="1:10" x14ac:dyDescent="0.25">
      <c r="A442" s="11" t="s">
        <v>1397</v>
      </c>
      <c r="B442" s="7" t="s">
        <v>1318</v>
      </c>
      <c r="C442" s="6" t="s">
        <v>1319</v>
      </c>
      <c r="D442" s="36">
        <v>43767</v>
      </c>
      <c r="E442" s="18">
        <v>3127</v>
      </c>
      <c r="F442" s="8">
        <f t="shared" si="18"/>
        <v>2345.25</v>
      </c>
      <c r="G442" s="42">
        <v>84</v>
      </c>
      <c r="H442" s="9">
        <f t="shared" si="19"/>
        <v>40.076712328767123</v>
      </c>
      <c r="I442" s="9">
        <f>Tabel3[[#This Row],[BCP min korting]]-J442</f>
        <v>1062.9811203522506</v>
      </c>
      <c r="J442" s="38">
        <f t="shared" si="20"/>
        <v>1282.2688796477494</v>
      </c>
    </row>
    <row r="443" spans="1:10" x14ac:dyDescent="0.25">
      <c r="A443" s="12" t="s">
        <v>1397</v>
      </c>
      <c r="B443" s="13" t="s">
        <v>516</v>
      </c>
      <c r="C443" s="14" t="s">
        <v>491</v>
      </c>
      <c r="D443" s="37">
        <v>43585</v>
      </c>
      <c r="E443" s="19">
        <v>6463.29</v>
      </c>
      <c r="F443" s="15">
        <f t="shared" si="18"/>
        <v>4847.4674999999997</v>
      </c>
      <c r="G443" s="42">
        <v>84</v>
      </c>
      <c r="H443" s="16">
        <f t="shared" si="19"/>
        <v>46.060273972602737</v>
      </c>
      <c r="I443" s="9">
        <f>Tabel3[[#This Row],[BCP min korting]]-J443</f>
        <v>2525.1416317514672</v>
      </c>
      <c r="J443" s="39">
        <f t="shared" si="20"/>
        <v>2322.3258682485325</v>
      </c>
    </row>
    <row r="444" spans="1:10" x14ac:dyDescent="0.25">
      <c r="A444" s="11" t="s">
        <v>1397</v>
      </c>
      <c r="B444" s="7" t="s">
        <v>1320</v>
      </c>
      <c r="C444" s="6" t="s">
        <v>1321</v>
      </c>
      <c r="D444" s="36">
        <v>43846</v>
      </c>
      <c r="E444" s="18">
        <v>5668</v>
      </c>
      <c r="F444" s="8">
        <f t="shared" si="18"/>
        <v>4251</v>
      </c>
      <c r="G444" s="42">
        <v>84</v>
      </c>
      <c r="H444" s="9">
        <f t="shared" si="19"/>
        <v>37.479452054794521</v>
      </c>
      <c r="I444" s="9">
        <f>Tabel3[[#This Row],[BCP min korting]]-J444</f>
        <v>1801.8915851272013</v>
      </c>
      <c r="J444" s="38">
        <f t="shared" si="20"/>
        <v>2449.1084148727987</v>
      </c>
    </row>
    <row r="445" spans="1:10" x14ac:dyDescent="0.25">
      <c r="A445" s="11" t="s">
        <v>1397</v>
      </c>
      <c r="B445" s="7" t="s">
        <v>697</v>
      </c>
      <c r="C445" s="6" t="s">
        <v>688</v>
      </c>
      <c r="D445" s="36">
        <v>43844</v>
      </c>
      <c r="E445" s="18">
        <v>7452</v>
      </c>
      <c r="F445" s="8">
        <f t="shared" si="18"/>
        <v>5589</v>
      </c>
      <c r="G445" s="42">
        <v>84</v>
      </c>
      <c r="H445" s="9">
        <f t="shared" si="19"/>
        <v>37.545205479452051</v>
      </c>
      <c r="I445" s="9">
        <f>Tabel3[[#This Row],[BCP min korting]]-J445</f>
        <v>2373.1922113502933</v>
      </c>
      <c r="J445" s="38">
        <f t="shared" si="20"/>
        <v>3215.8077886497067</v>
      </c>
    </row>
    <row r="446" spans="1:10" x14ac:dyDescent="0.25">
      <c r="A446" s="11" t="s">
        <v>1397</v>
      </c>
      <c r="B446" s="7" t="s">
        <v>698</v>
      </c>
      <c r="C446" s="6" t="s">
        <v>685</v>
      </c>
      <c r="D446" s="36">
        <v>43699</v>
      </c>
      <c r="E446" s="18">
        <v>6813.38</v>
      </c>
      <c r="F446" s="8">
        <f t="shared" si="18"/>
        <v>5110.0349999999999</v>
      </c>
      <c r="G446" s="42">
        <v>84</v>
      </c>
      <c r="H446" s="9">
        <f t="shared" si="19"/>
        <v>42.312328767123283</v>
      </c>
      <c r="I446" s="9">
        <f>Tabel3[[#This Row],[BCP min korting]]-J446</f>
        <v>2445.3167486301363</v>
      </c>
      <c r="J446" s="38">
        <f t="shared" si="20"/>
        <v>2664.7182513698635</v>
      </c>
    </row>
    <row r="447" spans="1:10" x14ac:dyDescent="0.25">
      <c r="A447" s="11" t="s">
        <v>1397</v>
      </c>
      <c r="B447" s="7" t="s">
        <v>699</v>
      </c>
      <c r="C447" s="6" t="s">
        <v>685</v>
      </c>
      <c r="D447" s="36">
        <v>43850</v>
      </c>
      <c r="E447" s="18">
        <v>6813.38</v>
      </c>
      <c r="F447" s="8">
        <f t="shared" si="18"/>
        <v>5110.0349999999999</v>
      </c>
      <c r="G447" s="42">
        <v>84</v>
      </c>
      <c r="H447" s="9">
        <f t="shared" si="19"/>
        <v>37.347945205479448</v>
      </c>
      <c r="I447" s="9">
        <f>Tabel3[[#This Row],[BCP min korting]]-J447</f>
        <v>2158.4147835616432</v>
      </c>
      <c r="J447" s="38">
        <f t="shared" si="20"/>
        <v>2951.6202164383567</v>
      </c>
    </row>
    <row r="448" spans="1:10" x14ac:dyDescent="0.25">
      <c r="A448" s="11" t="s">
        <v>1397</v>
      </c>
      <c r="B448" s="7" t="s">
        <v>292</v>
      </c>
      <c r="C448" s="6" t="s">
        <v>285</v>
      </c>
      <c r="D448" s="36">
        <v>43818</v>
      </c>
      <c r="E448" s="18">
        <v>2095</v>
      </c>
      <c r="F448" s="8">
        <f t="shared" si="18"/>
        <v>1571.25</v>
      </c>
      <c r="G448" s="42">
        <v>84</v>
      </c>
      <c r="H448" s="9">
        <f t="shared" si="19"/>
        <v>38.4</v>
      </c>
      <c r="I448" s="9">
        <f>Tabel3[[#This Row],[BCP min korting]]-J448</f>
        <v>682.37142857142851</v>
      </c>
      <c r="J448" s="38">
        <f t="shared" si="20"/>
        <v>888.87857142857149</v>
      </c>
    </row>
    <row r="449" spans="1:10" x14ac:dyDescent="0.25">
      <c r="A449" s="11" t="s">
        <v>1397</v>
      </c>
      <c r="B449" s="7" t="s">
        <v>700</v>
      </c>
      <c r="C449" s="6" t="s">
        <v>603</v>
      </c>
      <c r="D449" s="36">
        <v>43818</v>
      </c>
      <c r="E449" s="18">
        <v>7607</v>
      </c>
      <c r="F449" s="8">
        <f t="shared" si="18"/>
        <v>5705.25</v>
      </c>
      <c r="G449" s="42">
        <v>84</v>
      </c>
      <c r="H449" s="9">
        <f t="shared" si="19"/>
        <v>38.4</v>
      </c>
      <c r="I449" s="9">
        <f>Tabel3[[#This Row],[BCP min korting]]-J449</f>
        <v>2477.7085714285713</v>
      </c>
      <c r="J449" s="38">
        <f t="shared" si="20"/>
        <v>3227.5414285714287</v>
      </c>
    </row>
    <row r="450" spans="1:10" x14ac:dyDescent="0.25">
      <c r="A450" s="11" t="s">
        <v>1397</v>
      </c>
      <c r="B450" s="7" t="s">
        <v>701</v>
      </c>
      <c r="C450" s="6" t="s">
        <v>688</v>
      </c>
      <c r="D450" s="36">
        <v>43690</v>
      </c>
      <c r="E450" s="18">
        <v>7452</v>
      </c>
      <c r="F450" s="8">
        <f t="shared" si="18"/>
        <v>5589</v>
      </c>
      <c r="G450" s="42">
        <v>84</v>
      </c>
      <c r="H450" s="9">
        <f t="shared" si="19"/>
        <v>42.608219178082187</v>
      </c>
      <c r="I450" s="9">
        <f>Tabel3[[#This Row],[BCP min korting]]-J450</f>
        <v>2693.2198825831701</v>
      </c>
      <c r="J450" s="38">
        <f t="shared" si="20"/>
        <v>2895.7801174168299</v>
      </c>
    </row>
    <row r="451" spans="1:10" x14ac:dyDescent="0.25">
      <c r="A451" s="11" t="s">
        <v>1397</v>
      </c>
      <c r="B451" s="7" t="s">
        <v>293</v>
      </c>
      <c r="C451" s="6" t="s">
        <v>289</v>
      </c>
      <c r="D451" s="36">
        <v>42917</v>
      </c>
      <c r="E451" s="18">
        <v>2281</v>
      </c>
      <c r="F451" s="8">
        <f t="shared" si="18"/>
        <v>1710.75</v>
      </c>
      <c r="G451" s="42">
        <v>84</v>
      </c>
      <c r="H451" s="9">
        <f t="shared" si="19"/>
        <v>68.021917808219172</v>
      </c>
      <c r="I451" s="9">
        <f>Tabel3[[#This Row],[BCP min korting]]-J451</f>
        <v>1316.0722749510762</v>
      </c>
      <c r="J451" s="38">
        <f t="shared" si="20"/>
        <v>394.67772504892378</v>
      </c>
    </row>
    <row r="452" spans="1:10" x14ac:dyDescent="0.25">
      <c r="A452" s="11" t="s">
        <v>1397</v>
      </c>
      <c r="B452" s="7" t="s">
        <v>702</v>
      </c>
      <c r="C452" s="6" t="s">
        <v>590</v>
      </c>
      <c r="D452" s="36">
        <v>43689</v>
      </c>
      <c r="E452" s="18">
        <v>6568</v>
      </c>
      <c r="F452" s="8">
        <f t="shared" si="18"/>
        <v>4926</v>
      </c>
      <c r="G452" s="42">
        <v>84</v>
      </c>
      <c r="H452" s="9">
        <f t="shared" si="19"/>
        <v>42.641095890410959</v>
      </c>
      <c r="I452" s="9">
        <f>Tabel3[[#This Row],[BCP min korting]]-J452</f>
        <v>2375.5659099804302</v>
      </c>
      <c r="J452" s="38">
        <f t="shared" si="20"/>
        <v>2550.4340900195698</v>
      </c>
    </row>
    <row r="453" spans="1:10" x14ac:dyDescent="0.25">
      <c r="A453" s="11" t="s">
        <v>1397</v>
      </c>
      <c r="B453" s="7" t="s">
        <v>703</v>
      </c>
      <c r="C453" s="6" t="s">
        <v>590</v>
      </c>
      <c r="D453" s="36">
        <v>43858</v>
      </c>
      <c r="E453" s="18">
        <v>6568</v>
      </c>
      <c r="F453" s="8">
        <f t="shared" si="18"/>
        <v>4926</v>
      </c>
      <c r="G453" s="42">
        <v>84</v>
      </c>
      <c r="H453" s="9">
        <f t="shared" si="19"/>
        <v>37.084931506849315</v>
      </c>
      <c r="I453" s="9">
        <f>Tabel3[[#This Row],[BCP min korting]]-J453</f>
        <v>2066.0280234833658</v>
      </c>
      <c r="J453" s="38">
        <f t="shared" si="20"/>
        <v>2859.9719765166342</v>
      </c>
    </row>
    <row r="454" spans="1:10" x14ac:dyDescent="0.25">
      <c r="A454" s="11" t="s">
        <v>1397</v>
      </c>
      <c r="B454" s="7" t="s">
        <v>704</v>
      </c>
      <c r="C454" s="6" t="s">
        <v>688</v>
      </c>
      <c r="D454" s="36">
        <v>43854</v>
      </c>
      <c r="E454" s="18">
        <v>7452</v>
      </c>
      <c r="F454" s="8">
        <f t="shared" si="18"/>
        <v>5589</v>
      </c>
      <c r="G454" s="42">
        <v>84</v>
      </c>
      <c r="H454" s="9">
        <f t="shared" si="19"/>
        <v>37.216438356164382</v>
      </c>
      <c r="I454" s="9">
        <f>Tabel3[[#This Row],[BCP min korting]]-J454</f>
        <v>2352.4111937377688</v>
      </c>
      <c r="J454" s="38">
        <f t="shared" si="20"/>
        <v>3236.5888062622312</v>
      </c>
    </row>
    <row r="455" spans="1:10" x14ac:dyDescent="0.25">
      <c r="A455" s="11" t="s">
        <v>1397</v>
      </c>
      <c r="B455" s="7" t="s">
        <v>705</v>
      </c>
      <c r="C455" s="6" t="s">
        <v>685</v>
      </c>
      <c r="D455" s="36">
        <v>43678</v>
      </c>
      <c r="E455" s="18">
        <v>6813.38</v>
      </c>
      <c r="F455" s="8">
        <f t="shared" si="18"/>
        <v>5110.0349999999999</v>
      </c>
      <c r="G455" s="42">
        <v>84</v>
      </c>
      <c r="H455" s="9">
        <f t="shared" si="19"/>
        <v>43.002739726027393</v>
      </c>
      <c r="I455" s="9">
        <f>Tabel3[[#This Row],[BCP min korting]]-J455</f>
        <v>2485.2170219178074</v>
      </c>
      <c r="J455" s="38">
        <f t="shared" si="20"/>
        <v>2624.8179780821924</v>
      </c>
    </row>
    <row r="456" spans="1:10" x14ac:dyDescent="0.25">
      <c r="A456" s="11" t="s">
        <v>1397</v>
      </c>
      <c r="B456" s="7" t="s">
        <v>706</v>
      </c>
      <c r="C456" s="6" t="s">
        <v>707</v>
      </c>
      <c r="D456" s="36">
        <v>43647</v>
      </c>
      <c r="E456" s="18">
        <v>6813.38</v>
      </c>
      <c r="F456" s="8">
        <f t="shared" si="18"/>
        <v>5110.0349999999999</v>
      </c>
      <c r="G456" s="42">
        <v>84</v>
      </c>
      <c r="H456" s="9">
        <f t="shared" si="19"/>
        <v>44.021917808219179</v>
      </c>
      <c r="I456" s="9">
        <f>Tabel3[[#This Row],[BCP min korting]]-J456</f>
        <v>2544.1174253424656</v>
      </c>
      <c r="J456" s="38">
        <f t="shared" si="20"/>
        <v>2565.9175746575343</v>
      </c>
    </row>
    <row r="457" spans="1:10" x14ac:dyDescent="0.25">
      <c r="A457" s="11" t="s">
        <v>1397</v>
      </c>
      <c r="B457" s="7" t="s">
        <v>708</v>
      </c>
      <c r="C457" s="6" t="s">
        <v>685</v>
      </c>
      <c r="D457" s="36">
        <v>43871</v>
      </c>
      <c r="E457" s="18">
        <v>6813.38</v>
      </c>
      <c r="F457" s="8">
        <f t="shared" ref="F457:F520" si="21">E457*(1-$B$6)</f>
        <v>5110.0349999999999</v>
      </c>
      <c r="G457" s="42">
        <v>84</v>
      </c>
      <c r="H457" s="9">
        <f t="shared" ref="H457:H520" si="22">IFERROR(+(B$2-D457)/(365/12),G457)</f>
        <v>36.657534246575338</v>
      </c>
      <c r="I457" s="9">
        <f>Tabel3[[#This Row],[BCP min korting]]-J457</f>
        <v>2118.5145102739721</v>
      </c>
      <c r="J457" s="38">
        <f t="shared" ref="J457:J520" si="23">IF(H457&lt;$G457,($F457)-(H457/$G457)*(($F457)-($F457*$B$5)),($F457*$B$5))</f>
        <v>2991.5204897260278</v>
      </c>
    </row>
    <row r="458" spans="1:10" x14ac:dyDescent="0.25">
      <c r="A458" s="11" t="s">
        <v>1397</v>
      </c>
      <c r="B458" s="7" t="s">
        <v>709</v>
      </c>
      <c r="C458" s="6" t="s">
        <v>688</v>
      </c>
      <c r="D458" s="36">
        <v>43878</v>
      </c>
      <c r="E458" s="18">
        <v>7452</v>
      </c>
      <c r="F458" s="8">
        <f t="shared" si="21"/>
        <v>5589</v>
      </c>
      <c r="G458" s="42">
        <v>84</v>
      </c>
      <c r="H458" s="9">
        <f t="shared" si="22"/>
        <v>36.42739726027397</v>
      </c>
      <c r="I458" s="9">
        <f>Tabel3[[#This Row],[BCP min korting]]-J458</f>
        <v>2302.5367514677105</v>
      </c>
      <c r="J458" s="38">
        <f t="shared" si="23"/>
        <v>3286.4632485322895</v>
      </c>
    </row>
    <row r="459" spans="1:10" x14ac:dyDescent="0.25">
      <c r="A459" s="12" t="s">
        <v>1397</v>
      </c>
      <c r="B459" s="13" t="s">
        <v>177</v>
      </c>
      <c r="C459" s="14" t="s">
        <v>91</v>
      </c>
      <c r="D459" s="37">
        <v>42450</v>
      </c>
      <c r="E459" s="19">
        <v>985</v>
      </c>
      <c r="F459" s="15">
        <f t="shared" si="21"/>
        <v>738.75</v>
      </c>
      <c r="G459" s="42">
        <v>84</v>
      </c>
      <c r="H459" s="16">
        <f t="shared" si="22"/>
        <v>83.37534246575342</v>
      </c>
      <c r="I459" s="9">
        <f>Tabel3[[#This Row],[BCP min korting]]-J459</f>
        <v>696.593542074364</v>
      </c>
      <c r="J459" s="39">
        <f t="shared" si="23"/>
        <v>42.156457925636005</v>
      </c>
    </row>
    <row r="460" spans="1:10" x14ac:dyDescent="0.25">
      <c r="A460" s="11" t="s">
        <v>1397</v>
      </c>
      <c r="B460" s="7" t="s">
        <v>178</v>
      </c>
      <c r="C460" s="6" t="s">
        <v>125</v>
      </c>
      <c r="D460" s="36">
        <v>43434</v>
      </c>
      <c r="E460" s="18">
        <v>2516.75</v>
      </c>
      <c r="F460" s="8">
        <f t="shared" si="21"/>
        <v>1887.5625</v>
      </c>
      <c r="G460" s="42">
        <v>84</v>
      </c>
      <c r="H460" s="9">
        <f t="shared" si="22"/>
        <v>51.024657534246572</v>
      </c>
      <c r="I460" s="9">
        <f>Tabel3[[#This Row],[BCP min korting]]-J460</f>
        <v>1089.2454598825832</v>
      </c>
      <c r="J460" s="38">
        <f t="shared" si="23"/>
        <v>798.31704011741681</v>
      </c>
    </row>
    <row r="461" spans="1:10" x14ac:dyDescent="0.25">
      <c r="A461" s="12" t="s">
        <v>1397</v>
      </c>
      <c r="B461" s="13" t="s">
        <v>710</v>
      </c>
      <c r="C461" s="14" t="s">
        <v>603</v>
      </c>
      <c r="D461" s="37">
        <v>43101</v>
      </c>
      <c r="E461" s="19">
        <v>8601</v>
      </c>
      <c r="F461" s="15">
        <f t="shared" si="21"/>
        <v>6450.75</v>
      </c>
      <c r="G461" s="42">
        <v>84</v>
      </c>
      <c r="H461" s="16">
        <f t="shared" si="22"/>
        <v>61.972602739726028</v>
      </c>
      <c r="I461" s="9">
        <f>Tabel3[[#This Row],[BCP min korting]]-J461</f>
        <v>4521.2056996086103</v>
      </c>
      <c r="J461" s="39">
        <f t="shared" si="23"/>
        <v>1929.5443003913897</v>
      </c>
    </row>
    <row r="462" spans="1:10" x14ac:dyDescent="0.25">
      <c r="A462" s="11" t="s">
        <v>1397</v>
      </c>
      <c r="B462" s="7" t="s">
        <v>179</v>
      </c>
      <c r="C462" s="6" t="s">
        <v>91</v>
      </c>
      <c r="D462" s="36">
        <v>42863</v>
      </c>
      <c r="E462" s="18">
        <v>985</v>
      </c>
      <c r="F462" s="8">
        <f t="shared" si="21"/>
        <v>738.75</v>
      </c>
      <c r="G462" s="42">
        <v>84</v>
      </c>
      <c r="H462" s="9">
        <f t="shared" si="22"/>
        <v>69.797260273972597</v>
      </c>
      <c r="I462" s="9">
        <f>Tabel3[[#This Row],[BCP min korting]]-J462</f>
        <v>583.14987769080233</v>
      </c>
      <c r="J462" s="38">
        <f t="shared" si="23"/>
        <v>155.60012230919767</v>
      </c>
    </row>
    <row r="463" spans="1:10" x14ac:dyDescent="0.25">
      <c r="A463" s="11" t="s">
        <v>1397</v>
      </c>
      <c r="B463" s="7" t="s">
        <v>391</v>
      </c>
      <c r="C463" s="6" t="s">
        <v>392</v>
      </c>
      <c r="D463" s="36">
        <v>39264</v>
      </c>
      <c r="E463" s="18">
        <v>1082.77</v>
      </c>
      <c r="F463" s="8">
        <f t="shared" si="21"/>
        <v>812.07749999999999</v>
      </c>
      <c r="G463" s="42">
        <v>84</v>
      </c>
      <c r="H463" s="9">
        <f t="shared" si="22"/>
        <v>188.12054794520546</v>
      </c>
      <c r="I463" s="9">
        <f>Tabel3[[#This Row],[BCP min korting]]-J463</f>
        <v>771.47362499999997</v>
      </c>
      <c r="J463" s="38">
        <f t="shared" si="23"/>
        <v>40.603875000000002</v>
      </c>
    </row>
    <row r="464" spans="1:10" x14ac:dyDescent="0.25">
      <c r="A464" s="11" t="s">
        <v>1397</v>
      </c>
      <c r="B464" s="7" t="s">
        <v>1166</v>
      </c>
      <c r="C464" s="6" t="s">
        <v>1167</v>
      </c>
      <c r="D464" s="36">
        <v>43282</v>
      </c>
      <c r="E464" s="18">
        <v>1595</v>
      </c>
      <c r="F464" s="8">
        <f t="shared" si="21"/>
        <v>1196.25</v>
      </c>
      <c r="G464" s="42">
        <v>84</v>
      </c>
      <c r="H464" s="9">
        <f t="shared" si="22"/>
        <v>56.021917808219179</v>
      </c>
      <c r="I464" s="9">
        <f>Tabel3[[#This Row],[BCP min korting]]-J464</f>
        <v>757.9215264187867</v>
      </c>
      <c r="J464" s="38">
        <f t="shared" si="23"/>
        <v>438.3284735812133</v>
      </c>
    </row>
    <row r="465" spans="1:10" x14ac:dyDescent="0.25">
      <c r="A465" s="12" t="s">
        <v>1397</v>
      </c>
      <c r="B465" s="13" t="s">
        <v>711</v>
      </c>
      <c r="C465" s="14" t="s">
        <v>688</v>
      </c>
      <c r="D465" s="37">
        <v>43888</v>
      </c>
      <c r="E465" s="19">
        <v>7452</v>
      </c>
      <c r="F465" s="15">
        <f t="shared" si="21"/>
        <v>5589</v>
      </c>
      <c r="G465" s="42">
        <v>84</v>
      </c>
      <c r="H465" s="16">
        <f t="shared" si="22"/>
        <v>36.098630136986301</v>
      </c>
      <c r="I465" s="9">
        <f>Tabel3[[#This Row],[BCP min korting]]-J465</f>
        <v>2281.755733855186</v>
      </c>
      <c r="J465" s="39">
        <f t="shared" si="23"/>
        <v>3307.244266144814</v>
      </c>
    </row>
    <row r="466" spans="1:10" x14ac:dyDescent="0.25">
      <c r="A466" s="11" t="s">
        <v>1397</v>
      </c>
      <c r="B466" s="7" t="s">
        <v>712</v>
      </c>
      <c r="C466" s="6" t="s">
        <v>671</v>
      </c>
      <c r="D466" s="36">
        <v>41949</v>
      </c>
      <c r="E466" s="18">
        <v>8101</v>
      </c>
      <c r="F466" s="8">
        <f t="shared" si="21"/>
        <v>6075.75</v>
      </c>
      <c r="G466" s="42">
        <v>84</v>
      </c>
      <c r="H466" s="9">
        <f t="shared" si="22"/>
        <v>99.846575342465755</v>
      </c>
      <c r="I466" s="9">
        <f>Tabel3[[#This Row],[BCP min korting]]-J466</f>
        <v>5771.9624999999996</v>
      </c>
      <c r="J466" s="38">
        <f t="shared" si="23"/>
        <v>303.78750000000002</v>
      </c>
    </row>
    <row r="467" spans="1:10" x14ac:dyDescent="0.25">
      <c r="A467" s="11" t="s">
        <v>1397</v>
      </c>
      <c r="B467" s="7" t="s">
        <v>713</v>
      </c>
      <c r="C467" s="6" t="s">
        <v>603</v>
      </c>
      <c r="D467" s="36">
        <v>43368</v>
      </c>
      <c r="E467" s="18">
        <v>8496</v>
      </c>
      <c r="F467" s="8">
        <f t="shared" si="21"/>
        <v>6372</v>
      </c>
      <c r="G467" s="42">
        <v>84</v>
      </c>
      <c r="H467" s="9">
        <f t="shared" si="22"/>
        <v>53.194520547945203</v>
      </c>
      <c r="I467" s="9">
        <f>Tabel3[[#This Row],[BCP min korting]]-J467</f>
        <v>3833.4251272015649</v>
      </c>
      <c r="J467" s="38">
        <f t="shared" si="23"/>
        <v>2538.5748727984351</v>
      </c>
    </row>
    <row r="468" spans="1:10" x14ac:dyDescent="0.25">
      <c r="A468" s="11" t="s">
        <v>1397</v>
      </c>
      <c r="B468" s="7" t="s">
        <v>714</v>
      </c>
      <c r="C468" s="6" t="s">
        <v>603</v>
      </c>
      <c r="D468" s="36">
        <v>43101</v>
      </c>
      <c r="E468" s="18">
        <v>8854.0499999999993</v>
      </c>
      <c r="F468" s="8">
        <f t="shared" si="21"/>
        <v>6640.5374999999995</v>
      </c>
      <c r="G468" s="42">
        <v>84</v>
      </c>
      <c r="H468" s="9">
        <f t="shared" si="22"/>
        <v>61.972602739726028</v>
      </c>
      <c r="I468" s="9">
        <f>Tabel3[[#This Row],[BCP min korting]]-J468</f>
        <v>4654.2240814579254</v>
      </c>
      <c r="J468" s="38">
        <f t="shared" si="23"/>
        <v>1986.313418542074</v>
      </c>
    </row>
    <row r="469" spans="1:10" x14ac:dyDescent="0.25">
      <c r="A469" s="11" t="s">
        <v>1397</v>
      </c>
      <c r="B469" s="7" t="s">
        <v>911</v>
      </c>
      <c r="C469" s="6" t="s">
        <v>906</v>
      </c>
      <c r="D469" s="36">
        <v>43605</v>
      </c>
      <c r="E469" s="18">
        <v>2395</v>
      </c>
      <c r="F469" s="8">
        <f t="shared" si="21"/>
        <v>1796.25</v>
      </c>
      <c r="G469" s="42">
        <v>84</v>
      </c>
      <c r="H469" s="9">
        <f t="shared" si="22"/>
        <v>45.402739726027399</v>
      </c>
      <c r="I469" s="9">
        <f>Tabel3[[#This Row],[BCP min korting]]-J469</f>
        <v>922.34449608610578</v>
      </c>
      <c r="J469" s="38">
        <f t="shared" si="23"/>
        <v>873.90550391389422</v>
      </c>
    </row>
    <row r="470" spans="1:10" x14ac:dyDescent="0.25">
      <c r="A470" s="11" t="s">
        <v>1397</v>
      </c>
      <c r="B470" s="7" t="s">
        <v>715</v>
      </c>
      <c r="C470" s="6" t="s">
        <v>603</v>
      </c>
      <c r="D470" s="36">
        <v>43385</v>
      </c>
      <c r="E470" s="18">
        <v>8496</v>
      </c>
      <c r="F470" s="8">
        <f t="shared" si="21"/>
        <v>6372</v>
      </c>
      <c r="G470" s="42">
        <v>84</v>
      </c>
      <c r="H470" s="9">
        <f t="shared" si="22"/>
        <v>52.635616438356159</v>
      </c>
      <c r="I470" s="9">
        <f>Tabel3[[#This Row],[BCP min korting]]-J470</f>
        <v>3793.1481017612518</v>
      </c>
      <c r="J470" s="38">
        <f t="shared" si="23"/>
        <v>2578.8518982387482</v>
      </c>
    </row>
    <row r="471" spans="1:10" x14ac:dyDescent="0.25">
      <c r="A471" s="12" t="s">
        <v>1397</v>
      </c>
      <c r="B471" s="13" t="s">
        <v>716</v>
      </c>
      <c r="C471" s="14" t="s">
        <v>682</v>
      </c>
      <c r="D471" s="37">
        <v>43909</v>
      </c>
      <c r="E471" s="19">
        <v>7487</v>
      </c>
      <c r="F471" s="15">
        <f t="shared" si="21"/>
        <v>5615.25</v>
      </c>
      <c r="G471" s="42">
        <v>84</v>
      </c>
      <c r="H471" s="16">
        <f t="shared" si="22"/>
        <v>35.408219178082192</v>
      </c>
      <c r="I471" s="9">
        <f>Tabel3[[#This Row],[BCP min korting]]-J471</f>
        <v>2248.6274119373779</v>
      </c>
      <c r="J471" s="39">
        <f t="shared" si="23"/>
        <v>3366.6225880626221</v>
      </c>
    </row>
    <row r="472" spans="1:10" x14ac:dyDescent="0.25">
      <c r="A472" s="11" t="s">
        <v>1397</v>
      </c>
      <c r="B472" s="7" t="s">
        <v>717</v>
      </c>
      <c r="C472" s="6" t="s">
        <v>688</v>
      </c>
      <c r="D472" s="36">
        <v>43888</v>
      </c>
      <c r="E472" s="18">
        <v>7452</v>
      </c>
      <c r="F472" s="8">
        <f t="shared" si="21"/>
        <v>5589</v>
      </c>
      <c r="G472" s="42">
        <v>84</v>
      </c>
      <c r="H472" s="9">
        <f t="shared" si="22"/>
        <v>36.098630136986301</v>
      </c>
      <c r="I472" s="9">
        <f>Tabel3[[#This Row],[BCP min korting]]-J472</f>
        <v>2281.755733855186</v>
      </c>
      <c r="J472" s="38">
        <f t="shared" si="23"/>
        <v>3307.244266144814</v>
      </c>
    </row>
    <row r="473" spans="1:10" x14ac:dyDescent="0.25">
      <c r="A473" s="12" t="s">
        <v>1397</v>
      </c>
      <c r="B473" s="13" t="s">
        <v>718</v>
      </c>
      <c r="C473" s="14" t="s">
        <v>685</v>
      </c>
      <c r="D473" s="37">
        <v>43650</v>
      </c>
      <c r="E473" s="19">
        <v>6813.38</v>
      </c>
      <c r="F473" s="15">
        <f t="shared" si="21"/>
        <v>5110.0349999999999</v>
      </c>
      <c r="G473" s="42">
        <v>84</v>
      </c>
      <c r="H473" s="16">
        <f t="shared" si="22"/>
        <v>43.923287671232877</v>
      </c>
      <c r="I473" s="9">
        <f>Tabel3[[#This Row],[BCP min korting]]-J473</f>
        <v>2538.4173863013698</v>
      </c>
      <c r="J473" s="39">
        <f t="shared" si="23"/>
        <v>2571.6176136986301</v>
      </c>
    </row>
    <row r="474" spans="1:10" x14ac:dyDescent="0.25">
      <c r="A474" s="11" t="s">
        <v>1397</v>
      </c>
      <c r="B474" s="7" t="s">
        <v>719</v>
      </c>
      <c r="C474" s="6" t="s">
        <v>685</v>
      </c>
      <c r="D474" s="36">
        <v>43648</v>
      </c>
      <c r="E474" s="18">
        <v>6813.38</v>
      </c>
      <c r="F474" s="8">
        <f t="shared" si="21"/>
        <v>5110.0349999999999</v>
      </c>
      <c r="G474" s="42">
        <v>84</v>
      </c>
      <c r="H474" s="9">
        <f t="shared" si="22"/>
        <v>43.989041095890407</v>
      </c>
      <c r="I474" s="9">
        <f>Tabel3[[#This Row],[BCP min korting]]-J474</f>
        <v>2542.2174123287664</v>
      </c>
      <c r="J474" s="38">
        <f t="shared" si="23"/>
        <v>2567.8175876712335</v>
      </c>
    </row>
    <row r="475" spans="1:10" x14ac:dyDescent="0.25">
      <c r="A475" s="12" t="s">
        <v>1397</v>
      </c>
      <c r="B475" s="13" t="s">
        <v>720</v>
      </c>
      <c r="C475" s="14" t="s">
        <v>685</v>
      </c>
      <c r="D475" s="37">
        <v>43745</v>
      </c>
      <c r="E475" s="19">
        <v>6813.38</v>
      </c>
      <c r="F475" s="15">
        <f t="shared" si="21"/>
        <v>5110.0349999999999</v>
      </c>
      <c r="G475" s="42">
        <v>84</v>
      </c>
      <c r="H475" s="16">
        <f t="shared" si="22"/>
        <v>40.799999999999997</v>
      </c>
      <c r="I475" s="9">
        <f>Tabel3[[#This Row],[BCP min korting]]-J475</f>
        <v>2357.9161499999996</v>
      </c>
      <c r="J475" s="39">
        <f t="shared" si="23"/>
        <v>2752.1188500000003</v>
      </c>
    </row>
    <row r="476" spans="1:10" x14ac:dyDescent="0.25">
      <c r="A476" s="11" t="s">
        <v>1397</v>
      </c>
      <c r="B476" s="7" t="s">
        <v>879</v>
      </c>
      <c r="C476" s="6" t="s">
        <v>869</v>
      </c>
      <c r="D476" s="36">
        <v>43511</v>
      </c>
      <c r="E476" s="18">
        <v>14443</v>
      </c>
      <c r="F476" s="8">
        <f t="shared" si="21"/>
        <v>10832.25</v>
      </c>
      <c r="G476" s="42">
        <v>84</v>
      </c>
      <c r="H476" s="9">
        <f t="shared" si="22"/>
        <v>48.493150684931507</v>
      </c>
      <c r="I476" s="9">
        <f>Tabel3[[#This Row],[BCP min korting]]-J476</f>
        <v>5940.7789872798439</v>
      </c>
      <c r="J476" s="38">
        <f t="shared" si="23"/>
        <v>4891.4710127201561</v>
      </c>
    </row>
    <row r="477" spans="1:10" x14ac:dyDescent="0.25">
      <c r="A477" s="11" t="s">
        <v>1397</v>
      </c>
      <c r="B477" s="7" t="s">
        <v>180</v>
      </c>
      <c r="C477" s="6" t="s">
        <v>125</v>
      </c>
      <c r="D477" s="36">
        <v>40800</v>
      </c>
      <c r="E477" s="18">
        <v>3223.77</v>
      </c>
      <c r="F477" s="8">
        <f t="shared" si="21"/>
        <v>2417.8274999999999</v>
      </c>
      <c r="G477" s="42">
        <v>84</v>
      </c>
      <c r="H477" s="9">
        <f t="shared" si="22"/>
        <v>137.62191780821917</v>
      </c>
      <c r="I477" s="9">
        <f>Tabel3[[#This Row],[BCP min korting]]-J477</f>
        <v>2296.9361249999997</v>
      </c>
      <c r="J477" s="38">
        <f t="shared" si="23"/>
        <v>120.891375</v>
      </c>
    </row>
    <row r="478" spans="1:10" x14ac:dyDescent="0.25">
      <c r="A478" s="11" t="s">
        <v>1397</v>
      </c>
      <c r="B478" s="7" t="s">
        <v>181</v>
      </c>
      <c r="C478" s="6" t="s">
        <v>182</v>
      </c>
      <c r="D478" s="36">
        <v>42005</v>
      </c>
      <c r="E478" s="18">
        <v>1057</v>
      </c>
      <c r="F478" s="8">
        <f t="shared" si="21"/>
        <v>792.75</v>
      </c>
      <c r="G478" s="42">
        <v>84</v>
      </c>
      <c r="H478" s="9">
        <f t="shared" si="22"/>
        <v>98.005479452054786</v>
      </c>
      <c r="I478" s="9">
        <f>Tabel3[[#This Row],[BCP min korting]]-J478</f>
        <v>753.11249999999995</v>
      </c>
      <c r="J478" s="38">
        <f t="shared" si="23"/>
        <v>39.637500000000003</v>
      </c>
    </row>
    <row r="479" spans="1:10" x14ac:dyDescent="0.25">
      <c r="A479" s="11" t="s">
        <v>1397</v>
      </c>
      <c r="B479" s="7" t="s">
        <v>1168</v>
      </c>
      <c r="C479" s="6" t="s">
        <v>1167</v>
      </c>
      <c r="D479" s="36">
        <v>42005</v>
      </c>
      <c r="E479" s="18">
        <v>1038.53</v>
      </c>
      <c r="F479" s="8">
        <f t="shared" si="21"/>
        <v>778.89750000000004</v>
      </c>
      <c r="G479" s="42">
        <v>84</v>
      </c>
      <c r="H479" s="9">
        <f t="shared" si="22"/>
        <v>98.005479452054786</v>
      </c>
      <c r="I479" s="9">
        <f>Tabel3[[#This Row],[BCP min korting]]-J479</f>
        <v>739.95262500000001</v>
      </c>
      <c r="J479" s="38">
        <f t="shared" si="23"/>
        <v>38.944875000000003</v>
      </c>
    </row>
    <row r="480" spans="1:10" x14ac:dyDescent="0.25">
      <c r="A480" s="11" t="s">
        <v>1397</v>
      </c>
      <c r="B480" s="7" t="s">
        <v>721</v>
      </c>
      <c r="C480" s="6" t="s">
        <v>685</v>
      </c>
      <c r="D480" s="36">
        <v>43922</v>
      </c>
      <c r="E480" s="18">
        <v>6813.38</v>
      </c>
      <c r="F480" s="8">
        <f t="shared" si="21"/>
        <v>5110.0349999999999</v>
      </c>
      <c r="G480" s="42">
        <v>84</v>
      </c>
      <c r="H480" s="9">
        <f t="shared" si="22"/>
        <v>34.980821917808221</v>
      </c>
      <c r="I480" s="9">
        <f>Tabel3[[#This Row],[BCP min korting]]-J480</f>
        <v>2021.613846575342</v>
      </c>
      <c r="J480" s="38">
        <f t="shared" si="23"/>
        <v>3088.4211534246579</v>
      </c>
    </row>
    <row r="481" spans="1:10" x14ac:dyDescent="0.25">
      <c r="A481" s="11" t="s">
        <v>1397</v>
      </c>
      <c r="B481" s="7" t="s">
        <v>294</v>
      </c>
      <c r="C481" s="6" t="s">
        <v>295</v>
      </c>
      <c r="D481" s="36">
        <v>43943</v>
      </c>
      <c r="E481" s="18">
        <v>4229</v>
      </c>
      <c r="F481" s="8">
        <f t="shared" si="21"/>
        <v>3171.75</v>
      </c>
      <c r="G481" s="42">
        <v>84</v>
      </c>
      <c r="H481" s="9">
        <f t="shared" si="22"/>
        <v>34.290410958904111</v>
      </c>
      <c r="I481" s="9">
        <f>Tabel3[[#This Row],[BCP min korting]]-J481</f>
        <v>1230.0307191780823</v>
      </c>
      <c r="J481" s="38">
        <f t="shared" si="23"/>
        <v>1941.7192808219177</v>
      </c>
    </row>
    <row r="482" spans="1:10" x14ac:dyDescent="0.25">
      <c r="A482" s="11" t="s">
        <v>1397</v>
      </c>
      <c r="B482" s="7" t="s">
        <v>1322</v>
      </c>
      <c r="C482" s="6" t="s">
        <v>1323</v>
      </c>
      <c r="D482" s="36">
        <v>42370</v>
      </c>
      <c r="E482" s="18">
        <v>2818</v>
      </c>
      <c r="F482" s="8">
        <f t="shared" si="21"/>
        <v>2113.5</v>
      </c>
      <c r="G482" s="42">
        <v>84</v>
      </c>
      <c r="H482" s="9">
        <f t="shared" si="22"/>
        <v>86.005479452054786</v>
      </c>
      <c r="I482" s="9">
        <f>Tabel3[[#This Row],[BCP min korting]]-J482</f>
        <v>2007.825</v>
      </c>
      <c r="J482" s="38">
        <f t="shared" si="23"/>
        <v>105.67500000000001</v>
      </c>
    </row>
    <row r="483" spans="1:10" x14ac:dyDescent="0.25">
      <c r="A483" s="11" t="s">
        <v>1397</v>
      </c>
      <c r="B483" s="7" t="s">
        <v>722</v>
      </c>
      <c r="C483" s="6" t="s">
        <v>603</v>
      </c>
      <c r="D483" s="36">
        <v>43334</v>
      </c>
      <c r="E483" s="18">
        <v>8496</v>
      </c>
      <c r="F483" s="8">
        <f t="shared" si="21"/>
        <v>6372</v>
      </c>
      <c r="G483" s="42">
        <v>84</v>
      </c>
      <c r="H483" s="9">
        <f t="shared" si="22"/>
        <v>54.312328767123283</v>
      </c>
      <c r="I483" s="9">
        <f>Tabel3[[#This Row],[BCP min korting]]-J483</f>
        <v>3913.9791780821911</v>
      </c>
      <c r="J483" s="38">
        <f t="shared" si="23"/>
        <v>2458.0208219178089</v>
      </c>
    </row>
    <row r="484" spans="1:10" x14ac:dyDescent="0.25">
      <c r="A484" s="11" t="s">
        <v>1397</v>
      </c>
      <c r="B484" s="7" t="s">
        <v>517</v>
      </c>
      <c r="C484" s="6" t="s">
        <v>488</v>
      </c>
      <c r="D484" s="36">
        <v>43278</v>
      </c>
      <c r="E484" s="18">
        <v>4944.29</v>
      </c>
      <c r="F484" s="8">
        <f t="shared" si="21"/>
        <v>3708.2174999999997</v>
      </c>
      <c r="G484" s="42">
        <v>84</v>
      </c>
      <c r="H484" s="9">
        <f t="shared" si="22"/>
        <v>56.153424657534245</v>
      </c>
      <c r="I484" s="9">
        <f>Tabel3[[#This Row],[BCP min korting]]-J484</f>
        <v>2354.9721</v>
      </c>
      <c r="J484" s="38">
        <f t="shared" si="23"/>
        <v>1353.2453999999998</v>
      </c>
    </row>
    <row r="485" spans="1:10" x14ac:dyDescent="0.25">
      <c r="A485" s="11" t="s">
        <v>1397</v>
      </c>
      <c r="B485" s="7" t="s">
        <v>518</v>
      </c>
      <c r="C485" s="6" t="s">
        <v>488</v>
      </c>
      <c r="D485" s="36">
        <v>42719</v>
      </c>
      <c r="E485" s="18">
        <v>4944.29</v>
      </c>
      <c r="F485" s="8">
        <f t="shared" si="21"/>
        <v>3708.2174999999997</v>
      </c>
      <c r="G485" s="42">
        <v>84</v>
      </c>
      <c r="H485" s="9">
        <f t="shared" si="22"/>
        <v>74.531506849315065</v>
      </c>
      <c r="I485" s="9">
        <f>Tabel3[[#This Row],[BCP min korting]]-J485</f>
        <v>3125.7153107142854</v>
      </c>
      <c r="J485" s="38">
        <f t="shared" si="23"/>
        <v>582.50218928571439</v>
      </c>
    </row>
    <row r="486" spans="1:10" x14ac:dyDescent="0.25">
      <c r="A486" s="11" t="s">
        <v>1397</v>
      </c>
      <c r="B486" s="7" t="s">
        <v>977</v>
      </c>
      <c r="C486" s="6" t="s">
        <v>978</v>
      </c>
      <c r="D486" s="36">
        <v>42370</v>
      </c>
      <c r="E486" s="18">
        <v>1660</v>
      </c>
      <c r="F486" s="8">
        <f t="shared" si="21"/>
        <v>1245</v>
      </c>
      <c r="G486" s="42">
        <v>60</v>
      </c>
      <c r="H486" s="9">
        <f t="shared" si="22"/>
        <v>86.005479452054786</v>
      </c>
      <c r="I486" s="9">
        <f>Tabel3[[#This Row],[BCP min korting]]-J486</f>
        <v>1182.75</v>
      </c>
      <c r="J486" s="38">
        <f t="shared" si="23"/>
        <v>62.25</v>
      </c>
    </row>
    <row r="487" spans="1:10" x14ac:dyDescent="0.25">
      <c r="A487" s="11" t="s">
        <v>1397</v>
      </c>
      <c r="B487" s="7" t="s">
        <v>723</v>
      </c>
      <c r="C487" s="6" t="s">
        <v>603</v>
      </c>
      <c r="D487" s="36">
        <v>40084</v>
      </c>
      <c r="E487" s="18">
        <v>7515.5</v>
      </c>
      <c r="F487" s="8">
        <f t="shared" si="21"/>
        <v>5636.625</v>
      </c>
      <c r="G487" s="42">
        <v>84</v>
      </c>
      <c r="H487" s="9">
        <f t="shared" si="22"/>
        <v>161.16164383561645</v>
      </c>
      <c r="I487" s="9">
        <f>Tabel3[[#This Row],[BCP min korting]]-J487</f>
        <v>5354.7937499999998</v>
      </c>
      <c r="J487" s="38">
        <f t="shared" si="23"/>
        <v>281.83125000000001</v>
      </c>
    </row>
    <row r="488" spans="1:10" x14ac:dyDescent="0.25">
      <c r="A488" s="11" t="s">
        <v>1397</v>
      </c>
      <c r="B488" s="7" t="s">
        <v>960</v>
      </c>
      <c r="C488" s="6" t="s">
        <v>906</v>
      </c>
      <c r="D488" s="36">
        <v>43371</v>
      </c>
      <c r="E488" s="18">
        <v>5399.25</v>
      </c>
      <c r="F488" s="8">
        <f t="shared" si="21"/>
        <v>4049.4375</v>
      </c>
      <c r="G488" s="42">
        <v>84</v>
      </c>
      <c r="H488" s="9">
        <f t="shared" si="22"/>
        <v>53.095890410958901</v>
      </c>
      <c r="I488" s="9">
        <f>Tabel3[[#This Row],[BCP min korting]]-J488</f>
        <v>2431.6436338062622</v>
      </c>
      <c r="J488" s="38">
        <f t="shared" si="23"/>
        <v>1617.7938661937378</v>
      </c>
    </row>
    <row r="489" spans="1:10" x14ac:dyDescent="0.25">
      <c r="A489" s="11" t="s">
        <v>1397</v>
      </c>
      <c r="B489" s="7" t="s">
        <v>724</v>
      </c>
      <c r="C489" s="6" t="s">
        <v>680</v>
      </c>
      <c r="D489" s="36">
        <v>42370</v>
      </c>
      <c r="E489" s="18">
        <v>6925</v>
      </c>
      <c r="F489" s="8">
        <f t="shared" si="21"/>
        <v>5193.75</v>
      </c>
      <c r="G489" s="42">
        <v>84</v>
      </c>
      <c r="H489" s="9">
        <f t="shared" si="22"/>
        <v>86.005479452054786</v>
      </c>
      <c r="I489" s="9">
        <f>Tabel3[[#This Row],[BCP min korting]]-J489</f>
        <v>4934.0625</v>
      </c>
      <c r="J489" s="38">
        <f t="shared" si="23"/>
        <v>259.6875</v>
      </c>
    </row>
    <row r="490" spans="1:10" x14ac:dyDescent="0.25">
      <c r="A490" s="11" t="s">
        <v>1397</v>
      </c>
      <c r="B490" s="7" t="s">
        <v>725</v>
      </c>
      <c r="C490" s="6" t="s">
        <v>603</v>
      </c>
      <c r="D490" s="36">
        <v>43389</v>
      </c>
      <c r="E490" s="18">
        <v>8496</v>
      </c>
      <c r="F490" s="8">
        <f t="shared" si="21"/>
        <v>6372</v>
      </c>
      <c r="G490" s="42">
        <v>84</v>
      </c>
      <c r="H490" s="9">
        <f t="shared" si="22"/>
        <v>52.504109589041093</v>
      </c>
      <c r="I490" s="9">
        <f>Tabel3[[#This Row],[BCP min korting]]-J490</f>
        <v>3783.6711545988255</v>
      </c>
      <c r="J490" s="38">
        <f t="shared" si="23"/>
        <v>2588.3288454011745</v>
      </c>
    </row>
    <row r="491" spans="1:10" x14ac:dyDescent="0.25">
      <c r="A491" s="11" t="s">
        <v>1397</v>
      </c>
      <c r="B491" s="7" t="s">
        <v>726</v>
      </c>
      <c r="C491" s="6" t="s">
        <v>590</v>
      </c>
      <c r="D491" s="36">
        <v>43647</v>
      </c>
      <c r="E491" s="18">
        <v>6568</v>
      </c>
      <c r="F491" s="8">
        <f t="shared" si="21"/>
        <v>4926</v>
      </c>
      <c r="G491" s="42">
        <v>84</v>
      </c>
      <c r="H491" s="9">
        <f t="shared" si="22"/>
        <v>44.021917808219179</v>
      </c>
      <c r="I491" s="9">
        <f>Tabel3[[#This Row],[BCP min korting]]-J491</f>
        <v>2452.4924853228963</v>
      </c>
      <c r="J491" s="38">
        <f t="shared" si="23"/>
        <v>2473.5075146771037</v>
      </c>
    </row>
    <row r="492" spans="1:10" x14ac:dyDescent="0.25">
      <c r="A492" s="11" t="s">
        <v>1397</v>
      </c>
      <c r="B492" s="7" t="s">
        <v>727</v>
      </c>
      <c r="C492" s="6" t="s">
        <v>669</v>
      </c>
      <c r="D492" s="36">
        <v>42370</v>
      </c>
      <c r="E492" s="18">
        <v>7515.5</v>
      </c>
      <c r="F492" s="8">
        <f t="shared" si="21"/>
        <v>5636.625</v>
      </c>
      <c r="G492" s="42">
        <v>84</v>
      </c>
      <c r="H492" s="9">
        <f t="shared" si="22"/>
        <v>86.005479452054786</v>
      </c>
      <c r="I492" s="9">
        <f>Tabel3[[#This Row],[BCP min korting]]-J492</f>
        <v>5354.7937499999998</v>
      </c>
      <c r="J492" s="38">
        <f t="shared" si="23"/>
        <v>281.83125000000001</v>
      </c>
    </row>
    <row r="493" spans="1:10" x14ac:dyDescent="0.25">
      <c r="A493" s="11" t="s">
        <v>1397</v>
      </c>
      <c r="B493" s="7" t="s">
        <v>728</v>
      </c>
      <c r="C493" s="6" t="s">
        <v>590</v>
      </c>
      <c r="D493" s="36">
        <v>43636</v>
      </c>
      <c r="E493" s="18">
        <v>6568</v>
      </c>
      <c r="F493" s="8">
        <f t="shared" si="21"/>
        <v>4926</v>
      </c>
      <c r="G493" s="42">
        <v>84</v>
      </c>
      <c r="H493" s="9">
        <f t="shared" si="22"/>
        <v>44.383561643835613</v>
      </c>
      <c r="I493" s="9">
        <f>Tabel3[[#This Row],[BCP min korting]]-J493</f>
        <v>2472.6399217221133</v>
      </c>
      <c r="J493" s="38">
        <f t="shared" si="23"/>
        <v>2453.3600782778867</v>
      </c>
    </row>
    <row r="494" spans="1:10" x14ac:dyDescent="0.25">
      <c r="A494" s="11" t="s">
        <v>1397</v>
      </c>
      <c r="B494" s="7" t="s">
        <v>1087</v>
      </c>
      <c r="C494" s="6" t="s">
        <v>1088</v>
      </c>
      <c r="D494" s="36">
        <v>39448</v>
      </c>
      <c r="E494" s="18">
        <v>4157</v>
      </c>
      <c r="F494" s="8">
        <f t="shared" si="21"/>
        <v>3117.75</v>
      </c>
      <c r="G494" s="42">
        <v>60</v>
      </c>
      <c r="H494" s="9">
        <f t="shared" si="22"/>
        <v>182.07123287671232</v>
      </c>
      <c r="I494" s="9">
        <f>Tabel3[[#This Row],[BCP min korting]]-J494</f>
        <v>2961.8625000000002</v>
      </c>
      <c r="J494" s="38">
        <f t="shared" si="23"/>
        <v>155.88750000000002</v>
      </c>
    </row>
    <row r="495" spans="1:10" x14ac:dyDescent="0.25">
      <c r="A495" s="11" t="s">
        <v>1397</v>
      </c>
      <c r="B495" s="7" t="s">
        <v>393</v>
      </c>
      <c r="C495" s="6" t="s">
        <v>227</v>
      </c>
      <c r="D495" s="36">
        <v>40193</v>
      </c>
      <c r="E495" s="18">
        <v>1050</v>
      </c>
      <c r="F495" s="8">
        <f t="shared" si="21"/>
        <v>787.5</v>
      </c>
      <c r="G495" s="42">
        <v>84</v>
      </c>
      <c r="H495" s="9">
        <f t="shared" si="22"/>
        <v>157.57808219178082</v>
      </c>
      <c r="I495" s="9">
        <f>Tabel3[[#This Row],[BCP min korting]]-J495</f>
        <v>748.125</v>
      </c>
      <c r="J495" s="38">
        <f t="shared" si="23"/>
        <v>39.375</v>
      </c>
    </row>
    <row r="496" spans="1:10" x14ac:dyDescent="0.25">
      <c r="A496" s="11" t="s">
        <v>1397</v>
      </c>
      <c r="B496" s="7" t="s">
        <v>1089</v>
      </c>
      <c r="C496" s="6" t="s">
        <v>1090</v>
      </c>
      <c r="D496" s="36">
        <v>41285</v>
      </c>
      <c r="E496" s="18">
        <v>5709</v>
      </c>
      <c r="F496" s="8">
        <f t="shared" si="21"/>
        <v>4281.75</v>
      </c>
      <c r="G496" s="42">
        <v>60</v>
      </c>
      <c r="H496" s="9">
        <f t="shared" si="22"/>
        <v>121.67671232876712</v>
      </c>
      <c r="I496" s="9">
        <f>Tabel3[[#This Row],[BCP min korting]]-J496</f>
        <v>4067.6624999999999</v>
      </c>
      <c r="J496" s="38">
        <f t="shared" si="23"/>
        <v>214.08750000000001</v>
      </c>
    </row>
    <row r="497" spans="1:10" x14ac:dyDescent="0.25">
      <c r="A497" s="11" t="s">
        <v>1397</v>
      </c>
      <c r="B497" s="7" t="s">
        <v>729</v>
      </c>
      <c r="C497" s="6" t="s">
        <v>730</v>
      </c>
      <c r="D497" s="36">
        <v>40360</v>
      </c>
      <c r="E497" s="18">
        <v>6729</v>
      </c>
      <c r="F497" s="8">
        <f t="shared" si="21"/>
        <v>5046.75</v>
      </c>
      <c r="G497" s="42">
        <v>84</v>
      </c>
      <c r="H497" s="9">
        <f t="shared" si="22"/>
        <v>152.08767123287672</v>
      </c>
      <c r="I497" s="9">
        <f>Tabel3[[#This Row],[BCP min korting]]-J497</f>
        <v>4794.4125000000004</v>
      </c>
      <c r="J497" s="38">
        <f t="shared" si="23"/>
        <v>252.33750000000001</v>
      </c>
    </row>
    <row r="498" spans="1:10" x14ac:dyDescent="0.25">
      <c r="A498" s="11" t="s">
        <v>1397</v>
      </c>
      <c r="B498" s="7" t="s">
        <v>731</v>
      </c>
      <c r="C498" s="6" t="s">
        <v>732</v>
      </c>
      <c r="D498" s="36">
        <v>42370</v>
      </c>
      <c r="E498" s="18">
        <v>7445</v>
      </c>
      <c r="F498" s="8">
        <f t="shared" si="21"/>
        <v>5583.75</v>
      </c>
      <c r="G498" s="42">
        <v>84</v>
      </c>
      <c r="H498" s="9">
        <f t="shared" si="22"/>
        <v>86.005479452054786</v>
      </c>
      <c r="I498" s="9">
        <f>Tabel3[[#This Row],[BCP min korting]]-J498</f>
        <v>5304.5625</v>
      </c>
      <c r="J498" s="38">
        <f t="shared" si="23"/>
        <v>279.1875</v>
      </c>
    </row>
    <row r="499" spans="1:10" x14ac:dyDescent="0.25">
      <c r="A499" s="11" t="s">
        <v>1397</v>
      </c>
      <c r="B499" s="7" t="s">
        <v>733</v>
      </c>
      <c r="C499" s="6" t="s">
        <v>590</v>
      </c>
      <c r="D499" s="36">
        <v>41389</v>
      </c>
      <c r="E499" s="18">
        <v>6389</v>
      </c>
      <c r="F499" s="8">
        <f t="shared" si="21"/>
        <v>4791.75</v>
      </c>
      <c r="G499" s="42">
        <v>84</v>
      </c>
      <c r="H499" s="9">
        <f t="shared" si="22"/>
        <v>118.25753424657533</v>
      </c>
      <c r="I499" s="9">
        <f>Tabel3[[#This Row],[BCP min korting]]-J499</f>
        <v>4552.1625000000004</v>
      </c>
      <c r="J499" s="38">
        <f t="shared" si="23"/>
        <v>239.58750000000001</v>
      </c>
    </row>
    <row r="500" spans="1:10" x14ac:dyDescent="0.25">
      <c r="A500" s="11" t="s">
        <v>1397</v>
      </c>
      <c r="B500" s="7" t="s">
        <v>734</v>
      </c>
      <c r="C500" s="6" t="s">
        <v>603</v>
      </c>
      <c r="D500" s="36">
        <v>43650</v>
      </c>
      <c r="E500" s="18">
        <v>9040</v>
      </c>
      <c r="F500" s="8">
        <f t="shared" si="21"/>
        <v>6780</v>
      </c>
      <c r="G500" s="42">
        <v>84</v>
      </c>
      <c r="H500" s="9">
        <f t="shared" si="22"/>
        <v>43.923287671232877</v>
      </c>
      <c r="I500" s="9">
        <f>Tabel3[[#This Row],[BCP min korting]]-J500</f>
        <v>3367.9749510763208</v>
      </c>
      <c r="J500" s="38">
        <f t="shared" si="23"/>
        <v>3412.0250489236792</v>
      </c>
    </row>
    <row r="501" spans="1:10" x14ac:dyDescent="0.25">
      <c r="A501" s="11" t="s">
        <v>1397</v>
      </c>
      <c r="B501" s="7" t="s">
        <v>519</v>
      </c>
      <c r="C501" s="6" t="s">
        <v>479</v>
      </c>
      <c r="D501" s="36">
        <v>43637</v>
      </c>
      <c r="E501" s="18">
        <v>4608</v>
      </c>
      <c r="F501" s="8">
        <f t="shared" si="21"/>
        <v>3456</v>
      </c>
      <c r="G501" s="42">
        <v>84</v>
      </c>
      <c r="H501" s="9">
        <f t="shared" si="22"/>
        <v>44.350684931506848</v>
      </c>
      <c r="I501" s="9">
        <f>Tabel3[[#This Row],[BCP min korting]]-J501</f>
        <v>1733.4781996086106</v>
      </c>
      <c r="J501" s="38">
        <f t="shared" si="23"/>
        <v>1722.5218003913894</v>
      </c>
    </row>
    <row r="502" spans="1:10" x14ac:dyDescent="0.25">
      <c r="A502" s="11" t="s">
        <v>1397</v>
      </c>
      <c r="B502" s="7" t="s">
        <v>520</v>
      </c>
      <c r="C502" s="6" t="s">
        <v>521</v>
      </c>
      <c r="D502" s="36">
        <v>41275</v>
      </c>
      <c r="E502" s="18">
        <v>5500</v>
      </c>
      <c r="F502" s="8">
        <f t="shared" si="21"/>
        <v>4125</v>
      </c>
      <c r="G502" s="42">
        <v>84</v>
      </c>
      <c r="H502" s="9">
        <f t="shared" si="22"/>
        <v>122.00547945205479</v>
      </c>
      <c r="I502" s="9">
        <f>Tabel3[[#This Row],[BCP min korting]]-J502</f>
        <v>3918.75</v>
      </c>
      <c r="J502" s="38">
        <f t="shared" si="23"/>
        <v>206.25</v>
      </c>
    </row>
    <row r="503" spans="1:10" x14ac:dyDescent="0.25">
      <c r="A503" s="11" t="s">
        <v>1397</v>
      </c>
      <c r="B503" s="7" t="s">
        <v>735</v>
      </c>
      <c r="C503" s="6" t="s">
        <v>603</v>
      </c>
      <c r="D503" s="36">
        <v>43238</v>
      </c>
      <c r="E503" s="18">
        <v>8496</v>
      </c>
      <c r="F503" s="8">
        <f t="shared" si="21"/>
        <v>6372</v>
      </c>
      <c r="G503" s="42">
        <v>84</v>
      </c>
      <c r="H503" s="9">
        <f t="shared" si="22"/>
        <v>57.468493150684928</v>
      </c>
      <c r="I503" s="9">
        <f>Tabel3[[#This Row],[BCP min korting]]-J503</f>
        <v>4141.4259099804294</v>
      </c>
      <c r="J503" s="38">
        <f t="shared" si="23"/>
        <v>2230.5740900195706</v>
      </c>
    </row>
    <row r="504" spans="1:10" x14ac:dyDescent="0.25">
      <c r="A504" s="11" t="s">
        <v>1397</v>
      </c>
      <c r="B504" s="7" t="s">
        <v>996</v>
      </c>
      <c r="C504" s="6" t="s">
        <v>997</v>
      </c>
      <c r="D504" s="36">
        <v>41817</v>
      </c>
      <c r="E504" s="18">
        <v>613.11</v>
      </c>
      <c r="F504" s="8">
        <f t="shared" si="21"/>
        <v>459.83249999999998</v>
      </c>
      <c r="G504" s="42">
        <v>60</v>
      </c>
      <c r="H504" s="9">
        <f t="shared" si="22"/>
        <v>104.186301369863</v>
      </c>
      <c r="I504" s="9">
        <f>Tabel3[[#This Row],[BCP min korting]]-J504</f>
        <v>436.84087499999998</v>
      </c>
      <c r="J504" s="38">
        <f t="shared" si="23"/>
        <v>22.991624999999999</v>
      </c>
    </row>
    <row r="505" spans="1:10" x14ac:dyDescent="0.25">
      <c r="A505" s="11" t="s">
        <v>1397</v>
      </c>
      <c r="B505" s="7" t="s">
        <v>296</v>
      </c>
      <c r="C505" s="6" t="s">
        <v>297</v>
      </c>
      <c r="D505" s="36">
        <v>44161</v>
      </c>
      <c r="E505" s="18">
        <v>3918</v>
      </c>
      <c r="F505" s="8">
        <f t="shared" si="21"/>
        <v>2938.5</v>
      </c>
      <c r="G505" s="42">
        <v>84</v>
      </c>
      <c r="H505" s="9">
        <f t="shared" si="22"/>
        <v>27.123287671232877</v>
      </c>
      <c r="I505" s="9">
        <f>Tabel3[[#This Row],[BCP min korting]]-J505</f>
        <v>901.38918786692739</v>
      </c>
      <c r="J505" s="38">
        <f t="shared" si="23"/>
        <v>2037.1108121330726</v>
      </c>
    </row>
    <row r="506" spans="1:10" x14ac:dyDescent="0.25">
      <c r="A506" s="11" t="s">
        <v>1397</v>
      </c>
      <c r="B506" s="7" t="s">
        <v>1169</v>
      </c>
      <c r="C506" s="6" t="s">
        <v>1139</v>
      </c>
      <c r="D506" s="36">
        <v>43435</v>
      </c>
      <c r="E506" s="18">
        <v>6320</v>
      </c>
      <c r="F506" s="8">
        <f t="shared" si="21"/>
        <v>4740</v>
      </c>
      <c r="G506" s="42">
        <v>84</v>
      </c>
      <c r="H506" s="9">
        <f t="shared" si="22"/>
        <v>50.991780821917807</v>
      </c>
      <c r="I506" s="9">
        <f>Tabel3[[#This Row],[BCP min korting]]-J506</f>
        <v>2733.523679060665</v>
      </c>
      <c r="J506" s="38">
        <f t="shared" si="23"/>
        <v>2006.476320939335</v>
      </c>
    </row>
    <row r="507" spans="1:10" x14ac:dyDescent="0.25">
      <c r="A507" s="11" t="s">
        <v>1397</v>
      </c>
      <c r="B507" s="7" t="s">
        <v>979</v>
      </c>
      <c r="C507" s="6" t="s">
        <v>978</v>
      </c>
      <c r="D507" s="36">
        <v>42186</v>
      </c>
      <c r="E507" s="18">
        <v>4390</v>
      </c>
      <c r="F507" s="8">
        <f t="shared" si="21"/>
        <v>3292.5</v>
      </c>
      <c r="G507" s="42">
        <v>60</v>
      </c>
      <c r="H507" s="9">
        <f t="shared" si="22"/>
        <v>92.054794520547944</v>
      </c>
      <c r="I507" s="9">
        <f>Tabel3[[#This Row],[BCP min korting]]-J507</f>
        <v>3127.875</v>
      </c>
      <c r="J507" s="38">
        <f t="shared" si="23"/>
        <v>164.625</v>
      </c>
    </row>
    <row r="508" spans="1:10" x14ac:dyDescent="0.25">
      <c r="A508" s="11" t="s">
        <v>1397</v>
      </c>
      <c r="B508" s="7" t="s">
        <v>298</v>
      </c>
      <c r="C508" s="6" t="s">
        <v>297</v>
      </c>
      <c r="D508" s="36">
        <v>44154</v>
      </c>
      <c r="E508" s="18">
        <v>4051</v>
      </c>
      <c r="F508" s="8">
        <f t="shared" si="21"/>
        <v>3038.25</v>
      </c>
      <c r="G508" s="42">
        <v>84</v>
      </c>
      <c r="H508" s="9">
        <f t="shared" si="22"/>
        <v>27.353424657534244</v>
      </c>
      <c r="I508" s="9">
        <f>Tabel3[[#This Row],[BCP min korting]]-J508</f>
        <v>939.89542074363999</v>
      </c>
      <c r="J508" s="38">
        <f t="shared" si="23"/>
        <v>2098.35457925636</v>
      </c>
    </row>
    <row r="509" spans="1:10" x14ac:dyDescent="0.25">
      <c r="A509" s="11" t="s">
        <v>1397</v>
      </c>
      <c r="B509" s="7" t="s">
        <v>522</v>
      </c>
      <c r="C509" s="6" t="s">
        <v>479</v>
      </c>
      <c r="D509" s="36">
        <v>43651</v>
      </c>
      <c r="E509" s="18">
        <v>4608</v>
      </c>
      <c r="F509" s="8">
        <f t="shared" si="21"/>
        <v>3456</v>
      </c>
      <c r="G509" s="42">
        <v>84</v>
      </c>
      <c r="H509" s="9">
        <f t="shared" si="22"/>
        <v>43.890410958904106</v>
      </c>
      <c r="I509" s="9">
        <f>Tabel3[[#This Row],[BCP min korting]]-J509</f>
        <v>1715.4880626223089</v>
      </c>
      <c r="J509" s="38">
        <f t="shared" si="23"/>
        <v>1740.5119373776911</v>
      </c>
    </row>
    <row r="510" spans="1:10" x14ac:dyDescent="0.25">
      <c r="A510" s="11" t="s">
        <v>1397</v>
      </c>
      <c r="B510" s="7" t="s">
        <v>1324</v>
      </c>
      <c r="C510" s="6" t="s">
        <v>1280</v>
      </c>
      <c r="D510" s="36">
        <v>42186</v>
      </c>
      <c r="E510" s="18">
        <v>5902</v>
      </c>
      <c r="F510" s="8">
        <f t="shared" si="21"/>
        <v>4426.5</v>
      </c>
      <c r="G510" s="42">
        <v>84</v>
      </c>
      <c r="H510" s="9">
        <f t="shared" si="22"/>
        <v>92.054794520547944</v>
      </c>
      <c r="I510" s="9">
        <f>Tabel3[[#This Row],[BCP min korting]]-J510</f>
        <v>4205.1750000000002</v>
      </c>
      <c r="J510" s="38">
        <f t="shared" si="23"/>
        <v>221.32500000000002</v>
      </c>
    </row>
    <row r="511" spans="1:10" x14ac:dyDescent="0.25">
      <c r="A511" s="11" t="s">
        <v>1397</v>
      </c>
      <c r="B511" s="7" t="s">
        <v>1407</v>
      </c>
      <c r="C511" s="6" t="s">
        <v>1408</v>
      </c>
      <c r="D511" s="36">
        <v>43466</v>
      </c>
      <c r="E511" s="18">
        <v>205</v>
      </c>
      <c r="F511" s="8">
        <f t="shared" si="21"/>
        <v>153.75</v>
      </c>
      <c r="G511" s="42">
        <v>84</v>
      </c>
      <c r="H511" s="9">
        <f t="shared" si="22"/>
        <v>49.972602739726028</v>
      </c>
      <c r="I511" s="9">
        <f>Tabel3[[#This Row],[BCP min korting]]-J511</f>
        <v>86.894324853228952</v>
      </c>
      <c r="J511" s="38">
        <f t="shared" si="23"/>
        <v>66.855675146771048</v>
      </c>
    </row>
    <row r="512" spans="1:10" x14ac:dyDescent="0.25">
      <c r="A512" s="11" t="s">
        <v>1397</v>
      </c>
      <c r="B512" s="7" t="s">
        <v>183</v>
      </c>
      <c r="C512" s="6" t="s">
        <v>125</v>
      </c>
      <c r="D512" s="36">
        <v>43411</v>
      </c>
      <c r="E512" s="18">
        <v>3030</v>
      </c>
      <c r="F512" s="8">
        <f t="shared" si="21"/>
        <v>2272.5</v>
      </c>
      <c r="G512" s="42">
        <v>84</v>
      </c>
      <c r="H512" s="9">
        <f t="shared" si="22"/>
        <v>51.780821917808218</v>
      </c>
      <c r="I512" s="9">
        <f>Tabel3[[#This Row],[BCP min korting]]-J512</f>
        <v>1330.8133561643835</v>
      </c>
      <c r="J512" s="38">
        <f t="shared" si="23"/>
        <v>941.68664383561645</v>
      </c>
    </row>
    <row r="513" spans="1:10" x14ac:dyDescent="0.25">
      <c r="A513" s="11" t="s">
        <v>1397</v>
      </c>
      <c r="B513" s="7" t="s">
        <v>1170</v>
      </c>
      <c r="C513" s="6" t="s">
        <v>1171</v>
      </c>
      <c r="D513" s="36">
        <v>43753</v>
      </c>
      <c r="E513" s="18">
        <v>7955</v>
      </c>
      <c r="F513" s="8">
        <f t="shared" si="21"/>
        <v>5966.25</v>
      </c>
      <c r="G513" s="42">
        <v>84</v>
      </c>
      <c r="H513" s="9">
        <f t="shared" si="22"/>
        <v>40.536986301369865</v>
      </c>
      <c r="I513" s="9">
        <f>Tabel3[[#This Row],[BCP min korting]]-J513</f>
        <v>2735.2512475538165</v>
      </c>
      <c r="J513" s="38">
        <f t="shared" si="23"/>
        <v>3230.9987524461835</v>
      </c>
    </row>
    <row r="514" spans="1:10" x14ac:dyDescent="0.25">
      <c r="A514" s="11" t="s">
        <v>1397</v>
      </c>
      <c r="B514" s="7" t="s">
        <v>1045</v>
      </c>
      <c r="C514" s="6" t="s">
        <v>1046</v>
      </c>
      <c r="D514" s="36">
        <v>44162</v>
      </c>
      <c r="E514" s="18">
        <v>669</v>
      </c>
      <c r="F514" s="8">
        <f t="shared" si="21"/>
        <v>501.75</v>
      </c>
      <c r="G514" s="42">
        <v>84</v>
      </c>
      <c r="H514" s="9">
        <f t="shared" si="22"/>
        <v>27.090410958904108</v>
      </c>
      <c r="I514" s="9">
        <f>Tabel3[[#This Row],[BCP min korting]]-J514</f>
        <v>153.72598825831699</v>
      </c>
      <c r="J514" s="38">
        <f t="shared" si="23"/>
        <v>348.02401174168301</v>
      </c>
    </row>
    <row r="515" spans="1:10" x14ac:dyDescent="0.25">
      <c r="A515" s="11" t="s">
        <v>1397</v>
      </c>
      <c r="B515" s="7" t="s">
        <v>523</v>
      </c>
      <c r="C515" s="6" t="s">
        <v>479</v>
      </c>
      <c r="D515" s="36">
        <v>43805</v>
      </c>
      <c r="E515" s="18">
        <v>4608</v>
      </c>
      <c r="F515" s="8">
        <f t="shared" si="21"/>
        <v>3456</v>
      </c>
      <c r="G515" s="42">
        <v>84</v>
      </c>
      <c r="H515" s="9">
        <f t="shared" si="22"/>
        <v>38.827397260273969</v>
      </c>
      <c r="I515" s="9">
        <f>Tabel3[[#This Row],[BCP min korting]]-J515</f>
        <v>1517.596555772994</v>
      </c>
      <c r="J515" s="38">
        <f t="shared" si="23"/>
        <v>1938.403444227006</v>
      </c>
    </row>
    <row r="516" spans="1:10" x14ac:dyDescent="0.25">
      <c r="A516" s="11" t="s">
        <v>1397</v>
      </c>
      <c r="B516" s="7" t="s">
        <v>394</v>
      </c>
      <c r="C516" s="6" t="s">
        <v>377</v>
      </c>
      <c r="D516" s="36">
        <v>36526</v>
      </c>
      <c r="E516" s="18">
        <v>1206</v>
      </c>
      <c r="F516" s="8">
        <f t="shared" si="21"/>
        <v>904.5</v>
      </c>
      <c r="G516" s="42">
        <v>84</v>
      </c>
      <c r="H516" s="9">
        <f t="shared" si="22"/>
        <v>278.13698630136986</v>
      </c>
      <c r="I516" s="9">
        <f>Tabel3[[#This Row],[BCP min korting]]-J516</f>
        <v>859.27499999999998</v>
      </c>
      <c r="J516" s="38">
        <f t="shared" si="23"/>
        <v>45.225000000000001</v>
      </c>
    </row>
    <row r="517" spans="1:10" x14ac:dyDescent="0.25">
      <c r="A517" s="11" t="s">
        <v>1397</v>
      </c>
      <c r="B517" s="7" t="s">
        <v>736</v>
      </c>
      <c r="C517" s="6" t="s">
        <v>671</v>
      </c>
      <c r="D517" s="36">
        <v>42370</v>
      </c>
      <c r="E517" s="18">
        <v>7950</v>
      </c>
      <c r="F517" s="8">
        <f t="shared" si="21"/>
        <v>5962.5</v>
      </c>
      <c r="G517" s="42">
        <v>84</v>
      </c>
      <c r="H517" s="9">
        <f t="shared" si="22"/>
        <v>86.005479452054786</v>
      </c>
      <c r="I517" s="9">
        <f>Tabel3[[#This Row],[BCP min korting]]-J517</f>
        <v>5664.375</v>
      </c>
      <c r="J517" s="38">
        <f t="shared" si="23"/>
        <v>298.125</v>
      </c>
    </row>
    <row r="518" spans="1:10" x14ac:dyDescent="0.25">
      <c r="A518" s="11" t="s">
        <v>1397</v>
      </c>
      <c r="B518" s="7" t="s">
        <v>184</v>
      </c>
      <c r="C518" s="6" t="s">
        <v>91</v>
      </c>
      <c r="D518" s="36">
        <v>43238</v>
      </c>
      <c r="E518" s="18">
        <v>985</v>
      </c>
      <c r="F518" s="8">
        <f t="shared" si="21"/>
        <v>738.75</v>
      </c>
      <c r="G518" s="42">
        <v>84</v>
      </c>
      <c r="H518" s="9">
        <f t="shared" si="22"/>
        <v>57.468493150684928</v>
      </c>
      <c r="I518" s="9">
        <f>Tabel3[[#This Row],[BCP min korting]]-J518</f>
        <v>480.14412915851267</v>
      </c>
      <c r="J518" s="38">
        <f t="shared" si="23"/>
        <v>258.60587084148733</v>
      </c>
    </row>
    <row r="519" spans="1:10" x14ac:dyDescent="0.25">
      <c r="A519" s="11" t="s">
        <v>1397</v>
      </c>
      <c r="B519" s="7" t="s">
        <v>980</v>
      </c>
      <c r="C519" s="6" t="s">
        <v>978</v>
      </c>
      <c r="D519" s="36">
        <v>39995</v>
      </c>
      <c r="E519" s="18">
        <v>1660</v>
      </c>
      <c r="F519" s="8">
        <f t="shared" si="21"/>
        <v>1245</v>
      </c>
      <c r="G519" s="42">
        <v>60</v>
      </c>
      <c r="H519" s="9">
        <f t="shared" si="22"/>
        <v>164.08767123287672</v>
      </c>
      <c r="I519" s="9">
        <f>Tabel3[[#This Row],[BCP min korting]]-J519</f>
        <v>1182.75</v>
      </c>
      <c r="J519" s="38">
        <f t="shared" si="23"/>
        <v>62.25</v>
      </c>
    </row>
    <row r="520" spans="1:10" x14ac:dyDescent="0.25">
      <c r="A520" s="12" t="s">
        <v>1397</v>
      </c>
      <c r="B520" s="13" t="s">
        <v>1325</v>
      </c>
      <c r="C520" s="14" t="s">
        <v>1296</v>
      </c>
      <c r="D520" s="37">
        <v>42955</v>
      </c>
      <c r="E520" s="19">
        <v>2927.5</v>
      </c>
      <c r="F520" s="15">
        <f t="shared" si="21"/>
        <v>2195.625</v>
      </c>
      <c r="G520" s="42">
        <v>84</v>
      </c>
      <c r="H520" s="16">
        <f t="shared" si="22"/>
        <v>66.772602739726025</v>
      </c>
      <c r="I520" s="9">
        <f>Tabel3[[#This Row],[BCP min korting]]-J520</f>
        <v>1658.0620963796475</v>
      </c>
      <c r="J520" s="39">
        <f t="shared" si="23"/>
        <v>537.56290362035247</v>
      </c>
    </row>
    <row r="521" spans="1:10" x14ac:dyDescent="0.25">
      <c r="A521" s="11" t="s">
        <v>1397</v>
      </c>
      <c r="B521" s="7" t="s">
        <v>1326</v>
      </c>
      <c r="C521" s="6" t="s">
        <v>1327</v>
      </c>
      <c r="D521" s="36">
        <v>40725</v>
      </c>
      <c r="E521" s="18">
        <v>1238</v>
      </c>
      <c r="F521" s="8">
        <f t="shared" ref="F521:F584" si="24">E521*(1-$B$6)</f>
        <v>928.5</v>
      </c>
      <c r="G521" s="42">
        <v>84</v>
      </c>
      <c r="H521" s="9">
        <f t="shared" ref="H521:H584" si="25">IFERROR(+(B$2-D521)/(365/12),G521)</f>
        <v>140.08767123287672</v>
      </c>
      <c r="I521" s="9">
        <f>Tabel3[[#This Row],[BCP min korting]]-J521</f>
        <v>882.07500000000005</v>
      </c>
      <c r="J521" s="38">
        <f t="shared" ref="J521:J584" si="26">IF(H521&lt;$G521,($F521)-(H521/$G521)*(($F521)-($F521*$B$5)),($F521*$B$5))</f>
        <v>46.425000000000004</v>
      </c>
    </row>
    <row r="522" spans="1:10" x14ac:dyDescent="0.25">
      <c r="A522" s="11" t="s">
        <v>1397</v>
      </c>
      <c r="B522" s="7" t="s">
        <v>737</v>
      </c>
      <c r="C522" s="6" t="s">
        <v>685</v>
      </c>
      <c r="D522" s="36">
        <v>43635</v>
      </c>
      <c r="E522" s="18">
        <v>6813.38</v>
      </c>
      <c r="F522" s="8">
        <f t="shared" si="24"/>
        <v>5110.0349999999999</v>
      </c>
      <c r="G522" s="42">
        <v>84</v>
      </c>
      <c r="H522" s="9">
        <f t="shared" si="25"/>
        <v>44.416438356164385</v>
      </c>
      <c r="I522" s="9">
        <f>Tabel3[[#This Row],[BCP min korting]]-J522</f>
        <v>2566.9175815068493</v>
      </c>
      <c r="J522" s="38">
        <f t="shared" si="26"/>
        <v>2543.1174184931506</v>
      </c>
    </row>
    <row r="523" spans="1:10" x14ac:dyDescent="0.25">
      <c r="A523" s="11" t="s">
        <v>1397</v>
      </c>
      <c r="B523" s="7" t="s">
        <v>524</v>
      </c>
      <c r="C523" s="6" t="s">
        <v>491</v>
      </c>
      <c r="D523" s="36">
        <v>40709</v>
      </c>
      <c r="E523" s="18">
        <v>6278.5</v>
      </c>
      <c r="F523" s="8">
        <f t="shared" si="24"/>
        <v>4708.875</v>
      </c>
      <c r="G523" s="42">
        <v>84</v>
      </c>
      <c r="H523" s="9">
        <f t="shared" si="25"/>
        <v>140.61369863013698</v>
      </c>
      <c r="I523" s="9">
        <f>Tabel3[[#This Row],[BCP min korting]]-J523</f>
        <v>4473.4312499999996</v>
      </c>
      <c r="J523" s="38">
        <f t="shared" si="26"/>
        <v>235.44375000000002</v>
      </c>
    </row>
    <row r="524" spans="1:10" x14ac:dyDescent="0.25">
      <c r="A524" s="11" t="s">
        <v>1397</v>
      </c>
      <c r="B524" s="7" t="s">
        <v>738</v>
      </c>
      <c r="C524" s="6" t="s">
        <v>685</v>
      </c>
      <c r="D524" s="36">
        <v>43943</v>
      </c>
      <c r="E524" s="18">
        <v>6813.38</v>
      </c>
      <c r="F524" s="8">
        <f t="shared" si="24"/>
        <v>5110.0349999999999</v>
      </c>
      <c r="G524" s="42">
        <v>84</v>
      </c>
      <c r="H524" s="9">
        <f t="shared" si="25"/>
        <v>34.290410958904111</v>
      </c>
      <c r="I524" s="9">
        <f>Tabel3[[#This Row],[BCP min korting]]-J524</f>
        <v>1981.7135732876714</v>
      </c>
      <c r="J524" s="38">
        <f t="shared" si="26"/>
        <v>3128.3214267123285</v>
      </c>
    </row>
    <row r="525" spans="1:10" x14ac:dyDescent="0.25">
      <c r="A525" s="11" t="s">
        <v>1397</v>
      </c>
      <c r="B525" s="7" t="s">
        <v>912</v>
      </c>
      <c r="C525" s="6" t="s">
        <v>913</v>
      </c>
      <c r="D525" s="36">
        <v>43024</v>
      </c>
      <c r="E525" s="18">
        <v>2224</v>
      </c>
      <c r="F525" s="8">
        <f t="shared" si="24"/>
        <v>1668</v>
      </c>
      <c r="G525" s="42">
        <v>84</v>
      </c>
      <c r="H525" s="9">
        <f t="shared" si="25"/>
        <v>64.504109589041093</v>
      </c>
      <c r="I525" s="9">
        <f>Tabel3[[#This Row],[BCP min korting]]-J525</f>
        <v>1216.823953033268</v>
      </c>
      <c r="J525" s="38">
        <f t="shared" si="26"/>
        <v>451.17604696673197</v>
      </c>
    </row>
    <row r="526" spans="1:10" x14ac:dyDescent="0.25">
      <c r="A526" s="11" t="s">
        <v>1397</v>
      </c>
      <c r="B526" s="7" t="s">
        <v>961</v>
      </c>
      <c r="C526" s="6" t="s">
        <v>934</v>
      </c>
      <c r="D526" s="36">
        <v>44209</v>
      </c>
      <c r="E526" s="18">
        <v>5985.14</v>
      </c>
      <c r="F526" s="8">
        <f t="shared" si="24"/>
        <v>4488.8550000000005</v>
      </c>
      <c r="G526" s="42">
        <v>84</v>
      </c>
      <c r="H526" s="9">
        <f t="shared" si="25"/>
        <v>25.545205479452054</v>
      </c>
      <c r="I526" s="9">
        <f>Tabel3[[#This Row],[BCP min korting]]-J526</f>
        <v>1296.8486568493154</v>
      </c>
      <c r="J526" s="38">
        <f t="shared" si="26"/>
        <v>3192.0063431506851</v>
      </c>
    </row>
    <row r="527" spans="1:10" x14ac:dyDescent="0.25">
      <c r="A527" s="11" t="s">
        <v>1397</v>
      </c>
      <c r="B527" s="7" t="s">
        <v>395</v>
      </c>
      <c r="C527" s="6" t="s">
        <v>396</v>
      </c>
      <c r="D527" s="36">
        <v>41275</v>
      </c>
      <c r="E527" s="18">
        <v>743.24</v>
      </c>
      <c r="F527" s="8">
        <f t="shared" si="24"/>
        <v>557.43000000000006</v>
      </c>
      <c r="G527" s="42">
        <v>84</v>
      </c>
      <c r="H527" s="9">
        <f t="shared" si="25"/>
        <v>122.00547945205479</v>
      </c>
      <c r="I527" s="9">
        <f>Tabel3[[#This Row],[BCP min korting]]-J527</f>
        <v>529.55850000000009</v>
      </c>
      <c r="J527" s="38">
        <f t="shared" si="26"/>
        <v>27.871500000000005</v>
      </c>
    </row>
    <row r="528" spans="1:10" x14ac:dyDescent="0.25">
      <c r="A528" s="11" t="s">
        <v>1397</v>
      </c>
      <c r="B528" s="7" t="s">
        <v>739</v>
      </c>
      <c r="C528" s="6" t="s">
        <v>590</v>
      </c>
      <c r="D528" s="36">
        <v>43665</v>
      </c>
      <c r="E528" s="18">
        <v>6568</v>
      </c>
      <c r="F528" s="8">
        <f t="shared" si="24"/>
        <v>4926</v>
      </c>
      <c r="G528" s="42">
        <v>84</v>
      </c>
      <c r="H528" s="9">
        <f t="shared" si="25"/>
        <v>43.43013698630137</v>
      </c>
      <c r="I528" s="9">
        <f>Tabel3[[#This Row],[BCP min korting]]-J528</f>
        <v>2419.5239530332683</v>
      </c>
      <c r="J528" s="38">
        <f t="shared" si="26"/>
        <v>2506.4760469667317</v>
      </c>
    </row>
    <row r="529" spans="1:10" x14ac:dyDescent="0.25">
      <c r="A529" s="11" t="s">
        <v>1397</v>
      </c>
      <c r="B529" s="7" t="s">
        <v>185</v>
      </c>
      <c r="C529" s="6" t="s">
        <v>125</v>
      </c>
      <c r="D529" s="36">
        <v>40448</v>
      </c>
      <c r="E529" s="18">
        <v>1694</v>
      </c>
      <c r="F529" s="8">
        <f t="shared" si="24"/>
        <v>1270.5</v>
      </c>
      <c r="G529" s="42">
        <v>84</v>
      </c>
      <c r="H529" s="9">
        <f t="shared" si="25"/>
        <v>149.19452054794519</v>
      </c>
      <c r="I529" s="9">
        <f>Tabel3[[#This Row],[BCP min korting]]-J529</f>
        <v>1206.9749999999999</v>
      </c>
      <c r="J529" s="38">
        <f t="shared" si="26"/>
        <v>63.525000000000006</v>
      </c>
    </row>
    <row r="530" spans="1:10" x14ac:dyDescent="0.25">
      <c r="A530" s="11" t="s">
        <v>1397</v>
      </c>
      <c r="B530" s="7" t="s">
        <v>299</v>
      </c>
      <c r="C530" s="6" t="s">
        <v>291</v>
      </c>
      <c r="D530" s="36">
        <v>44208</v>
      </c>
      <c r="E530" s="18">
        <v>4916</v>
      </c>
      <c r="F530" s="8">
        <f t="shared" si="24"/>
        <v>3687</v>
      </c>
      <c r="G530" s="42">
        <v>84</v>
      </c>
      <c r="H530" s="9">
        <f t="shared" si="25"/>
        <v>25.578082191780823</v>
      </c>
      <c r="I530" s="9">
        <f>Tabel3[[#This Row],[BCP min korting]]-J530</f>
        <v>1066.5603522504889</v>
      </c>
      <c r="J530" s="38">
        <f t="shared" si="26"/>
        <v>2620.4396477495111</v>
      </c>
    </row>
    <row r="531" spans="1:10" x14ac:dyDescent="0.25">
      <c r="A531" s="11" t="s">
        <v>1397</v>
      </c>
      <c r="B531" s="7" t="s">
        <v>525</v>
      </c>
      <c r="C531" s="6" t="s">
        <v>479</v>
      </c>
      <c r="D531" s="36">
        <v>43640</v>
      </c>
      <c r="E531" s="18">
        <v>4608</v>
      </c>
      <c r="F531" s="8">
        <f t="shared" si="24"/>
        <v>3456</v>
      </c>
      <c r="G531" s="42">
        <v>84</v>
      </c>
      <c r="H531" s="9">
        <f t="shared" si="25"/>
        <v>44.252054794520546</v>
      </c>
      <c r="I531" s="9">
        <f>Tabel3[[#This Row],[BCP min korting]]-J531</f>
        <v>1729.623170254403</v>
      </c>
      <c r="J531" s="38">
        <f t="shared" si="26"/>
        <v>1726.376829745597</v>
      </c>
    </row>
    <row r="532" spans="1:10" x14ac:dyDescent="0.25">
      <c r="A532" s="11" t="s">
        <v>1397</v>
      </c>
      <c r="B532" s="7" t="s">
        <v>300</v>
      </c>
      <c r="C532" s="6" t="s">
        <v>276</v>
      </c>
      <c r="D532" s="36">
        <v>41690</v>
      </c>
      <c r="E532" s="18">
        <v>3363</v>
      </c>
      <c r="F532" s="8">
        <f t="shared" si="24"/>
        <v>2522.25</v>
      </c>
      <c r="G532" s="42">
        <v>84</v>
      </c>
      <c r="H532" s="9">
        <f t="shared" si="25"/>
        <v>108.36164383561643</v>
      </c>
      <c r="I532" s="9">
        <f>Tabel3[[#This Row],[BCP min korting]]-J532</f>
        <v>2396.1374999999998</v>
      </c>
      <c r="J532" s="38">
        <f t="shared" si="26"/>
        <v>126.11250000000001</v>
      </c>
    </row>
    <row r="533" spans="1:10" x14ac:dyDescent="0.25">
      <c r="A533" s="11" t="s">
        <v>1397</v>
      </c>
      <c r="B533" s="7" t="s">
        <v>740</v>
      </c>
      <c r="C533" s="6" t="s">
        <v>590</v>
      </c>
      <c r="D533" s="36">
        <v>43684</v>
      </c>
      <c r="E533" s="18">
        <v>5691</v>
      </c>
      <c r="F533" s="8">
        <f t="shared" si="24"/>
        <v>4268.25</v>
      </c>
      <c r="G533" s="42">
        <v>84</v>
      </c>
      <c r="H533" s="9">
        <f t="shared" si="25"/>
        <v>42.80547945205479</v>
      </c>
      <c r="I533" s="9">
        <f>Tabel3[[#This Row],[BCP min korting]]-J533</f>
        <v>2066.3007534246572</v>
      </c>
      <c r="J533" s="38">
        <f t="shared" si="26"/>
        <v>2201.9492465753428</v>
      </c>
    </row>
    <row r="534" spans="1:10" x14ac:dyDescent="0.25">
      <c r="A534" s="11" t="s">
        <v>1397</v>
      </c>
      <c r="B534" s="7" t="s">
        <v>397</v>
      </c>
      <c r="C534" s="6" t="s">
        <v>377</v>
      </c>
      <c r="D534" s="36">
        <v>43282</v>
      </c>
      <c r="E534" s="18">
        <v>671</v>
      </c>
      <c r="F534" s="8">
        <f t="shared" si="24"/>
        <v>503.25</v>
      </c>
      <c r="G534" s="42">
        <v>84</v>
      </c>
      <c r="H534" s="9">
        <f t="shared" si="25"/>
        <v>56.021917808219179</v>
      </c>
      <c r="I534" s="9">
        <f>Tabel3[[#This Row],[BCP min korting]]-J534</f>
        <v>318.8497455968689</v>
      </c>
      <c r="J534" s="38">
        <f t="shared" si="26"/>
        <v>184.4002544031311</v>
      </c>
    </row>
    <row r="535" spans="1:10" x14ac:dyDescent="0.25">
      <c r="A535" s="11" t="s">
        <v>1397</v>
      </c>
      <c r="B535" s="7" t="s">
        <v>186</v>
      </c>
      <c r="C535" s="6" t="s">
        <v>91</v>
      </c>
      <c r="D535" s="36">
        <v>41786</v>
      </c>
      <c r="E535" s="18">
        <v>1407</v>
      </c>
      <c r="F535" s="8">
        <f t="shared" si="24"/>
        <v>1055.25</v>
      </c>
      <c r="G535" s="42">
        <v>84</v>
      </c>
      <c r="H535" s="9">
        <f t="shared" si="25"/>
        <v>105.20547945205479</v>
      </c>
      <c r="I535" s="9">
        <f>Tabel3[[#This Row],[BCP min korting]]-J535</f>
        <v>1002.4875</v>
      </c>
      <c r="J535" s="38">
        <f t="shared" si="26"/>
        <v>52.762500000000003</v>
      </c>
    </row>
    <row r="536" spans="1:10" x14ac:dyDescent="0.25">
      <c r="A536" s="11" t="s">
        <v>1397</v>
      </c>
      <c r="B536" s="7" t="s">
        <v>962</v>
      </c>
      <c r="C536" s="6" t="s">
        <v>927</v>
      </c>
      <c r="D536" s="36">
        <v>42836</v>
      </c>
      <c r="E536" s="18">
        <v>1995</v>
      </c>
      <c r="F536" s="8">
        <f t="shared" si="24"/>
        <v>1496.25</v>
      </c>
      <c r="G536" s="42">
        <v>84</v>
      </c>
      <c r="H536" s="9">
        <f t="shared" si="25"/>
        <v>70.68493150684931</v>
      </c>
      <c r="I536" s="9">
        <f>Tabel3[[#This Row],[BCP min korting]]-J536</f>
        <v>1196.1215753424656</v>
      </c>
      <c r="J536" s="38">
        <f t="shared" si="26"/>
        <v>300.12842465753442</v>
      </c>
    </row>
    <row r="537" spans="1:10" x14ac:dyDescent="0.25">
      <c r="A537" s="11" t="s">
        <v>1397</v>
      </c>
      <c r="B537" s="7" t="s">
        <v>526</v>
      </c>
      <c r="C537" s="6" t="s">
        <v>527</v>
      </c>
      <c r="D537" s="36">
        <v>43475</v>
      </c>
      <c r="E537" s="18">
        <v>5084</v>
      </c>
      <c r="F537" s="8">
        <f t="shared" si="24"/>
        <v>3813</v>
      </c>
      <c r="G537" s="42">
        <v>84</v>
      </c>
      <c r="H537" s="9">
        <f t="shared" si="25"/>
        <v>49.676712328767124</v>
      </c>
      <c r="I537" s="9">
        <f>Tabel3[[#This Row],[BCP min korting]]-J537</f>
        <v>2142.2195107632097</v>
      </c>
      <c r="J537" s="38">
        <f t="shared" si="26"/>
        <v>1670.7804892367903</v>
      </c>
    </row>
    <row r="538" spans="1:10" x14ac:dyDescent="0.25">
      <c r="A538" s="11" t="s">
        <v>1397</v>
      </c>
      <c r="B538" s="7" t="s">
        <v>1091</v>
      </c>
      <c r="C538" s="6" t="s">
        <v>1092</v>
      </c>
      <c r="D538" s="36">
        <v>43070</v>
      </c>
      <c r="E538" s="18">
        <v>3603</v>
      </c>
      <c r="F538" s="8">
        <f t="shared" si="24"/>
        <v>2702.25</v>
      </c>
      <c r="G538" s="42">
        <v>60</v>
      </c>
      <c r="H538" s="9">
        <f t="shared" si="25"/>
        <v>62.991780821917807</v>
      </c>
      <c r="I538" s="9">
        <f>Tabel3[[#This Row],[BCP min korting]]-J538</f>
        <v>2567.1374999999998</v>
      </c>
      <c r="J538" s="38">
        <f t="shared" si="26"/>
        <v>135.11250000000001</v>
      </c>
    </row>
    <row r="539" spans="1:10" x14ac:dyDescent="0.25">
      <c r="A539" s="11" t="s">
        <v>1397</v>
      </c>
      <c r="B539" s="7" t="s">
        <v>1203</v>
      </c>
      <c r="C539" s="6" t="s">
        <v>1202</v>
      </c>
      <c r="D539" s="36">
        <v>43441</v>
      </c>
      <c r="E539" s="18">
        <v>2750</v>
      </c>
      <c r="F539" s="8">
        <f t="shared" si="24"/>
        <v>2062.5</v>
      </c>
      <c r="G539" s="42">
        <v>84</v>
      </c>
      <c r="H539" s="9">
        <f t="shared" si="25"/>
        <v>50.794520547945204</v>
      </c>
      <c r="I539" s="9">
        <f>Tabel3[[#This Row],[BCP min korting]]-J539</f>
        <v>1184.8275440313112</v>
      </c>
      <c r="J539" s="38">
        <f t="shared" si="26"/>
        <v>877.67245596868884</v>
      </c>
    </row>
    <row r="540" spans="1:10" x14ac:dyDescent="0.25">
      <c r="A540" s="11" t="s">
        <v>1397</v>
      </c>
      <c r="B540" s="7" t="s">
        <v>741</v>
      </c>
      <c r="C540" s="6" t="s">
        <v>603</v>
      </c>
      <c r="D540" s="36">
        <v>43364</v>
      </c>
      <c r="E540" s="18">
        <v>8783</v>
      </c>
      <c r="F540" s="8">
        <f t="shared" si="24"/>
        <v>6587.25</v>
      </c>
      <c r="G540" s="42">
        <v>84</v>
      </c>
      <c r="H540" s="9">
        <f t="shared" si="25"/>
        <v>53.326027397260269</v>
      </c>
      <c r="I540" s="9">
        <f>Tabel3[[#This Row],[BCP min korting]]-J540</f>
        <v>3972.7176223091969</v>
      </c>
      <c r="J540" s="38">
        <f t="shared" si="26"/>
        <v>2614.5323776908031</v>
      </c>
    </row>
    <row r="541" spans="1:10" x14ac:dyDescent="0.25">
      <c r="A541" s="11" t="s">
        <v>1397</v>
      </c>
      <c r="B541" s="7" t="s">
        <v>187</v>
      </c>
      <c r="C541" s="6" t="s">
        <v>188</v>
      </c>
      <c r="D541" s="36">
        <v>41194</v>
      </c>
      <c r="E541" s="18">
        <v>719</v>
      </c>
      <c r="F541" s="8">
        <f t="shared" si="24"/>
        <v>539.25</v>
      </c>
      <c r="G541" s="42">
        <v>84</v>
      </c>
      <c r="H541" s="9">
        <f t="shared" si="25"/>
        <v>124.66849315068492</v>
      </c>
      <c r="I541" s="9">
        <f>Tabel3[[#This Row],[BCP min korting]]-J541</f>
        <v>512.28750000000002</v>
      </c>
      <c r="J541" s="38">
        <f t="shared" si="26"/>
        <v>26.962500000000002</v>
      </c>
    </row>
    <row r="542" spans="1:10" x14ac:dyDescent="0.25">
      <c r="A542" s="11" t="s">
        <v>1397</v>
      </c>
      <c r="B542" s="7" t="s">
        <v>189</v>
      </c>
      <c r="C542" s="6" t="s">
        <v>108</v>
      </c>
      <c r="D542" s="36">
        <v>43363</v>
      </c>
      <c r="E542" s="18">
        <v>2382</v>
      </c>
      <c r="F542" s="8">
        <f t="shared" si="24"/>
        <v>1786.5</v>
      </c>
      <c r="G542" s="42">
        <v>84</v>
      </c>
      <c r="H542" s="9">
        <f t="shared" si="25"/>
        <v>53.358904109589041</v>
      </c>
      <c r="I542" s="9">
        <f>Tabel3[[#This Row],[BCP min korting]]-J542</f>
        <v>1078.088072407045</v>
      </c>
      <c r="J542" s="38">
        <f t="shared" si="26"/>
        <v>708.41192759295495</v>
      </c>
    </row>
    <row r="543" spans="1:10" x14ac:dyDescent="0.25">
      <c r="A543" s="11" t="s">
        <v>1397</v>
      </c>
      <c r="B543" s="7" t="s">
        <v>1328</v>
      </c>
      <c r="C543" s="6" t="s">
        <v>1329</v>
      </c>
      <c r="D543" s="36">
        <v>44278</v>
      </c>
      <c r="E543" s="18">
        <v>3588.43</v>
      </c>
      <c r="F543" s="8">
        <f t="shared" si="24"/>
        <v>2691.3224999999998</v>
      </c>
      <c r="G543" s="42">
        <v>84</v>
      </c>
      <c r="H543" s="9">
        <f t="shared" si="25"/>
        <v>23.276712328767122</v>
      </c>
      <c r="I543" s="9">
        <f>Tabel3[[#This Row],[BCP min korting]]-J543</f>
        <v>708.48669804305291</v>
      </c>
      <c r="J543" s="38">
        <f t="shared" si="26"/>
        <v>1982.8358019569469</v>
      </c>
    </row>
    <row r="544" spans="1:10" x14ac:dyDescent="0.25">
      <c r="A544" s="11" t="s">
        <v>1397</v>
      </c>
      <c r="B544" s="7" t="s">
        <v>742</v>
      </c>
      <c r="C544" s="6" t="s">
        <v>743</v>
      </c>
      <c r="D544" s="36">
        <v>42370</v>
      </c>
      <c r="E544" s="18">
        <v>7900</v>
      </c>
      <c r="F544" s="8">
        <f t="shared" si="24"/>
        <v>5925</v>
      </c>
      <c r="G544" s="42">
        <v>84</v>
      </c>
      <c r="H544" s="9">
        <f t="shared" si="25"/>
        <v>86.005479452054786</v>
      </c>
      <c r="I544" s="9">
        <f>Tabel3[[#This Row],[BCP min korting]]-J544</f>
        <v>5628.75</v>
      </c>
      <c r="J544" s="38">
        <f t="shared" si="26"/>
        <v>296.25</v>
      </c>
    </row>
    <row r="545" spans="1:10" x14ac:dyDescent="0.25">
      <c r="A545" s="11" t="s">
        <v>1397</v>
      </c>
      <c r="B545" s="7" t="s">
        <v>1330</v>
      </c>
      <c r="C545" s="6" t="s">
        <v>1331</v>
      </c>
      <c r="D545" s="36">
        <v>43070</v>
      </c>
      <c r="E545" s="18">
        <v>4990.83</v>
      </c>
      <c r="F545" s="8">
        <f t="shared" si="24"/>
        <v>3743.1224999999999</v>
      </c>
      <c r="G545" s="42">
        <v>84</v>
      </c>
      <c r="H545" s="9">
        <f t="shared" si="25"/>
        <v>62.991780821917807</v>
      </c>
      <c r="I545" s="9">
        <f>Tabel3[[#This Row],[BCP min korting]]-J545</f>
        <v>2666.6268393346377</v>
      </c>
      <c r="J545" s="38">
        <f t="shared" si="26"/>
        <v>1076.4956606653623</v>
      </c>
    </row>
    <row r="546" spans="1:10" x14ac:dyDescent="0.25">
      <c r="A546" s="11" t="s">
        <v>1397</v>
      </c>
      <c r="B546" s="7" t="s">
        <v>744</v>
      </c>
      <c r="C546" s="6" t="s">
        <v>745</v>
      </c>
      <c r="D546" s="36">
        <v>39814</v>
      </c>
      <c r="E546" s="18">
        <v>6925</v>
      </c>
      <c r="F546" s="8">
        <f t="shared" si="24"/>
        <v>5193.75</v>
      </c>
      <c r="G546" s="42">
        <v>84</v>
      </c>
      <c r="H546" s="9">
        <f t="shared" si="25"/>
        <v>170.03835616438354</v>
      </c>
      <c r="I546" s="9">
        <f>Tabel3[[#This Row],[BCP min korting]]-J546</f>
        <v>4934.0625</v>
      </c>
      <c r="J546" s="38">
        <f t="shared" si="26"/>
        <v>259.6875</v>
      </c>
    </row>
    <row r="547" spans="1:10" x14ac:dyDescent="0.25">
      <c r="A547" s="11" t="s">
        <v>1397</v>
      </c>
      <c r="B547" s="7" t="s">
        <v>190</v>
      </c>
      <c r="C547" s="6" t="s">
        <v>191</v>
      </c>
      <c r="D547" s="36">
        <v>41487</v>
      </c>
      <c r="E547" s="18">
        <v>1694</v>
      </c>
      <c r="F547" s="8">
        <f t="shared" si="24"/>
        <v>1270.5</v>
      </c>
      <c r="G547" s="42">
        <v>84</v>
      </c>
      <c r="H547" s="9">
        <f t="shared" si="25"/>
        <v>115.03561643835616</v>
      </c>
      <c r="I547" s="9">
        <f>Tabel3[[#This Row],[BCP min korting]]-J547</f>
        <v>1206.9749999999999</v>
      </c>
      <c r="J547" s="38">
        <f t="shared" si="26"/>
        <v>63.525000000000006</v>
      </c>
    </row>
    <row r="548" spans="1:10" x14ac:dyDescent="0.25">
      <c r="A548" s="11" t="s">
        <v>1397</v>
      </c>
      <c r="B548" s="7" t="s">
        <v>192</v>
      </c>
      <c r="C548" s="6" t="s">
        <v>154</v>
      </c>
      <c r="D548" s="36">
        <v>41713</v>
      </c>
      <c r="E548" s="18">
        <v>3182</v>
      </c>
      <c r="F548" s="8">
        <f t="shared" si="24"/>
        <v>2386.5</v>
      </c>
      <c r="G548" s="42">
        <v>60</v>
      </c>
      <c r="H548" s="9">
        <f t="shared" si="25"/>
        <v>107.60547945205479</v>
      </c>
      <c r="I548" s="9">
        <f>Tabel3[[#This Row],[BCP min korting]]-J548</f>
        <v>2267.1750000000002</v>
      </c>
      <c r="J548" s="38">
        <f t="shared" si="26"/>
        <v>119.325</v>
      </c>
    </row>
    <row r="549" spans="1:10" x14ac:dyDescent="0.25">
      <c r="A549" s="11" t="s">
        <v>1397</v>
      </c>
      <c r="B549" s="7" t="s">
        <v>528</v>
      </c>
      <c r="C549" s="6" t="s">
        <v>479</v>
      </c>
      <c r="D549" s="36">
        <v>43651</v>
      </c>
      <c r="E549" s="18">
        <v>4608</v>
      </c>
      <c r="F549" s="8">
        <f t="shared" si="24"/>
        <v>3456</v>
      </c>
      <c r="G549" s="42">
        <v>84</v>
      </c>
      <c r="H549" s="9">
        <f t="shared" si="25"/>
        <v>43.890410958904106</v>
      </c>
      <c r="I549" s="9">
        <f>Tabel3[[#This Row],[BCP min korting]]-J549</f>
        <v>1715.4880626223089</v>
      </c>
      <c r="J549" s="38">
        <f t="shared" si="26"/>
        <v>1740.5119373776911</v>
      </c>
    </row>
    <row r="550" spans="1:10" x14ac:dyDescent="0.25">
      <c r="A550" s="11" t="s">
        <v>1397</v>
      </c>
      <c r="B550" s="7" t="s">
        <v>746</v>
      </c>
      <c r="C550" s="6" t="s">
        <v>590</v>
      </c>
      <c r="D550" s="36">
        <v>42887</v>
      </c>
      <c r="E550" s="18">
        <v>6406</v>
      </c>
      <c r="F550" s="8">
        <f t="shared" si="24"/>
        <v>4804.5</v>
      </c>
      <c r="G550" s="42">
        <v>84</v>
      </c>
      <c r="H550" s="9">
        <f t="shared" si="25"/>
        <v>69.008219178082186</v>
      </c>
      <c r="I550" s="9">
        <f>Tabel3[[#This Row],[BCP min korting]]-J550</f>
        <v>3749.6724951076312</v>
      </c>
      <c r="J550" s="38">
        <f t="shared" si="26"/>
        <v>1054.8275048923688</v>
      </c>
    </row>
    <row r="551" spans="1:10" x14ac:dyDescent="0.25">
      <c r="A551" s="11" t="s">
        <v>1397</v>
      </c>
      <c r="B551" s="7" t="s">
        <v>1025</v>
      </c>
      <c r="C551" s="6" t="s">
        <v>1026</v>
      </c>
      <c r="D551" s="36">
        <v>43682</v>
      </c>
      <c r="E551" s="18">
        <v>5298.76</v>
      </c>
      <c r="F551" s="8">
        <f t="shared" si="24"/>
        <v>3974.07</v>
      </c>
      <c r="G551" s="42">
        <v>84</v>
      </c>
      <c r="H551" s="9">
        <f t="shared" si="25"/>
        <v>42.871232876712327</v>
      </c>
      <c r="I551" s="9">
        <f>Tabel3[[#This Row],[BCP min korting]]-J551</f>
        <v>1926.840671624266</v>
      </c>
      <c r="J551" s="38">
        <f t="shared" si="26"/>
        <v>2047.2293283757342</v>
      </c>
    </row>
    <row r="552" spans="1:10" x14ac:dyDescent="0.25">
      <c r="A552" s="11" t="s">
        <v>1397</v>
      </c>
      <c r="B552" s="7" t="s">
        <v>458</v>
      </c>
      <c r="C552" s="6" t="s">
        <v>459</v>
      </c>
      <c r="D552" s="36">
        <v>41579</v>
      </c>
      <c r="E552" s="18">
        <v>3344</v>
      </c>
      <c r="F552" s="8">
        <f t="shared" si="24"/>
        <v>2508</v>
      </c>
      <c r="G552" s="42">
        <v>84</v>
      </c>
      <c r="H552" s="9">
        <f t="shared" si="25"/>
        <v>112.01095890410959</v>
      </c>
      <c r="I552" s="9">
        <f>Tabel3[[#This Row],[BCP min korting]]-J552</f>
        <v>2382.6</v>
      </c>
      <c r="J552" s="38">
        <f t="shared" si="26"/>
        <v>125.4</v>
      </c>
    </row>
    <row r="553" spans="1:10" x14ac:dyDescent="0.25">
      <c r="A553" s="11" t="s">
        <v>1397</v>
      </c>
      <c r="B553" s="7" t="s">
        <v>529</v>
      </c>
      <c r="C553" s="6" t="s">
        <v>530</v>
      </c>
      <c r="D553" s="36">
        <v>40571</v>
      </c>
      <c r="E553" s="18">
        <v>4614</v>
      </c>
      <c r="F553" s="8">
        <f t="shared" si="24"/>
        <v>3460.5</v>
      </c>
      <c r="G553" s="42">
        <v>84</v>
      </c>
      <c r="H553" s="9">
        <f t="shared" si="25"/>
        <v>145.15068493150685</v>
      </c>
      <c r="I553" s="9">
        <f>Tabel3[[#This Row],[BCP min korting]]-J553</f>
        <v>3287.4749999999999</v>
      </c>
      <c r="J553" s="38">
        <f t="shared" si="26"/>
        <v>173.02500000000001</v>
      </c>
    </row>
    <row r="554" spans="1:10" x14ac:dyDescent="0.25">
      <c r="A554" s="11" t="s">
        <v>1397</v>
      </c>
      <c r="B554" s="7" t="s">
        <v>1409</v>
      </c>
      <c r="C554" s="6" t="s">
        <v>1410</v>
      </c>
      <c r="D554" s="36">
        <v>41579</v>
      </c>
      <c r="E554" s="18">
        <v>4633</v>
      </c>
      <c r="F554" s="8">
        <f t="shared" si="24"/>
        <v>3474.75</v>
      </c>
      <c r="G554" s="42">
        <v>84</v>
      </c>
      <c r="H554" s="9">
        <f t="shared" si="25"/>
        <v>112.01095890410959</v>
      </c>
      <c r="I554" s="9">
        <f>Tabel3[[#This Row],[BCP min korting]]-J554</f>
        <v>3301.0124999999998</v>
      </c>
      <c r="J554" s="38">
        <f t="shared" si="26"/>
        <v>173.73750000000001</v>
      </c>
    </row>
    <row r="555" spans="1:10" x14ac:dyDescent="0.25">
      <c r="A555" s="11" t="s">
        <v>1397</v>
      </c>
      <c r="B555" s="7" t="s">
        <v>398</v>
      </c>
      <c r="C555" s="6" t="s">
        <v>399</v>
      </c>
      <c r="D555" s="36">
        <v>42773</v>
      </c>
      <c r="E555" s="18">
        <v>985</v>
      </c>
      <c r="F555" s="8">
        <f t="shared" si="24"/>
        <v>738.75</v>
      </c>
      <c r="G555" s="42">
        <v>84</v>
      </c>
      <c r="H555" s="9">
        <f t="shared" si="25"/>
        <v>72.756164383561639</v>
      </c>
      <c r="I555" s="9">
        <f>Tabel3[[#This Row],[BCP min korting]]-J555</f>
        <v>607.8712573385518</v>
      </c>
      <c r="J555" s="38">
        <f t="shared" si="26"/>
        <v>130.8787426614482</v>
      </c>
    </row>
    <row r="556" spans="1:10" x14ac:dyDescent="0.25">
      <c r="A556" s="11" t="s">
        <v>1397</v>
      </c>
      <c r="B556" s="7" t="s">
        <v>1172</v>
      </c>
      <c r="C556" s="6" t="s">
        <v>1139</v>
      </c>
      <c r="D556" s="36">
        <v>42736</v>
      </c>
      <c r="E556" s="18">
        <v>6560</v>
      </c>
      <c r="F556" s="8">
        <f t="shared" si="24"/>
        <v>4920</v>
      </c>
      <c r="G556" s="42">
        <v>84</v>
      </c>
      <c r="H556" s="9">
        <f t="shared" si="25"/>
        <v>73.972602739726028</v>
      </c>
      <c r="I556" s="9">
        <f>Tabel3[[#This Row],[BCP min korting]]-J556</f>
        <v>4116.0469667318985</v>
      </c>
      <c r="J556" s="38">
        <f t="shared" si="26"/>
        <v>803.95303326810154</v>
      </c>
    </row>
    <row r="557" spans="1:10" x14ac:dyDescent="0.25">
      <c r="A557" s="11" t="s">
        <v>1397</v>
      </c>
      <c r="B557" s="7" t="s">
        <v>747</v>
      </c>
      <c r="C557" s="6" t="s">
        <v>671</v>
      </c>
      <c r="D557" s="36">
        <v>42370</v>
      </c>
      <c r="E557" s="18">
        <v>7950</v>
      </c>
      <c r="F557" s="8">
        <f t="shared" si="24"/>
        <v>5962.5</v>
      </c>
      <c r="G557" s="42">
        <v>84</v>
      </c>
      <c r="H557" s="9">
        <f t="shared" si="25"/>
        <v>86.005479452054786</v>
      </c>
      <c r="I557" s="9">
        <f>Tabel3[[#This Row],[BCP min korting]]-J557</f>
        <v>5664.375</v>
      </c>
      <c r="J557" s="38">
        <f t="shared" si="26"/>
        <v>298.125</v>
      </c>
    </row>
    <row r="558" spans="1:10" x14ac:dyDescent="0.25">
      <c r="A558" s="11" t="s">
        <v>1397</v>
      </c>
      <c r="B558" s="7" t="s">
        <v>1027</v>
      </c>
      <c r="C558" s="6" t="s">
        <v>1021</v>
      </c>
      <c r="D558" s="36">
        <v>40603</v>
      </c>
      <c r="E558" s="18">
        <v>6369</v>
      </c>
      <c r="F558" s="8">
        <f t="shared" si="24"/>
        <v>4776.75</v>
      </c>
      <c r="G558" s="42">
        <v>84</v>
      </c>
      <c r="H558" s="9">
        <f t="shared" si="25"/>
        <v>144.09863013698629</v>
      </c>
      <c r="I558" s="9">
        <f>Tabel3[[#This Row],[BCP min korting]]-J558</f>
        <v>4537.9125000000004</v>
      </c>
      <c r="J558" s="38">
        <f t="shared" si="26"/>
        <v>238.83750000000001</v>
      </c>
    </row>
    <row r="559" spans="1:10" x14ac:dyDescent="0.25">
      <c r="A559" s="11" t="s">
        <v>1397</v>
      </c>
      <c r="B559" s="7" t="s">
        <v>748</v>
      </c>
      <c r="C559" s="6" t="s">
        <v>590</v>
      </c>
      <c r="D559" s="36">
        <v>43367</v>
      </c>
      <c r="E559" s="18">
        <v>6406</v>
      </c>
      <c r="F559" s="8">
        <f t="shared" si="24"/>
        <v>4804.5</v>
      </c>
      <c r="G559" s="42">
        <v>84</v>
      </c>
      <c r="H559" s="9">
        <f t="shared" si="25"/>
        <v>53.227397260273968</v>
      </c>
      <c r="I559" s="9">
        <f>Tabel3[[#This Row],[BCP min korting]]-J559</f>
        <v>2892.1961741682967</v>
      </c>
      <c r="J559" s="38">
        <f t="shared" si="26"/>
        <v>1912.3038258317033</v>
      </c>
    </row>
    <row r="560" spans="1:10" x14ac:dyDescent="0.25">
      <c r="A560" s="11" t="s">
        <v>1397</v>
      </c>
      <c r="B560" s="7" t="s">
        <v>531</v>
      </c>
      <c r="C560" s="6" t="s">
        <v>532</v>
      </c>
      <c r="D560" s="36">
        <v>40330</v>
      </c>
      <c r="E560" s="18">
        <v>4758</v>
      </c>
      <c r="F560" s="8">
        <f t="shared" si="24"/>
        <v>3568.5</v>
      </c>
      <c r="G560" s="42">
        <v>84</v>
      </c>
      <c r="H560" s="9">
        <f t="shared" si="25"/>
        <v>153.07397260273973</v>
      </c>
      <c r="I560" s="9">
        <f>Tabel3[[#This Row],[BCP min korting]]-J560</f>
        <v>3390.0749999999998</v>
      </c>
      <c r="J560" s="38">
        <f t="shared" si="26"/>
        <v>178.42500000000001</v>
      </c>
    </row>
    <row r="561" spans="1:10" x14ac:dyDescent="0.25">
      <c r="A561" s="11" t="s">
        <v>1397</v>
      </c>
      <c r="B561" s="7" t="s">
        <v>749</v>
      </c>
      <c r="C561" s="6" t="s">
        <v>603</v>
      </c>
      <c r="D561" s="36">
        <v>41953</v>
      </c>
      <c r="E561" s="18">
        <v>8873</v>
      </c>
      <c r="F561" s="8">
        <f t="shared" si="24"/>
        <v>6654.75</v>
      </c>
      <c r="G561" s="42">
        <v>84</v>
      </c>
      <c r="H561" s="9">
        <f t="shared" si="25"/>
        <v>99.715068493150682</v>
      </c>
      <c r="I561" s="9">
        <f>Tabel3[[#This Row],[BCP min korting]]-J561</f>
        <v>6322.0124999999998</v>
      </c>
      <c r="J561" s="38">
        <f t="shared" si="26"/>
        <v>332.73750000000001</v>
      </c>
    </row>
    <row r="562" spans="1:10" x14ac:dyDescent="0.25">
      <c r="A562" s="11" t="s">
        <v>1397</v>
      </c>
      <c r="B562" s="7" t="s">
        <v>1332</v>
      </c>
      <c r="C562" s="6" t="s">
        <v>1296</v>
      </c>
      <c r="D562" s="36">
        <v>39021</v>
      </c>
      <c r="E562" s="18">
        <v>2795</v>
      </c>
      <c r="F562" s="8">
        <f t="shared" si="24"/>
        <v>2096.25</v>
      </c>
      <c r="G562" s="42">
        <v>84</v>
      </c>
      <c r="H562" s="9">
        <f t="shared" si="25"/>
        <v>196.10958904109589</v>
      </c>
      <c r="I562" s="9">
        <f>Tabel3[[#This Row],[BCP min korting]]-J562</f>
        <v>1991.4375</v>
      </c>
      <c r="J562" s="38">
        <f t="shared" si="26"/>
        <v>104.8125</v>
      </c>
    </row>
    <row r="563" spans="1:10" x14ac:dyDescent="0.25">
      <c r="A563" s="11" t="s">
        <v>1397</v>
      </c>
      <c r="B563" s="7" t="s">
        <v>460</v>
      </c>
      <c r="C563" s="6" t="s">
        <v>461</v>
      </c>
      <c r="D563" s="36">
        <v>40909</v>
      </c>
      <c r="E563" s="18">
        <v>2857</v>
      </c>
      <c r="F563" s="8">
        <f t="shared" si="24"/>
        <v>2142.75</v>
      </c>
      <c r="G563" s="42">
        <v>84</v>
      </c>
      <c r="H563" s="9">
        <f t="shared" si="25"/>
        <v>134.03835616438354</v>
      </c>
      <c r="I563" s="9">
        <f>Tabel3[[#This Row],[BCP min korting]]-J563</f>
        <v>2035.6125</v>
      </c>
      <c r="J563" s="38">
        <f t="shared" si="26"/>
        <v>107.1375</v>
      </c>
    </row>
    <row r="564" spans="1:10" x14ac:dyDescent="0.25">
      <c r="A564" s="11" t="s">
        <v>1397</v>
      </c>
      <c r="B564" s="7" t="s">
        <v>400</v>
      </c>
      <c r="C564" s="6" t="s">
        <v>396</v>
      </c>
      <c r="D564" s="36">
        <v>40778</v>
      </c>
      <c r="E564" s="18">
        <v>743.24</v>
      </c>
      <c r="F564" s="8">
        <f t="shared" si="24"/>
        <v>557.43000000000006</v>
      </c>
      <c r="G564" s="42">
        <v>84</v>
      </c>
      <c r="H564" s="9">
        <f t="shared" si="25"/>
        <v>138.34520547945206</v>
      </c>
      <c r="I564" s="9">
        <f>Tabel3[[#This Row],[BCP min korting]]-J564</f>
        <v>529.55850000000009</v>
      </c>
      <c r="J564" s="38">
        <f t="shared" si="26"/>
        <v>27.871500000000005</v>
      </c>
    </row>
    <row r="565" spans="1:10" x14ac:dyDescent="0.25">
      <c r="A565" s="11" t="s">
        <v>1397</v>
      </c>
      <c r="B565" s="7" t="s">
        <v>193</v>
      </c>
      <c r="C565" s="6" t="s">
        <v>154</v>
      </c>
      <c r="D565" s="36">
        <v>42212</v>
      </c>
      <c r="E565" s="18">
        <v>3182</v>
      </c>
      <c r="F565" s="8">
        <f t="shared" si="24"/>
        <v>2386.5</v>
      </c>
      <c r="G565" s="42">
        <v>60</v>
      </c>
      <c r="H565" s="9">
        <f t="shared" si="25"/>
        <v>91.2</v>
      </c>
      <c r="I565" s="9">
        <f>Tabel3[[#This Row],[BCP min korting]]-J565</f>
        <v>2267.1750000000002</v>
      </c>
      <c r="J565" s="38">
        <f t="shared" si="26"/>
        <v>119.325</v>
      </c>
    </row>
    <row r="566" spans="1:10" x14ac:dyDescent="0.25">
      <c r="A566" s="11" t="s">
        <v>1397</v>
      </c>
      <c r="B566" s="7" t="s">
        <v>750</v>
      </c>
      <c r="C566" s="6" t="s">
        <v>671</v>
      </c>
      <c r="D566" s="36">
        <v>42493</v>
      </c>
      <c r="E566" s="18">
        <v>7950</v>
      </c>
      <c r="F566" s="8">
        <f t="shared" si="24"/>
        <v>5962.5</v>
      </c>
      <c r="G566" s="42">
        <v>84</v>
      </c>
      <c r="H566" s="9">
        <f t="shared" si="25"/>
        <v>81.961643835616428</v>
      </c>
      <c r="I566" s="9">
        <f>Tabel3[[#This Row],[BCP min korting]]-J566</f>
        <v>5526.9224559686882</v>
      </c>
      <c r="J566" s="38">
        <f t="shared" si="26"/>
        <v>435.57754403131185</v>
      </c>
    </row>
    <row r="567" spans="1:10" x14ac:dyDescent="0.25">
      <c r="A567" s="11" t="s">
        <v>1397</v>
      </c>
      <c r="B567" s="7" t="s">
        <v>401</v>
      </c>
      <c r="C567" s="6" t="s">
        <v>388</v>
      </c>
      <c r="D567" s="36">
        <v>43523</v>
      </c>
      <c r="E567" s="18">
        <v>647.5</v>
      </c>
      <c r="F567" s="8">
        <f t="shared" si="24"/>
        <v>485.625</v>
      </c>
      <c r="G567" s="42">
        <v>84</v>
      </c>
      <c r="H567" s="9">
        <f t="shared" si="25"/>
        <v>48.098630136986301</v>
      </c>
      <c r="I567" s="9">
        <f>Tabel3[[#This Row],[BCP min korting]]-J567</f>
        <v>264.16669520547947</v>
      </c>
      <c r="J567" s="38">
        <f t="shared" si="26"/>
        <v>221.45830479452053</v>
      </c>
    </row>
    <row r="568" spans="1:10" x14ac:dyDescent="0.25">
      <c r="A568" s="11" t="s">
        <v>1397</v>
      </c>
      <c r="B568" s="7" t="s">
        <v>751</v>
      </c>
      <c r="C568" s="6" t="s">
        <v>671</v>
      </c>
      <c r="D568" s="36">
        <v>40417</v>
      </c>
      <c r="E568" s="18">
        <v>7950</v>
      </c>
      <c r="F568" s="8">
        <f t="shared" si="24"/>
        <v>5962.5</v>
      </c>
      <c r="G568" s="42">
        <v>84</v>
      </c>
      <c r="H568" s="9">
        <f t="shared" si="25"/>
        <v>150.21369863013697</v>
      </c>
      <c r="I568" s="9">
        <f>Tabel3[[#This Row],[BCP min korting]]-J568</f>
        <v>5664.375</v>
      </c>
      <c r="J568" s="38">
        <f t="shared" si="26"/>
        <v>298.125</v>
      </c>
    </row>
    <row r="569" spans="1:10" x14ac:dyDescent="0.25">
      <c r="A569" s="11" t="s">
        <v>1397</v>
      </c>
      <c r="B569" s="7" t="s">
        <v>301</v>
      </c>
      <c r="C569" s="6" t="s">
        <v>297</v>
      </c>
      <c r="D569" s="36">
        <v>44334</v>
      </c>
      <c r="E569" s="18">
        <v>3921</v>
      </c>
      <c r="F569" s="8">
        <f t="shared" si="24"/>
        <v>2940.75</v>
      </c>
      <c r="G569" s="42">
        <v>84</v>
      </c>
      <c r="H569" s="9">
        <f t="shared" si="25"/>
        <v>21.435616438356163</v>
      </c>
      <c r="I569" s="9">
        <f>Tabel3[[#This Row],[BCP min korting]]-J569</f>
        <v>712.91606653620329</v>
      </c>
      <c r="J569" s="38">
        <f t="shared" si="26"/>
        <v>2227.8339334637967</v>
      </c>
    </row>
    <row r="570" spans="1:10" x14ac:dyDescent="0.25">
      <c r="A570" s="11" t="s">
        <v>1397</v>
      </c>
      <c r="B570" s="7" t="s">
        <v>302</v>
      </c>
      <c r="C570" s="6" t="s">
        <v>276</v>
      </c>
      <c r="D570" s="36">
        <v>44342</v>
      </c>
      <c r="E570" s="18">
        <v>7351</v>
      </c>
      <c r="F570" s="8">
        <f t="shared" si="24"/>
        <v>5513.25</v>
      </c>
      <c r="G570" s="42">
        <v>84</v>
      </c>
      <c r="H570" s="9">
        <f t="shared" si="25"/>
        <v>21.172602739726027</v>
      </c>
      <c r="I570" s="9">
        <f>Tabel3[[#This Row],[BCP min korting]]-J570</f>
        <v>1320.1590410958906</v>
      </c>
      <c r="J570" s="38">
        <f t="shared" si="26"/>
        <v>4193.0909589041094</v>
      </c>
    </row>
    <row r="571" spans="1:10" x14ac:dyDescent="0.25">
      <c r="A571" s="11" t="s">
        <v>1397</v>
      </c>
      <c r="B571" s="7" t="s">
        <v>1219</v>
      </c>
      <c r="C571" s="6" t="s">
        <v>1220</v>
      </c>
      <c r="D571" s="36">
        <v>44343</v>
      </c>
      <c r="E571" s="18">
        <v>7837</v>
      </c>
      <c r="F571" s="8">
        <f t="shared" si="24"/>
        <v>5877.75</v>
      </c>
      <c r="G571" s="42">
        <v>84</v>
      </c>
      <c r="H571" s="9">
        <f t="shared" si="25"/>
        <v>21.139726027397259</v>
      </c>
      <c r="I571" s="9">
        <f>Tabel3[[#This Row],[BCP min korting]]-J571</f>
        <v>1405.2538502935422</v>
      </c>
      <c r="J571" s="38">
        <f t="shared" si="26"/>
        <v>4472.4961497064578</v>
      </c>
    </row>
    <row r="572" spans="1:10" x14ac:dyDescent="0.25">
      <c r="A572" s="11" t="s">
        <v>1397</v>
      </c>
      <c r="B572" s="7" t="s">
        <v>303</v>
      </c>
      <c r="C572" s="6" t="s">
        <v>263</v>
      </c>
      <c r="D572" s="36">
        <v>42074</v>
      </c>
      <c r="E572" s="18">
        <v>1904</v>
      </c>
      <c r="F572" s="8">
        <f t="shared" si="24"/>
        <v>1428</v>
      </c>
      <c r="G572" s="42">
        <v>84</v>
      </c>
      <c r="H572" s="9">
        <f t="shared" si="25"/>
        <v>95.736986301369853</v>
      </c>
      <c r="I572" s="9">
        <f>Tabel3[[#This Row],[BCP min korting]]-J572</f>
        <v>1356.6</v>
      </c>
      <c r="J572" s="38">
        <f t="shared" si="26"/>
        <v>71.400000000000006</v>
      </c>
    </row>
    <row r="573" spans="1:10" x14ac:dyDescent="0.25">
      <c r="A573" s="11" t="s">
        <v>1397</v>
      </c>
      <c r="B573" s="7" t="s">
        <v>1028</v>
      </c>
      <c r="C573" s="6" t="s">
        <v>1029</v>
      </c>
      <c r="D573" s="36">
        <v>43467</v>
      </c>
      <c r="E573" s="18">
        <v>3734</v>
      </c>
      <c r="F573" s="8">
        <f t="shared" si="24"/>
        <v>2800.5</v>
      </c>
      <c r="G573" s="42">
        <v>84</v>
      </c>
      <c r="H573" s="9">
        <f t="shared" si="25"/>
        <v>49.939726027397256</v>
      </c>
      <c r="I573" s="9">
        <f>Tabel3[[#This Row],[BCP min korting]]-J573</f>
        <v>1581.7070547945204</v>
      </c>
      <c r="J573" s="38">
        <f t="shared" si="26"/>
        <v>1218.7929452054796</v>
      </c>
    </row>
    <row r="574" spans="1:10" x14ac:dyDescent="0.25">
      <c r="A574" s="11" t="s">
        <v>1397</v>
      </c>
      <c r="B574" s="7" t="s">
        <v>752</v>
      </c>
      <c r="C574" s="6" t="s">
        <v>685</v>
      </c>
      <c r="D574" s="36">
        <v>43630</v>
      </c>
      <c r="E574" s="18">
        <v>6813.38</v>
      </c>
      <c r="F574" s="8">
        <f t="shared" si="24"/>
        <v>5110.0349999999999</v>
      </c>
      <c r="G574" s="42">
        <v>84</v>
      </c>
      <c r="H574" s="9">
        <f t="shared" si="25"/>
        <v>44.580821917808215</v>
      </c>
      <c r="I574" s="9">
        <f>Tabel3[[#This Row],[BCP min korting]]-J574</f>
        <v>2576.4176465753421</v>
      </c>
      <c r="J574" s="38">
        <f t="shared" si="26"/>
        <v>2533.6173534246577</v>
      </c>
    </row>
    <row r="575" spans="1:10" x14ac:dyDescent="0.25">
      <c r="A575" s="11" t="s">
        <v>1397</v>
      </c>
      <c r="B575" s="7" t="s">
        <v>1030</v>
      </c>
      <c r="C575" s="6" t="s">
        <v>1026</v>
      </c>
      <c r="D575" s="36">
        <v>43705</v>
      </c>
      <c r="E575" s="18">
        <v>5742.01</v>
      </c>
      <c r="F575" s="8">
        <f t="shared" si="24"/>
        <v>4306.5074999999997</v>
      </c>
      <c r="G575" s="42">
        <v>84</v>
      </c>
      <c r="H575" s="9">
        <f t="shared" si="25"/>
        <v>42.11506849315068</v>
      </c>
      <c r="I575" s="9">
        <f>Tabel3[[#This Row],[BCP min korting]]-J575</f>
        <v>2051.1954215753422</v>
      </c>
      <c r="J575" s="38">
        <f t="shared" si="26"/>
        <v>2255.3120784246576</v>
      </c>
    </row>
    <row r="576" spans="1:10" x14ac:dyDescent="0.25">
      <c r="A576" s="11" t="s">
        <v>1397</v>
      </c>
      <c r="B576" s="7" t="s">
        <v>402</v>
      </c>
      <c r="C576" s="6" t="s">
        <v>377</v>
      </c>
      <c r="D576" s="36">
        <v>41565</v>
      </c>
      <c r="E576" s="18">
        <v>985</v>
      </c>
      <c r="F576" s="8">
        <f t="shared" si="24"/>
        <v>738.75</v>
      </c>
      <c r="G576" s="42">
        <v>84</v>
      </c>
      <c r="H576" s="9">
        <f t="shared" si="25"/>
        <v>112.47123287671232</v>
      </c>
      <c r="I576" s="9">
        <f>Tabel3[[#This Row],[BCP min korting]]-J576</f>
        <v>701.8125</v>
      </c>
      <c r="J576" s="38">
        <f t="shared" si="26"/>
        <v>36.9375</v>
      </c>
    </row>
    <row r="577" spans="1:10" x14ac:dyDescent="0.25">
      <c r="A577" s="11" t="s">
        <v>1397</v>
      </c>
      <c r="B577" s="7" t="s">
        <v>194</v>
      </c>
      <c r="C577" s="6" t="s">
        <v>195</v>
      </c>
      <c r="D577" s="36">
        <v>41731</v>
      </c>
      <c r="E577" s="18">
        <v>1795</v>
      </c>
      <c r="F577" s="8">
        <f t="shared" si="24"/>
        <v>1346.25</v>
      </c>
      <c r="G577" s="42">
        <v>84</v>
      </c>
      <c r="H577" s="9">
        <f t="shared" si="25"/>
        <v>107.01369863013699</v>
      </c>
      <c r="I577" s="9">
        <f>Tabel3[[#This Row],[BCP min korting]]-J577</f>
        <v>1278.9375</v>
      </c>
      <c r="J577" s="38">
        <f t="shared" si="26"/>
        <v>67.3125</v>
      </c>
    </row>
    <row r="578" spans="1:10" x14ac:dyDescent="0.25">
      <c r="A578" s="11" t="s">
        <v>1397</v>
      </c>
      <c r="B578" s="7" t="s">
        <v>963</v>
      </c>
      <c r="C578" s="6" t="s">
        <v>921</v>
      </c>
      <c r="D578" s="36">
        <v>44379</v>
      </c>
      <c r="E578" s="18">
        <v>5589.14</v>
      </c>
      <c r="F578" s="8">
        <f t="shared" si="24"/>
        <v>4191.8550000000005</v>
      </c>
      <c r="G578" s="42">
        <v>84</v>
      </c>
      <c r="H578" s="9">
        <f t="shared" si="25"/>
        <v>19.956164383561642</v>
      </c>
      <c r="I578" s="9">
        <f>Tabel3[[#This Row],[BCP min korting]]-J578</f>
        <v>946.0795247553815</v>
      </c>
      <c r="J578" s="38">
        <f t="shared" si="26"/>
        <v>3245.775475244619</v>
      </c>
    </row>
    <row r="579" spans="1:10" x14ac:dyDescent="0.25">
      <c r="A579" s="11" t="s">
        <v>1397</v>
      </c>
      <c r="B579" s="7" t="s">
        <v>1411</v>
      </c>
      <c r="C579" s="6" t="s">
        <v>1412</v>
      </c>
      <c r="D579" s="36">
        <v>44257</v>
      </c>
      <c r="E579" s="18">
        <v>3909</v>
      </c>
      <c r="F579" s="8">
        <f t="shared" si="24"/>
        <v>2931.75</v>
      </c>
      <c r="G579" s="42">
        <v>84</v>
      </c>
      <c r="H579" s="9">
        <f t="shared" si="25"/>
        <v>23.967123287671232</v>
      </c>
      <c r="I579" s="9">
        <f>Tabel3[[#This Row],[BCP min korting]]-J579</f>
        <v>794.67063111545986</v>
      </c>
      <c r="J579" s="38">
        <f t="shared" si="26"/>
        <v>2137.0793688845401</v>
      </c>
    </row>
    <row r="580" spans="1:10" x14ac:dyDescent="0.25">
      <c r="A580" s="11" t="s">
        <v>1397</v>
      </c>
      <c r="B580" s="7" t="s">
        <v>1221</v>
      </c>
      <c r="C580" s="6" t="s">
        <v>1222</v>
      </c>
      <c r="D580" s="36">
        <v>43886</v>
      </c>
      <c r="E580" s="18">
        <v>6017</v>
      </c>
      <c r="F580" s="8">
        <f t="shared" si="24"/>
        <v>4512.75</v>
      </c>
      <c r="G580" s="42">
        <v>84</v>
      </c>
      <c r="H580" s="9">
        <f t="shared" si="25"/>
        <v>36.164383561643831</v>
      </c>
      <c r="I580" s="9">
        <f>Tabel3[[#This Row],[BCP min korting]]-J580</f>
        <v>1845.7235812133067</v>
      </c>
      <c r="J580" s="38">
        <f t="shared" si="26"/>
        <v>2667.0264187866933</v>
      </c>
    </row>
    <row r="581" spans="1:10" x14ac:dyDescent="0.25">
      <c r="A581" s="11" t="s">
        <v>1397</v>
      </c>
      <c r="B581" s="7" t="s">
        <v>753</v>
      </c>
      <c r="C581" s="6" t="s">
        <v>688</v>
      </c>
      <c r="D581" s="36">
        <v>41426</v>
      </c>
      <c r="E581" s="18">
        <v>7452</v>
      </c>
      <c r="F581" s="8">
        <f t="shared" si="24"/>
        <v>5589</v>
      </c>
      <c r="G581" s="42">
        <v>84</v>
      </c>
      <c r="H581" s="9">
        <f t="shared" si="25"/>
        <v>117.04109589041096</v>
      </c>
      <c r="I581" s="9">
        <f>Tabel3[[#This Row],[BCP min korting]]-J581</f>
        <v>5309.55</v>
      </c>
      <c r="J581" s="38">
        <f t="shared" si="26"/>
        <v>279.45</v>
      </c>
    </row>
    <row r="582" spans="1:10" x14ac:dyDescent="0.25">
      <c r="A582" s="11" t="s">
        <v>1397</v>
      </c>
      <c r="B582" s="7" t="s">
        <v>880</v>
      </c>
      <c r="C582" s="6" t="s">
        <v>881</v>
      </c>
      <c r="D582" s="36">
        <v>41213</v>
      </c>
      <c r="E582" s="18">
        <v>23028</v>
      </c>
      <c r="F582" s="8">
        <f t="shared" si="24"/>
        <v>17271</v>
      </c>
      <c r="G582" s="42">
        <v>84</v>
      </c>
      <c r="H582" s="9">
        <f t="shared" si="25"/>
        <v>124.04383561643836</v>
      </c>
      <c r="I582" s="9">
        <f>Tabel3[[#This Row],[BCP min korting]]-J582</f>
        <v>16407.45</v>
      </c>
      <c r="J582" s="38">
        <f t="shared" si="26"/>
        <v>863.55000000000007</v>
      </c>
    </row>
    <row r="583" spans="1:10" x14ac:dyDescent="0.25">
      <c r="A583" s="11" t="s">
        <v>1397</v>
      </c>
      <c r="B583" s="7" t="s">
        <v>754</v>
      </c>
      <c r="C583" s="6" t="s">
        <v>666</v>
      </c>
      <c r="D583" s="36">
        <v>39881</v>
      </c>
      <c r="E583" s="18">
        <v>7051.7</v>
      </c>
      <c r="F583" s="8">
        <f t="shared" si="24"/>
        <v>5288.7749999999996</v>
      </c>
      <c r="G583" s="42">
        <v>84</v>
      </c>
      <c r="H583" s="9">
        <f t="shared" si="25"/>
        <v>167.83561643835617</v>
      </c>
      <c r="I583" s="9">
        <f>Tabel3[[#This Row],[BCP min korting]]-J583</f>
        <v>5024.3362499999994</v>
      </c>
      <c r="J583" s="38">
        <f t="shared" si="26"/>
        <v>264.43874999999997</v>
      </c>
    </row>
    <row r="584" spans="1:10" x14ac:dyDescent="0.25">
      <c r="A584" s="11" t="s">
        <v>1397</v>
      </c>
      <c r="B584" s="7" t="s">
        <v>755</v>
      </c>
      <c r="C584" s="6" t="s">
        <v>680</v>
      </c>
      <c r="D584" s="36">
        <v>38718</v>
      </c>
      <c r="E584" s="18">
        <v>6925</v>
      </c>
      <c r="F584" s="8">
        <f t="shared" si="24"/>
        <v>5193.75</v>
      </c>
      <c r="G584" s="42">
        <v>84</v>
      </c>
      <c r="H584" s="9">
        <f t="shared" si="25"/>
        <v>206.07123287671232</v>
      </c>
      <c r="I584" s="9">
        <f>Tabel3[[#This Row],[BCP min korting]]-J584</f>
        <v>4934.0625</v>
      </c>
      <c r="J584" s="38">
        <f t="shared" si="26"/>
        <v>259.6875</v>
      </c>
    </row>
    <row r="585" spans="1:10" x14ac:dyDescent="0.25">
      <c r="A585" s="11" t="s">
        <v>1397</v>
      </c>
      <c r="B585" s="7" t="s">
        <v>403</v>
      </c>
      <c r="C585" s="6" t="s">
        <v>404</v>
      </c>
      <c r="D585" s="36">
        <v>41640</v>
      </c>
      <c r="E585" s="18">
        <v>969</v>
      </c>
      <c r="F585" s="8">
        <f t="shared" ref="F585:F648" si="27">E585*(1-$B$6)</f>
        <v>726.75</v>
      </c>
      <c r="G585" s="42">
        <v>84</v>
      </c>
      <c r="H585" s="9">
        <f t="shared" ref="H585:H648" si="28">IFERROR(+(B$2-D585)/(365/12),G585)</f>
        <v>110.00547945205479</v>
      </c>
      <c r="I585" s="9">
        <f>Tabel3[[#This Row],[BCP min korting]]-J585</f>
        <v>690.41250000000002</v>
      </c>
      <c r="J585" s="38">
        <f t="shared" ref="J585:J648" si="29">IF(H585&lt;$G585,($F585)-(H585/$G585)*(($F585)-($F585*$B$5)),($F585*$B$5))</f>
        <v>36.337499999999999</v>
      </c>
    </row>
    <row r="586" spans="1:10" x14ac:dyDescent="0.25">
      <c r="A586" s="11" t="s">
        <v>1397</v>
      </c>
      <c r="B586" s="7" t="s">
        <v>405</v>
      </c>
      <c r="C586" s="6" t="s">
        <v>399</v>
      </c>
      <c r="D586" s="36">
        <v>42930</v>
      </c>
      <c r="E586" s="18">
        <v>671</v>
      </c>
      <c r="F586" s="8">
        <f t="shared" si="27"/>
        <v>503.25</v>
      </c>
      <c r="G586" s="42">
        <v>84</v>
      </c>
      <c r="H586" s="9">
        <f t="shared" si="28"/>
        <v>67.594520547945208</v>
      </c>
      <c r="I586" s="9">
        <f>Tabel3[[#This Row],[BCP min korting]]-J586</f>
        <v>384.71542074363992</v>
      </c>
      <c r="J586" s="38">
        <f t="shared" si="29"/>
        <v>118.53457925636008</v>
      </c>
    </row>
    <row r="587" spans="1:10" x14ac:dyDescent="0.25">
      <c r="A587" s="11" t="s">
        <v>1397</v>
      </c>
      <c r="B587" s="7" t="s">
        <v>756</v>
      </c>
      <c r="C587" s="6" t="s">
        <v>669</v>
      </c>
      <c r="D587" s="36">
        <v>40909</v>
      </c>
      <c r="E587" s="18">
        <v>7515.5</v>
      </c>
      <c r="F587" s="8">
        <f t="shared" si="27"/>
        <v>5636.625</v>
      </c>
      <c r="G587" s="42">
        <v>84</v>
      </c>
      <c r="H587" s="9">
        <f t="shared" si="28"/>
        <v>134.03835616438354</v>
      </c>
      <c r="I587" s="9">
        <f>Tabel3[[#This Row],[BCP min korting]]-J587</f>
        <v>5354.7937499999998</v>
      </c>
      <c r="J587" s="38">
        <f t="shared" si="29"/>
        <v>281.83125000000001</v>
      </c>
    </row>
    <row r="588" spans="1:10" x14ac:dyDescent="0.25">
      <c r="A588" s="11" t="s">
        <v>1397</v>
      </c>
      <c r="B588" s="7" t="s">
        <v>533</v>
      </c>
      <c r="C588" s="6" t="s">
        <v>534</v>
      </c>
      <c r="D588" s="36">
        <v>42370</v>
      </c>
      <c r="E588" s="18">
        <v>5393</v>
      </c>
      <c r="F588" s="8">
        <f t="shared" si="27"/>
        <v>4044.75</v>
      </c>
      <c r="G588" s="42">
        <v>84</v>
      </c>
      <c r="H588" s="9">
        <f t="shared" si="28"/>
        <v>86.005479452054786</v>
      </c>
      <c r="I588" s="9">
        <f>Tabel3[[#This Row],[BCP min korting]]-J588</f>
        <v>3842.5124999999998</v>
      </c>
      <c r="J588" s="38">
        <f t="shared" si="29"/>
        <v>202.23750000000001</v>
      </c>
    </row>
    <row r="589" spans="1:10" x14ac:dyDescent="0.25">
      <c r="A589" s="11" t="s">
        <v>1397</v>
      </c>
      <c r="B589" s="7" t="s">
        <v>914</v>
      </c>
      <c r="C589" s="6" t="s">
        <v>915</v>
      </c>
      <c r="D589" s="36">
        <v>42370</v>
      </c>
      <c r="E589" s="18">
        <v>2090</v>
      </c>
      <c r="F589" s="8">
        <f t="shared" si="27"/>
        <v>1567.5</v>
      </c>
      <c r="G589" s="42">
        <v>84</v>
      </c>
      <c r="H589" s="9">
        <f t="shared" si="28"/>
        <v>86.005479452054786</v>
      </c>
      <c r="I589" s="9">
        <f>Tabel3[[#This Row],[BCP min korting]]-J589</f>
        <v>1489.125</v>
      </c>
      <c r="J589" s="38">
        <f t="shared" si="29"/>
        <v>78.375</v>
      </c>
    </row>
    <row r="590" spans="1:10" x14ac:dyDescent="0.25">
      <c r="A590" s="11" t="s">
        <v>1397</v>
      </c>
      <c r="B590" s="7" t="s">
        <v>916</v>
      </c>
      <c r="C590" s="6" t="s">
        <v>904</v>
      </c>
      <c r="D590" s="36">
        <v>41609</v>
      </c>
      <c r="E590" s="18">
        <v>1950</v>
      </c>
      <c r="F590" s="8">
        <f t="shared" si="27"/>
        <v>1462.5</v>
      </c>
      <c r="G590" s="42">
        <v>84</v>
      </c>
      <c r="H590" s="9">
        <f t="shared" si="28"/>
        <v>111.02465753424657</v>
      </c>
      <c r="I590" s="9">
        <f>Tabel3[[#This Row],[BCP min korting]]-J590</f>
        <v>1389.375</v>
      </c>
      <c r="J590" s="38">
        <f t="shared" si="29"/>
        <v>73.125</v>
      </c>
    </row>
    <row r="591" spans="1:10" x14ac:dyDescent="0.25">
      <c r="A591" s="11" t="s">
        <v>1397</v>
      </c>
      <c r="B591" s="7" t="s">
        <v>981</v>
      </c>
      <c r="C591" s="6" t="s">
        <v>978</v>
      </c>
      <c r="D591" s="36">
        <v>42548</v>
      </c>
      <c r="E591" s="18">
        <v>2115</v>
      </c>
      <c r="F591" s="8">
        <f t="shared" si="27"/>
        <v>1586.25</v>
      </c>
      <c r="G591" s="42">
        <v>60</v>
      </c>
      <c r="H591" s="9">
        <f t="shared" si="28"/>
        <v>80.153424657534245</v>
      </c>
      <c r="I591" s="9">
        <f>Tabel3[[#This Row],[BCP min korting]]-J591</f>
        <v>1506.9375</v>
      </c>
      <c r="J591" s="38">
        <f t="shared" si="29"/>
        <v>79.3125</v>
      </c>
    </row>
    <row r="592" spans="1:10" x14ac:dyDescent="0.25">
      <c r="A592" s="11" t="s">
        <v>1397</v>
      </c>
      <c r="B592" s="7" t="s">
        <v>757</v>
      </c>
      <c r="C592" s="6" t="s">
        <v>685</v>
      </c>
      <c r="D592" s="36">
        <v>43661</v>
      </c>
      <c r="E592" s="18">
        <v>6813.38</v>
      </c>
      <c r="F592" s="8">
        <f t="shared" si="27"/>
        <v>5110.0349999999999</v>
      </c>
      <c r="G592" s="42">
        <v>84</v>
      </c>
      <c r="H592" s="9">
        <f t="shared" si="28"/>
        <v>43.561643835616437</v>
      </c>
      <c r="I592" s="9">
        <f>Tabel3[[#This Row],[BCP min korting]]-J592</f>
        <v>2517.5172431506849</v>
      </c>
      <c r="J592" s="38">
        <f t="shared" si="29"/>
        <v>2592.517756849315</v>
      </c>
    </row>
    <row r="593" spans="1:10" x14ac:dyDescent="0.25">
      <c r="A593" s="11" t="s">
        <v>1397</v>
      </c>
      <c r="B593" s="7" t="s">
        <v>758</v>
      </c>
      <c r="C593" s="6" t="s">
        <v>603</v>
      </c>
      <c r="D593" s="36">
        <v>43466</v>
      </c>
      <c r="E593" s="18">
        <v>8873</v>
      </c>
      <c r="F593" s="8">
        <f t="shared" si="27"/>
        <v>6654.75</v>
      </c>
      <c r="G593" s="42">
        <v>84</v>
      </c>
      <c r="H593" s="9">
        <f t="shared" si="28"/>
        <v>49.972602739726028</v>
      </c>
      <c r="I593" s="9">
        <f>Tabel3[[#This Row],[BCP min korting]]-J593</f>
        <v>3761.0407045009783</v>
      </c>
      <c r="J593" s="38">
        <f t="shared" si="29"/>
        <v>2893.7092954990217</v>
      </c>
    </row>
    <row r="594" spans="1:10" x14ac:dyDescent="0.25">
      <c r="A594" s="11" t="s">
        <v>1397</v>
      </c>
      <c r="B594" s="7" t="s">
        <v>759</v>
      </c>
      <c r="C594" s="6" t="s">
        <v>650</v>
      </c>
      <c r="D594" s="36">
        <v>41103</v>
      </c>
      <c r="E594" s="18">
        <v>7107.69</v>
      </c>
      <c r="F594" s="8">
        <f t="shared" si="27"/>
        <v>5330.7674999999999</v>
      </c>
      <c r="G594" s="42">
        <v>84</v>
      </c>
      <c r="H594" s="9">
        <f t="shared" si="28"/>
        <v>127.66027397260274</v>
      </c>
      <c r="I594" s="9">
        <f>Tabel3[[#This Row],[BCP min korting]]-J594</f>
        <v>5064.2291249999998</v>
      </c>
      <c r="J594" s="38">
        <f t="shared" si="29"/>
        <v>266.53837500000003</v>
      </c>
    </row>
    <row r="595" spans="1:10" x14ac:dyDescent="0.25">
      <c r="A595" s="11" t="s">
        <v>1397</v>
      </c>
      <c r="B595" s="7" t="s">
        <v>964</v>
      </c>
      <c r="C595" s="6" t="s">
        <v>927</v>
      </c>
      <c r="D595" s="36">
        <v>43670</v>
      </c>
      <c r="E595" s="18">
        <v>5339.14</v>
      </c>
      <c r="F595" s="8">
        <f t="shared" si="27"/>
        <v>4004.3550000000005</v>
      </c>
      <c r="G595" s="42">
        <v>84</v>
      </c>
      <c r="H595" s="9">
        <f t="shared" si="28"/>
        <v>43.265753424657532</v>
      </c>
      <c r="I595" s="9">
        <f>Tabel3[[#This Row],[BCP min korting]]-J595</f>
        <v>1959.3912410958908</v>
      </c>
      <c r="J595" s="38">
        <f t="shared" si="29"/>
        <v>2044.9637589041097</v>
      </c>
    </row>
    <row r="596" spans="1:10" x14ac:dyDescent="0.25">
      <c r="A596" s="11" t="s">
        <v>1397</v>
      </c>
      <c r="B596" s="7" t="s">
        <v>535</v>
      </c>
      <c r="C596" s="6" t="s">
        <v>496</v>
      </c>
      <c r="D596" s="36">
        <v>39814</v>
      </c>
      <c r="E596" s="18">
        <v>6125</v>
      </c>
      <c r="F596" s="8">
        <f t="shared" si="27"/>
        <v>4593.75</v>
      </c>
      <c r="G596" s="42">
        <v>84</v>
      </c>
      <c r="H596" s="9">
        <f t="shared" si="28"/>
        <v>170.03835616438354</v>
      </c>
      <c r="I596" s="9">
        <f>Tabel3[[#This Row],[BCP min korting]]-J596</f>
        <v>4364.0625</v>
      </c>
      <c r="J596" s="38">
        <f t="shared" si="29"/>
        <v>229.6875</v>
      </c>
    </row>
    <row r="597" spans="1:10" x14ac:dyDescent="0.25">
      <c r="A597" s="11" t="s">
        <v>1397</v>
      </c>
      <c r="B597" s="7" t="s">
        <v>406</v>
      </c>
      <c r="C597" s="6" t="s">
        <v>396</v>
      </c>
      <c r="D597" s="36">
        <v>40695</v>
      </c>
      <c r="E597" s="18">
        <v>743.23</v>
      </c>
      <c r="F597" s="8">
        <f t="shared" si="27"/>
        <v>557.42250000000001</v>
      </c>
      <c r="G597" s="42">
        <v>84</v>
      </c>
      <c r="H597" s="9">
        <f t="shared" si="28"/>
        <v>141.07397260273973</v>
      </c>
      <c r="I597" s="9">
        <f>Tabel3[[#This Row],[BCP min korting]]-J597</f>
        <v>529.55137500000001</v>
      </c>
      <c r="J597" s="38">
        <f t="shared" si="29"/>
        <v>27.871125000000003</v>
      </c>
    </row>
    <row r="598" spans="1:10" x14ac:dyDescent="0.25">
      <c r="A598" s="11" t="s">
        <v>1397</v>
      </c>
      <c r="B598" s="7" t="s">
        <v>1126</v>
      </c>
      <c r="C598" s="6" t="s">
        <v>1127</v>
      </c>
      <c r="D598" s="36">
        <v>42370</v>
      </c>
      <c r="E598" s="18">
        <v>1595</v>
      </c>
      <c r="F598" s="8">
        <f t="shared" si="27"/>
        <v>1196.25</v>
      </c>
      <c r="G598" s="42">
        <v>84</v>
      </c>
      <c r="H598" s="9">
        <f t="shared" si="28"/>
        <v>86.005479452054786</v>
      </c>
      <c r="I598" s="9">
        <f>Tabel3[[#This Row],[BCP min korting]]-J598</f>
        <v>1136.4375</v>
      </c>
      <c r="J598" s="38">
        <f t="shared" si="29"/>
        <v>59.8125</v>
      </c>
    </row>
    <row r="599" spans="1:10" x14ac:dyDescent="0.25">
      <c r="A599" s="11" t="s">
        <v>1397</v>
      </c>
      <c r="B599" s="7" t="s">
        <v>760</v>
      </c>
      <c r="C599" s="6" t="s">
        <v>680</v>
      </c>
      <c r="D599" s="36">
        <v>43617</v>
      </c>
      <c r="E599" s="18">
        <v>6925</v>
      </c>
      <c r="F599" s="8">
        <f t="shared" si="27"/>
        <v>5193.75</v>
      </c>
      <c r="G599" s="42">
        <v>84</v>
      </c>
      <c r="H599" s="9">
        <f t="shared" si="28"/>
        <v>45.008219178082193</v>
      </c>
      <c r="I599" s="9">
        <f>Tabel3[[#This Row],[BCP min korting]]-J599</f>
        <v>2643.7305528375732</v>
      </c>
      <c r="J599" s="38">
        <f t="shared" si="29"/>
        <v>2550.0194471624268</v>
      </c>
    </row>
    <row r="600" spans="1:10" x14ac:dyDescent="0.25">
      <c r="A600" s="11" t="s">
        <v>1397</v>
      </c>
      <c r="B600" s="7" t="s">
        <v>761</v>
      </c>
      <c r="C600" s="6" t="s">
        <v>685</v>
      </c>
      <c r="D600" s="36">
        <v>43496</v>
      </c>
      <c r="E600" s="18">
        <v>6714.38</v>
      </c>
      <c r="F600" s="8">
        <f t="shared" si="27"/>
        <v>5035.7849999999999</v>
      </c>
      <c r="G600" s="42">
        <v>84</v>
      </c>
      <c r="H600" s="9">
        <f t="shared" si="28"/>
        <v>48.986301369863014</v>
      </c>
      <c r="I600" s="9">
        <f>Tabel3[[#This Row],[BCP min korting]]-J600</f>
        <v>2789.884018590998</v>
      </c>
      <c r="J600" s="38">
        <f t="shared" si="29"/>
        <v>2245.9009814090018</v>
      </c>
    </row>
    <row r="601" spans="1:10" x14ac:dyDescent="0.25">
      <c r="A601" s="11" t="s">
        <v>1397</v>
      </c>
      <c r="B601" s="7" t="s">
        <v>882</v>
      </c>
      <c r="C601" s="6" t="s">
        <v>865</v>
      </c>
      <c r="D601" s="36">
        <v>44433</v>
      </c>
      <c r="E601" s="18">
        <v>25993</v>
      </c>
      <c r="F601" s="8">
        <f t="shared" si="27"/>
        <v>19494.75</v>
      </c>
      <c r="G601" s="42">
        <v>84</v>
      </c>
      <c r="H601" s="9">
        <f t="shared" si="28"/>
        <v>18.180821917808217</v>
      </c>
      <c r="I601" s="9">
        <f>Tabel3[[#This Row],[BCP min korting]]-J601</f>
        <v>4008.4410616438363</v>
      </c>
      <c r="J601" s="38">
        <f t="shared" si="29"/>
        <v>15486.308938356164</v>
      </c>
    </row>
    <row r="602" spans="1:10" x14ac:dyDescent="0.25">
      <c r="A602" s="11" t="s">
        <v>1397</v>
      </c>
      <c r="B602" s="7" t="s">
        <v>1031</v>
      </c>
      <c r="C602" s="6" t="s">
        <v>1029</v>
      </c>
      <c r="D602" s="36">
        <v>41913</v>
      </c>
      <c r="E602" s="18">
        <v>3734</v>
      </c>
      <c r="F602" s="8">
        <f t="shared" si="27"/>
        <v>2800.5</v>
      </c>
      <c r="G602" s="42">
        <v>84</v>
      </c>
      <c r="H602" s="9">
        <f t="shared" si="28"/>
        <v>101.03013698630137</v>
      </c>
      <c r="I602" s="9">
        <f>Tabel3[[#This Row],[BCP min korting]]-J602</f>
        <v>2660.4749999999999</v>
      </c>
      <c r="J602" s="38">
        <f t="shared" si="29"/>
        <v>140.02500000000001</v>
      </c>
    </row>
    <row r="603" spans="1:10" x14ac:dyDescent="0.25">
      <c r="A603" s="11" t="s">
        <v>1397</v>
      </c>
      <c r="B603" s="7" t="s">
        <v>1039</v>
      </c>
      <c r="C603" s="6" t="s">
        <v>1040</v>
      </c>
      <c r="D603" s="36">
        <v>38808</v>
      </c>
      <c r="E603" s="18">
        <v>7500</v>
      </c>
      <c r="F603" s="8">
        <f t="shared" si="27"/>
        <v>5625</v>
      </c>
      <c r="G603" s="42">
        <v>84</v>
      </c>
      <c r="H603" s="9">
        <f t="shared" si="28"/>
        <v>203.11232876712327</v>
      </c>
      <c r="I603" s="9">
        <f>Tabel3[[#This Row],[BCP min korting]]-J603</f>
        <v>5343.75</v>
      </c>
      <c r="J603" s="38">
        <f t="shared" si="29"/>
        <v>281.25</v>
      </c>
    </row>
    <row r="604" spans="1:10" x14ac:dyDescent="0.25">
      <c r="A604" s="11" t="s">
        <v>1397</v>
      </c>
      <c r="B604" s="7" t="s">
        <v>196</v>
      </c>
      <c r="C604" s="6" t="s">
        <v>125</v>
      </c>
      <c r="D604" s="36">
        <v>40630</v>
      </c>
      <c r="E604" s="18">
        <v>1694</v>
      </c>
      <c r="F604" s="8">
        <f t="shared" si="27"/>
        <v>1270.5</v>
      </c>
      <c r="G604" s="42">
        <v>84</v>
      </c>
      <c r="H604" s="9">
        <f t="shared" si="28"/>
        <v>143.21095890410959</v>
      </c>
      <c r="I604" s="9">
        <f>Tabel3[[#This Row],[BCP min korting]]-J604</f>
        <v>1206.9749999999999</v>
      </c>
      <c r="J604" s="38">
        <f t="shared" si="29"/>
        <v>63.525000000000006</v>
      </c>
    </row>
    <row r="605" spans="1:10" x14ac:dyDescent="0.25">
      <c r="A605" s="11" t="s">
        <v>1397</v>
      </c>
      <c r="B605" s="7" t="s">
        <v>1413</v>
      </c>
      <c r="C605" s="6" t="s">
        <v>1414</v>
      </c>
      <c r="D605" s="36">
        <v>44421</v>
      </c>
      <c r="E605" s="18">
        <v>10364</v>
      </c>
      <c r="F605" s="8">
        <f t="shared" si="27"/>
        <v>7773</v>
      </c>
      <c r="G605" s="42">
        <v>84</v>
      </c>
      <c r="H605" s="9">
        <f t="shared" si="28"/>
        <v>18.575342465753423</v>
      </c>
      <c r="I605" s="9">
        <f>Tabel3[[#This Row],[BCP min korting]]-J605</f>
        <v>1632.9384540117417</v>
      </c>
      <c r="J605" s="38">
        <f t="shared" si="29"/>
        <v>6140.0615459882583</v>
      </c>
    </row>
    <row r="606" spans="1:10" x14ac:dyDescent="0.25">
      <c r="A606" s="11" t="s">
        <v>1397</v>
      </c>
      <c r="B606" s="7" t="s">
        <v>536</v>
      </c>
      <c r="C606" s="6" t="s">
        <v>537</v>
      </c>
      <c r="D606" s="36">
        <v>40179</v>
      </c>
      <c r="E606" s="18">
        <v>4560</v>
      </c>
      <c r="F606" s="8">
        <f t="shared" si="27"/>
        <v>3420</v>
      </c>
      <c r="G606" s="42">
        <v>84</v>
      </c>
      <c r="H606" s="9">
        <f t="shared" si="28"/>
        <v>158.03835616438354</v>
      </c>
      <c r="I606" s="9">
        <f>Tabel3[[#This Row],[BCP min korting]]-J606</f>
        <v>3249</v>
      </c>
      <c r="J606" s="38">
        <f t="shared" si="29"/>
        <v>171</v>
      </c>
    </row>
    <row r="607" spans="1:10" x14ac:dyDescent="0.25">
      <c r="A607" s="11" t="s">
        <v>1397</v>
      </c>
      <c r="B607" s="7" t="s">
        <v>1041</v>
      </c>
      <c r="C607" s="6" t="s">
        <v>1042</v>
      </c>
      <c r="D607" s="36">
        <v>40360</v>
      </c>
      <c r="E607" s="18">
        <v>8505</v>
      </c>
      <c r="F607" s="8">
        <f t="shared" si="27"/>
        <v>6378.75</v>
      </c>
      <c r="G607" s="42">
        <v>84</v>
      </c>
      <c r="H607" s="9">
        <f t="shared" si="28"/>
        <v>152.08767123287672</v>
      </c>
      <c r="I607" s="9">
        <f>Tabel3[[#This Row],[BCP min korting]]-J607</f>
        <v>6059.8125</v>
      </c>
      <c r="J607" s="38">
        <f t="shared" si="29"/>
        <v>318.9375</v>
      </c>
    </row>
    <row r="608" spans="1:10" x14ac:dyDescent="0.25">
      <c r="A608" s="11" t="s">
        <v>1397</v>
      </c>
      <c r="B608" s="7" t="s">
        <v>1415</v>
      </c>
      <c r="C608" s="6" t="s">
        <v>1416</v>
      </c>
      <c r="D608" s="36">
        <v>44446</v>
      </c>
      <c r="E608" s="18">
        <v>1786</v>
      </c>
      <c r="F608" s="8">
        <f t="shared" si="27"/>
        <v>1339.5</v>
      </c>
      <c r="G608" s="42">
        <v>84</v>
      </c>
      <c r="H608" s="9">
        <f t="shared" si="28"/>
        <v>17.753424657534246</v>
      </c>
      <c r="I608" s="9">
        <f>Tabel3[[#This Row],[BCP min korting]]-J608</f>
        <v>268.94853228962825</v>
      </c>
      <c r="J608" s="38">
        <f t="shared" si="29"/>
        <v>1070.5514677103718</v>
      </c>
    </row>
    <row r="609" spans="1:10" x14ac:dyDescent="0.25">
      <c r="A609" s="11" t="s">
        <v>1397</v>
      </c>
      <c r="B609" s="7" t="s">
        <v>1093</v>
      </c>
      <c r="C609" s="6" t="s">
        <v>1094</v>
      </c>
      <c r="D609" s="36">
        <v>39173</v>
      </c>
      <c r="E609" s="18">
        <v>3040</v>
      </c>
      <c r="F609" s="8">
        <f t="shared" si="27"/>
        <v>2280</v>
      </c>
      <c r="G609" s="42">
        <v>60</v>
      </c>
      <c r="H609" s="9">
        <f t="shared" si="28"/>
        <v>191.11232876712327</v>
      </c>
      <c r="I609" s="9">
        <f>Tabel3[[#This Row],[BCP min korting]]-J609</f>
        <v>2166</v>
      </c>
      <c r="J609" s="38">
        <f t="shared" si="29"/>
        <v>114</v>
      </c>
    </row>
    <row r="610" spans="1:10" x14ac:dyDescent="0.25">
      <c r="A610" s="11" t="s">
        <v>1397</v>
      </c>
      <c r="B610" s="7" t="s">
        <v>998</v>
      </c>
      <c r="C610" s="6" t="s">
        <v>999</v>
      </c>
      <c r="D610" s="36">
        <v>40057</v>
      </c>
      <c r="E610" s="18">
        <v>494.89</v>
      </c>
      <c r="F610" s="8">
        <f t="shared" si="27"/>
        <v>371.16750000000002</v>
      </c>
      <c r="G610" s="42">
        <v>60</v>
      </c>
      <c r="H610" s="9">
        <f t="shared" si="28"/>
        <v>162.04931506849314</v>
      </c>
      <c r="I610" s="9">
        <f>Tabel3[[#This Row],[BCP min korting]]-J610</f>
        <v>352.60912500000001</v>
      </c>
      <c r="J610" s="38">
        <f t="shared" si="29"/>
        <v>18.558375000000002</v>
      </c>
    </row>
    <row r="611" spans="1:10" x14ac:dyDescent="0.25">
      <c r="A611" s="11" t="s">
        <v>1397</v>
      </c>
      <c r="B611" s="7" t="s">
        <v>1223</v>
      </c>
      <c r="C611" s="6" t="s">
        <v>1205</v>
      </c>
      <c r="D611" s="36">
        <v>44453</v>
      </c>
      <c r="E611" s="18">
        <v>6905</v>
      </c>
      <c r="F611" s="8">
        <f t="shared" si="27"/>
        <v>5178.75</v>
      </c>
      <c r="G611" s="42">
        <v>84</v>
      </c>
      <c r="H611" s="9">
        <f t="shared" si="28"/>
        <v>17.523287671232875</v>
      </c>
      <c r="I611" s="9">
        <f>Tabel3[[#This Row],[BCP min korting]]-J611</f>
        <v>1026.3248776908022</v>
      </c>
      <c r="J611" s="38">
        <f t="shared" si="29"/>
        <v>4152.4251223091978</v>
      </c>
    </row>
    <row r="612" spans="1:10" x14ac:dyDescent="0.25">
      <c r="A612" s="11" t="s">
        <v>1397</v>
      </c>
      <c r="B612" s="7" t="s">
        <v>407</v>
      </c>
      <c r="C612" s="6" t="s">
        <v>377</v>
      </c>
      <c r="D612" s="36">
        <v>43341</v>
      </c>
      <c r="E612" s="18">
        <v>1220</v>
      </c>
      <c r="F612" s="8">
        <f t="shared" si="27"/>
        <v>915</v>
      </c>
      <c r="G612" s="42">
        <v>84</v>
      </c>
      <c r="H612" s="9">
        <f t="shared" si="28"/>
        <v>54.082191780821915</v>
      </c>
      <c r="I612" s="9">
        <f>Tabel3[[#This Row],[BCP min korting]]-J612</f>
        <v>559.65410958904113</v>
      </c>
      <c r="J612" s="38">
        <f t="shared" si="29"/>
        <v>355.34589041095887</v>
      </c>
    </row>
    <row r="613" spans="1:10" x14ac:dyDescent="0.25">
      <c r="A613" s="11" t="s">
        <v>1397</v>
      </c>
      <c r="B613" s="7" t="s">
        <v>538</v>
      </c>
      <c r="C613" s="6" t="s">
        <v>488</v>
      </c>
      <c r="D613" s="36">
        <v>40603</v>
      </c>
      <c r="E613" s="18">
        <v>4944.29</v>
      </c>
      <c r="F613" s="8">
        <f t="shared" si="27"/>
        <v>3708.2174999999997</v>
      </c>
      <c r="G613" s="42">
        <v>84</v>
      </c>
      <c r="H613" s="9">
        <f t="shared" si="28"/>
        <v>144.09863013698629</v>
      </c>
      <c r="I613" s="9">
        <f>Tabel3[[#This Row],[BCP min korting]]-J613</f>
        <v>3522.8066249999997</v>
      </c>
      <c r="J613" s="38">
        <f t="shared" si="29"/>
        <v>185.410875</v>
      </c>
    </row>
    <row r="614" spans="1:10" x14ac:dyDescent="0.25">
      <c r="A614" s="11" t="s">
        <v>1397</v>
      </c>
      <c r="B614" s="7" t="s">
        <v>539</v>
      </c>
      <c r="C614" s="6" t="s">
        <v>479</v>
      </c>
      <c r="D614" s="36">
        <v>40878</v>
      </c>
      <c r="E614" s="18">
        <v>3499</v>
      </c>
      <c r="F614" s="8">
        <f t="shared" si="27"/>
        <v>2624.25</v>
      </c>
      <c r="G614" s="42">
        <v>84</v>
      </c>
      <c r="H614" s="9">
        <f t="shared" si="28"/>
        <v>135.05753424657533</v>
      </c>
      <c r="I614" s="9">
        <f>Tabel3[[#This Row],[BCP min korting]]-J614</f>
        <v>2493.0374999999999</v>
      </c>
      <c r="J614" s="38">
        <f t="shared" si="29"/>
        <v>131.21250000000001</v>
      </c>
    </row>
    <row r="615" spans="1:10" x14ac:dyDescent="0.25">
      <c r="A615" s="11" t="s">
        <v>1397</v>
      </c>
      <c r="B615" s="7" t="s">
        <v>762</v>
      </c>
      <c r="C615" s="6" t="s">
        <v>685</v>
      </c>
      <c r="D615" s="36">
        <v>43658</v>
      </c>
      <c r="E615" s="18">
        <v>6813.38</v>
      </c>
      <c r="F615" s="8">
        <f t="shared" si="27"/>
        <v>5110.0349999999999</v>
      </c>
      <c r="G615" s="42">
        <v>84</v>
      </c>
      <c r="H615" s="9">
        <f t="shared" si="28"/>
        <v>43.660273972602738</v>
      </c>
      <c r="I615" s="9">
        <f>Tabel3[[#This Row],[BCP min korting]]-J615</f>
        <v>2523.2172821917802</v>
      </c>
      <c r="J615" s="38">
        <f t="shared" si="29"/>
        <v>2586.8177178082196</v>
      </c>
    </row>
    <row r="616" spans="1:10" x14ac:dyDescent="0.25">
      <c r="A616" s="11" t="s">
        <v>1397</v>
      </c>
      <c r="B616" s="7" t="s">
        <v>540</v>
      </c>
      <c r="C616" s="6" t="s">
        <v>491</v>
      </c>
      <c r="D616" s="36">
        <v>39071</v>
      </c>
      <c r="E616" s="18">
        <v>4899.7</v>
      </c>
      <c r="F616" s="8">
        <f t="shared" si="27"/>
        <v>3674.7749999999996</v>
      </c>
      <c r="G616" s="42">
        <v>84</v>
      </c>
      <c r="H616" s="9">
        <f t="shared" si="28"/>
        <v>194.46575342465752</v>
      </c>
      <c r="I616" s="9">
        <f>Tabel3[[#This Row],[BCP min korting]]-J616</f>
        <v>3491.0362499999997</v>
      </c>
      <c r="J616" s="38">
        <f t="shared" si="29"/>
        <v>183.73874999999998</v>
      </c>
    </row>
    <row r="617" spans="1:10" x14ac:dyDescent="0.25">
      <c r="A617" s="11" t="s">
        <v>1397</v>
      </c>
      <c r="B617" s="7" t="s">
        <v>763</v>
      </c>
      <c r="C617" s="6" t="s">
        <v>603</v>
      </c>
      <c r="D617" s="36">
        <v>44470</v>
      </c>
      <c r="E617" s="18">
        <v>9211</v>
      </c>
      <c r="F617" s="8">
        <f t="shared" si="27"/>
        <v>6908.25</v>
      </c>
      <c r="G617" s="42">
        <v>84</v>
      </c>
      <c r="H617" s="9">
        <f t="shared" si="28"/>
        <v>16.964383561643835</v>
      </c>
      <c r="I617" s="9">
        <f>Tabel3[[#This Row],[BCP min korting]]-J617</f>
        <v>1325.4106262230916</v>
      </c>
      <c r="J617" s="38">
        <f t="shared" si="29"/>
        <v>5582.8393737769084</v>
      </c>
    </row>
    <row r="618" spans="1:10" x14ac:dyDescent="0.25">
      <c r="A618" s="11" t="s">
        <v>1397</v>
      </c>
      <c r="B618" s="7" t="s">
        <v>764</v>
      </c>
      <c r="C618" s="6" t="s">
        <v>685</v>
      </c>
      <c r="D618" s="36">
        <v>43617</v>
      </c>
      <c r="E618" s="18">
        <v>6714.38</v>
      </c>
      <c r="F618" s="8">
        <f t="shared" si="27"/>
        <v>5035.7849999999999</v>
      </c>
      <c r="G618" s="42">
        <v>84</v>
      </c>
      <c r="H618" s="9">
        <f t="shared" si="28"/>
        <v>45.008219178082193</v>
      </c>
      <c r="I618" s="9">
        <f>Tabel3[[#This Row],[BCP min korting]]-J618</f>
        <v>2563.3229674168297</v>
      </c>
      <c r="J618" s="38">
        <f t="shared" si="29"/>
        <v>2472.4620325831702</v>
      </c>
    </row>
    <row r="619" spans="1:10" x14ac:dyDescent="0.25">
      <c r="A619" s="11" t="s">
        <v>1397</v>
      </c>
      <c r="B619" s="7" t="s">
        <v>765</v>
      </c>
      <c r="C619" s="6" t="s">
        <v>688</v>
      </c>
      <c r="D619" s="36">
        <v>44490</v>
      </c>
      <c r="E619" s="18">
        <v>8775.39</v>
      </c>
      <c r="F619" s="8">
        <f t="shared" si="27"/>
        <v>6581.5424999999996</v>
      </c>
      <c r="G619" s="42">
        <v>84</v>
      </c>
      <c r="H619" s="9">
        <f t="shared" si="28"/>
        <v>16.306849315068494</v>
      </c>
      <c r="I619" s="9">
        <f>Tabel3[[#This Row],[BCP min korting]]-J619</f>
        <v>1213.7858418786691</v>
      </c>
      <c r="J619" s="38">
        <f t="shared" si="29"/>
        <v>5367.7566581213305</v>
      </c>
    </row>
    <row r="620" spans="1:10" x14ac:dyDescent="0.25">
      <c r="A620" s="11" t="s">
        <v>1397</v>
      </c>
      <c r="B620" s="7" t="s">
        <v>197</v>
      </c>
      <c r="C620" s="6" t="s">
        <v>167</v>
      </c>
      <c r="D620" s="36">
        <v>44491</v>
      </c>
      <c r="E620" s="18">
        <v>4448</v>
      </c>
      <c r="F620" s="8">
        <f t="shared" si="27"/>
        <v>3336</v>
      </c>
      <c r="G620" s="42">
        <v>84</v>
      </c>
      <c r="H620" s="9">
        <f t="shared" si="28"/>
        <v>16.273972602739725</v>
      </c>
      <c r="I620" s="9">
        <f>Tabel3[[#This Row],[BCP min korting]]-J620</f>
        <v>613.99373776908033</v>
      </c>
      <c r="J620" s="38">
        <f t="shared" si="29"/>
        <v>2722.0062622309197</v>
      </c>
    </row>
    <row r="621" spans="1:10" x14ac:dyDescent="0.25">
      <c r="A621" s="11" t="s">
        <v>1397</v>
      </c>
      <c r="B621" s="7" t="s">
        <v>766</v>
      </c>
      <c r="C621" s="6" t="s">
        <v>688</v>
      </c>
      <c r="D621" s="36">
        <v>44483</v>
      </c>
      <c r="E621" s="18">
        <v>8775.39</v>
      </c>
      <c r="F621" s="8">
        <f t="shared" si="27"/>
        <v>6581.5424999999996</v>
      </c>
      <c r="G621" s="42">
        <v>84</v>
      </c>
      <c r="H621" s="9">
        <f t="shared" si="28"/>
        <v>16.536986301369861</v>
      </c>
      <c r="I621" s="9">
        <f>Tabel3[[#This Row],[BCP min korting]]-J621</f>
        <v>1230.9158840019572</v>
      </c>
      <c r="J621" s="38">
        <f t="shared" si="29"/>
        <v>5350.6266159980423</v>
      </c>
    </row>
    <row r="622" spans="1:10" x14ac:dyDescent="0.25">
      <c r="A622" s="11" t="s">
        <v>1397</v>
      </c>
      <c r="B622" s="7" t="s">
        <v>767</v>
      </c>
      <c r="C622" s="6" t="s">
        <v>688</v>
      </c>
      <c r="D622" s="36">
        <v>44496</v>
      </c>
      <c r="E622" s="18">
        <v>8775.39</v>
      </c>
      <c r="F622" s="8">
        <f t="shared" si="27"/>
        <v>6581.5424999999996</v>
      </c>
      <c r="G622" s="42">
        <v>84</v>
      </c>
      <c r="H622" s="9">
        <f t="shared" si="28"/>
        <v>16.109589041095891</v>
      </c>
      <c r="I622" s="9">
        <f>Tabel3[[#This Row],[BCP min korting]]-J622</f>
        <v>1199.1029486301368</v>
      </c>
      <c r="J622" s="38">
        <f t="shared" si="29"/>
        <v>5382.4395513698628</v>
      </c>
    </row>
    <row r="623" spans="1:10" x14ac:dyDescent="0.25">
      <c r="A623" s="11" t="s">
        <v>1397</v>
      </c>
      <c r="B623" s="7" t="s">
        <v>198</v>
      </c>
      <c r="C623" s="6" t="s">
        <v>199</v>
      </c>
      <c r="D623" s="36">
        <v>39264</v>
      </c>
      <c r="E623" s="18">
        <v>1407</v>
      </c>
      <c r="F623" s="8">
        <f t="shared" si="27"/>
        <v>1055.25</v>
      </c>
      <c r="G623" s="42">
        <v>84</v>
      </c>
      <c r="H623" s="9">
        <f t="shared" si="28"/>
        <v>188.12054794520546</v>
      </c>
      <c r="I623" s="9">
        <f>Tabel3[[#This Row],[BCP min korting]]-J623</f>
        <v>1002.4875</v>
      </c>
      <c r="J623" s="38">
        <f t="shared" si="29"/>
        <v>52.762500000000003</v>
      </c>
    </row>
    <row r="624" spans="1:10" x14ac:dyDescent="0.25">
      <c r="A624" s="11" t="s">
        <v>1397</v>
      </c>
      <c r="B624" s="7" t="s">
        <v>768</v>
      </c>
      <c r="C624" s="6" t="s">
        <v>685</v>
      </c>
      <c r="D624" s="36">
        <v>43658</v>
      </c>
      <c r="E624" s="18">
        <v>6813.38</v>
      </c>
      <c r="F624" s="8">
        <f t="shared" si="27"/>
        <v>5110.0349999999999</v>
      </c>
      <c r="G624" s="42">
        <v>84</v>
      </c>
      <c r="H624" s="9">
        <f t="shared" si="28"/>
        <v>43.660273972602738</v>
      </c>
      <c r="I624" s="9">
        <f>Tabel3[[#This Row],[BCP min korting]]-J624</f>
        <v>2523.2172821917802</v>
      </c>
      <c r="J624" s="38">
        <f t="shared" si="29"/>
        <v>2586.8177178082196</v>
      </c>
    </row>
    <row r="625" spans="1:10" x14ac:dyDescent="0.25">
      <c r="A625" s="11" t="s">
        <v>1397</v>
      </c>
      <c r="B625" s="7" t="s">
        <v>1095</v>
      </c>
      <c r="C625" s="6" t="s">
        <v>1094</v>
      </c>
      <c r="D625" s="36">
        <v>43223</v>
      </c>
      <c r="E625" s="18">
        <v>3040</v>
      </c>
      <c r="F625" s="8">
        <f t="shared" si="27"/>
        <v>2280</v>
      </c>
      <c r="G625" s="42">
        <v>60</v>
      </c>
      <c r="H625" s="9">
        <f t="shared" si="28"/>
        <v>57.961643835616435</v>
      </c>
      <c r="I625" s="9">
        <f>Tabel3[[#This Row],[BCP min korting]]-J625</f>
        <v>2092.4153424657534</v>
      </c>
      <c r="J625" s="38">
        <f t="shared" si="29"/>
        <v>187.58465753424662</v>
      </c>
    </row>
    <row r="626" spans="1:10" x14ac:dyDescent="0.25">
      <c r="A626" s="11" t="s">
        <v>1397</v>
      </c>
      <c r="B626" s="7" t="s">
        <v>541</v>
      </c>
      <c r="C626" s="6" t="s">
        <v>534</v>
      </c>
      <c r="D626" s="36">
        <v>41481</v>
      </c>
      <c r="E626" s="18">
        <v>5168</v>
      </c>
      <c r="F626" s="8">
        <f t="shared" si="27"/>
        <v>3876</v>
      </c>
      <c r="G626" s="42">
        <v>84</v>
      </c>
      <c r="H626" s="9">
        <f t="shared" si="28"/>
        <v>115.23287671232876</v>
      </c>
      <c r="I626" s="9">
        <f>Tabel3[[#This Row],[BCP min korting]]-J626</f>
        <v>3682.2</v>
      </c>
      <c r="J626" s="38">
        <f t="shared" si="29"/>
        <v>193.8</v>
      </c>
    </row>
    <row r="627" spans="1:10" x14ac:dyDescent="0.25">
      <c r="A627" s="11" t="s">
        <v>1397</v>
      </c>
      <c r="B627" s="7" t="s">
        <v>1096</v>
      </c>
      <c r="C627" s="6" t="s">
        <v>1059</v>
      </c>
      <c r="D627" s="36">
        <v>44488</v>
      </c>
      <c r="E627" s="18">
        <v>7747.1</v>
      </c>
      <c r="F627" s="8">
        <f t="shared" si="27"/>
        <v>5810.3250000000007</v>
      </c>
      <c r="G627" s="42">
        <v>60</v>
      </c>
      <c r="H627" s="9">
        <f t="shared" si="28"/>
        <v>16.372602739726027</v>
      </c>
      <c r="I627" s="9">
        <f>Tabel3[[#This Row],[BCP min korting]]-J627</f>
        <v>1506.2272643835622</v>
      </c>
      <c r="J627" s="38">
        <f t="shared" si="29"/>
        <v>4304.0977356164385</v>
      </c>
    </row>
    <row r="628" spans="1:10" x14ac:dyDescent="0.25">
      <c r="A628" s="11" t="s">
        <v>1397</v>
      </c>
      <c r="B628" s="7" t="s">
        <v>1097</v>
      </c>
      <c r="C628" s="6" t="s">
        <v>1059</v>
      </c>
      <c r="D628" s="36">
        <v>44488</v>
      </c>
      <c r="E628" s="18">
        <v>7747.1</v>
      </c>
      <c r="F628" s="8">
        <f t="shared" si="27"/>
        <v>5810.3250000000007</v>
      </c>
      <c r="G628" s="42">
        <v>60</v>
      </c>
      <c r="H628" s="9">
        <f t="shared" si="28"/>
        <v>16.372602739726027</v>
      </c>
      <c r="I628" s="9">
        <f>Tabel3[[#This Row],[BCP min korting]]-J628</f>
        <v>1506.2272643835622</v>
      </c>
      <c r="J628" s="38">
        <f t="shared" si="29"/>
        <v>4304.0977356164385</v>
      </c>
    </row>
    <row r="629" spans="1:10" x14ac:dyDescent="0.25">
      <c r="A629" s="11" t="s">
        <v>1397</v>
      </c>
      <c r="B629" s="7" t="s">
        <v>769</v>
      </c>
      <c r="C629" s="6" t="s">
        <v>680</v>
      </c>
      <c r="D629" s="36">
        <v>42370</v>
      </c>
      <c r="E629" s="18">
        <v>6925</v>
      </c>
      <c r="F629" s="8">
        <f t="shared" si="27"/>
        <v>5193.75</v>
      </c>
      <c r="G629" s="42">
        <v>84</v>
      </c>
      <c r="H629" s="9">
        <f t="shared" si="28"/>
        <v>86.005479452054786</v>
      </c>
      <c r="I629" s="9">
        <f>Tabel3[[#This Row],[BCP min korting]]-J629</f>
        <v>4934.0625</v>
      </c>
      <c r="J629" s="38">
        <f t="shared" si="29"/>
        <v>259.6875</v>
      </c>
    </row>
    <row r="630" spans="1:10" x14ac:dyDescent="0.25">
      <c r="A630" s="11" t="s">
        <v>1397</v>
      </c>
      <c r="B630" s="7" t="s">
        <v>965</v>
      </c>
      <c r="C630" s="6" t="s">
        <v>921</v>
      </c>
      <c r="D630" s="36">
        <v>44487</v>
      </c>
      <c r="E630" s="18">
        <v>5576</v>
      </c>
      <c r="F630" s="8">
        <f t="shared" si="27"/>
        <v>4182</v>
      </c>
      <c r="G630" s="42">
        <v>84</v>
      </c>
      <c r="H630" s="9">
        <f t="shared" si="28"/>
        <v>16.405479452054795</v>
      </c>
      <c r="I630" s="9">
        <f>Tabel3[[#This Row],[BCP min korting]]-J630</f>
        <v>775.92058708414879</v>
      </c>
      <c r="J630" s="38">
        <f t="shared" si="29"/>
        <v>3406.0794129158512</v>
      </c>
    </row>
    <row r="631" spans="1:10" x14ac:dyDescent="0.25">
      <c r="A631" s="11" t="s">
        <v>1397</v>
      </c>
      <c r="B631" s="7" t="s">
        <v>542</v>
      </c>
      <c r="C631" s="6" t="s">
        <v>479</v>
      </c>
      <c r="D631" s="36">
        <v>43623</v>
      </c>
      <c r="E631" s="18">
        <v>4608</v>
      </c>
      <c r="F631" s="8">
        <f t="shared" si="27"/>
        <v>3456</v>
      </c>
      <c r="G631" s="42">
        <v>84</v>
      </c>
      <c r="H631" s="9">
        <f t="shared" si="28"/>
        <v>44.81095890410959</v>
      </c>
      <c r="I631" s="9">
        <f>Tabel3[[#This Row],[BCP min korting]]-J631</f>
        <v>1751.4683365949118</v>
      </c>
      <c r="J631" s="38">
        <f t="shared" si="29"/>
        <v>1704.5316634050882</v>
      </c>
    </row>
    <row r="632" spans="1:10" x14ac:dyDescent="0.25">
      <c r="A632" s="11" t="s">
        <v>1397</v>
      </c>
      <c r="B632" s="7" t="s">
        <v>304</v>
      </c>
      <c r="C632" s="6" t="s">
        <v>305</v>
      </c>
      <c r="D632" s="36">
        <v>44287</v>
      </c>
      <c r="E632" s="18">
        <v>1936</v>
      </c>
      <c r="F632" s="8">
        <f t="shared" si="27"/>
        <v>1452</v>
      </c>
      <c r="G632" s="42">
        <v>84</v>
      </c>
      <c r="H632" s="9">
        <f t="shared" si="28"/>
        <v>22.980821917808218</v>
      </c>
      <c r="I632" s="9">
        <f>Tabel3[[#This Row],[BCP min korting]]-J632</f>
        <v>377.37792563600783</v>
      </c>
      <c r="J632" s="38">
        <f t="shared" si="29"/>
        <v>1074.6220743639922</v>
      </c>
    </row>
    <row r="633" spans="1:10" x14ac:dyDescent="0.25">
      <c r="A633" s="11" t="s">
        <v>1397</v>
      </c>
      <c r="B633" s="7" t="s">
        <v>883</v>
      </c>
      <c r="C633" s="6" t="s">
        <v>884</v>
      </c>
      <c r="D633" s="36">
        <v>44244</v>
      </c>
      <c r="E633" s="18">
        <v>28348</v>
      </c>
      <c r="F633" s="8">
        <f t="shared" si="27"/>
        <v>21261</v>
      </c>
      <c r="G633" s="42">
        <v>84</v>
      </c>
      <c r="H633" s="9">
        <f t="shared" si="28"/>
        <v>24.394520547945206</v>
      </c>
      <c r="I633" s="9">
        <f>Tabel3[[#This Row],[BCP min korting]]-J633</f>
        <v>5865.7060273972602</v>
      </c>
      <c r="J633" s="38">
        <f t="shared" si="29"/>
        <v>15395.29397260274</v>
      </c>
    </row>
    <row r="634" spans="1:10" x14ac:dyDescent="0.25">
      <c r="A634" s="11" t="s">
        <v>1397</v>
      </c>
      <c r="B634" s="7" t="s">
        <v>770</v>
      </c>
      <c r="C634" s="6" t="s">
        <v>590</v>
      </c>
      <c r="D634" s="36">
        <v>43747</v>
      </c>
      <c r="E634" s="18">
        <v>6568</v>
      </c>
      <c r="F634" s="8">
        <f t="shared" si="27"/>
        <v>4926</v>
      </c>
      <c r="G634" s="42">
        <v>84</v>
      </c>
      <c r="H634" s="9">
        <f t="shared" si="28"/>
        <v>40.734246575342468</v>
      </c>
      <c r="I634" s="9">
        <f>Tabel3[[#This Row],[BCP min korting]]-J634</f>
        <v>2269.3339726027398</v>
      </c>
      <c r="J634" s="38">
        <f t="shared" si="29"/>
        <v>2656.6660273972602</v>
      </c>
    </row>
    <row r="635" spans="1:10" x14ac:dyDescent="0.25">
      <c r="A635" s="11" t="s">
        <v>1397</v>
      </c>
      <c r="B635" s="7" t="s">
        <v>306</v>
      </c>
      <c r="C635" s="6" t="s">
        <v>307</v>
      </c>
      <c r="D635" s="36">
        <v>44306</v>
      </c>
      <c r="E635" s="18">
        <v>5306</v>
      </c>
      <c r="F635" s="8">
        <f t="shared" si="27"/>
        <v>3979.5</v>
      </c>
      <c r="G635" s="42">
        <v>84</v>
      </c>
      <c r="H635" s="9">
        <f t="shared" si="28"/>
        <v>22.356164383561644</v>
      </c>
      <c r="I635" s="9">
        <f>Tabel3[[#This Row],[BCP min korting]]-J635</f>
        <v>1006.1671232876711</v>
      </c>
      <c r="J635" s="38">
        <f t="shared" si="29"/>
        <v>2973.3328767123289</v>
      </c>
    </row>
    <row r="636" spans="1:10" x14ac:dyDescent="0.25">
      <c r="A636" s="11" t="s">
        <v>1397</v>
      </c>
      <c r="B636" s="7" t="s">
        <v>200</v>
      </c>
      <c r="C636" s="6" t="s">
        <v>156</v>
      </c>
      <c r="D636" s="36">
        <v>43692</v>
      </c>
      <c r="E636" s="18">
        <v>2316</v>
      </c>
      <c r="F636" s="8">
        <f t="shared" si="27"/>
        <v>1737</v>
      </c>
      <c r="G636" s="42">
        <v>84</v>
      </c>
      <c r="H636" s="9">
        <f t="shared" si="28"/>
        <v>42.542465753424658</v>
      </c>
      <c r="I636" s="9">
        <f>Tabel3[[#This Row],[BCP min korting]]-J636</f>
        <v>835.73154598825829</v>
      </c>
      <c r="J636" s="38">
        <f t="shared" si="29"/>
        <v>901.26845401174171</v>
      </c>
    </row>
    <row r="637" spans="1:10" x14ac:dyDescent="0.25">
      <c r="A637" s="11" t="s">
        <v>1397</v>
      </c>
      <c r="B637" s="7" t="s">
        <v>1333</v>
      </c>
      <c r="C637" s="6" t="s">
        <v>1292</v>
      </c>
      <c r="D637" s="36">
        <v>44027</v>
      </c>
      <c r="E637" s="18">
        <v>3295</v>
      </c>
      <c r="F637" s="8">
        <f t="shared" si="27"/>
        <v>2471.25</v>
      </c>
      <c r="G637" s="42">
        <v>84</v>
      </c>
      <c r="H637" s="9">
        <f t="shared" si="28"/>
        <v>31.528767123287668</v>
      </c>
      <c r="I637" s="9">
        <f>Tabel3[[#This Row],[BCP min korting]]-J637</f>
        <v>881.18681506849316</v>
      </c>
      <c r="J637" s="38">
        <f t="shared" si="29"/>
        <v>1590.0631849315068</v>
      </c>
    </row>
    <row r="638" spans="1:10" x14ac:dyDescent="0.25">
      <c r="A638" s="11" t="s">
        <v>1397</v>
      </c>
      <c r="B638" s="7" t="s">
        <v>771</v>
      </c>
      <c r="C638" s="6" t="s">
        <v>688</v>
      </c>
      <c r="D638" s="36">
        <v>44529</v>
      </c>
      <c r="E638" s="18">
        <v>8843.39</v>
      </c>
      <c r="F638" s="8">
        <f t="shared" si="27"/>
        <v>6632.5424999999996</v>
      </c>
      <c r="G638" s="42">
        <v>84</v>
      </c>
      <c r="H638" s="9">
        <f t="shared" si="28"/>
        <v>15.024657534246575</v>
      </c>
      <c r="I638" s="9">
        <f>Tabel3[[#This Row],[BCP min korting]]-J638</f>
        <v>1127.0130435909978</v>
      </c>
      <c r="J638" s="38">
        <f t="shared" si="29"/>
        <v>5505.5294564090018</v>
      </c>
    </row>
    <row r="639" spans="1:10" x14ac:dyDescent="0.25">
      <c r="A639" s="11" t="s">
        <v>1397</v>
      </c>
      <c r="B639" s="7" t="s">
        <v>408</v>
      </c>
      <c r="C639" s="6" t="s">
        <v>188</v>
      </c>
      <c r="D639" s="36">
        <v>40349</v>
      </c>
      <c r="E639" s="18">
        <v>879</v>
      </c>
      <c r="F639" s="8">
        <f t="shared" si="27"/>
        <v>659.25</v>
      </c>
      <c r="G639" s="42">
        <v>84</v>
      </c>
      <c r="H639" s="9">
        <f t="shared" si="28"/>
        <v>152.44931506849315</v>
      </c>
      <c r="I639" s="9">
        <f>Tabel3[[#This Row],[BCP min korting]]-J639</f>
        <v>626.28750000000002</v>
      </c>
      <c r="J639" s="38">
        <f t="shared" si="29"/>
        <v>32.962499999999999</v>
      </c>
    </row>
    <row r="640" spans="1:10" x14ac:dyDescent="0.25">
      <c r="A640" s="11" t="s">
        <v>1397</v>
      </c>
      <c r="B640" s="7" t="s">
        <v>1334</v>
      </c>
      <c r="C640" s="6" t="s">
        <v>1335</v>
      </c>
      <c r="D640" s="36">
        <v>43598</v>
      </c>
      <c r="E640" s="18">
        <v>3223.58</v>
      </c>
      <c r="F640" s="8">
        <f t="shared" si="27"/>
        <v>2417.6849999999999</v>
      </c>
      <c r="G640" s="42">
        <v>84</v>
      </c>
      <c r="H640" s="9">
        <f t="shared" si="28"/>
        <v>45.632876712328766</v>
      </c>
      <c r="I640" s="9">
        <f>Tabel3[[#This Row],[BCP min korting]]-J640</f>
        <v>1247.7336363992172</v>
      </c>
      <c r="J640" s="38">
        <f t="shared" si="29"/>
        <v>1169.9513636007828</v>
      </c>
    </row>
    <row r="641" spans="1:10" x14ac:dyDescent="0.25">
      <c r="A641" s="11" t="s">
        <v>1397</v>
      </c>
      <c r="B641" s="7" t="s">
        <v>772</v>
      </c>
      <c r="C641" s="6" t="s">
        <v>603</v>
      </c>
      <c r="D641" s="36">
        <v>43678</v>
      </c>
      <c r="E641" s="18">
        <v>9040</v>
      </c>
      <c r="F641" s="8">
        <f t="shared" si="27"/>
        <v>6780</v>
      </c>
      <c r="G641" s="42">
        <v>84</v>
      </c>
      <c r="H641" s="9">
        <f t="shared" si="28"/>
        <v>43.002739726027393</v>
      </c>
      <c r="I641" s="9">
        <f>Tabel3[[#This Row],[BCP min korting]]-J641</f>
        <v>3297.3886497064573</v>
      </c>
      <c r="J641" s="38">
        <f t="shared" si="29"/>
        <v>3482.6113502935427</v>
      </c>
    </row>
    <row r="642" spans="1:10" x14ac:dyDescent="0.25">
      <c r="A642" s="11" t="s">
        <v>1397</v>
      </c>
      <c r="B642" s="7" t="s">
        <v>966</v>
      </c>
      <c r="C642" s="6" t="s">
        <v>927</v>
      </c>
      <c r="D642" s="36">
        <v>44531</v>
      </c>
      <c r="E642" s="18">
        <v>4884.1400000000003</v>
      </c>
      <c r="F642" s="8">
        <f t="shared" si="27"/>
        <v>3663.1050000000005</v>
      </c>
      <c r="G642" s="42">
        <v>84</v>
      </c>
      <c r="H642" s="9">
        <f t="shared" si="28"/>
        <v>14.95890410958904</v>
      </c>
      <c r="I642" s="9">
        <f>Tabel3[[#This Row],[BCP min korting]]-J642</f>
        <v>619.71707876712344</v>
      </c>
      <c r="J642" s="38">
        <f t="shared" si="29"/>
        <v>3043.387921232877</v>
      </c>
    </row>
    <row r="643" spans="1:10" x14ac:dyDescent="0.25">
      <c r="A643" s="11" t="s">
        <v>1397</v>
      </c>
      <c r="B643" s="7" t="s">
        <v>409</v>
      </c>
      <c r="C643" s="6" t="s">
        <v>388</v>
      </c>
      <c r="D643" s="36">
        <v>43738</v>
      </c>
      <c r="E643" s="18">
        <v>679.5</v>
      </c>
      <c r="F643" s="8">
        <f t="shared" si="27"/>
        <v>509.625</v>
      </c>
      <c r="G643" s="42">
        <v>84</v>
      </c>
      <c r="H643" s="9">
        <f t="shared" si="28"/>
        <v>41.030136986301365</v>
      </c>
      <c r="I643" s="9">
        <f>Tabel3[[#This Row],[BCP min korting]]-J643</f>
        <v>236.48195694716242</v>
      </c>
      <c r="J643" s="38">
        <f t="shared" si="29"/>
        <v>273.14304305283758</v>
      </c>
    </row>
    <row r="644" spans="1:10" x14ac:dyDescent="0.25">
      <c r="A644" s="11" t="s">
        <v>1397</v>
      </c>
      <c r="B644" s="7" t="s">
        <v>773</v>
      </c>
      <c r="C644" s="6" t="s">
        <v>603</v>
      </c>
      <c r="D644" s="36">
        <v>44531</v>
      </c>
      <c r="E644" s="18">
        <v>9211</v>
      </c>
      <c r="F644" s="8">
        <f t="shared" si="27"/>
        <v>6908.25</v>
      </c>
      <c r="G644" s="42">
        <v>84</v>
      </c>
      <c r="H644" s="9">
        <f t="shared" si="28"/>
        <v>14.95890410958904</v>
      </c>
      <c r="I644" s="9">
        <f>Tabel3[[#This Row],[BCP min korting]]-J644</f>
        <v>1168.7244863013693</v>
      </c>
      <c r="J644" s="38">
        <f t="shared" si="29"/>
        <v>5739.5255136986307</v>
      </c>
    </row>
    <row r="645" spans="1:10" x14ac:dyDescent="0.25">
      <c r="A645" s="11" t="s">
        <v>1397</v>
      </c>
      <c r="B645" s="7" t="s">
        <v>201</v>
      </c>
      <c r="C645" s="6" t="s">
        <v>167</v>
      </c>
      <c r="D645" s="36">
        <v>44124</v>
      </c>
      <c r="E645" s="18">
        <v>6759</v>
      </c>
      <c r="F645" s="8">
        <f t="shared" si="27"/>
        <v>5069.25</v>
      </c>
      <c r="G645" s="42">
        <v>84</v>
      </c>
      <c r="H645" s="9">
        <f t="shared" si="28"/>
        <v>28.339726027397258</v>
      </c>
      <c r="I645" s="9">
        <f>Tabel3[[#This Row],[BCP min korting]]-J645</f>
        <v>1624.7392661448139</v>
      </c>
      <c r="J645" s="38">
        <f t="shared" si="29"/>
        <v>3444.5107338551861</v>
      </c>
    </row>
    <row r="646" spans="1:10" x14ac:dyDescent="0.25">
      <c r="A646" s="11" t="s">
        <v>1397</v>
      </c>
      <c r="B646" s="7" t="s">
        <v>774</v>
      </c>
      <c r="C646" s="6" t="s">
        <v>590</v>
      </c>
      <c r="D646" s="36">
        <v>43661</v>
      </c>
      <c r="E646" s="18">
        <v>6568</v>
      </c>
      <c r="F646" s="8">
        <f t="shared" si="27"/>
        <v>4926</v>
      </c>
      <c r="G646" s="42">
        <v>84</v>
      </c>
      <c r="H646" s="9">
        <f t="shared" si="28"/>
        <v>43.561643835616437</v>
      </c>
      <c r="I646" s="9">
        <f>Tabel3[[#This Row],[BCP min korting]]-J646</f>
        <v>2426.8502935420743</v>
      </c>
      <c r="J646" s="38">
        <f t="shared" si="29"/>
        <v>2499.1497064579257</v>
      </c>
    </row>
    <row r="647" spans="1:10" x14ac:dyDescent="0.25">
      <c r="A647" s="11" t="s">
        <v>1397</v>
      </c>
      <c r="B647" s="7" t="s">
        <v>202</v>
      </c>
      <c r="C647" s="6" t="s">
        <v>106</v>
      </c>
      <c r="D647" s="36">
        <v>40521</v>
      </c>
      <c r="E647" s="18">
        <v>1694</v>
      </c>
      <c r="F647" s="8">
        <f t="shared" si="27"/>
        <v>1270.5</v>
      </c>
      <c r="G647" s="42">
        <v>84</v>
      </c>
      <c r="H647" s="9">
        <f t="shared" si="28"/>
        <v>146.79452054794521</v>
      </c>
      <c r="I647" s="9">
        <f>Tabel3[[#This Row],[BCP min korting]]-J647</f>
        <v>1206.9749999999999</v>
      </c>
      <c r="J647" s="38">
        <f t="shared" si="29"/>
        <v>63.525000000000006</v>
      </c>
    </row>
    <row r="648" spans="1:10" x14ac:dyDescent="0.25">
      <c r="A648" s="11" t="s">
        <v>1397</v>
      </c>
      <c r="B648" s="7" t="s">
        <v>410</v>
      </c>
      <c r="C648" s="6" t="s">
        <v>388</v>
      </c>
      <c r="D648" s="36">
        <v>43700</v>
      </c>
      <c r="E648" s="18">
        <v>679.5</v>
      </c>
      <c r="F648" s="8">
        <f t="shared" si="27"/>
        <v>509.625</v>
      </c>
      <c r="G648" s="42">
        <v>84</v>
      </c>
      <c r="H648" s="9">
        <f t="shared" si="28"/>
        <v>42.279452054794518</v>
      </c>
      <c r="I648" s="9">
        <f>Tabel3[[#This Row],[BCP min korting]]-J648</f>
        <v>243.68252935420742</v>
      </c>
      <c r="J648" s="38">
        <f t="shared" si="29"/>
        <v>265.94247064579258</v>
      </c>
    </row>
    <row r="649" spans="1:10" x14ac:dyDescent="0.25">
      <c r="A649" s="11" t="s">
        <v>1397</v>
      </c>
      <c r="B649" s="7" t="s">
        <v>203</v>
      </c>
      <c r="C649" s="6" t="s">
        <v>125</v>
      </c>
      <c r="D649" s="36">
        <v>43384</v>
      </c>
      <c r="E649" s="18">
        <v>1694</v>
      </c>
      <c r="F649" s="8">
        <f t="shared" ref="F649:F712" si="30">E649*(1-$B$6)</f>
        <v>1270.5</v>
      </c>
      <c r="G649" s="42">
        <v>84</v>
      </c>
      <c r="H649" s="9">
        <f t="shared" ref="H649:H712" si="31">IFERROR(+(B$2-D649)/(365/12),G649)</f>
        <v>52.668493150684931</v>
      </c>
      <c r="I649" s="9">
        <f>Tabel3[[#This Row],[BCP min korting]]-J649</f>
        <v>756.7804109589041</v>
      </c>
      <c r="J649" s="38">
        <f t="shared" ref="J649:J712" si="32">IF(H649&lt;$G649,($F649)-(H649/$G649)*(($F649)-($F649*$B$5)),($F649*$B$5))</f>
        <v>513.7195890410959</v>
      </c>
    </row>
    <row r="650" spans="1:10" x14ac:dyDescent="0.25">
      <c r="A650" s="11" t="s">
        <v>1397</v>
      </c>
      <c r="B650" s="7" t="s">
        <v>543</v>
      </c>
      <c r="C650" s="6" t="s">
        <v>527</v>
      </c>
      <c r="D650" s="36">
        <v>44551</v>
      </c>
      <c r="E650" s="18">
        <v>4305</v>
      </c>
      <c r="F650" s="8">
        <f t="shared" si="30"/>
        <v>3228.75</v>
      </c>
      <c r="G650" s="42">
        <v>84</v>
      </c>
      <c r="H650" s="9">
        <f t="shared" si="31"/>
        <v>14.301369863013699</v>
      </c>
      <c r="I650" s="9">
        <f>Tabel3[[#This Row],[BCP min korting]]-J650</f>
        <v>522.22345890410952</v>
      </c>
      <c r="J650" s="38">
        <f t="shared" si="32"/>
        <v>2706.5265410958905</v>
      </c>
    </row>
    <row r="651" spans="1:10" x14ac:dyDescent="0.25">
      <c r="A651" s="11" t="s">
        <v>1397</v>
      </c>
      <c r="B651" s="7" t="s">
        <v>544</v>
      </c>
      <c r="C651" s="6" t="s">
        <v>527</v>
      </c>
      <c r="D651" s="36">
        <v>44550</v>
      </c>
      <c r="E651" s="18">
        <v>4305</v>
      </c>
      <c r="F651" s="8">
        <f t="shared" si="30"/>
        <v>3228.75</v>
      </c>
      <c r="G651" s="42">
        <v>84</v>
      </c>
      <c r="H651" s="9">
        <f t="shared" si="31"/>
        <v>14.334246575342465</v>
      </c>
      <c r="I651" s="9">
        <f>Tabel3[[#This Row],[BCP min korting]]-J651</f>
        <v>523.42397260273992</v>
      </c>
      <c r="J651" s="38">
        <f t="shared" si="32"/>
        <v>2705.3260273972601</v>
      </c>
    </row>
    <row r="652" spans="1:10" x14ac:dyDescent="0.25">
      <c r="A652" s="11" t="s">
        <v>1397</v>
      </c>
      <c r="B652" s="7" t="s">
        <v>411</v>
      </c>
      <c r="C652" s="6" t="s">
        <v>377</v>
      </c>
      <c r="D652" s="36">
        <v>43515</v>
      </c>
      <c r="E652" s="18">
        <v>1117</v>
      </c>
      <c r="F652" s="8">
        <f t="shared" si="30"/>
        <v>837.75</v>
      </c>
      <c r="G652" s="42">
        <v>84</v>
      </c>
      <c r="H652" s="9">
        <f t="shared" si="31"/>
        <v>48.361643835616434</v>
      </c>
      <c r="I652" s="9">
        <f>Tabel3[[#This Row],[BCP min korting]]-J652</f>
        <v>458.20498532289622</v>
      </c>
      <c r="J652" s="38">
        <f t="shared" si="32"/>
        <v>379.54501467710378</v>
      </c>
    </row>
    <row r="653" spans="1:10" x14ac:dyDescent="0.25">
      <c r="A653" s="11" t="s">
        <v>1397</v>
      </c>
      <c r="B653" s="7" t="s">
        <v>412</v>
      </c>
      <c r="C653" s="6" t="s">
        <v>413</v>
      </c>
      <c r="D653" s="36">
        <v>44557</v>
      </c>
      <c r="E653" s="18">
        <v>802.69</v>
      </c>
      <c r="F653" s="8">
        <f t="shared" si="30"/>
        <v>602.01750000000004</v>
      </c>
      <c r="G653" s="42">
        <v>84</v>
      </c>
      <c r="H653" s="9">
        <f t="shared" si="31"/>
        <v>14.104109589041096</v>
      </c>
      <c r="I653" s="9">
        <f>Tabel3[[#This Row],[BCP min korting]]-J653</f>
        <v>96.028270890410965</v>
      </c>
      <c r="J653" s="38">
        <f t="shared" si="32"/>
        <v>505.98922910958908</v>
      </c>
    </row>
    <row r="654" spans="1:10" x14ac:dyDescent="0.25">
      <c r="A654" s="11" t="s">
        <v>1397</v>
      </c>
      <c r="B654" s="7" t="s">
        <v>775</v>
      </c>
      <c r="C654" s="6" t="s">
        <v>669</v>
      </c>
      <c r="D654" s="36">
        <v>43147</v>
      </c>
      <c r="E654" s="18">
        <v>8556</v>
      </c>
      <c r="F654" s="8">
        <f t="shared" si="30"/>
        <v>6417</v>
      </c>
      <c r="G654" s="42">
        <v>84</v>
      </c>
      <c r="H654" s="9">
        <f t="shared" si="31"/>
        <v>60.460273972602735</v>
      </c>
      <c r="I654" s="9">
        <f>Tabel3[[#This Row],[BCP min korting]]-J654</f>
        <v>4387.7964187866928</v>
      </c>
      <c r="J654" s="38">
        <f t="shared" si="32"/>
        <v>2029.2035812133072</v>
      </c>
    </row>
    <row r="655" spans="1:10" x14ac:dyDescent="0.25">
      <c r="A655" s="11" t="s">
        <v>1397</v>
      </c>
      <c r="B655" s="7" t="s">
        <v>917</v>
      </c>
      <c r="C655" s="6" t="s">
        <v>918</v>
      </c>
      <c r="D655" s="36">
        <v>42034</v>
      </c>
      <c r="E655" s="18">
        <v>1915</v>
      </c>
      <c r="F655" s="8">
        <f t="shared" si="30"/>
        <v>1436.25</v>
      </c>
      <c r="G655" s="42">
        <v>84</v>
      </c>
      <c r="H655" s="9">
        <f t="shared" si="31"/>
        <v>97.052054794520544</v>
      </c>
      <c r="I655" s="9">
        <f>Tabel3[[#This Row],[BCP min korting]]-J655</f>
        <v>1364.4375</v>
      </c>
      <c r="J655" s="38">
        <f t="shared" si="32"/>
        <v>71.8125</v>
      </c>
    </row>
    <row r="656" spans="1:10" x14ac:dyDescent="0.25">
      <c r="A656" s="11" t="s">
        <v>1397</v>
      </c>
      <c r="B656" s="7" t="s">
        <v>204</v>
      </c>
      <c r="C656" s="6" t="s">
        <v>154</v>
      </c>
      <c r="D656" s="36">
        <v>42800</v>
      </c>
      <c r="E656" s="18">
        <v>6391.56</v>
      </c>
      <c r="F656" s="8">
        <f t="shared" si="30"/>
        <v>4793.67</v>
      </c>
      <c r="G656" s="42">
        <v>60</v>
      </c>
      <c r="H656" s="9">
        <f t="shared" si="31"/>
        <v>71.868493150684927</v>
      </c>
      <c r="I656" s="9">
        <f>Tabel3[[#This Row],[BCP min korting]]-J656</f>
        <v>4553.9865</v>
      </c>
      <c r="J656" s="38">
        <f t="shared" si="32"/>
        <v>239.68350000000001</v>
      </c>
    </row>
    <row r="657" spans="1:10" x14ac:dyDescent="0.25">
      <c r="A657" s="11" t="s">
        <v>1397</v>
      </c>
      <c r="B657" s="7" t="s">
        <v>1336</v>
      </c>
      <c r="C657" s="6" t="s">
        <v>1280</v>
      </c>
      <c r="D657" s="36">
        <v>43264</v>
      </c>
      <c r="E657" s="18">
        <v>1295</v>
      </c>
      <c r="F657" s="8">
        <f t="shared" si="30"/>
        <v>971.25</v>
      </c>
      <c r="G657" s="42">
        <v>84</v>
      </c>
      <c r="H657" s="9">
        <f t="shared" si="31"/>
        <v>56.613698630136987</v>
      </c>
      <c r="I657" s="9">
        <f>Tabel3[[#This Row],[BCP min korting]]-J657</f>
        <v>621.86609589041097</v>
      </c>
      <c r="J657" s="38">
        <f t="shared" si="32"/>
        <v>349.38390410958903</v>
      </c>
    </row>
    <row r="658" spans="1:10" x14ac:dyDescent="0.25">
      <c r="A658" s="11" t="s">
        <v>1397</v>
      </c>
      <c r="B658" s="7" t="s">
        <v>776</v>
      </c>
      <c r="C658" s="6" t="s">
        <v>777</v>
      </c>
      <c r="D658" s="36">
        <v>43040</v>
      </c>
      <c r="E658" s="18">
        <v>3899</v>
      </c>
      <c r="F658" s="8">
        <f t="shared" si="30"/>
        <v>2924.25</v>
      </c>
      <c r="G658" s="42">
        <v>84</v>
      </c>
      <c r="H658" s="9">
        <f t="shared" si="31"/>
        <v>63.978082191780821</v>
      </c>
      <c r="I658" s="9">
        <f>Tabel3[[#This Row],[BCP min korting]]-J658</f>
        <v>2115.8751369863012</v>
      </c>
      <c r="J658" s="38">
        <f t="shared" si="32"/>
        <v>808.37486301369881</v>
      </c>
    </row>
    <row r="659" spans="1:10" x14ac:dyDescent="0.25">
      <c r="A659" s="11" t="s">
        <v>1397</v>
      </c>
      <c r="B659" s="7" t="s">
        <v>778</v>
      </c>
      <c r="C659" s="6" t="s">
        <v>603</v>
      </c>
      <c r="D659" s="36">
        <v>39448</v>
      </c>
      <c r="E659" s="18">
        <v>7515.5</v>
      </c>
      <c r="F659" s="8">
        <f t="shared" si="30"/>
        <v>5636.625</v>
      </c>
      <c r="G659" s="42">
        <v>84</v>
      </c>
      <c r="H659" s="9">
        <f t="shared" si="31"/>
        <v>182.07123287671232</v>
      </c>
      <c r="I659" s="9">
        <f>Tabel3[[#This Row],[BCP min korting]]-J659</f>
        <v>5354.7937499999998</v>
      </c>
      <c r="J659" s="38">
        <f t="shared" si="32"/>
        <v>281.83125000000001</v>
      </c>
    </row>
    <row r="660" spans="1:10" x14ac:dyDescent="0.25">
      <c r="A660" s="11" t="s">
        <v>1397</v>
      </c>
      <c r="B660" s="7" t="s">
        <v>545</v>
      </c>
      <c r="C660" s="6" t="s">
        <v>534</v>
      </c>
      <c r="D660" s="36">
        <v>41387</v>
      </c>
      <c r="E660" s="18">
        <v>5168</v>
      </c>
      <c r="F660" s="8">
        <f t="shared" si="30"/>
        <v>3876</v>
      </c>
      <c r="G660" s="42">
        <v>84</v>
      </c>
      <c r="H660" s="9">
        <f t="shared" si="31"/>
        <v>118.32328767123288</v>
      </c>
      <c r="I660" s="9">
        <f>Tabel3[[#This Row],[BCP min korting]]-J660</f>
        <v>3682.2</v>
      </c>
      <c r="J660" s="38">
        <f t="shared" si="32"/>
        <v>193.8</v>
      </c>
    </row>
    <row r="661" spans="1:10" x14ac:dyDescent="0.25">
      <c r="A661" s="11" t="s">
        <v>1397</v>
      </c>
      <c r="B661" s="7" t="s">
        <v>1337</v>
      </c>
      <c r="C661" s="6" t="s">
        <v>1338</v>
      </c>
      <c r="D661" s="36">
        <v>44574</v>
      </c>
      <c r="E661" s="18">
        <v>3317</v>
      </c>
      <c r="F661" s="8">
        <f t="shared" si="30"/>
        <v>2487.75</v>
      </c>
      <c r="G661" s="42">
        <v>84</v>
      </c>
      <c r="H661" s="9">
        <f t="shared" si="31"/>
        <v>13.545205479452054</v>
      </c>
      <c r="I661" s="9">
        <f>Tabel3[[#This Row],[BCP min korting]]-J661</f>
        <v>381.09798434442291</v>
      </c>
      <c r="J661" s="38">
        <f t="shared" si="32"/>
        <v>2106.6520156555771</v>
      </c>
    </row>
    <row r="662" spans="1:10" x14ac:dyDescent="0.25">
      <c r="A662" s="11" t="s">
        <v>1397</v>
      </c>
      <c r="B662" s="7" t="s">
        <v>1339</v>
      </c>
      <c r="C662" s="6" t="s">
        <v>1340</v>
      </c>
      <c r="D662" s="36">
        <v>43374</v>
      </c>
      <c r="E662" s="18">
        <v>2818</v>
      </c>
      <c r="F662" s="8">
        <f t="shared" si="30"/>
        <v>2113.5</v>
      </c>
      <c r="G662" s="42">
        <v>84</v>
      </c>
      <c r="H662" s="9">
        <f t="shared" si="31"/>
        <v>52.9972602739726</v>
      </c>
      <c r="I662" s="9">
        <f>Tabel3[[#This Row],[BCP min korting]]-J662</f>
        <v>1266.7764774951077</v>
      </c>
      <c r="J662" s="38">
        <f t="shared" si="32"/>
        <v>846.72352250489234</v>
      </c>
    </row>
    <row r="663" spans="1:10" x14ac:dyDescent="0.25">
      <c r="A663" s="11" t="s">
        <v>1397</v>
      </c>
      <c r="B663" s="7" t="s">
        <v>205</v>
      </c>
      <c r="C663" s="6" t="s">
        <v>154</v>
      </c>
      <c r="D663" s="36">
        <v>44580</v>
      </c>
      <c r="E663" s="18">
        <v>4337</v>
      </c>
      <c r="F663" s="8">
        <f t="shared" si="30"/>
        <v>3252.75</v>
      </c>
      <c r="G663" s="42">
        <v>60</v>
      </c>
      <c r="H663" s="9">
        <f t="shared" si="31"/>
        <v>13.347945205479451</v>
      </c>
      <c r="I663" s="9">
        <f>Tabel3[[#This Row],[BCP min korting]]-J663</f>
        <v>687.44420547945219</v>
      </c>
      <c r="J663" s="38">
        <f t="shared" si="32"/>
        <v>2565.3057945205478</v>
      </c>
    </row>
    <row r="664" spans="1:10" x14ac:dyDescent="0.25">
      <c r="A664" s="11" t="s">
        <v>1397</v>
      </c>
      <c r="B664" s="7" t="s">
        <v>546</v>
      </c>
      <c r="C664" s="6" t="s">
        <v>527</v>
      </c>
      <c r="D664" s="36">
        <v>39904</v>
      </c>
      <c r="E664" s="18">
        <v>4305</v>
      </c>
      <c r="F664" s="8">
        <f t="shared" si="30"/>
        <v>3228.75</v>
      </c>
      <c r="G664" s="42">
        <v>84</v>
      </c>
      <c r="H664" s="9">
        <f t="shared" si="31"/>
        <v>167.0794520547945</v>
      </c>
      <c r="I664" s="9">
        <f>Tabel3[[#This Row],[BCP min korting]]-J664</f>
        <v>3067.3125</v>
      </c>
      <c r="J664" s="38">
        <f t="shared" si="32"/>
        <v>161.4375</v>
      </c>
    </row>
    <row r="665" spans="1:10" x14ac:dyDescent="0.25">
      <c r="A665" s="11" t="s">
        <v>1397</v>
      </c>
      <c r="B665" s="7" t="s">
        <v>414</v>
      </c>
      <c r="C665" s="6" t="s">
        <v>399</v>
      </c>
      <c r="D665" s="36">
        <v>42768</v>
      </c>
      <c r="E665" s="18">
        <v>671</v>
      </c>
      <c r="F665" s="8">
        <f t="shared" si="30"/>
        <v>503.25</v>
      </c>
      <c r="G665" s="42">
        <v>84</v>
      </c>
      <c r="H665" s="9">
        <f t="shared" si="31"/>
        <v>72.92054794520547</v>
      </c>
      <c r="I665" s="9">
        <f>Tabel3[[#This Row],[BCP min korting]]-J665</f>
        <v>415.02860078277882</v>
      </c>
      <c r="J665" s="38">
        <f t="shared" si="32"/>
        <v>88.221399217221176</v>
      </c>
    </row>
    <row r="666" spans="1:10" x14ac:dyDescent="0.25">
      <c r="A666" s="11" t="s">
        <v>1397</v>
      </c>
      <c r="B666" s="7" t="s">
        <v>1417</v>
      </c>
      <c r="C666" s="6" t="s">
        <v>1418</v>
      </c>
      <c r="D666" s="36">
        <v>44446</v>
      </c>
      <c r="E666" s="18">
        <v>2033.12</v>
      </c>
      <c r="F666" s="8">
        <f t="shared" si="30"/>
        <v>1524.84</v>
      </c>
      <c r="G666" s="42">
        <v>84</v>
      </c>
      <c r="H666" s="9">
        <f t="shared" si="31"/>
        <v>17.753424657534246</v>
      </c>
      <c r="I666" s="9">
        <f>Tabel3[[#This Row],[BCP min korting]]-J666</f>
        <v>306.16161252446182</v>
      </c>
      <c r="J666" s="38">
        <f t="shared" si="32"/>
        <v>1218.6783874755381</v>
      </c>
    </row>
    <row r="667" spans="1:10" x14ac:dyDescent="0.25">
      <c r="A667" s="11" t="s">
        <v>1397</v>
      </c>
      <c r="B667" s="7" t="s">
        <v>415</v>
      </c>
      <c r="C667" s="6" t="s">
        <v>227</v>
      </c>
      <c r="D667" s="36">
        <v>44453</v>
      </c>
      <c r="E667" s="18">
        <v>1050</v>
      </c>
      <c r="F667" s="8">
        <f t="shared" si="30"/>
        <v>787.5</v>
      </c>
      <c r="G667" s="42">
        <v>84</v>
      </c>
      <c r="H667" s="9">
        <f t="shared" si="31"/>
        <v>17.523287671232875</v>
      </c>
      <c r="I667" s="9">
        <f>Tabel3[[#This Row],[BCP min korting]]-J667</f>
        <v>156.06678082191775</v>
      </c>
      <c r="J667" s="38">
        <f t="shared" si="32"/>
        <v>631.43321917808225</v>
      </c>
    </row>
    <row r="668" spans="1:10" x14ac:dyDescent="0.25">
      <c r="A668" s="11" t="s">
        <v>1397</v>
      </c>
      <c r="B668" s="7" t="s">
        <v>779</v>
      </c>
      <c r="C668" s="6" t="s">
        <v>685</v>
      </c>
      <c r="D668" s="36">
        <v>43901</v>
      </c>
      <c r="E668" s="18">
        <v>6813.38</v>
      </c>
      <c r="F668" s="8">
        <f t="shared" si="30"/>
        <v>5110.0349999999999</v>
      </c>
      <c r="G668" s="42">
        <v>84</v>
      </c>
      <c r="H668" s="9">
        <f t="shared" si="31"/>
        <v>35.671232876712324</v>
      </c>
      <c r="I668" s="9">
        <f>Tabel3[[#This Row],[BCP min korting]]-J668</f>
        <v>2061.5141198630131</v>
      </c>
      <c r="J668" s="38">
        <f t="shared" si="32"/>
        <v>3048.5208801369868</v>
      </c>
    </row>
    <row r="669" spans="1:10" x14ac:dyDescent="0.25">
      <c r="A669" s="11" t="s">
        <v>1397</v>
      </c>
      <c r="B669" s="7" t="s">
        <v>206</v>
      </c>
      <c r="C669" s="6" t="s">
        <v>125</v>
      </c>
      <c r="D669" s="36">
        <v>43069</v>
      </c>
      <c r="E669" s="18">
        <v>1694</v>
      </c>
      <c r="F669" s="8">
        <f t="shared" si="30"/>
        <v>1270.5</v>
      </c>
      <c r="G669" s="42">
        <v>84</v>
      </c>
      <c r="H669" s="9">
        <f t="shared" si="31"/>
        <v>63.024657534246572</v>
      </c>
      <c r="I669" s="9">
        <f>Tabel3[[#This Row],[BCP min korting]]-J669</f>
        <v>905.58554794520535</v>
      </c>
      <c r="J669" s="38">
        <f t="shared" si="32"/>
        <v>364.91445205479465</v>
      </c>
    </row>
    <row r="670" spans="1:10" x14ac:dyDescent="0.25">
      <c r="A670" s="11" t="s">
        <v>1397</v>
      </c>
      <c r="B670" s="7" t="s">
        <v>1173</v>
      </c>
      <c r="C670" s="6" t="s">
        <v>1174</v>
      </c>
      <c r="D670" s="36">
        <v>43168</v>
      </c>
      <c r="E670" s="18">
        <v>5706</v>
      </c>
      <c r="F670" s="8">
        <f t="shared" si="30"/>
        <v>4279.5</v>
      </c>
      <c r="G670" s="42">
        <v>84</v>
      </c>
      <c r="H670" s="9">
        <f t="shared" si="31"/>
        <v>59.769863013698625</v>
      </c>
      <c r="I670" s="9">
        <f>Tabel3[[#This Row],[BCP min korting]]-J670</f>
        <v>2892.808003913894</v>
      </c>
      <c r="J670" s="38">
        <f t="shared" si="32"/>
        <v>1386.691996086106</v>
      </c>
    </row>
    <row r="671" spans="1:10" x14ac:dyDescent="0.25">
      <c r="A671" s="11" t="s">
        <v>1397</v>
      </c>
      <c r="B671" s="7" t="s">
        <v>1341</v>
      </c>
      <c r="C671" s="6" t="s">
        <v>1292</v>
      </c>
      <c r="D671" s="36">
        <v>43469</v>
      </c>
      <c r="E671" s="18">
        <v>3295</v>
      </c>
      <c r="F671" s="8">
        <f t="shared" si="30"/>
        <v>2471.25</v>
      </c>
      <c r="G671" s="42">
        <v>84</v>
      </c>
      <c r="H671" s="9">
        <f t="shared" si="31"/>
        <v>49.873972602739727</v>
      </c>
      <c r="I671" s="9">
        <f>Tabel3[[#This Row],[BCP min korting]]-J671</f>
        <v>1393.9107387475538</v>
      </c>
      <c r="J671" s="38">
        <f t="shared" si="32"/>
        <v>1077.3392612524462</v>
      </c>
    </row>
    <row r="672" spans="1:10" x14ac:dyDescent="0.25">
      <c r="A672" s="11" t="s">
        <v>1397</v>
      </c>
      <c r="B672" s="7" t="s">
        <v>1175</v>
      </c>
      <c r="C672" s="6" t="s">
        <v>1139</v>
      </c>
      <c r="D672" s="36">
        <v>43466</v>
      </c>
      <c r="E672" s="18">
        <v>7770</v>
      </c>
      <c r="F672" s="8">
        <f t="shared" si="30"/>
        <v>5827.5</v>
      </c>
      <c r="G672" s="42">
        <v>84</v>
      </c>
      <c r="H672" s="9">
        <f t="shared" si="31"/>
        <v>49.972602739726028</v>
      </c>
      <c r="I672" s="9">
        <f>Tabel3[[#This Row],[BCP min korting]]-J672</f>
        <v>3293.5068493150684</v>
      </c>
      <c r="J672" s="38">
        <f t="shared" si="32"/>
        <v>2533.9931506849316</v>
      </c>
    </row>
    <row r="673" spans="1:10" x14ac:dyDescent="0.25">
      <c r="A673" s="11" t="s">
        <v>1397</v>
      </c>
      <c r="B673" s="7" t="s">
        <v>207</v>
      </c>
      <c r="C673" s="6" t="s">
        <v>208</v>
      </c>
      <c r="D673" s="36">
        <v>39721</v>
      </c>
      <c r="E673" s="18">
        <v>642</v>
      </c>
      <c r="F673" s="8">
        <f t="shared" si="30"/>
        <v>481.5</v>
      </c>
      <c r="G673" s="42">
        <v>84</v>
      </c>
      <c r="H673" s="9">
        <f t="shared" si="31"/>
        <v>173.0958904109589</v>
      </c>
      <c r="I673" s="9">
        <f>Tabel3[[#This Row],[BCP min korting]]-J673</f>
        <v>457.42500000000001</v>
      </c>
      <c r="J673" s="38">
        <f t="shared" si="32"/>
        <v>24.075000000000003</v>
      </c>
    </row>
    <row r="674" spans="1:10" x14ac:dyDescent="0.25">
      <c r="A674" s="11" t="s">
        <v>1397</v>
      </c>
      <c r="B674" s="7" t="s">
        <v>416</v>
      </c>
      <c r="C674" s="6" t="s">
        <v>227</v>
      </c>
      <c r="D674" s="36">
        <v>42101</v>
      </c>
      <c r="E674" s="18">
        <v>989</v>
      </c>
      <c r="F674" s="8">
        <f t="shared" si="30"/>
        <v>741.75</v>
      </c>
      <c r="G674" s="42">
        <v>84</v>
      </c>
      <c r="H674" s="9">
        <f t="shared" si="31"/>
        <v>94.849315068493141</v>
      </c>
      <c r="I674" s="9">
        <f>Tabel3[[#This Row],[BCP min korting]]-J674</f>
        <v>704.66250000000002</v>
      </c>
      <c r="J674" s="38">
        <f t="shared" si="32"/>
        <v>37.087499999999999</v>
      </c>
    </row>
    <row r="675" spans="1:10" x14ac:dyDescent="0.25">
      <c r="A675" s="11" t="s">
        <v>1397</v>
      </c>
      <c r="B675" s="7" t="s">
        <v>919</v>
      </c>
      <c r="C675" s="6" t="s">
        <v>906</v>
      </c>
      <c r="D675" s="36">
        <v>43418</v>
      </c>
      <c r="E675" s="18">
        <v>2395</v>
      </c>
      <c r="F675" s="8">
        <f t="shared" si="30"/>
        <v>1796.25</v>
      </c>
      <c r="G675" s="42">
        <v>84</v>
      </c>
      <c r="H675" s="9">
        <f t="shared" si="31"/>
        <v>51.550684931506851</v>
      </c>
      <c r="I675" s="9">
        <f>Tabel3[[#This Row],[BCP min korting]]-J675</f>
        <v>1047.2383561643835</v>
      </c>
      <c r="J675" s="38">
        <f t="shared" si="32"/>
        <v>749.0116438356165</v>
      </c>
    </row>
    <row r="676" spans="1:10" x14ac:dyDescent="0.25">
      <c r="A676" s="11" t="s">
        <v>1397</v>
      </c>
      <c r="B676" s="7" t="s">
        <v>1176</v>
      </c>
      <c r="C676" s="6" t="s">
        <v>1171</v>
      </c>
      <c r="D676" s="36">
        <v>43850</v>
      </c>
      <c r="E676" s="18">
        <v>8276</v>
      </c>
      <c r="F676" s="8">
        <f t="shared" si="30"/>
        <v>6207</v>
      </c>
      <c r="G676" s="42">
        <v>84</v>
      </c>
      <c r="H676" s="9">
        <f t="shared" si="31"/>
        <v>37.347945205479448</v>
      </c>
      <c r="I676" s="9">
        <f>Tabel3[[#This Row],[BCP min korting]]-J676</f>
        <v>2621.7590606653616</v>
      </c>
      <c r="J676" s="38">
        <f t="shared" si="32"/>
        <v>3585.2409393346384</v>
      </c>
    </row>
    <row r="677" spans="1:10" x14ac:dyDescent="0.25">
      <c r="A677" s="11" t="s">
        <v>1397</v>
      </c>
      <c r="B677" s="7" t="s">
        <v>209</v>
      </c>
      <c r="C677" s="6" t="s">
        <v>125</v>
      </c>
      <c r="D677" s="36">
        <v>43427</v>
      </c>
      <c r="E677" s="18">
        <v>1694</v>
      </c>
      <c r="F677" s="8">
        <f t="shared" si="30"/>
        <v>1270.5</v>
      </c>
      <c r="G677" s="42">
        <v>84</v>
      </c>
      <c r="H677" s="9">
        <f t="shared" si="31"/>
        <v>51.254794520547946</v>
      </c>
      <c r="I677" s="9">
        <f>Tabel3[[#This Row],[BCP min korting]]-J677</f>
        <v>736.46732876712326</v>
      </c>
      <c r="J677" s="38">
        <f t="shared" si="32"/>
        <v>534.03267123287674</v>
      </c>
    </row>
    <row r="678" spans="1:10" x14ac:dyDescent="0.25">
      <c r="A678" s="11" t="s">
        <v>1397</v>
      </c>
      <c r="B678" s="7" t="s">
        <v>1342</v>
      </c>
      <c r="C678" s="6" t="s">
        <v>1340</v>
      </c>
      <c r="D678" s="36">
        <v>43419</v>
      </c>
      <c r="E678" s="18">
        <v>2818</v>
      </c>
      <c r="F678" s="8">
        <f t="shared" si="30"/>
        <v>2113.5</v>
      </c>
      <c r="G678" s="42">
        <v>84</v>
      </c>
      <c r="H678" s="9">
        <f t="shared" si="31"/>
        <v>51.517808219178079</v>
      </c>
      <c r="I678" s="9">
        <f>Tabel3[[#This Row],[BCP min korting]]-J678</f>
        <v>1231.4136105675145</v>
      </c>
      <c r="J678" s="38">
        <f t="shared" si="32"/>
        <v>882.08638943248548</v>
      </c>
    </row>
    <row r="679" spans="1:10" x14ac:dyDescent="0.25">
      <c r="A679" s="11" t="s">
        <v>1397</v>
      </c>
      <c r="B679" s="7" t="s">
        <v>780</v>
      </c>
      <c r="C679" s="6" t="s">
        <v>781</v>
      </c>
      <c r="D679" s="36">
        <v>40485</v>
      </c>
      <c r="E679" s="18">
        <v>6535</v>
      </c>
      <c r="F679" s="8">
        <f t="shared" si="30"/>
        <v>4901.25</v>
      </c>
      <c r="G679" s="42">
        <v>84</v>
      </c>
      <c r="H679" s="9">
        <f t="shared" si="31"/>
        <v>147.97808219178083</v>
      </c>
      <c r="I679" s="9">
        <f>Tabel3[[#This Row],[BCP min korting]]-J679</f>
        <v>4656.1875</v>
      </c>
      <c r="J679" s="38">
        <f t="shared" si="32"/>
        <v>245.0625</v>
      </c>
    </row>
    <row r="680" spans="1:10" x14ac:dyDescent="0.25">
      <c r="A680" s="11" t="s">
        <v>1397</v>
      </c>
      <c r="B680" s="7" t="s">
        <v>308</v>
      </c>
      <c r="C680" s="6" t="s">
        <v>289</v>
      </c>
      <c r="D680" s="36">
        <v>43469</v>
      </c>
      <c r="E680" s="18">
        <v>2419</v>
      </c>
      <c r="F680" s="8">
        <f t="shared" si="30"/>
        <v>1814.25</v>
      </c>
      <c r="G680" s="42">
        <v>84</v>
      </c>
      <c r="H680" s="9">
        <f t="shared" si="31"/>
        <v>49.873972602739727</v>
      </c>
      <c r="I680" s="9">
        <f>Tabel3[[#This Row],[BCP min korting]]-J680</f>
        <v>1023.3293101761251</v>
      </c>
      <c r="J680" s="38">
        <f t="shared" si="32"/>
        <v>790.92068982387491</v>
      </c>
    </row>
    <row r="681" spans="1:10" x14ac:dyDescent="0.25">
      <c r="A681" s="11" t="s">
        <v>1397</v>
      </c>
      <c r="B681" s="7" t="s">
        <v>1177</v>
      </c>
      <c r="C681" s="6" t="s">
        <v>1171</v>
      </c>
      <c r="D681" s="36">
        <v>43525</v>
      </c>
      <c r="E681" s="18">
        <v>9277.81</v>
      </c>
      <c r="F681" s="8">
        <f t="shared" si="30"/>
        <v>6958.3575000000001</v>
      </c>
      <c r="G681" s="42">
        <v>84</v>
      </c>
      <c r="H681" s="9">
        <f t="shared" si="31"/>
        <v>48.032876712328765</v>
      </c>
      <c r="I681" s="9">
        <f>Tabel3[[#This Row],[BCP min korting]]-J681</f>
        <v>3779.9813276418781</v>
      </c>
      <c r="J681" s="38">
        <f t="shared" si="32"/>
        <v>3178.3761723581219</v>
      </c>
    </row>
    <row r="682" spans="1:10" x14ac:dyDescent="0.25">
      <c r="A682" s="11" t="s">
        <v>1397</v>
      </c>
      <c r="B682" s="7" t="s">
        <v>1047</v>
      </c>
      <c r="C682" s="6" t="s">
        <v>1048</v>
      </c>
      <c r="D682" s="36">
        <v>41067</v>
      </c>
      <c r="E682" s="18">
        <v>1395</v>
      </c>
      <c r="F682" s="8">
        <f t="shared" si="30"/>
        <v>1046.25</v>
      </c>
      <c r="G682" s="42">
        <v>60</v>
      </c>
      <c r="H682" s="9">
        <f t="shared" si="31"/>
        <v>128.84383561643835</v>
      </c>
      <c r="I682" s="9">
        <f>Tabel3[[#This Row],[BCP min korting]]-J682</f>
        <v>993.9375</v>
      </c>
      <c r="J682" s="38">
        <f t="shared" si="32"/>
        <v>52.3125</v>
      </c>
    </row>
    <row r="683" spans="1:10" x14ac:dyDescent="0.25">
      <c r="A683" s="11" t="s">
        <v>1397</v>
      </c>
      <c r="B683" s="7" t="s">
        <v>782</v>
      </c>
      <c r="C683" s="6" t="s">
        <v>603</v>
      </c>
      <c r="D683" s="36">
        <v>39995</v>
      </c>
      <c r="E683" s="18">
        <v>7596.19</v>
      </c>
      <c r="F683" s="8">
        <f t="shared" si="30"/>
        <v>5697.1424999999999</v>
      </c>
      <c r="G683" s="42">
        <v>84</v>
      </c>
      <c r="H683" s="9">
        <f t="shared" si="31"/>
        <v>164.08767123287672</v>
      </c>
      <c r="I683" s="9">
        <f>Tabel3[[#This Row],[BCP min korting]]-J683</f>
        <v>5412.2853749999995</v>
      </c>
      <c r="J683" s="38">
        <f t="shared" si="32"/>
        <v>284.857125</v>
      </c>
    </row>
    <row r="684" spans="1:10" x14ac:dyDescent="0.25">
      <c r="A684" s="11" t="s">
        <v>1397</v>
      </c>
      <c r="B684" s="7" t="s">
        <v>417</v>
      </c>
      <c r="C684" s="6" t="s">
        <v>208</v>
      </c>
      <c r="D684" s="36">
        <v>40759</v>
      </c>
      <c r="E684" s="18">
        <v>642</v>
      </c>
      <c r="F684" s="8">
        <f t="shared" si="30"/>
        <v>481.5</v>
      </c>
      <c r="G684" s="42">
        <v>84</v>
      </c>
      <c r="H684" s="9">
        <f t="shared" si="31"/>
        <v>138.96986301369861</v>
      </c>
      <c r="I684" s="9">
        <f>Tabel3[[#This Row],[BCP min korting]]-J684</f>
        <v>457.42500000000001</v>
      </c>
      <c r="J684" s="38">
        <f t="shared" si="32"/>
        <v>24.075000000000003</v>
      </c>
    </row>
    <row r="685" spans="1:10" x14ac:dyDescent="0.25">
      <c r="A685" s="11" t="s">
        <v>1397</v>
      </c>
      <c r="B685" s="7" t="s">
        <v>783</v>
      </c>
      <c r="C685" s="6" t="s">
        <v>784</v>
      </c>
      <c r="D685" s="36">
        <v>44608</v>
      </c>
      <c r="E685" s="18">
        <v>8767</v>
      </c>
      <c r="F685" s="8">
        <f t="shared" si="30"/>
        <v>6575.25</v>
      </c>
      <c r="G685" s="42">
        <v>84</v>
      </c>
      <c r="H685" s="9">
        <f t="shared" si="31"/>
        <v>12.427397260273972</v>
      </c>
      <c r="I685" s="9">
        <f>Tabel3[[#This Row],[BCP min korting]]-J685</f>
        <v>924.13787671232876</v>
      </c>
      <c r="J685" s="38">
        <f t="shared" si="32"/>
        <v>5651.1121232876712</v>
      </c>
    </row>
    <row r="686" spans="1:10" x14ac:dyDescent="0.25">
      <c r="A686" s="11" t="s">
        <v>1397</v>
      </c>
      <c r="B686" s="7" t="s">
        <v>885</v>
      </c>
      <c r="C686" s="6" t="s">
        <v>886</v>
      </c>
      <c r="D686" s="36">
        <v>44621</v>
      </c>
      <c r="E686" s="18">
        <v>25814</v>
      </c>
      <c r="F686" s="8">
        <f t="shared" si="30"/>
        <v>19360.5</v>
      </c>
      <c r="G686" s="42">
        <v>84</v>
      </c>
      <c r="H686" s="9">
        <f t="shared" si="31"/>
        <v>12</v>
      </c>
      <c r="I686" s="9">
        <f>Tabel3[[#This Row],[BCP min korting]]-J686</f>
        <v>2627.4964285714268</v>
      </c>
      <c r="J686" s="38">
        <f t="shared" si="32"/>
        <v>16733.003571428573</v>
      </c>
    </row>
    <row r="687" spans="1:10" x14ac:dyDescent="0.25">
      <c r="A687" s="11" t="s">
        <v>1397</v>
      </c>
      <c r="B687" s="7" t="s">
        <v>1049</v>
      </c>
      <c r="C687" s="6" t="s">
        <v>1050</v>
      </c>
      <c r="D687" s="36">
        <v>43433</v>
      </c>
      <c r="E687" s="18">
        <v>453</v>
      </c>
      <c r="F687" s="8">
        <f t="shared" si="30"/>
        <v>339.75</v>
      </c>
      <c r="G687" s="42">
        <v>60</v>
      </c>
      <c r="H687" s="9">
        <f t="shared" si="31"/>
        <v>51.057534246575344</v>
      </c>
      <c r="I687" s="9">
        <f>Tabel3[[#This Row],[BCP min korting]]-J687</f>
        <v>274.65762328767124</v>
      </c>
      <c r="J687" s="38">
        <f t="shared" si="32"/>
        <v>65.092376712328758</v>
      </c>
    </row>
    <row r="688" spans="1:10" x14ac:dyDescent="0.25">
      <c r="A688" s="11" t="s">
        <v>1397</v>
      </c>
      <c r="B688" s="7" t="s">
        <v>1178</v>
      </c>
      <c r="C688" s="6" t="s">
        <v>1171</v>
      </c>
      <c r="D688" s="36">
        <v>44599</v>
      </c>
      <c r="E688" s="18">
        <v>7604</v>
      </c>
      <c r="F688" s="8">
        <f t="shared" si="30"/>
        <v>5703</v>
      </c>
      <c r="G688" s="42">
        <v>84</v>
      </c>
      <c r="H688" s="9">
        <f t="shared" si="31"/>
        <v>12.723287671232876</v>
      </c>
      <c r="I688" s="9">
        <f>Tabel3[[#This Row],[BCP min korting]]-J688</f>
        <v>820.62933463796526</v>
      </c>
      <c r="J688" s="38">
        <f t="shared" si="32"/>
        <v>4882.3706653620347</v>
      </c>
    </row>
    <row r="689" spans="1:10" x14ac:dyDescent="0.25">
      <c r="A689" s="11" t="s">
        <v>1397</v>
      </c>
      <c r="B689" s="7" t="s">
        <v>785</v>
      </c>
      <c r="C689" s="6" t="s">
        <v>603</v>
      </c>
      <c r="D689" s="36">
        <v>43503</v>
      </c>
      <c r="E689" s="18">
        <v>8873</v>
      </c>
      <c r="F689" s="8">
        <f t="shared" si="30"/>
        <v>6654.75</v>
      </c>
      <c r="G689" s="42">
        <v>84</v>
      </c>
      <c r="H689" s="9">
        <f t="shared" si="31"/>
        <v>48.756164383561639</v>
      </c>
      <c r="I689" s="9">
        <f>Tabel3[[#This Row],[BCP min korting]]-J689</f>
        <v>3669.4890557729941</v>
      </c>
      <c r="J689" s="38">
        <f t="shared" si="32"/>
        <v>2985.2609442270059</v>
      </c>
    </row>
    <row r="690" spans="1:10" x14ac:dyDescent="0.25">
      <c r="A690" s="11" t="s">
        <v>1397</v>
      </c>
      <c r="B690" s="7" t="s">
        <v>547</v>
      </c>
      <c r="C690" s="6" t="s">
        <v>532</v>
      </c>
      <c r="D690" s="36">
        <v>42370</v>
      </c>
      <c r="E690" s="18">
        <v>4305</v>
      </c>
      <c r="F690" s="8">
        <f t="shared" si="30"/>
        <v>3228.75</v>
      </c>
      <c r="G690" s="42">
        <v>84</v>
      </c>
      <c r="H690" s="9">
        <f t="shared" si="31"/>
        <v>86.005479452054786</v>
      </c>
      <c r="I690" s="9">
        <f>Tabel3[[#This Row],[BCP min korting]]-J690</f>
        <v>3067.3125</v>
      </c>
      <c r="J690" s="38">
        <f t="shared" si="32"/>
        <v>161.4375</v>
      </c>
    </row>
    <row r="691" spans="1:10" x14ac:dyDescent="0.25">
      <c r="A691" s="11" t="s">
        <v>1397</v>
      </c>
      <c r="B691" s="7" t="s">
        <v>210</v>
      </c>
      <c r="C691" s="6" t="s">
        <v>125</v>
      </c>
      <c r="D691" s="36">
        <v>42631</v>
      </c>
      <c r="E691" s="18">
        <v>1694</v>
      </c>
      <c r="F691" s="8">
        <f t="shared" si="30"/>
        <v>1270.5</v>
      </c>
      <c r="G691" s="42">
        <v>84</v>
      </c>
      <c r="H691" s="9">
        <f t="shared" si="31"/>
        <v>77.424657534246577</v>
      </c>
      <c r="I691" s="9">
        <f>Tabel3[[#This Row],[BCP min korting]]-J691</f>
        <v>1112.4955479452053</v>
      </c>
      <c r="J691" s="38">
        <f t="shared" si="32"/>
        <v>158.00445205479468</v>
      </c>
    </row>
    <row r="692" spans="1:10" x14ac:dyDescent="0.25">
      <c r="A692" s="11" t="s">
        <v>1397</v>
      </c>
      <c r="B692" s="7" t="s">
        <v>1343</v>
      </c>
      <c r="C692" s="6" t="s">
        <v>1344</v>
      </c>
      <c r="D692" s="36">
        <v>44593</v>
      </c>
      <c r="E692" s="18">
        <v>8794.86</v>
      </c>
      <c r="F692" s="8">
        <f t="shared" si="30"/>
        <v>6596.1450000000004</v>
      </c>
      <c r="G692" s="42">
        <v>84</v>
      </c>
      <c r="H692" s="9">
        <f t="shared" si="31"/>
        <v>12.920547945205479</v>
      </c>
      <c r="I692" s="9">
        <f>Tabel3[[#This Row],[BCP min korting]]-J692</f>
        <v>963.86330166340485</v>
      </c>
      <c r="J692" s="38">
        <f t="shared" si="32"/>
        <v>5632.2816983365956</v>
      </c>
    </row>
    <row r="693" spans="1:10" x14ac:dyDescent="0.25">
      <c r="A693" s="11" t="s">
        <v>1397</v>
      </c>
      <c r="B693" s="7" t="s">
        <v>1345</v>
      </c>
      <c r="C693" s="6" t="s">
        <v>1321</v>
      </c>
      <c r="D693" s="36">
        <v>43334</v>
      </c>
      <c r="E693" s="18">
        <v>5749</v>
      </c>
      <c r="F693" s="8">
        <f t="shared" si="30"/>
        <v>4311.75</v>
      </c>
      <c r="G693" s="42">
        <v>84</v>
      </c>
      <c r="H693" s="9">
        <f t="shared" si="31"/>
        <v>54.312328767123283</v>
      </c>
      <c r="I693" s="9">
        <f>Tabel3[[#This Row],[BCP min korting]]-J693</f>
        <v>2648.4776712328767</v>
      </c>
      <c r="J693" s="38">
        <f t="shared" si="32"/>
        <v>1663.2723287671233</v>
      </c>
    </row>
    <row r="694" spans="1:10" x14ac:dyDescent="0.25">
      <c r="A694" s="11" t="s">
        <v>1397</v>
      </c>
      <c r="B694" s="7" t="s">
        <v>920</v>
      </c>
      <c r="C694" s="6" t="s">
        <v>921</v>
      </c>
      <c r="D694" s="36">
        <v>44384</v>
      </c>
      <c r="E694" s="18">
        <v>3145</v>
      </c>
      <c r="F694" s="8">
        <f t="shared" si="30"/>
        <v>2358.75</v>
      </c>
      <c r="G694" s="42">
        <v>84</v>
      </c>
      <c r="H694" s="9">
        <f t="shared" si="31"/>
        <v>19.791780821917808</v>
      </c>
      <c r="I694" s="9">
        <f>Tabel3[[#This Row],[BCP min korting]]-J694</f>
        <v>527.97226027397255</v>
      </c>
      <c r="J694" s="38">
        <f t="shared" si="32"/>
        <v>1830.7777397260274</v>
      </c>
    </row>
    <row r="695" spans="1:10" x14ac:dyDescent="0.25">
      <c r="A695" s="11" t="s">
        <v>1397</v>
      </c>
      <c r="B695" s="7" t="s">
        <v>548</v>
      </c>
      <c r="C695" s="6" t="s">
        <v>488</v>
      </c>
      <c r="D695" s="36">
        <v>39490</v>
      </c>
      <c r="E695" s="18">
        <v>4944.29</v>
      </c>
      <c r="F695" s="8">
        <f t="shared" si="30"/>
        <v>3708.2174999999997</v>
      </c>
      <c r="G695" s="42">
        <v>84</v>
      </c>
      <c r="H695" s="9">
        <f t="shared" si="31"/>
        <v>180.6904109589041</v>
      </c>
      <c r="I695" s="9">
        <f>Tabel3[[#This Row],[BCP min korting]]-J695</f>
        <v>3522.8066249999997</v>
      </c>
      <c r="J695" s="38">
        <f t="shared" si="32"/>
        <v>185.410875</v>
      </c>
    </row>
    <row r="696" spans="1:10" x14ac:dyDescent="0.25">
      <c r="A696" s="11" t="s">
        <v>1397</v>
      </c>
      <c r="B696" s="7" t="s">
        <v>211</v>
      </c>
      <c r="C696" s="6" t="s">
        <v>161</v>
      </c>
      <c r="D696" s="36">
        <v>42186</v>
      </c>
      <c r="E696" s="18">
        <v>1025</v>
      </c>
      <c r="F696" s="8">
        <f t="shared" si="30"/>
        <v>768.75</v>
      </c>
      <c r="G696" s="42">
        <v>84</v>
      </c>
      <c r="H696" s="9">
        <f t="shared" si="31"/>
        <v>92.054794520547944</v>
      </c>
      <c r="I696" s="9">
        <f>Tabel3[[#This Row],[BCP min korting]]-J696</f>
        <v>730.3125</v>
      </c>
      <c r="J696" s="38">
        <f t="shared" si="32"/>
        <v>38.4375</v>
      </c>
    </row>
    <row r="697" spans="1:10" x14ac:dyDescent="0.25">
      <c r="A697" s="11" t="s">
        <v>1397</v>
      </c>
      <c r="B697" s="7" t="s">
        <v>212</v>
      </c>
      <c r="C697" s="6" t="s">
        <v>125</v>
      </c>
      <c r="D697" s="36">
        <v>43409</v>
      </c>
      <c r="E697" s="18">
        <v>1694</v>
      </c>
      <c r="F697" s="8">
        <f t="shared" si="30"/>
        <v>1270.5</v>
      </c>
      <c r="G697" s="42">
        <v>84</v>
      </c>
      <c r="H697" s="9">
        <f t="shared" si="31"/>
        <v>51.846575342465755</v>
      </c>
      <c r="I697" s="9">
        <f>Tabel3[[#This Row],[BCP min korting]]-J697</f>
        <v>744.97047945205486</v>
      </c>
      <c r="J697" s="38">
        <f t="shared" si="32"/>
        <v>525.52952054794514</v>
      </c>
    </row>
    <row r="698" spans="1:10" x14ac:dyDescent="0.25">
      <c r="A698" s="11" t="s">
        <v>1397</v>
      </c>
      <c r="B698" s="7" t="s">
        <v>549</v>
      </c>
      <c r="C698" s="6" t="s">
        <v>491</v>
      </c>
      <c r="D698" s="36">
        <v>43587</v>
      </c>
      <c r="E698" s="18">
        <v>6463.29</v>
      </c>
      <c r="F698" s="8">
        <f t="shared" si="30"/>
        <v>4847.4674999999997</v>
      </c>
      <c r="G698" s="42">
        <v>84</v>
      </c>
      <c r="H698" s="9">
        <f t="shared" si="31"/>
        <v>45.994520547945207</v>
      </c>
      <c r="I698" s="9">
        <f>Tabel3[[#This Row],[BCP min korting]]-J698</f>
        <v>2521.5368613992168</v>
      </c>
      <c r="J698" s="38">
        <f t="shared" si="32"/>
        <v>2325.9306386007829</v>
      </c>
    </row>
    <row r="699" spans="1:10" x14ac:dyDescent="0.25">
      <c r="A699" s="11" t="s">
        <v>1397</v>
      </c>
      <c r="B699" s="7" t="s">
        <v>550</v>
      </c>
      <c r="C699" s="6" t="s">
        <v>527</v>
      </c>
      <c r="D699" s="36">
        <v>43248</v>
      </c>
      <c r="E699" s="18">
        <v>4305</v>
      </c>
      <c r="F699" s="8">
        <f t="shared" si="30"/>
        <v>3228.75</v>
      </c>
      <c r="G699" s="42">
        <v>84</v>
      </c>
      <c r="H699" s="9">
        <f t="shared" si="31"/>
        <v>57.139726027397259</v>
      </c>
      <c r="I699" s="9">
        <f>Tabel3[[#This Row],[BCP min korting]]-J699</f>
        <v>2086.4928082191782</v>
      </c>
      <c r="J699" s="38">
        <f t="shared" si="32"/>
        <v>1142.2571917808218</v>
      </c>
    </row>
    <row r="700" spans="1:10" x14ac:dyDescent="0.25">
      <c r="A700" s="11" t="s">
        <v>1397</v>
      </c>
      <c r="B700" s="7" t="s">
        <v>1179</v>
      </c>
      <c r="C700" s="6" t="s">
        <v>1171</v>
      </c>
      <c r="D700" s="36">
        <v>44620</v>
      </c>
      <c r="E700" s="18">
        <v>7524</v>
      </c>
      <c r="F700" s="8">
        <f t="shared" si="30"/>
        <v>5643</v>
      </c>
      <c r="G700" s="42">
        <v>84</v>
      </c>
      <c r="H700" s="9">
        <f t="shared" si="31"/>
        <v>12.032876712328767</v>
      </c>
      <c r="I700" s="9">
        <f>Tabel3[[#This Row],[BCP min korting]]-J700</f>
        <v>767.9338943248531</v>
      </c>
      <c r="J700" s="38">
        <f t="shared" si="32"/>
        <v>4875.0661056751469</v>
      </c>
    </row>
    <row r="701" spans="1:10" x14ac:dyDescent="0.25">
      <c r="A701" s="11" t="s">
        <v>1397</v>
      </c>
      <c r="B701" s="7" t="s">
        <v>462</v>
      </c>
      <c r="C701" s="6" t="s">
        <v>463</v>
      </c>
      <c r="D701" s="36">
        <v>44620</v>
      </c>
      <c r="E701" s="18">
        <v>9021.48</v>
      </c>
      <c r="F701" s="8">
        <f t="shared" si="30"/>
        <v>6766.11</v>
      </c>
      <c r="G701" s="42">
        <v>60</v>
      </c>
      <c r="H701" s="9">
        <f t="shared" si="31"/>
        <v>12.032876712328767</v>
      </c>
      <c r="I701" s="9">
        <f>Tabel3[[#This Row],[BCP min korting]]-J701</f>
        <v>1289.0829846575343</v>
      </c>
      <c r="J701" s="38">
        <f t="shared" si="32"/>
        <v>5477.0270153424653</v>
      </c>
    </row>
    <row r="702" spans="1:10" x14ac:dyDescent="0.25">
      <c r="A702" s="11" t="s">
        <v>1397</v>
      </c>
      <c r="B702" s="7" t="s">
        <v>1000</v>
      </c>
      <c r="C702" s="6" t="s">
        <v>1001</v>
      </c>
      <c r="D702" s="36">
        <v>44624</v>
      </c>
      <c r="E702" s="18">
        <v>963</v>
      </c>
      <c r="F702" s="8">
        <f t="shared" si="30"/>
        <v>722.25</v>
      </c>
      <c r="G702" s="42">
        <v>60</v>
      </c>
      <c r="H702" s="9">
        <f t="shared" si="31"/>
        <v>11.901369863013699</v>
      </c>
      <c r="I702" s="9">
        <f>Tabel3[[#This Row],[BCP min korting]]-J702</f>
        <v>136.09960273972604</v>
      </c>
      <c r="J702" s="38">
        <f t="shared" si="32"/>
        <v>586.15039726027396</v>
      </c>
    </row>
    <row r="703" spans="1:10" x14ac:dyDescent="0.25">
      <c r="A703" s="11" t="s">
        <v>1397</v>
      </c>
      <c r="B703" s="7" t="s">
        <v>922</v>
      </c>
      <c r="C703" s="6" t="s">
        <v>923</v>
      </c>
      <c r="D703" s="36">
        <v>38777</v>
      </c>
      <c r="E703" s="18">
        <v>1818</v>
      </c>
      <c r="F703" s="8">
        <f t="shared" si="30"/>
        <v>1363.5</v>
      </c>
      <c r="G703" s="42">
        <v>84</v>
      </c>
      <c r="H703" s="9">
        <f t="shared" si="31"/>
        <v>204.13150684931506</v>
      </c>
      <c r="I703" s="9">
        <f>Tabel3[[#This Row],[BCP min korting]]-J703</f>
        <v>1295.325</v>
      </c>
      <c r="J703" s="38">
        <f t="shared" si="32"/>
        <v>68.174999999999997</v>
      </c>
    </row>
    <row r="704" spans="1:10" x14ac:dyDescent="0.25">
      <c r="A704" s="11" t="s">
        <v>1397</v>
      </c>
      <c r="B704" s="7" t="s">
        <v>551</v>
      </c>
      <c r="C704" s="6" t="s">
        <v>527</v>
      </c>
      <c r="D704" s="36">
        <v>43438</v>
      </c>
      <c r="E704" s="18">
        <v>4758</v>
      </c>
      <c r="F704" s="8">
        <f t="shared" si="30"/>
        <v>3568.5</v>
      </c>
      <c r="G704" s="42">
        <v>84</v>
      </c>
      <c r="H704" s="9">
        <f t="shared" si="31"/>
        <v>50.893150684931506</v>
      </c>
      <c r="I704" s="9">
        <f>Tabel3[[#This Row],[BCP min korting]]-J704</f>
        <v>2053.9475929549903</v>
      </c>
      <c r="J704" s="38">
        <f t="shared" si="32"/>
        <v>1514.5524070450097</v>
      </c>
    </row>
    <row r="705" spans="1:10" x14ac:dyDescent="0.25">
      <c r="A705" s="11" t="s">
        <v>1397</v>
      </c>
      <c r="B705" s="7" t="s">
        <v>552</v>
      </c>
      <c r="C705" s="6" t="s">
        <v>479</v>
      </c>
      <c r="D705" s="36">
        <v>43727</v>
      </c>
      <c r="E705" s="18">
        <v>3608</v>
      </c>
      <c r="F705" s="8">
        <f t="shared" si="30"/>
        <v>2706</v>
      </c>
      <c r="G705" s="42">
        <v>84</v>
      </c>
      <c r="H705" s="9">
        <f t="shared" si="31"/>
        <v>41.391780821917806</v>
      </c>
      <c r="I705" s="9">
        <f>Tabel3[[#This Row],[BCP min korting]]-J705</f>
        <v>1266.7363209393345</v>
      </c>
      <c r="J705" s="38">
        <f t="shared" si="32"/>
        <v>1439.2636790606655</v>
      </c>
    </row>
    <row r="706" spans="1:10" x14ac:dyDescent="0.25">
      <c r="A706" s="11" t="s">
        <v>1397</v>
      </c>
      <c r="B706" s="7" t="s">
        <v>418</v>
      </c>
      <c r="C706" s="6" t="s">
        <v>399</v>
      </c>
      <c r="D706" s="36">
        <v>43197</v>
      </c>
      <c r="E706" s="18">
        <v>671</v>
      </c>
      <c r="F706" s="8">
        <f t="shared" si="30"/>
        <v>503.25</v>
      </c>
      <c r="G706" s="42">
        <v>84</v>
      </c>
      <c r="H706" s="9">
        <f t="shared" si="31"/>
        <v>58.816438356164383</v>
      </c>
      <c r="I706" s="9">
        <f>Tabel3[[#This Row],[BCP min korting]]-J706</f>
        <v>334.75480919765164</v>
      </c>
      <c r="J706" s="38">
        <f t="shared" si="32"/>
        <v>168.49519080234836</v>
      </c>
    </row>
    <row r="707" spans="1:10" x14ac:dyDescent="0.25">
      <c r="A707" s="11" t="s">
        <v>1397</v>
      </c>
      <c r="B707" s="7" t="s">
        <v>553</v>
      </c>
      <c r="C707" s="6" t="s">
        <v>479</v>
      </c>
      <c r="D707" s="36">
        <v>43664</v>
      </c>
      <c r="E707" s="18">
        <v>4608</v>
      </c>
      <c r="F707" s="8">
        <f t="shared" si="30"/>
        <v>3456</v>
      </c>
      <c r="G707" s="42">
        <v>84</v>
      </c>
      <c r="H707" s="9">
        <f t="shared" si="31"/>
        <v>43.463013698630135</v>
      </c>
      <c r="I707" s="9">
        <f>Tabel3[[#This Row],[BCP min korting]]-J707</f>
        <v>1698.7829354207436</v>
      </c>
      <c r="J707" s="38">
        <f t="shared" si="32"/>
        <v>1757.2170645792564</v>
      </c>
    </row>
    <row r="708" spans="1:10" x14ac:dyDescent="0.25">
      <c r="A708" s="11" t="s">
        <v>1397</v>
      </c>
      <c r="B708" s="7" t="s">
        <v>213</v>
      </c>
      <c r="C708" s="6" t="s">
        <v>91</v>
      </c>
      <c r="D708" s="36">
        <v>43245</v>
      </c>
      <c r="E708" s="18">
        <v>985</v>
      </c>
      <c r="F708" s="8">
        <f t="shared" si="30"/>
        <v>738.75</v>
      </c>
      <c r="G708" s="42">
        <v>84</v>
      </c>
      <c r="H708" s="9">
        <f t="shared" si="31"/>
        <v>57.238356164383561</v>
      </c>
      <c r="I708" s="9">
        <f>Tabel3[[#This Row],[BCP min korting]]-J708</f>
        <v>478.22135518591</v>
      </c>
      <c r="J708" s="38">
        <f t="shared" si="32"/>
        <v>260.52864481409</v>
      </c>
    </row>
    <row r="709" spans="1:10" x14ac:dyDescent="0.25">
      <c r="A709" s="11" t="s">
        <v>1397</v>
      </c>
      <c r="B709" s="7" t="s">
        <v>786</v>
      </c>
      <c r="C709" s="6" t="s">
        <v>784</v>
      </c>
      <c r="D709" s="36">
        <v>44629</v>
      </c>
      <c r="E709" s="18">
        <v>8767</v>
      </c>
      <c r="F709" s="8">
        <f t="shared" si="30"/>
        <v>6575.25</v>
      </c>
      <c r="G709" s="42">
        <v>84</v>
      </c>
      <c r="H709" s="9">
        <f t="shared" si="31"/>
        <v>11.736986301369862</v>
      </c>
      <c r="I709" s="9">
        <f>Tabel3[[#This Row],[BCP min korting]]-J709</f>
        <v>872.79688356164388</v>
      </c>
      <c r="J709" s="38">
        <f t="shared" si="32"/>
        <v>5702.4531164383561</v>
      </c>
    </row>
    <row r="710" spans="1:10" x14ac:dyDescent="0.25">
      <c r="A710" s="11" t="s">
        <v>1397</v>
      </c>
      <c r="B710" s="7" t="s">
        <v>924</v>
      </c>
      <c r="C710" s="6" t="s">
        <v>925</v>
      </c>
      <c r="D710" s="36">
        <v>43325</v>
      </c>
      <c r="E710" s="18">
        <v>1895</v>
      </c>
      <c r="F710" s="8">
        <f t="shared" si="30"/>
        <v>1421.25</v>
      </c>
      <c r="G710" s="42">
        <v>84</v>
      </c>
      <c r="H710" s="9">
        <f t="shared" si="31"/>
        <v>54.608219178082187</v>
      </c>
      <c r="I710" s="9">
        <f>Tabel3[[#This Row],[BCP min korting]]-J710</f>
        <v>877.75398727984339</v>
      </c>
      <c r="J710" s="38">
        <f t="shared" si="32"/>
        <v>543.49601272015661</v>
      </c>
    </row>
    <row r="711" spans="1:10" x14ac:dyDescent="0.25">
      <c r="A711" s="11" t="s">
        <v>1397</v>
      </c>
      <c r="B711" s="7" t="s">
        <v>787</v>
      </c>
      <c r="C711" s="6" t="s">
        <v>743</v>
      </c>
      <c r="D711" s="36">
        <v>40360</v>
      </c>
      <c r="E711" s="18">
        <v>7900</v>
      </c>
      <c r="F711" s="8">
        <f t="shared" si="30"/>
        <v>5925</v>
      </c>
      <c r="G711" s="42">
        <v>84</v>
      </c>
      <c r="H711" s="9">
        <f t="shared" si="31"/>
        <v>152.08767123287672</v>
      </c>
      <c r="I711" s="9">
        <f>Tabel3[[#This Row],[BCP min korting]]-J711</f>
        <v>5628.75</v>
      </c>
      <c r="J711" s="38">
        <f t="shared" si="32"/>
        <v>296.25</v>
      </c>
    </row>
    <row r="712" spans="1:10" x14ac:dyDescent="0.25">
      <c r="A712" s="11" t="s">
        <v>1397</v>
      </c>
      <c r="B712" s="7" t="s">
        <v>419</v>
      </c>
      <c r="C712" s="6" t="s">
        <v>399</v>
      </c>
      <c r="D712" s="36">
        <v>42878</v>
      </c>
      <c r="E712" s="18">
        <v>985</v>
      </c>
      <c r="F712" s="8">
        <f t="shared" si="30"/>
        <v>738.75</v>
      </c>
      <c r="G712" s="42">
        <v>84</v>
      </c>
      <c r="H712" s="9">
        <f t="shared" si="31"/>
        <v>69.30410958904109</v>
      </c>
      <c r="I712" s="9">
        <f>Tabel3[[#This Row],[BCP min korting]]-J712</f>
        <v>579.02964774951067</v>
      </c>
      <c r="J712" s="38">
        <f t="shared" si="32"/>
        <v>159.72035225048933</v>
      </c>
    </row>
    <row r="713" spans="1:10" x14ac:dyDescent="0.25">
      <c r="A713" s="11" t="s">
        <v>1397</v>
      </c>
      <c r="B713" s="7" t="s">
        <v>1419</v>
      </c>
      <c r="C713" s="6" t="s">
        <v>1420</v>
      </c>
      <c r="D713" s="36">
        <v>44624</v>
      </c>
      <c r="E713" s="18">
        <v>4040.08</v>
      </c>
      <c r="F713" s="8">
        <f t="shared" ref="F713:F776" si="33">E713*(1-$B$6)</f>
        <v>3030.06</v>
      </c>
      <c r="G713" s="42">
        <v>84</v>
      </c>
      <c r="H713" s="9">
        <f t="shared" ref="H713:H776" si="34">IFERROR(+(B$2-D713)/(365/12),G713)</f>
        <v>11.901369863013699</v>
      </c>
      <c r="I713" s="9">
        <f>Tabel3[[#This Row],[BCP min korting]]-J713</f>
        <v>407.84251819960855</v>
      </c>
      <c r="J713" s="38">
        <f t="shared" ref="J713:J776" si="35">IF(H713&lt;$G713,($F713)-(H713/$G713)*(($F713)-($F713*$B$5)),($F713*$B$5))</f>
        <v>2622.2174818003914</v>
      </c>
    </row>
    <row r="714" spans="1:10" x14ac:dyDescent="0.25">
      <c r="A714" s="11" t="s">
        <v>1397</v>
      </c>
      <c r="B714" s="7" t="s">
        <v>887</v>
      </c>
      <c r="C714" s="6" t="s">
        <v>860</v>
      </c>
      <c r="D714" s="36">
        <v>43101</v>
      </c>
      <c r="E714" s="18">
        <v>9224</v>
      </c>
      <c r="F714" s="8">
        <f t="shared" si="33"/>
        <v>6918</v>
      </c>
      <c r="G714" s="42">
        <v>84</v>
      </c>
      <c r="H714" s="9">
        <f t="shared" si="34"/>
        <v>61.972602739726028</v>
      </c>
      <c r="I714" s="9">
        <f>Tabel3[[#This Row],[BCP min korting]]-J714</f>
        <v>4848.6921722113502</v>
      </c>
      <c r="J714" s="38">
        <f t="shared" si="35"/>
        <v>2069.3078277886498</v>
      </c>
    </row>
    <row r="715" spans="1:10" x14ac:dyDescent="0.25">
      <c r="A715" s="11" t="s">
        <v>1397</v>
      </c>
      <c r="B715" s="7" t="s">
        <v>554</v>
      </c>
      <c r="C715" s="6" t="s">
        <v>488</v>
      </c>
      <c r="D715" s="36">
        <v>40695</v>
      </c>
      <c r="E715" s="18">
        <v>4944.29</v>
      </c>
      <c r="F715" s="8">
        <f t="shared" si="33"/>
        <v>3708.2174999999997</v>
      </c>
      <c r="G715" s="42">
        <v>84</v>
      </c>
      <c r="H715" s="9">
        <f t="shared" si="34"/>
        <v>141.07397260273973</v>
      </c>
      <c r="I715" s="9">
        <f>Tabel3[[#This Row],[BCP min korting]]-J715</f>
        <v>3522.8066249999997</v>
      </c>
      <c r="J715" s="38">
        <f t="shared" si="35"/>
        <v>185.410875</v>
      </c>
    </row>
    <row r="716" spans="1:10" x14ac:dyDescent="0.25">
      <c r="A716" s="12" t="s">
        <v>1397</v>
      </c>
      <c r="B716" s="13" t="s">
        <v>214</v>
      </c>
      <c r="C716" s="14" t="s">
        <v>215</v>
      </c>
      <c r="D716" s="37">
        <v>44320</v>
      </c>
      <c r="E716" s="19">
        <v>2795</v>
      </c>
      <c r="F716" s="15">
        <f t="shared" si="33"/>
        <v>2096.25</v>
      </c>
      <c r="G716" s="42">
        <v>84</v>
      </c>
      <c r="H716" s="16">
        <f t="shared" si="34"/>
        <v>21.895890410958902</v>
      </c>
      <c r="I716" s="9">
        <f>Tabel3[[#This Row],[BCP min korting]]-J716</f>
        <v>519.09877690802341</v>
      </c>
      <c r="J716" s="39">
        <f t="shared" si="35"/>
        <v>1577.1512230919766</v>
      </c>
    </row>
    <row r="717" spans="1:10" x14ac:dyDescent="0.25">
      <c r="A717" s="11" t="s">
        <v>1397</v>
      </c>
      <c r="B717" s="7" t="s">
        <v>555</v>
      </c>
      <c r="C717" s="6" t="s">
        <v>491</v>
      </c>
      <c r="D717" s="36">
        <v>43252</v>
      </c>
      <c r="E717" s="18">
        <v>6278.5</v>
      </c>
      <c r="F717" s="8">
        <f t="shared" si="33"/>
        <v>4708.875</v>
      </c>
      <c r="G717" s="42">
        <v>84</v>
      </c>
      <c r="H717" s="9">
        <f t="shared" si="34"/>
        <v>57.008219178082193</v>
      </c>
      <c r="I717" s="9">
        <f>Tabel3[[#This Row],[BCP min korting]]-J717</f>
        <v>3035.9803473581214</v>
      </c>
      <c r="J717" s="38">
        <f t="shared" si="35"/>
        <v>1672.8946526418786</v>
      </c>
    </row>
    <row r="718" spans="1:10" x14ac:dyDescent="0.25">
      <c r="A718" s="11" t="s">
        <v>1397</v>
      </c>
      <c r="B718" s="7" t="s">
        <v>1051</v>
      </c>
      <c r="C718" s="6" t="s">
        <v>1046</v>
      </c>
      <c r="D718" s="36">
        <v>44644</v>
      </c>
      <c r="E718" s="18">
        <v>723.59</v>
      </c>
      <c r="F718" s="8">
        <f t="shared" si="33"/>
        <v>542.6925</v>
      </c>
      <c r="G718" s="42">
        <v>84</v>
      </c>
      <c r="H718" s="9">
        <f t="shared" si="34"/>
        <v>11.243835616438355</v>
      </c>
      <c r="I718" s="9">
        <f>Tabel3[[#This Row],[BCP min korting]]-J718</f>
        <v>69.010095205479445</v>
      </c>
      <c r="J718" s="38">
        <f t="shared" si="35"/>
        <v>473.68240479452055</v>
      </c>
    </row>
    <row r="719" spans="1:10" x14ac:dyDescent="0.25">
      <c r="A719" s="11" t="s">
        <v>1397</v>
      </c>
      <c r="B719" s="7" t="s">
        <v>464</v>
      </c>
      <c r="C719" s="6" t="s">
        <v>461</v>
      </c>
      <c r="D719" s="36">
        <v>43221</v>
      </c>
      <c r="E719" s="18">
        <v>2857</v>
      </c>
      <c r="F719" s="8">
        <f t="shared" si="33"/>
        <v>2142.75</v>
      </c>
      <c r="G719" s="42">
        <v>84</v>
      </c>
      <c r="H719" s="9">
        <f t="shared" si="34"/>
        <v>58.027397260273972</v>
      </c>
      <c r="I719" s="9">
        <f>Tabel3[[#This Row],[BCP min korting]]-J719</f>
        <v>1406.2058953033268</v>
      </c>
      <c r="J719" s="38">
        <f t="shared" si="35"/>
        <v>736.54410469667323</v>
      </c>
    </row>
    <row r="720" spans="1:10" x14ac:dyDescent="0.25">
      <c r="A720" s="11" t="s">
        <v>1397</v>
      </c>
      <c r="B720" s="7" t="s">
        <v>1421</v>
      </c>
      <c r="C720" s="6" t="s">
        <v>1422</v>
      </c>
      <c r="D720" s="36">
        <v>43238</v>
      </c>
      <c r="E720" s="18">
        <v>4722</v>
      </c>
      <c r="F720" s="8">
        <f t="shared" si="33"/>
        <v>3541.5</v>
      </c>
      <c r="G720" s="42">
        <v>84</v>
      </c>
      <c r="H720" s="9">
        <f t="shared" si="34"/>
        <v>57.468493150684928</v>
      </c>
      <c r="I720" s="9">
        <f>Tabel3[[#This Row],[BCP min korting]]-J720</f>
        <v>2301.7670841487279</v>
      </c>
      <c r="J720" s="38">
        <f t="shared" si="35"/>
        <v>1239.7329158512721</v>
      </c>
    </row>
    <row r="721" spans="1:10" x14ac:dyDescent="0.25">
      <c r="A721" s="11" t="s">
        <v>1397</v>
      </c>
      <c r="B721" s="7" t="s">
        <v>420</v>
      </c>
      <c r="C721" s="6" t="s">
        <v>208</v>
      </c>
      <c r="D721" s="36">
        <v>40016</v>
      </c>
      <c r="E721" s="18">
        <v>642</v>
      </c>
      <c r="F721" s="8">
        <f t="shared" si="33"/>
        <v>481.5</v>
      </c>
      <c r="G721" s="42">
        <v>84</v>
      </c>
      <c r="H721" s="9">
        <f t="shared" si="34"/>
        <v>163.39726027397259</v>
      </c>
      <c r="I721" s="9">
        <f>Tabel3[[#This Row],[BCP min korting]]-J721</f>
        <v>457.42500000000001</v>
      </c>
      <c r="J721" s="38">
        <f t="shared" si="35"/>
        <v>24.075000000000003</v>
      </c>
    </row>
    <row r="722" spans="1:10" x14ac:dyDescent="0.25">
      <c r="A722" s="11" t="s">
        <v>1397</v>
      </c>
      <c r="B722" s="7" t="s">
        <v>465</v>
      </c>
      <c r="C722" s="6" t="s">
        <v>466</v>
      </c>
      <c r="D722" s="36">
        <v>43546</v>
      </c>
      <c r="E722" s="18">
        <v>9367</v>
      </c>
      <c r="F722" s="8">
        <f t="shared" si="33"/>
        <v>7025.25</v>
      </c>
      <c r="G722" s="42">
        <v>84</v>
      </c>
      <c r="H722" s="9">
        <f t="shared" si="34"/>
        <v>47.342465753424655</v>
      </c>
      <c r="I722" s="9">
        <f>Tabel3[[#This Row],[BCP min korting]]-J722</f>
        <v>3761.4645792563601</v>
      </c>
      <c r="J722" s="38">
        <f t="shared" si="35"/>
        <v>3263.7854207436399</v>
      </c>
    </row>
    <row r="723" spans="1:10" x14ac:dyDescent="0.25">
      <c r="A723" s="11" t="s">
        <v>1397</v>
      </c>
      <c r="B723" s="7" t="s">
        <v>1346</v>
      </c>
      <c r="C723" s="6" t="s">
        <v>1347</v>
      </c>
      <c r="D723" s="36">
        <v>43578</v>
      </c>
      <c r="E723" s="18">
        <v>6880</v>
      </c>
      <c r="F723" s="8">
        <f t="shared" si="33"/>
        <v>5160</v>
      </c>
      <c r="G723" s="42">
        <v>84</v>
      </c>
      <c r="H723" s="9">
        <f t="shared" si="34"/>
        <v>46.290410958904111</v>
      </c>
      <c r="I723" s="9">
        <f>Tabel3[[#This Row],[BCP min korting]]-J723</f>
        <v>2701.3761252446184</v>
      </c>
      <c r="J723" s="38">
        <f t="shared" si="35"/>
        <v>2458.6238747553816</v>
      </c>
    </row>
    <row r="724" spans="1:10" x14ac:dyDescent="0.25">
      <c r="A724" s="11" t="s">
        <v>1397</v>
      </c>
      <c r="B724" s="7" t="s">
        <v>967</v>
      </c>
      <c r="C724" s="6" t="s">
        <v>927</v>
      </c>
      <c r="D724" s="36">
        <v>44644</v>
      </c>
      <c r="E724" s="18">
        <v>4884.1400000000003</v>
      </c>
      <c r="F724" s="8">
        <f t="shared" si="33"/>
        <v>3663.1050000000005</v>
      </c>
      <c r="G724" s="42">
        <v>84</v>
      </c>
      <c r="H724" s="9">
        <f t="shared" si="34"/>
        <v>11.243835616438355</v>
      </c>
      <c r="I724" s="9">
        <f>Tabel3[[#This Row],[BCP min korting]]-J724</f>
        <v>465.80932074364</v>
      </c>
      <c r="J724" s="38">
        <f t="shared" si="35"/>
        <v>3197.2956792563605</v>
      </c>
    </row>
    <row r="725" spans="1:10" x14ac:dyDescent="0.25">
      <c r="A725" s="11" t="s">
        <v>1397</v>
      </c>
      <c r="B725" s="7" t="s">
        <v>216</v>
      </c>
      <c r="C725" s="6" t="s">
        <v>125</v>
      </c>
      <c r="D725" s="36">
        <v>44064</v>
      </c>
      <c r="E725" s="18">
        <v>2819</v>
      </c>
      <c r="F725" s="8">
        <f t="shared" si="33"/>
        <v>2114.25</v>
      </c>
      <c r="G725" s="42">
        <v>84</v>
      </c>
      <c r="H725" s="9">
        <f t="shared" si="34"/>
        <v>30.312328767123287</v>
      </c>
      <c r="I725" s="9">
        <f>Tabel3[[#This Row],[BCP min korting]]-J725</f>
        <v>724.80296477495085</v>
      </c>
      <c r="J725" s="38">
        <f t="shared" si="35"/>
        <v>1389.4470352250491</v>
      </c>
    </row>
    <row r="726" spans="1:10" x14ac:dyDescent="0.25">
      <c r="A726" s="11" t="s">
        <v>1397</v>
      </c>
      <c r="B726" s="7" t="s">
        <v>1180</v>
      </c>
      <c r="C726" s="6" t="s">
        <v>1171</v>
      </c>
      <c r="D726" s="36">
        <v>44557</v>
      </c>
      <c r="E726" s="18">
        <v>7771</v>
      </c>
      <c r="F726" s="8">
        <f t="shared" si="33"/>
        <v>5828.25</v>
      </c>
      <c r="G726" s="42">
        <v>84</v>
      </c>
      <c r="H726" s="9">
        <f t="shared" si="34"/>
        <v>14.104109589041096</v>
      </c>
      <c r="I726" s="9">
        <f>Tabel3[[#This Row],[BCP min korting]]-J726</f>
        <v>929.66860567514686</v>
      </c>
      <c r="J726" s="38">
        <f t="shared" si="35"/>
        <v>4898.5813943248531</v>
      </c>
    </row>
    <row r="727" spans="1:10" x14ac:dyDescent="0.25">
      <c r="A727" s="11" t="s">
        <v>1397</v>
      </c>
      <c r="B727" s="7" t="s">
        <v>1181</v>
      </c>
      <c r="C727" s="6" t="s">
        <v>1171</v>
      </c>
      <c r="D727" s="36">
        <v>44656</v>
      </c>
      <c r="E727" s="18">
        <v>8877</v>
      </c>
      <c r="F727" s="8">
        <f t="shared" si="33"/>
        <v>6657.75</v>
      </c>
      <c r="G727" s="42">
        <v>84</v>
      </c>
      <c r="H727" s="9">
        <f t="shared" si="34"/>
        <v>10.84931506849315</v>
      </c>
      <c r="I727" s="9">
        <f>Tabel3[[#This Row],[BCP min korting]]-J727</f>
        <v>816.90983365949069</v>
      </c>
      <c r="J727" s="38">
        <f t="shared" si="35"/>
        <v>5840.8401663405093</v>
      </c>
    </row>
    <row r="728" spans="1:10" x14ac:dyDescent="0.25">
      <c r="A728" s="11" t="s">
        <v>1397</v>
      </c>
      <c r="B728" s="7" t="s">
        <v>217</v>
      </c>
      <c r="C728" s="6" t="s">
        <v>218</v>
      </c>
      <c r="D728" s="36">
        <v>40179</v>
      </c>
      <c r="E728" s="18">
        <v>1025</v>
      </c>
      <c r="F728" s="8">
        <f t="shared" si="33"/>
        <v>768.75</v>
      </c>
      <c r="G728" s="42">
        <v>84</v>
      </c>
      <c r="H728" s="9">
        <f t="shared" si="34"/>
        <v>158.03835616438354</v>
      </c>
      <c r="I728" s="9">
        <f>Tabel3[[#This Row],[BCP min korting]]-J728</f>
        <v>730.3125</v>
      </c>
      <c r="J728" s="38">
        <f t="shared" si="35"/>
        <v>38.4375</v>
      </c>
    </row>
    <row r="729" spans="1:10" x14ac:dyDescent="0.25">
      <c r="A729" s="11" t="s">
        <v>1397</v>
      </c>
      <c r="B729" s="7" t="s">
        <v>219</v>
      </c>
      <c r="C729" s="6" t="s">
        <v>91</v>
      </c>
      <c r="D729" s="36">
        <v>42222</v>
      </c>
      <c r="E729" s="18">
        <v>985</v>
      </c>
      <c r="F729" s="8">
        <f t="shared" si="33"/>
        <v>738.75</v>
      </c>
      <c r="G729" s="42">
        <v>84</v>
      </c>
      <c r="H729" s="9">
        <f t="shared" si="34"/>
        <v>90.871232876712327</v>
      </c>
      <c r="I729" s="9">
        <f>Tabel3[[#This Row],[BCP min korting]]-J729</f>
        <v>701.8125</v>
      </c>
      <c r="J729" s="38">
        <f t="shared" si="35"/>
        <v>36.9375</v>
      </c>
    </row>
    <row r="730" spans="1:10" x14ac:dyDescent="0.25">
      <c r="A730" s="11" t="s">
        <v>1397</v>
      </c>
      <c r="B730" s="7" t="s">
        <v>1032</v>
      </c>
      <c r="C730" s="6" t="s">
        <v>1033</v>
      </c>
      <c r="D730" s="36">
        <v>41518</v>
      </c>
      <c r="E730" s="18">
        <v>4585</v>
      </c>
      <c r="F730" s="8">
        <f t="shared" si="33"/>
        <v>3438.75</v>
      </c>
      <c r="G730" s="42">
        <v>84</v>
      </c>
      <c r="H730" s="9">
        <f t="shared" si="34"/>
        <v>114.01643835616439</v>
      </c>
      <c r="I730" s="9">
        <f>Tabel3[[#This Row],[BCP min korting]]-J730</f>
        <v>3266.8125</v>
      </c>
      <c r="J730" s="38">
        <f t="shared" si="35"/>
        <v>171.9375</v>
      </c>
    </row>
    <row r="731" spans="1:10" x14ac:dyDescent="0.25">
      <c r="A731" s="11" t="s">
        <v>1397</v>
      </c>
      <c r="B731" s="7" t="s">
        <v>788</v>
      </c>
      <c r="C731" s="6" t="s">
        <v>677</v>
      </c>
      <c r="D731" s="36">
        <v>43675</v>
      </c>
      <c r="E731" s="18">
        <v>5500</v>
      </c>
      <c r="F731" s="8">
        <f t="shared" si="33"/>
        <v>4125</v>
      </c>
      <c r="G731" s="42">
        <v>84</v>
      </c>
      <c r="H731" s="9">
        <f t="shared" si="34"/>
        <v>43.101369863013694</v>
      </c>
      <c r="I731" s="9">
        <f>Tabel3[[#This Row],[BCP min korting]]-J731</f>
        <v>2010.7558708414872</v>
      </c>
      <c r="J731" s="38">
        <f t="shared" si="35"/>
        <v>2114.2441291585128</v>
      </c>
    </row>
    <row r="732" spans="1:10" x14ac:dyDescent="0.25">
      <c r="A732" s="11" t="s">
        <v>1397</v>
      </c>
      <c r="B732" s="7" t="s">
        <v>421</v>
      </c>
      <c r="C732" s="6" t="s">
        <v>234</v>
      </c>
      <c r="D732" s="36">
        <v>42885</v>
      </c>
      <c r="E732" s="18">
        <v>1029</v>
      </c>
      <c r="F732" s="8">
        <f t="shared" si="33"/>
        <v>771.75</v>
      </c>
      <c r="G732" s="42">
        <v>84</v>
      </c>
      <c r="H732" s="9">
        <f t="shared" si="34"/>
        <v>69.07397260273973</v>
      </c>
      <c r="I732" s="9">
        <f>Tabel3[[#This Row],[BCP min korting]]-J732</f>
        <v>602.88626712328767</v>
      </c>
      <c r="J732" s="38">
        <f t="shared" si="35"/>
        <v>168.86373287671233</v>
      </c>
    </row>
    <row r="733" spans="1:10" x14ac:dyDescent="0.25">
      <c r="A733" s="11" t="s">
        <v>1397</v>
      </c>
      <c r="B733" s="7" t="s">
        <v>220</v>
      </c>
      <c r="C733" s="6" t="s">
        <v>125</v>
      </c>
      <c r="D733" s="36">
        <v>43496</v>
      </c>
      <c r="E733" s="18">
        <v>1694</v>
      </c>
      <c r="F733" s="8">
        <f t="shared" si="33"/>
        <v>1270.5</v>
      </c>
      <c r="G733" s="42">
        <v>84</v>
      </c>
      <c r="H733" s="9">
        <f t="shared" si="34"/>
        <v>48.986301369863014</v>
      </c>
      <c r="I733" s="9">
        <f>Tabel3[[#This Row],[BCP min korting]]-J733</f>
        <v>703.87191780821911</v>
      </c>
      <c r="J733" s="38">
        <f t="shared" si="35"/>
        <v>566.62808219178089</v>
      </c>
    </row>
    <row r="734" spans="1:10" x14ac:dyDescent="0.25">
      <c r="A734" s="11" t="s">
        <v>1397</v>
      </c>
      <c r="B734" s="7" t="s">
        <v>789</v>
      </c>
      <c r="C734" s="6" t="s">
        <v>777</v>
      </c>
      <c r="D734" s="36">
        <v>40676</v>
      </c>
      <c r="E734" s="18">
        <v>6096</v>
      </c>
      <c r="F734" s="8">
        <f t="shared" si="33"/>
        <v>4572</v>
      </c>
      <c r="G734" s="42">
        <v>84</v>
      </c>
      <c r="H734" s="9">
        <f t="shared" si="34"/>
        <v>141.69863013698631</v>
      </c>
      <c r="I734" s="9">
        <f>Tabel3[[#This Row],[BCP min korting]]-J734</f>
        <v>4343.3999999999996</v>
      </c>
      <c r="J734" s="38">
        <f t="shared" si="35"/>
        <v>228.60000000000002</v>
      </c>
    </row>
    <row r="735" spans="1:10" x14ac:dyDescent="0.25">
      <c r="A735" s="11" t="s">
        <v>1397</v>
      </c>
      <c r="B735" s="7" t="s">
        <v>309</v>
      </c>
      <c r="C735" s="6" t="s">
        <v>297</v>
      </c>
      <c r="D735" s="36">
        <v>43992</v>
      </c>
      <c r="E735" s="18">
        <v>1699</v>
      </c>
      <c r="F735" s="8">
        <f t="shared" si="33"/>
        <v>1274.25</v>
      </c>
      <c r="G735" s="42">
        <v>84</v>
      </c>
      <c r="H735" s="9">
        <f t="shared" si="34"/>
        <v>32.679452054794517</v>
      </c>
      <c r="I735" s="9">
        <f>Tabel3[[#This Row],[BCP min korting]]-J735</f>
        <v>470.94883561643826</v>
      </c>
      <c r="J735" s="38">
        <f t="shared" si="35"/>
        <v>803.30116438356174</v>
      </c>
    </row>
    <row r="736" spans="1:10" x14ac:dyDescent="0.25">
      <c r="A736" s="11" t="s">
        <v>1397</v>
      </c>
      <c r="B736" s="7" t="s">
        <v>1348</v>
      </c>
      <c r="C736" s="6" t="s">
        <v>1340</v>
      </c>
      <c r="D736" s="36">
        <v>44672</v>
      </c>
      <c r="E736" s="18">
        <v>7502</v>
      </c>
      <c r="F736" s="8">
        <f t="shared" si="33"/>
        <v>5626.5</v>
      </c>
      <c r="G736" s="42">
        <v>84</v>
      </c>
      <c r="H736" s="9">
        <f t="shared" si="34"/>
        <v>10.323287671232876</v>
      </c>
      <c r="I736" s="9">
        <f>Tabel3[[#This Row],[BCP min korting]]-J736</f>
        <v>656.9021330724072</v>
      </c>
      <c r="J736" s="38">
        <f t="shared" si="35"/>
        <v>4969.5978669275928</v>
      </c>
    </row>
    <row r="737" spans="1:10" x14ac:dyDescent="0.25">
      <c r="A737" s="11" t="s">
        <v>1397</v>
      </c>
      <c r="B737" s="7" t="s">
        <v>221</v>
      </c>
      <c r="C737" s="6" t="s">
        <v>154</v>
      </c>
      <c r="D737" s="36">
        <v>42583</v>
      </c>
      <c r="E737" s="18">
        <v>2415</v>
      </c>
      <c r="F737" s="8">
        <f t="shared" si="33"/>
        <v>1811.25</v>
      </c>
      <c r="G737" s="42">
        <v>60</v>
      </c>
      <c r="H737" s="9">
        <f t="shared" si="34"/>
        <v>79.0027397260274</v>
      </c>
      <c r="I737" s="9">
        <f>Tabel3[[#This Row],[BCP min korting]]-J737</f>
        <v>1720.6875</v>
      </c>
      <c r="J737" s="38">
        <f t="shared" si="35"/>
        <v>90.5625</v>
      </c>
    </row>
    <row r="738" spans="1:10" x14ac:dyDescent="0.25">
      <c r="A738" s="11" t="s">
        <v>1397</v>
      </c>
      <c r="B738" s="7" t="s">
        <v>926</v>
      </c>
      <c r="C738" s="6" t="s">
        <v>927</v>
      </c>
      <c r="D738" s="36">
        <v>43070</v>
      </c>
      <c r="E738" s="18">
        <v>2017</v>
      </c>
      <c r="F738" s="8">
        <f t="shared" si="33"/>
        <v>1512.75</v>
      </c>
      <c r="G738" s="42">
        <v>84</v>
      </c>
      <c r="H738" s="9">
        <f t="shared" si="34"/>
        <v>62.991780821917807</v>
      </c>
      <c r="I738" s="9">
        <f>Tabel3[[#This Row],[BCP min korting]]-J738</f>
        <v>1077.6937573385519</v>
      </c>
      <c r="J738" s="38">
        <f t="shared" si="35"/>
        <v>435.0562426614481</v>
      </c>
    </row>
    <row r="739" spans="1:10" x14ac:dyDescent="0.25">
      <c r="A739" s="11" t="s">
        <v>1397</v>
      </c>
      <c r="B739" s="7" t="s">
        <v>790</v>
      </c>
      <c r="C739" s="6" t="s">
        <v>590</v>
      </c>
      <c r="D739" s="36">
        <v>43469</v>
      </c>
      <c r="E739" s="18">
        <v>7094</v>
      </c>
      <c r="F739" s="8">
        <f t="shared" si="33"/>
        <v>5320.5</v>
      </c>
      <c r="G739" s="42">
        <v>84</v>
      </c>
      <c r="H739" s="9">
        <f t="shared" si="34"/>
        <v>49.873972602739727</v>
      </c>
      <c r="I739" s="9">
        <f>Tabel3[[#This Row],[BCP min korting]]-J739</f>
        <v>3001.03271037182</v>
      </c>
      <c r="J739" s="38">
        <f t="shared" si="35"/>
        <v>2319.46728962818</v>
      </c>
    </row>
    <row r="740" spans="1:10" x14ac:dyDescent="0.25">
      <c r="A740" s="11" t="s">
        <v>1397</v>
      </c>
      <c r="B740" s="7" t="s">
        <v>422</v>
      </c>
      <c r="C740" s="6" t="s">
        <v>399</v>
      </c>
      <c r="D740" s="36">
        <v>43101</v>
      </c>
      <c r="E740" s="18">
        <v>671</v>
      </c>
      <c r="F740" s="8">
        <f t="shared" si="33"/>
        <v>503.25</v>
      </c>
      <c r="G740" s="42">
        <v>84</v>
      </c>
      <c r="H740" s="9">
        <f t="shared" si="34"/>
        <v>61.972602739726028</v>
      </c>
      <c r="I740" s="9">
        <f>Tabel3[[#This Row],[BCP min korting]]-J740</f>
        <v>352.71817514677105</v>
      </c>
      <c r="J740" s="38">
        <f t="shared" si="35"/>
        <v>150.53182485322895</v>
      </c>
    </row>
    <row r="741" spans="1:10" x14ac:dyDescent="0.25">
      <c r="A741" s="11" t="s">
        <v>1397</v>
      </c>
      <c r="B741" s="7" t="s">
        <v>222</v>
      </c>
      <c r="C741" s="6" t="s">
        <v>125</v>
      </c>
      <c r="D741" s="36">
        <v>43396</v>
      </c>
      <c r="E741" s="18">
        <v>671</v>
      </c>
      <c r="F741" s="8">
        <f t="shared" si="33"/>
        <v>503.25</v>
      </c>
      <c r="G741" s="42">
        <v>84</v>
      </c>
      <c r="H741" s="9">
        <f t="shared" si="34"/>
        <v>52.273972602739725</v>
      </c>
      <c r="I741" s="9">
        <f>Tabel3[[#This Row],[BCP min korting]]-J741</f>
        <v>297.51824853228959</v>
      </c>
      <c r="J741" s="38">
        <f t="shared" si="35"/>
        <v>205.73175146771041</v>
      </c>
    </row>
    <row r="742" spans="1:10" x14ac:dyDescent="0.25">
      <c r="A742" s="11" t="s">
        <v>1397</v>
      </c>
      <c r="B742" s="7" t="s">
        <v>791</v>
      </c>
      <c r="C742" s="6" t="s">
        <v>590</v>
      </c>
      <c r="D742" s="36">
        <v>43868</v>
      </c>
      <c r="E742" s="18">
        <v>7191</v>
      </c>
      <c r="F742" s="8">
        <f t="shared" si="33"/>
        <v>5393.25</v>
      </c>
      <c r="G742" s="42">
        <v>84</v>
      </c>
      <c r="H742" s="9">
        <f t="shared" si="34"/>
        <v>36.756164383561639</v>
      </c>
      <c r="I742" s="9">
        <f>Tabel3[[#This Row],[BCP min korting]]-J742</f>
        <v>2241.9455283757334</v>
      </c>
      <c r="J742" s="38">
        <f t="shared" si="35"/>
        <v>3151.3044716242666</v>
      </c>
    </row>
    <row r="743" spans="1:10" x14ac:dyDescent="0.25">
      <c r="A743" s="11" t="s">
        <v>1397</v>
      </c>
      <c r="B743" s="7" t="s">
        <v>968</v>
      </c>
      <c r="C743" s="6" t="s">
        <v>927</v>
      </c>
      <c r="D743" s="36">
        <v>42579</v>
      </c>
      <c r="E743" s="18">
        <v>4919.5</v>
      </c>
      <c r="F743" s="8">
        <f t="shared" si="33"/>
        <v>3689.625</v>
      </c>
      <c r="G743" s="42">
        <v>84</v>
      </c>
      <c r="H743" s="9">
        <f t="shared" si="34"/>
        <v>79.134246575342459</v>
      </c>
      <c r="I743" s="9">
        <f>Tabel3[[#This Row],[BCP min korting]]-J743</f>
        <v>3302.1060689823876</v>
      </c>
      <c r="J743" s="38">
        <f t="shared" si="35"/>
        <v>387.51893101761243</v>
      </c>
    </row>
    <row r="744" spans="1:10" x14ac:dyDescent="0.25">
      <c r="A744" s="11" t="s">
        <v>1397</v>
      </c>
      <c r="B744" s="7" t="s">
        <v>556</v>
      </c>
      <c r="C744" s="6" t="s">
        <v>479</v>
      </c>
      <c r="D744" s="36">
        <v>43349</v>
      </c>
      <c r="E744" s="18">
        <v>3499</v>
      </c>
      <c r="F744" s="8">
        <f t="shared" si="33"/>
        <v>2624.25</v>
      </c>
      <c r="G744" s="42">
        <v>84</v>
      </c>
      <c r="H744" s="9">
        <f t="shared" si="34"/>
        <v>53.819178082191776</v>
      </c>
      <c r="I744" s="9">
        <f>Tabel3[[#This Row],[BCP min korting]]-J744</f>
        <v>1597.3003473581211</v>
      </c>
      <c r="J744" s="38">
        <f t="shared" si="35"/>
        <v>1026.9496526418789</v>
      </c>
    </row>
    <row r="745" spans="1:10" x14ac:dyDescent="0.25">
      <c r="A745" s="11" t="s">
        <v>1397</v>
      </c>
      <c r="B745" s="7" t="s">
        <v>928</v>
      </c>
      <c r="C745" s="6" t="s">
        <v>929</v>
      </c>
      <c r="D745" s="36">
        <v>44192</v>
      </c>
      <c r="E745" s="18">
        <v>2421</v>
      </c>
      <c r="F745" s="8">
        <f t="shared" si="33"/>
        <v>1815.75</v>
      </c>
      <c r="G745" s="42">
        <v>84</v>
      </c>
      <c r="H745" s="9">
        <f t="shared" si="34"/>
        <v>26.104109589041094</v>
      </c>
      <c r="I745" s="9">
        <f>Tabel3[[#This Row],[BCP min korting]]-J745</f>
        <v>536.05488258317018</v>
      </c>
      <c r="J745" s="38">
        <f t="shared" si="35"/>
        <v>1279.6951174168298</v>
      </c>
    </row>
    <row r="746" spans="1:10" x14ac:dyDescent="0.25">
      <c r="A746" s="11" t="s">
        <v>1397</v>
      </c>
      <c r="B746" s="7" t="s">
        <v>888</v>
      </c>
      <c r="C746" s="6" t="s">
        <v>876</v>
      </c>
      <c r="D746" s="36">
        <v>43930</v>
      </c>
      <c r="E746" s="18">
        <v>21418</v>
      </c>
      <c r="F746" s="8">
        <f t="shared" si="33"/>
        <v>16063.5</v>
      </c>
      <c r="G746" s="42">
        <v>84</v>
      </c>
      <c r="H746" s="9">
        <f t="shared" si="34"/>
        <v>34.717808219178082</v>
      </c>
      <c r="I746" s="9">
        <f>Tabel3[[#This Row],[BCP min korting]]-J746</f>
        <v>6307.2028180039142</v>
      </c>
      <c r="J746" s="38">
        <f t="shared" si="35"/>
        <v>9756.2971819960858</v>
      </c>
    </row>
    <row r="747" spans="1:10" x14ac:dyDescent="0.25">
      <c r="A747" s="11" t="s">
        <v>1397</v>
      </c>
      <c r="B747" s="7" t="s">
        <v>423</v>
      </c>
      <c r="C747" s="6" t="s">
        <v>208</v>
      </c>
      <c r="D747" s="36">
        <v>39469</v>
      </c>
      <c r="E747" s="18">
        <v>743.23</v>
      </c>
      <c r="F747" s="8">
        <f t="shared" si="33"/>
        <v>557.42250000000001</v>
      </c>
      <c r="G747" s="42">
        <v>84</v>
      </c>
      <c r="H747" s="9">
        <f t="shared" si="34"/>
        <v>181.38082191780822</v>
      </c>
      <c r="I747" s="9">
        <f>Tabel3[[#This Row],[BCP min korting]]-J747</f>
        <v>529.55137500000001</v>
      </c>
      <c r="J747" s="38">
        <f t="shared" si="35"/>
        <v>27.871125000000003</v>
      </c>
    </row>
    <row r="748" spans="1:10" x14ac:dyDescent="0.25">
      <c r="A748" s="11" t="s">
        <v>1397</v>
      </c>
      <c r="B748" s="7" t="s">
        <v>1128</v>
      </c>
      <c r="C748" s="6" t="s">
        <v>1127</v>
      </c>
      <c r="D748" s="36">
        <v>42737</v>
      </c>
      <c r="E748" s="18">
        <v>1595</v>
      </c>
      <c r="F748" s="8">
        <f t="shared" si="33"/>
        <v>1196.25</v>
      </c>
      <c r="G748" s="42">
        <v>84</v>
      </c>
      <c r="H748" s="9">
        <f t="shared" si="34"/>
        <v>73.939726027397256</v>
      </c>
      <c r="I748" s="9">
        <f>Tabel3[[#This Row],[BCP min korting]]-J748</f>
        <v>1000.331873776908</v>
      </c>
      <c r="J748" s="38">
        <f t="shared" si="35"/>
        <v>195.91812622309203</v>
      </c>
    </row>
    <row r="749" spans="1:10" x14ac:dyDescent="0.25">
      <c r="A749" s="11" t="s">
        <v>1397</v>
      </c>
      <c r="B749" s="7" t="s">
        <v>557</v>
      </c>
      <c r="C749" s="6" t="s">
        <v>479</v>
      </c>
      <c r="D749" s="36">
        <v>43649</v>
      </c>
      <c r="E749" s="18">
        <v>4608</v>
      </c>
      <c r="F749" s="8">
        <f t="shared" si="33"/>
        <v>3456</v>
      </c>
      <c r="G749" s="42">
        <v>84</v>
      </c>
      <c r="H749" s="9">
        <f t="shared" si="34"/>
        <v>43.956164383561642</v>
      </c>
      <c r="I749" s="9">
        <f>Tabel3[[#This Row],[BCP min korting]]-J749</f>
        <v>1718.0580821917806</v>
      </c>
      <c r="J749" s="38">
        <f t="shared" si="35"/>
        <v>1737.9419178082194</v>
      </c>
    </row>
    <row r="750" spans="1:10" x14ac:dyDescent="0.25">
      <c r="A750" s="11" t="s">
        <v>1397</v>
      </c>
      <c r="B750" s="7" t="s">
        <v>310</v>
      </c>
      <c r="C750" s="6" t="s">
        <v>276</v>
      </c>
      <c r="D750" s="36">
        <v>44663</v>
      </c>
      <c r="E750" s="18">
        <v>6854</v>
      </c>
      <c r="F750" s="8">
        <f t="shared" si="33"/>
        <v>5140.5</v>
      </c>
      <c r="G750" s="42">
        <v>84</v>
      </c>
      <c r="H750" s="9">
        <f t="shared" si="34"/>
        <v>10.61917808219178</v>
      </c>
      <c r="I750" s="9">
        <f>Tabel3[[#This Row],[BCP min korting]]-J750</f>
        <v>617.36298434442324</v>
      </c>
      <c r="J750" s="38">
        <f t="shared" si="35"/>
        <v>4523.1370156555768</v>
      </c>
    </row>
    <row r="751" spans="1:10" x14ac:dyDescent="0.25">
      <c r="A751" s="11" t="s">
        <v>1397</v>
      </c>
      <c r="B751" s="7" t="s">
        <v>1423</v>
      </c>
      <c r="C751" s="6" t="s">
        <v>1424</v>
      </c>
      <c r="D751" s="36">
        <v>44596</v>
      </c>
      <c r="E751" s="18">
        <v>4196.8999999999996</v>
      </c>
      <c r="F751" s="8">
        <f t="shared" si="33"/>
        <v>3147.6749999999997</v>
      </c>
      <c r="G751" s="42">
        <v>84</v>
      </c>
      <c r="H751" s="9">
        <f t="shared" si="34"/>
        <v>12.821917808219178</v>
      </c>
      <c r="I751" s="9">
        <f>Tabel3[[#This Row],[BCP min korting]]-J751</f>
        <v>456.44367416829755</v>
      </c>
      <c r="J751" s="38">
        <f t="shared" si="35"/>
        <v>2691.2313258317022</v>
      </c>
    </row>
    <row r="752" spans="1:10" x14ac:dyDescent="0.25">
      <c r="A752" s="11" t="s">
        <v>1397</v>
      </c>
      <c r="B752" s="7" t="s">
        <v>1182</v>
      </c>
      <c r="C752" s="6" t="s">
        <v>1174</v>
      </c>
      <c r="D752" s="36">
        <v>43070</v>
      </c>
      <c r="E752" s="18">
        <v>5706</v>
      </c>
      <c r="F752" s="8">
        <f t="shared" si="33"/>
        <v>4279.5</v>
      </c>
      <c r="G752" s="42">
        <v>84</v>
      </c>
      <c r="H752" s="9">
        <f t="shared" si="34"/>
        <v>62.991780821917807</v>
      </c>
      <c r="I752" s="9">
        <f>Tabel3[[#This Row],[BCP min korting]]-J752</f>
        <v>3048.7459491193736</v>
      </c>
      <c r="J752" s="38">
        <f t="shared" si="35"/>
        <v>1230.7540508806264</v>
      </c>
    </row>
    <row r="753" spans="1:10" x14ac:dyDescent="0.25">
      <c r="A753" s="11" t="s">
        <v>1397</v>
      </c>
      <c r="B753" s="7" t="s">
        <v>1183</v>
      </c>
      <c r="C753" s="6" t="s">
        <v>1174</v>
      </c>
      <c r="D753" s="36">
        <v>42370</v>
      </c>
      <c r="E753" s="18">
        <v>5706</v>
      </c>
      <c r="F753" s="8">
        <f t="shared" si="33"/>
        <v>4279.5</v>
      </c>
      <c r="G753" s="42">
        <v>84</v>
      </c>
      <c r="H753" s="9">
        <f t="shared" si="34"/>
        <v>86.005479452054786</v>
      </c>
      <c r="I753" s="9">
        <f>Tabel3[[#This Row],[BCP min korting]]-J753</f>
        <v>4065.5250000000001</v>
      </c>
      <c r="J753" s="38">
        <f t="shared" si="35"/>
        <v>213.97500000000002</v>
      </c>
    </row>
    <row r="754" spans="1:10" x14ac:dyDescent="0.25">
      <c r="A754" s="11" t="s">
        <v>1397</v>
      </c>
      <c r="B754" s="7" t="s">
        <v>223</v>
      </c>
      <c r="C754" s="6" t="s">
        <v>224</v>
      </c>
      <c r="D754" s="36">
        <v>44705</v>
      </c>
      <c r="E754" s="18">
        <v>4841</v>
      </c>
      <c r="F754" s="8">
        <f t="shared" si="33"/>
        <v>3630.75</v>
      </c>
      <c r="G754" s="42">
        <v>84</v>
      </c>
      <c r="H754" s="9">
        <f t="shared" si="34"/>
        <v>9.2383561643835606</v>
      </c>
      <c r="I754" s="9">
        <f>Tabel3[[#This Row],[BCP min korting]]-J754</f>
        <v>379.34587573385534</v>
      </c>
      <c r="J754" s="38">
        <f t="shared" si="35"/>
        <v>3251.4041242661447</v>
      </c>
    </row>
    <row r="755" spans="1:10" x14ac:dyDescent="0.25">
      <c r="A755" s="11" t="s">
        <v>1397</v>
      </c>
      <c r="B755" s="7" t="s">
        <v>1349</v>
      </c>
      <c r="C755" s="6" t="s">
        <v>1350</v>
      </c>
      <c r="D755" s="36">
        <v>44705</v>
      </c>
      <c r="E755" s="18">
        <v>6338.5</v>
      </c>
      <c r="F755" s="8">
        <f t="shared" si="33"/>
        <v>4753.875</v>
      </c>
      <c r="G755" s="42">
        <v>84</v>
      </c>
      <c r="H755" s="9">
        <f t="shared" si="34"/>
        <v>9.2383561643835606</v>
      </c>
      <c r="I755" s="9">
        <f>Tabel3[[#This Row],[BCP min korting]]-J755</f>
        <v>496.69155821917775</v>
      </c>
      <c r="J755" s="38">
        <f t="shared" si="35"/>
        <v>4257.1834417808222</v>
      </c>
    </row>
    <row r="756" spans="1:10" x14ac:dyDescent="0.25">
      <c r="A756" s="11" t="s">
        <v>1397</v>
      </c>
      <c r="B756" s="7" t="s">
        <v>792</v>
      </c>
      <c r="C756" s="6" t="s">
        <v>685</v>
      </c>
      <c r="D756" s="36">
        <v>43651</v>
      </c>
      <c r="E756" s="18">
        <v>6813.38</v>
      </c>
      <c r="F756" s="8">
        <f t="shared" si="33"/>
        <v>5110.0349999999999</v>
      </c>
      <c r="G756" s="42">
        <v>84</v>
      </c>
      <c r="H756" s="9">
        <f t="shared" si="34"/>
        <v>43.890410958904106</v>
      </c>
      <c r="I756" s="9">
        <f>Tabel3[[#This Row],[BCP min korting]]-J756</f>
        <v>2536.5173732876706</v>
      </c>
      <c r="J756" s="38">
        <f t="shared" si="35"/>
        <v>2573.5176267123293</v>
      </c>
    </row>
    <row r="757" spans="1:10" x14ac:dyDescent="0.25">
      <c r="A757" s="11" t="s">
        <v>1397</v>
      </c>
      <c r="B757" s="7" t="s">
        <v>889</v>
      </c>
      <c r="C757" s="6" t="s">
        <v>872</v>
      </c>
      <c r="D757" s="36">
        <v>44623</v>
      </c>
      <c r="E757" s="18">
        <v>23386</v>
      </c>
      <c r="F757" s="8">
        <f t="shared" si="33"/>
        <v>17539.5</v>
      </c>
      <c r="G757" s="42">
        <v>84</v>
      </c>
      <c r="H757" s="9">
        <f t="shared" si="34"/>
        <v>11.934246575342465</v>
      </c>
      <c r="I757" s="9">
        <f>Tabel3[[#This Row],[BCP min korting]]-J757</f>
        <v>2367.3176418786697</v>
      </c>
      <c r="J757" s="38">
        <f t="shared" si="35"/>
        <v>15172.18235812133</v>
      </c>
    </row>
    <row r="758" spans="1:10" x14ac:dyDescent="0.25">
      <c r="A758" s="11" t="s">
        <v>1397</v>
      </c>
      <c r="B758" s="7" t="s">
        <v>1098</v>
      </c>
      <c r="C758" s="6" t="s">
        <v>1099</v>
      </c>
      <c r="D758" s="36">
        <v>43497</v>
      </c>
      <c r="E758" s="18">
        <v>2094</v>
      </c>
      <c r="F758" s="8">
        <f t="shared" si="33"/>
        <v>1570.5</v>
      </c>
      <c r="G758" s="42">
        <v>60</v>
      </c>
      <c r="H758" s="9">
        <f t="shared" si="34"/>
        <v>48.953424657534242</v>
      </c>
      <c r="I758" s="9">
        <f>Tabel3[[#This Row],[BCP min korting]]-J758</f>
        <v>1217.2880958904107</v>
      </c>
      <c r="J758" s="38">
        <f t="shared" si="35"/>
        <v>353.21190410958934</v>
      </c>
    </row>
    <row r="759" spans="1:10" x14ac:dyDescent="0.25">
      <c r="A759" s="11" t="s">
        <v>1397</v>
      </c>
      <c r="B759" s="7" t="s">
        <v>890</v>
      </c>
      <c r="C759" s="6" t="s">
        <v>891</v>
      </c>
      <c r="D759" s="36">
        <v>42797</v>
      </c>
      <c r="E759" s="18">
        <v>16000</v>
      </c>
      <c r="F759" s="8">
        <f t="shared" si="33"/>
        <v>12000</v>
      </c>
      <c r="G759" s="42">
        <v>84</v>
      </c>
      <c r="H759" s="9">
        <f t="shared" si="34"/>
        <v>71.967123287671228</v>
      </c>
      <c r="I759" s="9">
        <f>Tabel3[[#This Row],[BCP min korting]]-J759</f>
        <v>9766.9667318982392</v>
      </c>
      <c r="J759" s="38">
        <f t="shared" si="35"/>
        <v>2233.0332681017608</v>
      </c>
    </row>
    <row r="760" spans="1:10" x14ac:dyDescent="0.25">
      <c r="A760" s="11" t="s">
        <v>1397</v>
      </c>
      <c r="B760" s="7" t="s">
        <v>225</v>
      </c>
      <c r="C760" s="6" t="s">
        <v>154</v>
      </c>
      <c r="D760" s="36">
        <v>44652</v>
      </c>
      <c r="E760" s="18">
        <v>5907</v>
      </c>
      <c r="F760" s="8">
        <f t="shared" si="33"/>
        <v>4430.25</v>
      </c>
      <c r="G760" s="42">
        <v>60</v>
      </c>
      <c r="H760" s="9">
        <f t="shared" si="34"/>
        <v>10.980821917808219</v>
      </c>
      <c r="I760" s="9">
        <f>Tabel3[[#This Row],[BCP min korting]]-J760</f>
        <v>770.2566164383561</v>
      </c>
      <c r="J760" s="38">
        <f t="shared" si="35"/>
        <v>3659.9933835616439</v>
      </c>
    </row>
    <row r="761" spans="1:10" x14ac:dyDescent="0.25">
      <c r="A761" s="11" t="s">
        <v>1397</v>
      </c>
      <c r="B761" s="7" t="s">
        <v>424</v>
      </c>
      <c r="C761" s="6" t="s">
        <v>425</v>
      </c>
      <c r="D761" s="36">
        <v>40848</v>
      </c>
      <c r="E761" s="18">
        <v>1816</v>
      </c>
      <c r="F761" s="8">
        <f t="shared" si="33"/>
        <v>1362</v>
      </c>
      <c r="G761" s="42">
        <v>84</v>
      </c>
      <c r="H761" s="9">
        <f t="shared" si="34"/>
        <v>136.04383561643834</v>
      </c>
      <c r="I761" s="9">
        <f>Tabel3[[#This Row],[BCP min korting]]-J761</f>
        <v>1293.9000000000001</v>
      </c>
      <c r="J761" s="38">
        <f t="shared" si="35"/>
        <v>68.100000000000009</v>
      </c>
    </row>
    <row r="762" spans="1:10" x14ac:dyDescent="0.25">
      <c r="A762" s="11" t="s">
        <v>1397</v>
      </c>
      <c r="B762" s="7" t="s">
        <v>226</v>
      </c>
      <c r="C762" s="6" t="s">
        <v>227</v>
      </c>
      <c r="D762" s="36">
        <v>43599</v>
      </c>
      <c r="E762" s="18">
        <v>1266</v>
      </c>
      <c r="F762" s="8">
        <f t="shared" si="33"/>
        <v>949.5</v>
      </c>
      <c r="G762" s="42">
        <v>84</v>
      </c>
      <c r="H762" s="9">
        <f t="shared" si="34"/>
        <v>45.6</v>
      </c>
      <c r="I762" s="9">
        <f>Tabel3[[#This Row],[BCP min korting]]-J762</f>
        <v>489.67071428571433</v>
      </c>
      <c r="J762" s="38">
        <f t="shared" si="35"/>
        <v>459.82928571428567</v>
      </c>
    </row>
    <row r="763" spans="1:10" x14ac:dyDescent="0.25">
      <c r="A763" s="11" t="s">
        <v>1397</v>
      </c>
      <c r="B763" s="7" t="s">
        <v>558</v>
      </c>
      <c r="C763" s="6" t="s">
        <v>479</v>
      </c>
      <c r="D763" s="36">
        <v>44711</v>
      </c>
      <c r="E763" s="18">
        <v>4608</v>
      </c>
      <c r="F763" s="8">
        <f t="shared" si="33"/>
        <v>3456</v>
      </c>
      <c r="G763" s="42">
        <v>84</v>
      </c>
      <c r="H763" s="9">
        <f t="shared" si="34"/>
        <v>9.0410958904109577</v>
      </c>
      <c r="I763" s="9">
        <f>Tabel3[[#This Row],[BCP min korting]]-J763</f>
        <v>353.3776908023483</v>
      </c>
      <c r="J763" s="38">
        <f t="shared" si="35"/>
        <v>3102.6223091976517</v>
      </c>
    </row>
    <row r="764" spans="1:10" x14ac:dyDescent="0.25">
      <c r="A764" s="11" t="s">
        <v>1397</v>
      </c>
      <c r="B764" s="7" t="s">
        <v>1100</v>
      </c>
      <c r="C764" s="6" t="s">
        <v>1101</v>
      </c>
      <c r="D764" s="36">
        <v>44690</v>
      </c>
      <c r="E764" s="18">
        <v>4107</v>
      </c>
      <c r="F764" s="8">
        <f t="shared" si="33"/>
        <v>3080.25</v>
      </c>
      <c r="G764" s="42">
        <v>60</v>
      </c>
      <c r="H764" s="9">
        <f t="shared" si="34"/>
        <v>9.7315068493150676</v>
      </c>
      <c r="I764" s="9">
        <f>Tabel3[[#This Row],[BCP min korting]]-J764</f>
        <v>474.61167123287669</v>
      </c>
      <c r="J764" s="38">
        <f t="shared" si="35"/>
        <v>2605.6383287671233</v>
      </c>
    </row>
    <row r="765" spans="1:10" x14ac:dyDescent="0.25">
      <c r="A765" s="11" t="s">
        <v>1397</v>
      </c>
      <c r="B765" s="7" t="s">
        <v>559</v>
      </c>
      <c r="C765" s="6" t="s">
        <v>534</v>
      </c>
      <c r="D765" s="36">
        <v>42902</v>
      </c>
      <c r="E765" s="18">
        <v>5393</v>
      </c>
      <c r="F765" s="8">
        <f t="shared" si="33"/>
        <v>4044.75</v>
      </c>
      <c r="G765" s="42">
        <v>84</v>
      </c>
      <c r="H765" s="9">
        <f t="shared" si="34"/>
        <v>68.515068493150679</v>
      </c>
      <c r="I765" s="9">
        <f>Tabel3[[#This Row],[BCP min korting]]-J765</f>
        <v>3134.1667514677101</v>
      </c>
      <c r="J765" s="38">
        <f t="shared" si="35"/>
        <v>910.58324853228987</v>
      </c>
    </row>
    <row r="766" spans="1:10" x14ac:dyDescent="0.25">
      <c r="A766" s="11" t="s">
        <v>1397</v>
      </c>
      <c r="B766" s="7" t="s">
        <v>793</v>
      </c>
      <c r="C766" s="6" t="s">
        <v>671</v>
      </c>
      <c r="D766" s="36">
        <v>42217</v>
      </c>
      <c r="E766" s="18">
        <v>7950</v>
      </c>
      <c r="F766" s="8">
        <f t="shared" si="33"/>
        <v>5962.5</v>
      </c>
      <c r="G766" s="42">
        <v>84</v>
      </c>
      <c r="H766" s="9">
        <f t="shared" si="34"/>
        <v>91.035616438356158</v>
      </c>
      <c r="I766" s="9">
        <f>Tabel3[[#This Row],[BCP min korting]]-J766</f>
        <v>5664.375</v>
      </c>
      <c r="J766" s="38">
        <f t="shared" si="35"/>
        <v>298.125</v>
      </c>
    </row>
    <row r="767" spans="1:10" x14ac:dyDescent="0.25">
      <c r="A767" s="11" t="s">
        <v>1397</v>
      </c>
      <c r="B767" s="7" t="s">
        <v>560</v>
      </c>
      <c r="C767" s="6" t="s">
        <v>534</v>
      </c>
      <c r="D767" s="36">
        <v>41906</v>
      </c>
      <c r="E767" s="18">
        <v>5393</v>
      </c>
      <c r="F767" s="8">
        <f t="shared" si="33"/>
        <v>4044.75</v>
      </c>
      <c r="G767" s="42">
        <v>84</v>
      </c>
      <c r="H767" s="9">
        <f t="shared" si="34"/>
        <v>101.26027397260273</v>
      </c>
      <c r="I767" s="9">
        <f>Tabel3[[#This Row],[BCP min korting]]-J767</f>
        <v>3842.5124999999998</v>
      </c>
      <c r="J767" s="38">
        <f t="shared" si="35"/>
        <v>202.23750000000001</v>
      </c>
    </row>
    <row r="768" spans="1:10" x14ac:dyDescent="0.25">
      <c r="A768" s="11" t="s">
        <v>1397</v>
      </c>
      <c r="B768" s="7" t="s">
        <v>794</v>
      </c>
      <c r="C768" s="6" t="s">
        <v>603</v>
      </c>
      <c r="D768" s="36">
        <v>43252</v>
      </c>
      <c r="E768" s="18">
        <v>8873</v>
      </c>
      <c r="F768" s="8">
        <f t="shared" si="33"/>
        <v>6654.75</v>
      </c>
      <c r="G768" s="42">
        <v>84</v>
      </c>
      <c r="H768" s="9">
        <f t="shared" si="34"/>
        <v>57.008219178082193</v>
      </c>
      <c r="I768" s="9">
        <f>Tabel3[[#This Row],[BCP min korting]]-J768</f>
        <v>4290.5556457925641</v>
      </c>
      <c r="J768" s="38">
        <f t="shared" si="35"/>
        <v>2364.1943542074359</v>
      </c>
    </row>
    <row r="769" spans="1:10" x14ac:dyDescent="0.25">
      <c r="A769" s="11" t="s">
        <v>1397</v>
      </c>
      <c r="B769" s="7" t="s">
        <v>1351</v>
      </c>
      <c r="C769" s="6" t="s">
        <v>1352</v>
      </c>
      <c r="D769" s="36">
        <v>43270</v>
      </c>
      <c r="E769" s="18">
        <v>4356</v>
      </c>
      <c r="F769" s="8">
        <f t="shared" si="33"/>
        <v>3267</v>
      </c>
      <c r="G769" s="42">
        <v>84</v>
      </c>
      <c r="H769" s="9">
        <f t="shared" si="34"/>
        <v>56.416438356164385</v>
      </c>
      <c r="I769" s="9">
        <f>Tabel3[[#This Row],[BCP min korting]]-J769</f>
        <v>2084.4866536203522</v>
      </c>
      <c r="J769" s="38">
        <f t="shared" si="35"/>
        <v>1182.5133463796478</v>
      </c>
    </row>
    <row r="770" spans="1:10" x14ac:dyDescent="0.25">
      <c r="A770" s="11" t="s">
        <v>1397</v>
      </c>
      <c r="B770" s="7" t="s">
        <v>311</v>
      </c>
      <c r="C770" s="6" t="s">
        <v>289</v>
      </c>
      <c r="D770" s="36">
        <v>42705</v>
      </c>
      <c r="E770" s="18">
        <v>2281</v>
      </c>
      <c r="F770" s="8">
        <f t="shared" si="33"/>
        <v>1710.75</v>
      </c>
      <c r="G770" s="42">
        <v>84</v>
      </c>
      <c r="H770" s="9">
        <f t="shared" si="34"/>
        <v>74.9917808219178</v>
      </c>
      <c r="I770" s="9">
        <f>Tabel3[[#This Row],[BCP min korting]]-J770</f>
        <v>1450.9235665362035</v>
      </c>
      <c r="J770" s="38">
        <f t="shared" si="35"/>
        <v>259.82643346379655</v>
      </c>
    </row>
    <row r="771" spans="1:10" x14ac:dyDescent="0.25">
      <c r="A771" s="11" t="s">
        <v>1397</v>
      </c>
      <c r="B771" s="7" t="s">
        <v>561</v>
      </c>
      <c r="C771" s="6" t="s">
        <v>534</v>
      </c>
      <c r="D771" s="36">
        <v>42934</v>
      </c>
      <c r="E771" s="18">
        <v>5393</v>
      </c>
      <c r="F771" s="8">
        <f t="shared" si="33"/>
        <v>4044.75</v>
      </c>
      <c r="G771" s="42">
        <v>84</v>
      </c>
      <c r="H771" s="9">
        <f t="shared" si="34"/>
        <v>67.463013698630135</v>
      </c>
      <c r="I771" s="9">
        <f>Tabel3[[#This Row],[BCP min korting]]-J771</f>
        <v>3086.0413502935421</v>
      </c>
      <c r="J771" s="38">
        <f t="shared" si="35"/>
        <v>958.70864970645789</v>
      </c>
    </row>
    <row r="772" spans="1:10" x14ac:dyDescent="0.25">
      <c r="A772" s="11" t="s">
        <v>1397</v>
      </c>
      <c r="B772" s="7" t="s">
        <v>312</v>
      </c>
      <c r="C772" s="6" t="s">
        <v>281</v>
      </c>
      <c r="D772" s="36">
        <v>44735</v>
      </c>
      <c r="E772" s="18">
        <v>9401.09</v>
      </c>
      <c r="F772" s="8">
        <f t="shared" si="33"/>
        <v>7050.8175000000001</v>
      </c>
      <c r="G772" s="42">
        <v>60</v>
      </c>
      <c r="H772" s="9">
        <f t="shared" si="34"/>
        <v>8.2520547945205482</v>
      </c>
      <c r="I772" s="9">
        <f>Tabel3[[#This Row],[BCP min korting]]-J772</f>
        <v>921.24242897260319</v>
      </c>
      <c r="J772" s="38">
        <f t="shared" si="35"/>
        <v>6129.5750710273969</v>
      </c>
    </row>
    <row r="773" spans="1:10" x14ac:dyDescent="0.25">
      <c r="A773" s="11" t="s">
        <v>1397</v>
      </c>
      <c r="B773" s="7" t="s">
        <v>892</v>
      </c>
      <c r="C773" s="6" t="s">
        <v>865</v>
      </c>
      <c r="D773" s="36">
        <v>44697</v>
      </c>
      <c r="E773" s="18">
        <v>24560</v>
      </c>
      <c r="F773" s="8">
        <f t="shared" si="33"/>
        <v>18420</v>
      </c>
      <c r="G773" s="42">
        <v>84</v>
      </c>
      <c r="H773" s="9">
        <f t="shared" si="34"/>
        <v>9.5013698630136982</v>
      </c>
      <c r="I773" s="9">
        <f>Tabel3[[#This Row],[BCP min korting]]-J773</f>
        <v>1979.338943248531</v>
      </c>
      <c r="J773" s="38">
        <f t="shared" si="35"/>
        <v>16440.661056751469</v>
      </c>
    </row>
    <row r="774" spans="1:10" x14ac:dyDescent="0.25">
      <c r="A774" s="11" t="s">
        <v>1397</v>
      </c>
      <c r="B774" s="7" t="s">
        <v>1002</v>
      </c>
      <c r="C774" s="6" t="s">
        <v>1003</v>
      </c>
      <c r="D774" s="36">
        <v>44622</v>
      </c>
      <c r="E774" s="18">
        <v>2484</v>
      </c>
      <c r="F774" s="8">
        <f t="shared" si="33"/>
        <v>1863</v>
      </c>
      <c r="G774" s="42">
        <v>60</v>
      </c>
      <c r="H774" s="9">
        <f t="shared" si="34"/>
        <v>11.967123287671232</v>
      </c>
      <c r="I774" s="9">
        <f>Tabel3[[#This Row],[BCP min korting]]-J774</f>
        <v>353.00021917808226</v>
      </c>
      <c r="J774" s="38">
        <f t="shared" si="35"/>
        <v>1509.9997808219177</v>
      </c>
    </row>
    <row r="775" spans="1:10" x14ac:dyDescent="0.25">
      <c r="A775" s="11" t="s">
        <v>1397</v>
      </c>
      <c r="B775" s="7" t="s">
        <v>795</v>
      </c>
      <c r="C775" s="6" t="s">
        <v>688</v>
      </c>
      <c r="D775" s="36">
        <v>44705</v>
      </c>
      <c r="E775" s="18">
        <v>8775.39</v>
      </c>
      <c r="F775" s="8">
        <f t="shared" si="33"/>
        <v>6581.5424999999996</v>
      </c>
      <c r="G775" s="42">
        <v>84</v>
      </c>
      <c r="H775" s="9">
        <f t="shared" si="34"/>
        <v>9.2383561643835606</v>
      </c>
      <c r="I775" s="9">
        <f>Tabel3[[#This Row],[BCP min korting]]-J775</f>
        <v>687.64883380626179</v>
      </c>
      <c r="J775" s="38">
        <f t="shared" si="35"/>
        <v>5893.8936661937378</v>
      </c>
    </row>
    <row r="776" spans="1:10" x14ac:dyDescent="0.25">
      <c r="A776" s="11" t="s">
        <v>1397</v>
      </c>
      <c r="B776" s="7" t="s">
        <v>426</v>
      </c>
      <c r="C776" s="6" t="s">
        <v>399</v>
      </c>
      <c r="D776" s="36">
        <v>43198</v>
      </c>
      <c r="E776" s="18">
        <v>671</v>
      </c>
      <c r="F776" s="8">
        <f t="shared" si="33"/>
        <v>503.25</v>
      </c>
      <c r="G776" s="42">
        <v>84</v>
      </c>
      <c r="H776" s="9">
        <f t="shared" si="34"/>
        <v>58.783561643835611</v>
      </c>
      <c r="I776" s="9">
        <f>Tabel3[[#This Row],[BCP min korting]]-J776</f>
        <v>334.5676908023483</v>
      </c>
      <c r="J776" s="38">
        <f t="shared" si="35"/>
        <v>168.6823091976517</v>
      </c>
    </row>
    <row r="777" spans="1:10" x14ac:dyDescent="0.25">
      <c r="A777" s="11" t="s">
        <v>1397</v>
      </c>
      <c r="B777" s="7" t="s">
        <v>796</v>
      </c>
      <c r="C777" s="6" t="s">
        <v>685</v>
      </c>
      <c r="D777" s="36">
        <v>42370</v>
      </c>
      <c r="E777" s="18">
        <v>671</v>
      </c>
      <c r="F777" s="8">
        <f t="shared" ref="F777:F840" si="36">E777*(1-$B$6)</f>
        <v>503.25</v>
      </c>
      <c r="G777" s="42">
        <v>84</v>
      </c>
      <c r="H777" s="9">
        <f t="shared" ref="H777:H840" si="37">IFERROR(+(B$2-D777)/(365/12),G777)</f>
        <v>86.005479452054786</v>
      </c>
      <c r="I777" s="9">
        <f>Tabel3[[#This Row],[BCP min korting]]-J777</f>
        <v>478.08749999999998</v>
      </c>
      <c r="J777" s="38">
        <f t="shared" ref="J777:J840" si="38">IF(H777&lt;$G777,($F777)-(H777/$G777)*(($F777)-($F777*$B$5)),($F777*$B$5))</f>
        <v>25.162500000000001</v>
      </c>
    </row>
    <row r="778" spans="1:10" x14ac:dyDescent="0.25">
      <c r="A778" s="11" t="s">
        <v>1397</v>
      </c>
      <c r="B778" s="7" t="s">
        <v>562</v>
      </c>
      <c r="C778" s="6" t="s">
        <v>527</v>
      </c>
      <c r="D778" s="36">
        <v>43617</v>
      </c>
      <c r="E778" s="18">
        <v>4758</v>
      </c>
      <c r="F778" s="8">
        <f t="shared" si="36"/>
        <v>3568.5</v>
      </c>
      <c r="G778" s="42">
        <v>84</v>
      </c>
      <c r="H778" s="9">
        <f t="shared" si="37"/>
        <v>45.008219178082193</v>
      </c>
      <c r="I778" s="9">
        <f>Tabel3[[#This Row],[BCP min korting]]-J778</f>
        <v>1816.4433170254401</v>
      </c>
      <c r="J778" s="38">
        <f t="shared" si="38"/>
        <v>1752.0566829745599</v>
      </c>
    </row>
    <row r="779" spans="1:10" x14ac:dyDescent="0.25">
      <c r="A779" s="11" t="s">
        <v>1397</v>
      </c>
      <c r="B779" s="7" t="s">
        <v>313</v>
      </c>
      <c r="C779" s="6" t="s">
        <v>263</v>
      </c>
      <c r="D779" s="36">
        <v>42805</v>
      </c>
      <c r="E779" s="18">
        <v>1795</v>
      </c>
      <c r="F779" s="8">
        <f t="shared" si="36"/>
        <v>1346.25</v>
      </c>
      <c r="G779" s="42">
        <v>84</v>
      </c>
      <c r="H779" s="9">
        <f t="shared" si="37"/>
        <v>71.704109589041096</v>
      </c>
      <c r="I779" s="9">
        <f>Tabel3[[#This Row],[BCP min korting]]-J779</f>
        <v>1091.7270792563602</v>
      </c>
      <c r="J779" s="38">
        <f t="shared" si="38"/>
        <v>254.52292074363982</v>
      </c>
    </row>
    <row r="780" spans="1:10" x14ac:dyDescent="0.25">
      <c r="A780" s="11" t="s">
        <v>1397</v>
      </c>
      <c r="B780" s="7" t="s">
        <v>427</v>
      </c>
      <c r="C780" s="6" t="s">
        <v>399</v>
      </c>
      <c r="D780" s="36">
        <v>43220</v>
      </c>
      <c r="E780" s="18">
        <v>884</v>
      </c>
      <c r="F780" s="8">
        <f t="shared" si="36"/>
        <v>663</v>
      </c>
      <c r="G780" s="42">
        <v>84</v>
      </c>
      <c r="H780" s="9">
        <f t="shared" si="37"/>
        <v>58.060273972602737</v>
      </c>
      <c r="I780" s="9">
        <f>Tabel3[[#This Row],[BCP min korting]]-J780</f>
        <v>435.34837573385516</v>
      </c>
      <c r="J780" s="38">
        <f t="shared" si="38"/>
        <v>227.65162426614484</v>
      </c>
    </row>
    <row r="781" spans="1:10" x14ac:dyDescent="0.25">
      <c r="A781" s="11" t="s">
        <v>1397</v>
      </c>
      <c r="B781" s="7" t="s">
        <v>797</v>
      </c>
      <c r="C781" s="6" t="s">
        <v>688</v>
      </c>
      <c r="D781" s="36">
        <v>44734</v>
      </c>
      <c r="E781" s="18">
        <v>8775.39</v>
      </c>
      <c r="F781" s="8">
        <f t="shared" si="36"/>
        <v>6581.5424999999996</v>
      </c>
      <c r="G781" s="42">
        <v>84</v>
      </c>
      <c r="H781" s="9">
        <f t="shared" si="37"/>
        <v>8.2849315068493148</v>
      </c>
      <c r="I781" s="9">
        <f>Tabel3[[#This Row],[BCP min korting]]-J781</f>
        <v>616.68151643835608</v>
      </c>
      <c r="J781" s="38">
        <f t="shared" si="38"/>
        <v>5964.8609835616435</v>
      </c>
    </row>
    <row r="782" spans="1:10" x14ac:dyDescent="0.25">
      <c r="A782" s="11" t="s">
        <v>1397</v>
      </c>
      <c r="B782" s="7" t="s">
        <v>893</v>
      </c>
      <c r="C782" s="6" t="s">
        <v>894</v>
      </c>
      <c r="D782" s="36">
        <v>44719</v>
      </c>
      <c r="E782" s="18">
        <v>18741</v>
      </c>
      <c r="F782" s="8">
        <f t="shared" si="36"/>
        <v>14055.75</v>
      </c>
      <c r="G782" s="42">
        <v>84</v>
      </c>
      <c r="H782" s="9">
        <f t="shared" si="37"/>
        <v>8.7780821917808218</v>
      </c>
      <c r="I782" s="9">
        <f>Tabel3[[#This Row],[BCP min korting]]-J782</f>
        <v>1395.3976467710381</v>
      </c>
      <c r="J782" s="38">
        <f t="shared" si="38"/>
        <v>12660.352353228962</v>
      </c>
    </row>
    <row r="783" spans="1:10" x14ac:dyDescent="0.25">
      <c r="A783" s="11" t="s">
        <v>1397</v>
      </c>
      <c r="B783" s="7" t="s">
        <v>930</v>
      </c>
      <c r="C783" s="6" t="s">
        <v>906</v>
      </c>
      <c r="D783" s="36">
        <v>41088</v>
      </c>
      <c r="E783" s="18">
        <v>2395</v>
      </c>
      <c r="F783" s="8">
        <f t="shared" si="36"/>
        <v>1796.25</v>
      </c>
      <c r="G783" s="42">
        <v>84</v>
      </c>
      <c r="H783" s="9">
        <f t="shared" si="37"/>
        <v>128.15342465753423</v>
      </c>
      <c r="I783" s="9">
        <f>Tabel3[[#This Row],[BCP min korting]]-J783</f>
        <v>1706.4375</v>
      </c>
      <c r="J783" s="38">
        <f t="shared" si="38"/>
        <v>89.8125</v>
      </c>
    </row>
    <row r="784" spans="1:10" x14ac:dyDescent="0.25">
      <c r="A784" s="11" t="s">
        <v>1397</v>
      </c>
      <c r="B784" s="7" t="s">
        <v>798</v>
      </c>
      <c r="C784" s="6" t="s">
        <v>685</v>
      </c>
      <c r="D784" s="36">
        <v>43746</v>
      </c>
      <c r="E784" s="18">
        <v>5813.38</v>
      </c>
      <c r="F784" s="8">
        <f t="shared" si="36"/>
        <v>4360.0349999999999</v>
      </c>
      <c r="G784" s="42">
        <v>84</v>
      </c>
      <c r="H784" s="9">
        <f t="shared" si="37"/>
        <v>40.767123287671232</v>
      </c>
      <c r="I784" s="9">
        <f>Tabel3[[#This Row],[BCP min korting]]-J784</f>
        <v>2010.2235733855182</v>
      </c>
      <c r="J784" s="38">
        <f t="shared" si="38"/>
        <v>2349.8114266144817</v>
      </c>
    </row>
    <row r="785" spans="1:10" x14ac:dyDescent="0.25">
      <c r="A785" s="11" t="s">
        <v>1397</v>
      </c>
      <c r="B785" s="7" t="s">
        <v>563</v>
      </c>
      <c r="C785" s="6" t="s">
        <v>479</v>
      </c>
      <c r="D785" s="36">
        <v>44393</v>
      </c>
      <c r="E785" s="18">
        <v>4608</v>
      </c>
      <c r="F785" s="8">
        <f t="shared" si="36"/>
        <v>3456</v>
      </c>
      <c r="G785" s="42">
        <v>84</v>
      </c>
      <c r="H785" s="9">
        <f t="shared" si="37"/>
        <v>19.495890410958904</v>
      </c>
      <c r="I785" s="9">
        <f>Tabel3[[#This Row],[BCP min korting]]-J785</f>
        <v>762.01080234833671</v>
      </c>
      <c r="J785" s="38">
        <f t="shared" si="38"/>
        <v>2693.9891976516633</v>
      </c>
    </row>
    <row r="786" spans="1:10" x14ac:dyDescent="0.25">
      <c r="A786" s="11" t="s">
        <v>1397</v>
      </c>
      <c r="B786" s="7" t="s">
        <v>799</v>
      </c>
      <c r="C786" s="6" t="s">
        <v>680</v>
      </c>
      <c r="D786" s="36">
        <v>42370</v>
      </c>
      <c r="E786" s="18">
        <v>6925</v>
      </c>
      <c r="F786" s="8">
        <f t="shared" si="36"/>
        <v>5193.75</v>
      </c>
      <c r="G786" s="42">
        <v>84</v>
      </c>
      <c r="H786" s="9">
        <f t="shared" si="37"/>
        <v>86.005479452054786</v>
      </c>
      <c r="I786" s="9">
        <f>Tabel3[[#This Row],[BCP min korting]]-J786</f>
        <v>4934.0625</v>
      </c>
      <c r="J786" s="38">
        <f t="shared" si="38"/>
        <v>259.6875</v>
      </c>
    </row>
    <row r="787" spans="1:10" x14ac:dyDescent="0.25">
      <c r="A787" s="11" t="s">
        <v>1397</v>
      </c>
      <c r="B787" s="7" t="s">
        <v>1353</v>
      </c>
      <c r="C787" s="6" t="s">
        <v>1354</v>
      </c>
      <c r="D787" s="36">
        <v>44747</v>
      </c>
      <c r="E787" s="18">
        <v>8466.9699999999993</v>
      </c>
      <c r="F787" s="8">
        <f t="shared" si="36"/>
        <v>6350.2274999999991</v>
      </c>
      <c r="G787" s="42">
        <v>84</v>
      </c>
      <c r="H787" s="9">
        <f t="shared" si="37"/>
        <v>7.8575342465753417</v>
      </c>
      <c r="I787" s="9">
        <f>Tabel3[[#This Row],[BCP min korting]]-J787</f>
        <v>564.31278038160417</v>
      </c>
      <c r="J787" s="38">
        <f t="shared" si="38"/>
        <v>5785.9147196183949</v>
      </c>
    </row>
    <row r="788" spans="1:10" x14ac:dyDescent="0.25">
      <c r="A788" s="11" t="s">
        <v>1397</v>
      </c>
      <c r="B788" s="7" t="s">
        <v>931</v>
      </c>
      <c r="C788" s="6" t="s">
        <v>906</v>
      </c>
      <c r="D788" s="36">
        <v>43332</v>
      </c>
      <c r="E788" s="18">
        <v>2395</v>
      </c>
      <c r="F788" s="8">
        <f t="shared" si="36"/>
        <v>1796.25</v>
      </c>
      <c r="G788" s="42">
        <v>84</v>
      </c>
      <c r="H788" s="9">
        <f t="shared" si="37"/>
        <v>54.37808219178082</v>
      </c>
      <c r="I788" s="9">
        <f>Tabel3[[#This Row],[BCP min korting]]-J788</f>
        <v>1104.6761741682974</v>
      </c>
      <c r="J788" s="38">
        <f t="shared" si="38"/>
        <v>691.57382583170261</v>
      </c>
    </row>
    <row r="789" spans="1:10" x14ac:dyDescent="0.25">
      <c r="A789" s="11" t="s">
        <v>1397</v>
      </c>
      <c r="B789" s="7" t="s">
        <v>467</v>
      </c>
      <c r="C789" s="6" t="s">
        <v>463</v>
      </c>
      <c r="D789" s="36">
        <v>44774</v>
      </c>
      <c r="E789" s="18">
        <v>9044.43</v>
      </c>
      <c r="F789" s="8">
        <f t="shared" si="36"/>
        <v>6783.3225000000002</v>
      </c>
      <c r="G789" s="42">
        <v>60</v>
      </c>
      <c r="H789" s="9">
        <f t="shared" si="37"/>
        <v>6.9698630136986299</v>
      </c>
      <c r="I789" s="9">
        <f>Tabel3[[#This Row],[BCP min korting]]-J789</f>
        <v>748.58145287671232</v>
      </c>
      <c r="J789" s="38">
        <f t="shared" si="38"/>
        <v>6034.7410471232879</v>
      </c>
    </row>
    <row r="790" spans="1:10" x14ac:dyDescent="0.25">
      <c r="A790" s="11" t="s">
        <v>1397</v>
      </c>
      <c r="B790" s="7" t="s">
        <v>1102</v>
      </c>
      <c r="C790" s="6" t="s">
        <v>1103</v>
      </c>
      <c r="D790" s="36">
        <v>44743</v>
      </c>
      <c r="E790" s="18">
        <v>5340</v>
      </c>
      <c r="F790" s="8">
        <f t="shared" si="36"/>
        <v>4005</v>
      </c>
      <c r="G790" s="42">
        <v>60</v>
      </c>
      <c r="H790" s="9">
        <f t="shared" si="37"/>
        <v>7.9890410958904106</v>
      </c>
      <c r="I790" s="9">
        <f>Tabel3[[#This Row],[BCP min korting]]-J790</f>
        <v>506.60506849315061</v>
      </c>
      <c r="J790" s="38">
        <f t="shared" si="38"/>
        <v>3498.3949315068494</v>
      </c>
    </row>
    <row r="791" spans="1:10" x14ac:dyDescent="0.25">
      <c r="A791" s="11" t="s">
        <v>1397</v>
      </c>
      <c r="B791" s="7" t="s">
        <v>1355</v>
      </c>
      <c r="C791" s="6" t="s">
        <v>1350</v>
      </c>
      <c r="D791" s="36">
        <v>44748</v>
      </c>
      <c r="E791" s="18">
        <v>6489</v>
      </c>
      <c r="F791" s="8">
        <f t="shared" si="36"/>
        <v>4866.75</v>
      </c>
      <c r="G791" s="42">
        <v>84</v>
      </c>
      <c r="H791" s="9">
        <f t="shared" si="37"/>
        <v>7.8246575342465752</v>
      </c>
      <c r="I791" s="9">
        <f>Tabel3[[#This Row],[BCP min korting]]-J791</f>
        <v>430.67404109589006</v>
      </c>
      <c r="J791" s="38">
        <f t="shared" si="38"/>
        <v>4436.0759589041099</v>
      </c>
    </row>
    <row r="792" spans="1:10" x14ac:dyDescent="0.25">
      <c r="A792" s="11" t="s">
        <v>1397</v>
      </c>
      <c r="B792" s="7" t="s">
        <v>1425</v>
      </c>
      <c r="C792" s="6" t="s">
        <v>1426</v>
      </c>
      <c r="D792" s="36">
        <v>42370</v>
      </c>
      <c r="E792" s="18">
        <v>4936</v>
      </c>
      <c r="F792" s="8">
        <f t="shared" si="36"/>
        <v>3702</v>
      </c>
      <c r="G792" s="42">
        <v>84</v>
      </c>
      <c r="H792" s="9">
        <f t="shared" si="37"/>
        <v>86.005479452054786</v>
      </c>
      <c r="I792" s="9">
        <f>Tabel3[[#This Row],[BCP min korting]]-J792</f>
        <v>3516.9</v>
      </c>
      <c r="J792" s="38">
        <f t="shared" si="38"/>
        <v>185.10000000000002</v>
      </c>
    </row>
    <row r="793" spans="1:10" x14ac:dyDescent="0.25">
      <c r="A793" s="11" t="s">
        <v>1397</v>
      </c>
      <c r="B793" s="7" t="s">
        <v>468</v>
      </c>
      <c r="C793" s="6" t="s">
        <v>463</v>
      </c>
      <c r="D793" s="36">
        <v>44698</v>
      </c>
      <c r="E793" s="18">
        <v>10786.16</v>
      </c>
      <c r="F793" s="8">
        <f t="shared" si="36"/>
        <v>8089.62</v>
      </c>
      <c r="G793" s="42">
        <v>60</v>
      </c>
      <c r="H793" s="9">
        <f t="shared" si="37"/>
        <v>9.4684931506849317</v>
      </c>
      <c r="I793" s="9">
        <f>Tabel3[[#This Row],[BCP min korting]]-J793</f>
        <v>1212.7780997260279</v>
      </c>
      <c r="J793" s="38">
        <f t="shared" si="38"/>
        <v>6876.841900273972</v>
      </c>
    </row>
    <row r="794" spans="1:10" x14ac:dyDescent="0.25">
      <c r="A794" s="11" t="s">
        <v>1397</v>
      </c>
      <c r="B794" s="7" t="s">
        <v>564</v>
      </c>
      <c r="C794" s="6" t="s">
        <v>565</v>
      </c>
      <c r="D794" s="36">
        <v>44749</v>
      </c>
      <c r="E794" s="18">
        <v>5500</v>
      </c>
      <c r="F794" s="8">
        <f t="shared" si="36"/>
        <v>4125</v>
      </c>
      <c r="G794" s="42">
        <v>84</v>
      </c>
      <c r="H794" s="9">
        <f t="shared" si="37"/>
        <v>7.7917808219178077</v>
      </c>
      <c r="I794" s="9">
        <f>Tabel3[[#This Row],[BCP min korting]]-J794</f>
        <v>363.5004892367906</v>
      </c>
      <c r="J794" s="38">
        <f t="shared" si="38"/>
        <v>3761.4995107632094</v>
      </c>
    </row>
    <row r="795" spans="1:10" x14ac:dyDescent="0.25">
      <c r="A795" s="11" t="s">
        <v>1397</v>
      </c>
      <c r="B795" s="7" t="s">
        <v>228</v>
      </c>
      <c r="C795" s="6" t="s">
        <v>229</v>
      </c>
      <c r="D795" s="36">
        <v>39418</v>
      </c>
      <c r="E795" s="18">
        <v>1025</v>
      </c>
      <c r="F795" s="8">
        <f t="shared" si="36"/>
        <v>768.75</v>
      </c>
      <c r="G795" s="42">
        <v>84</v>
      </c>
      <c r="H795" s="9">
        <f t="shared" si="37"/>
        <v>183.05753424657533</v>
      </c>
      <c r="I795" s="9">
        <f>Tabel3[[#This Row],[BCP min korting]]-J795</f>
        <v>730.3125</v>
      </c>
      <c r="J795" s="38">
        <f t="shared" si="38"/>
        <v>38.4375</v>
      </c>
    </row>
    <row r="796" spans="1:10" x14ac:dyDescent="0.25">
      <c r="A796" s="11" t="s">
        <v>1397</v>
      </c>
      <c r="B796" s="7" t="s">
        <v>230</v>
      </c>
      <c r="C796" s="6" t="s">
        <v>182</v>
      </c>
      <c r="D796" s="36">
        <v>42755</v>
      </c>
      <c r="E796" s="18">
        <v>1057</v>
      </c>
      <c r="F796" s="8">
        <f t="shared" si="36"/>
        <v>792.75</v>
      </c>
      <c r="G796" s="42">
        <v>84</v>
      </c>
      <c r="H796" s="9">
        <f t="shared" si="37"/>
        <v>73.347945205479448</v>
      </c>
      <c r="I796" s="9">
        <f>Tabel3[[#This Row],[BCP min korting]]-J796</f>
        <v>657.61017123287661</v>
      </c>
      <c r="J796" s="38">
        <f t="shared" si="38"/>
        <v>135.13982876712339</v>
      </c>
    </row>
    <row r="797" spans="1:10" x14ac:dyDescent="0.25">
      <c r="A797" s="11" t="s">
        <v>1397</v>
      </c>
      <c r="B797" s="7" t="s">
        <v>800</v>
      </c>
      <c r="C797" s="6" t="s">
        <v>603</v>
      </c>
      <c r="D797" s="36">
        <v>42887</v>
      </c>
      <c r="E797" s="18">
        <v>8873</v>
      </c>
      <c r="F797" s="8">
        <f t="shared" si="36"/>
        <v>6654.75</v>
      </c>
      <c r="G797" s="42">
        <v>84</v>
      </c>
      <c r="H797" s="9">
        <f t="shared" si="37"/>
        <v>69.008219178082186</v>
      </c>
      <c r="I797" s="9">
        <f>Tabel3[[#This Row],[BCP min korting]]-J797</f>
        <v>5193.7002886497057</v>
      </c>
      <c r="J797" s="38">
        <f t="shared" si="38"/>
        <v>1461.0497113502943</v>
      </c>
    </row>
    <row r="798" spans="1:10" x14ac:dyDescent="0.25">
      <c r="A798" s="11" t="s">
        <v>1397</v>
      </c>
      <c r="B798" s="7" t="s">
        <v>428</v>
      </c>
      <c r="C798" s="6" t="s">
        <v>208</v>
      </c>
      <c r="D798" s="36">
        <v>39965</v>
      </c>
      <c r="E798" s="18">
        <v>642</v>
      </c>
      <c r="F798" s="8">
        <f t="shared" si="36"/>
        <v>481.5</v>
      </c>
      <c r="G798" s="42">
        <v>84</v>
      </c>
      <c r="H798" s="9">
        <f t="shared" si="37"/>
        <v>165.07397260273973</v>
      </c>
      <c r="I798" s="9">
        <f>Tabel3[[#This Row],[BCP min korting]]-J798</f>
        <v>457.42500000000001</v>
      </c>
      <c r="J798" s="38">
        <f t="shared" si="38"/>
        <v>24.075000000000003</v>
      </c>
    </row>
    <row r="799" spans="1:10" x14ac:dyDescent="0.25">
      <c r="A799" s="11" t="s">
        <v>1397</v>
      </c>
      <c r="B799" s="7" t="s">
        <v>314</v>
      </c>
      <c r="C799" s="6" t="s">
        <v>285</v>
      </c>
      <c r="D799" s="36">
        <v>44754</v>
      </c>
      <c r="E799" s="18">
        <v>5749</v>
      </c>
      <c r="F799" s="8">
        <f t="shared" si="36"/>
        <v>4311.75</v>
      </c>
      <c r="G799" s="42">
        <v>84</v>
      </c>
      <c r="H799" s="9">
        <f t="shared" si="37"/>
        <v>7.6273972602739724</v>
      </c>
      <c r="I799" s="9">
        <f>Tabel3[[#This Row],[BCP min korting]]-J799</f>
        <v>371.94117416829749</v>
      </c>
      <c r="J799" s="38">
        <f t="shared" si="38"/>
        <v>3939.8088258317025</v>
      </c>
    </row>
    <row r="800" spans="1:10" x14ac:dyDescent="0.25">
      <c r="A800" s="11" t="s">
        <v>1397</v>
      </c>
      <c r="B800" s="7" t="s">
        <v>1184</v>
      </c>
      <c r="C800" s="6" t="s">
        <v>1185</v>
      </c>
      <c r="D800" s="36">
        <v>44754</v>
      </c>
      <c r="E800" s="18">
        <v>8191</v>
      </c>
      <c r="F800" s="8">
        <f t="shared" si="36"/>
        <v>6143.25</v>
      </c>
      <c r="G800" s="42">
        <v>84</v>
      </c>
      <c r="H800" s="9">
        <f t="shared" si="37"/>
        <v>7.6273972602739724</v>
      </c>
      <c r="I800" s="9">
        <f>Tabel3[[#This Row],[BCP min korting]]-J800</f>
        <v>529.93045009784692</v>
      </c>
      <c r="J800" s="38">
        <f t="shared" si="38"/>
        <v>5613.3195499021531</v>
      </c>
    </row>
    <row r="801" spans="1:10" x14ac:dyDescent="0.25">
      <c r="A801" s="11" t="s">
        <v>1397</v>
      </c>
      <c r="B801" s="7" t="s">
        <v>801</v>
      </c>
      <c r="C801" s="6" t="s">
        <v>671</v>
      </c>
      <c r="D801" s="36">
        <v>41974</v>
      </c>
      <c r="E801" s="18">
        <v>7950</v>
      </c>
      <c r="F801" s="8">
        <f t="shared" si="36"/>
        <v>5962.5</v>
      </c>
      <c r="G801" s="42">
        <v>84</v>
      </c>
      <c r="H801" s="9">
        <f t="shared" si="37"/>
        <v>99.024657534246572</v>
      </c>
      <c r="I801" s="9">
        <f>Tabel3[[#This Row],[BCP min korting]]-J801</f>
        <v>5664.375</v>
      </c>
      <c r="J801" s="38">
        <f t="shared" si="38"/>
        <v>298.125</v>
      </c>
    </row>
    <row r="802" spans="1:10" x14ac:dyDescent="0.25">
      <c r="A802" s="11" t="s">
        <v>1397</v>
      </c>
      <c r="B802" s="7" t="s">
        <v>1356</v>
      </c>
      <c r="C802" s="6" t="s">
        <v>1357</v>
      </c>
      <c r="D802" s="36">
        <v>44761</v>
      </c>
      <c r="E802" s="18">
        <v>7793.32</v>
      </c>
      <c r="F802" s="8">
        <f t="shared" si="36"/>
        <v>5844.99</v>
      </c>
      <c r="G802" s="42">
        <v>84</v>
      </c>
      <c r="H802" s="9">
        <f t="shared" si="37"/>
        <v>7.3972602739726021</v>
      </c>
      <c r="I802" s="9">
        <f>Tabel3[[#This Row],[BCP min korting]]-J802</f>
        <v>488.98888943248494</v>
      </c>
      <c r="J802" s="38">
        <f t="shared" si="38"/>
        <v>5356.0011105675148</v>
      </c>
    </row>
    <row r="803" spans="1:10" x14ac:dyDescent="0.25">
      <c r="A803" s="11" t="s">
        <v>1397</v>
      </c>
      <c r="B803" s="7" t="s">
        <v>895</v>
      </c>
      <c r="C803" s="6" t="s">
        <v>894</v>
      </c>
      <c r="D803" s="36">
        <v>44761</v>
      </c>
      <c r="E803" s="18">
        <v>24637</v>
      </c>
      <c r="F803" s="8">
        <f t="shared" si="36"/>
        <v>18477.75</v>
      </c>
      <c r="G803" s="42">
        <v>84</v>
      </c>
      <c r="H803" s="9">
        <f t="shared" si="37"/>
        <v>7.3972602739726021</v>
      </c>
      <c r="I803" s="9">
        <f>Tabel3[[#This Row],[BCP min korting]]-J803</f>
        <v>1545.8391634050895</v>
      </c>
      <c r="J803" s="38">
        <f t="shared" si="38"/>
        <v>16931.910836594911</v>
      </c>
    </row>
    <row r="804" spans="1:10" x14ac:dyDescent="0.25">
      <c r="A804" s="11" t="s">
        <v>1397</v>
      </c>
      <c r="B804" s="7" t="s">
        <v>566</v>
      </c>
      <c r="C804" s="6" t="s">
        <v>479</v>
      </c>
      <c r="D804" s="36">
        <v>43252</v>
      </c>
      <c r="E804" s="18">
        <v>3499</v>
      </c>
      <c r="F804" s="8">
        <f t="shared" si="36"/>
        <v>2624.25</v>
      </c>
      <c r="G804" s="42">
        <v>84</v>
      </c>
      <c r="H804" s="9">
        <f t="shared" si="37"/>
        <v>57.008219178082193</v>
      </c>
      <c r="I804" s="9">
        <f>Tabel3[[#This Row],[BCP min korting]]-J804</f>
        <v>1691.9479549902153</v>
      </c>
      <c r="J804" s="38">
        <f t="shared" si="38"/>
        <v>932.30204500978471</v>
      </c>
    </row>
    <row r="805" spans="1:10" x14ac:dyDescent="0.25">
      <c r="A805" s="11" t="s">
        <v>1397</v>
      </c>
      <c r="B805" s="7" t="s">
        <v>932</v>
      </c>
      <c r="C805" s="6" t="s">
        <v>906</v>
      </c>
      <c r="D805" s="36">
        <v>44014</v>
      </c>
      <c r="E805" s="18">
        <v>2395</v>
      </c>
      <c r="F805" s="8">
        <f t="shared" si="36"/>
        <v>1796.25</v>
      </c>
      <c r="G805" s="42">
        <v>84</v>
      </c>
      <c r="H805" s="9">
        <f t="shared" si="37"/>
        <v>31.956164383561642</v>
      </c>
      <c r="I805" s="9">
        <f>Tabel3[[#This Row],[BCP min korting]]-J805</f>
        <v>649.18091976516644</v>
      </c>
      <c r="J805" s="38">
        <f t="shared" si="38"/>
        <v>1147.0690802348336</v>
      </c>
    </row>
    <row r="806" spans="1:10" x14ac:dyDescent="0.25">
      <c r="A806" s="11" t="s">
        <v>1397</v>
      </c>
      <c r="B806" s="7" t="s">
        <v>802</v>
      </c>
      <c r="C806" s="6" t="s">
        <v>688</v>
      </c>
      <c r="D806" s="36">
        <v>44774</v>
      </c>
      <c r="E806" s="18">
        <v>10326.959999999999</v>
      </c>
      <c r="F806" s="8">
        <f t="shared" si="36"/>
        <v>7745.2199999999993</v>
      </c>
      <c r="G806" s="42">
        <v>84</v>
      </c>
      <c r="H806" s="9">
        <f t="shared" si="37"/>
        <v>6.9698630136986299</v>
      </c>
      <c r="I806" s="9">
        <f>Tabel3[[#This Row],[BCP min korting]]-J806</f>
        <v>610.52340821917824</v>
      </c>
      <c r="J806" s="38">
        <f t="shared" si="38"/>
        <v>7134.6965917808211</v>
      </c>
    </row>
    <row r="807" spans="1:10" x14ac:dyDescent="0.25">
      <c r="A807" s="11" t="s">
        <v>1397</v>
      </c>
      <c r="B807" s="7" t="s">
        <v>1052</v>
      </c>
      <c r="C807" s="6" t="s">
        <v>1053</v>
      </c>
      <c r="D807" s="36">
        <v>44098</v>
      </c>
      <c r="E807" s="18">
        <v>502.75</v>
      </c>
      <c r="F807" s="8">
        <f t="shared" si="36"/>
        <v>377.0625</v>
      </c>
      <c r="G807" s="42">
        <v>60</v>
      </c>
      <c r="H807" s="9">
        <f t="shared" si="37"/>
        <v>29.194520547945203</v>
      </c>
      <c r="I807" s="9">
        <f>Tabel3[[#This Row],[BCP min korting]]-J807</f>
        <v>174.29584931506849</v>
      </c>
      <c r="J807" s="38">
        <f t="shared" si="38"/>
        <v>202.76665068493151</v>
      </c>
    </row>
    <row r="808" spans="1:10" x14ac:dyDescent="0.25">
      <c r="A808" s="11" t="s">
        <v>1397</v>
      </c>
      <c r="B808" s="7" t="s">
        <v>1054</v>
      </c>
      <c r="C808" s="6" t="s">
        <v>1055</v>
      </c>
      <c r="D808" s="36">
        <v>43739</v>
      </c>
      <c r="E808" s="18">
        <v>1406</v>
      </c>
      <c r="F808" s="8">
        <f t="shared" si="36"/>
        <v>1054.5</v>
      </c>
      <c r="G808" s="42">
        <v>60</v>
      </c>
      <c r="H808" s="9">
        <f t="shared" si="37"/>
        <v>40.9972602739726</v>
      </c>
      <c r="I808" s="9">
        <f>Tabel3[[#This Row],[BCP min korting]]-J808</f>
        <v>684.500506849315</v>
      </c>
      <c r="J808" s="38">
        <f t="shared" si="38"/>
        <v>369.999493150685</v>
      </c>
    </row>
    <row r="809" spans="1:10" x14ac:dyDescent="0.25">
      <c r="A809" s="11" t="s">
        <v>1397</v>
      </c>
      <c r="B809" s="7" t="s">
        <v>231</v>
      </c>
      <c r="C809" s="6" t="s">
        <v>232</v>
      </c>
      <c r="D809" s="36">
        <v>43553</v>
      </c>
      <c r="E809" s="18">
        <v>1904</v>
      </c>
      <c r="F809" s="8">
        <f t="shared" si="36"/>
        <v>1428</v>
      </c>
      <c r="G809" s="42">
        <v>84</v>
      </c>
      <c r="H809" s="9">
        <f t="shared" si="37"/>
        <v>47.112328767123287</v>
      </c>
      <c r="I809" s="9">
        <f>Tabel3[[#This Row],[BCP min korting]]-J809</f>
        <v>760.86410958904105</v>
      </c>
      <c r="J809" s="38">
        <f t="shared" si="38"/>
        <v>667.13589041095895</v>
      </c>
    </row>
    <row r="810" spans="1:10" x14ac:dyDescent="0.25">
      <c r="A810" s="11" t="s">
        <v>1397</v>
      </c>
      <c r="B810" s="7" t="s">
        <v>1427</v>
      </c>
      <c r="C810" s="6" t="s">
        <v>1424</v>
      </c>
      <c r="D810" s="36">
        <v>44748</v>
      </c>
      <c r="E810" s="18">
        <v>6033.7</v>
      </c>
      <c r="F810" s="8">
        <f t="shared" si="36"/>
        <v>4525.2749999999996</v>
      </c>
      <c r="G810" s="42">
        <v>84</v>
      </c>
      <c r="H810" s="9">
        <f t="shared" si="37"/>
        <v>7.8246575342465752</v>
      </c>
      <c r="I810" s="9">
        <f>Tabel3[[#This Row],[BCP min korting]]-J810</f>
        <v>400.45584246575345</v>
      </c>
      <c r="J810" s="38">
        <f t="shared" si="38"/>
        <v>4124.8191575342462</v>
      </c>
    </row>
    <row r="811" spans="1:10" x14ac:dyDescent="0.25">
      <c r="A811" s="11" t="s">
        <v>1397</v>
      </c>
      <c r="B811" s="7" t="s">
        <v>233</v>
      </c>
      <c r="C811" s="6" t="s">
        <v>234</v>
      </c>
      <c r="D811" s="36">
        <v>43174</v>
      </c>
      <c r="E811" s="18">
        <v>1029</v>
      </c>
      <c r="F811" s="8">
        <f t="shared" si="36"/>
        <v>771.75</v>
      </c>
      <c r="G811" s="42">
        <v>84</v>
      </c>
      <c r="H811" s="9">
        <f t="shared" si="37"/>
        <v>59.572602739726022</v>
      </c>
      <c r="I811" s="9">
        <f>Tabel3[[#This Row],[BCP min korting]]-J811</f>
        <v>519.95712328767115</v>
      </c>
      <c r="J811" s="38">
        <f t="shared" si="38"/>
        <v>251.79287671232885</v>
      </c>
    </row>
    <row r="812" spans="1:10" x14ac:dyDescent="0.25">
      <c r="A812" s="11" t="s">
        <v>1397</v>
      </c>
      <c r="B812" s="7" t="s">
        <v>469</v>
      </c>
      <c r="C812" s="6" t="s">
        <v>463</v>
      </c>
      <c r="D812" s="36">
        <v>43466</v>
      </c>
      <c r="E812" s="18">
        <v>2600</v>
      </c>
      <c r="F812" s="8">
        <f t="shared" si="36"/>
        <v>1950</v>
      </c>
      <c r="G812" s="42">
        <v>60</v>
      </c>
      <c r="H812" s="9">
        <f t="shared" si="37"/>
        <v>49.972602739726028</v>
      </c>
      <c r="I812" s="9">
        <f>Tabel3[[#This Row],[BCP min korting]]-J812</f>
        <v>1542.9041095890411</v>
      </c>
      <c r="J812" s="38">
        <f t="shared" si="38"/>
        <v>407.09589041095887</v>
      </c>
    </row>
    <row r="813" spans="1:10" x14ac:dyDescent="0.25">
      <c r="A813" s="11" t="s">
        <v>1397</v>
      </c>
      <c r="B813" s="7" t="s">
        <v>1104</v>
      </c>
      <c r="C813" s="6" t="s">
        <v>1105</v>
      </c>
      <c r="D813" s="36">
        <v>42878</v>
      </c>
      <c r="E813" s="18">
        <v>3785</v>
      </c>
      <c r="F813" s="8">
        <f t="shared" si="36"/>
        <v>2838.75</v>
      </c>
      <c r="G813" s="42">
        <v>60</v>
      </c>
      <c r="H813" s="9">
        <f t="shared" si="37"/>
        <v>69.30410958904109</v>
      </c>
      <c r="I813" s="9">
        <f>Tabel3[[#This Row],[BCP min korting]]-J813</f>
        <v>2696.8125</v>
      </c>
      <c r="J813" s="38">
        <f t="shared" si="38"/>
        <v>141.9375</v>
      </c>
    </row>
    <row r="814" spans="1:10" x14ac:dyDescent="0.25">
      <c r="A814" s="11" t="s">
        <v>1397</v>
      </c>
      <c r="B814" s="7" t="s">
        <v>803</v>
      </c>
      <c r="C814" s="6" t="s">
        <v>688</v>
      </c>
      <c r="D814" s="36">
        <v>44801</v>
      </c>
      <c r="E814" s="18">
        <v>10875.64</v>
      </c>
      <c r="F814" s="8">
        <f t="shared" si="36"/>
        <v>8156.73</v>
      </c>
      <c r="G814" s="42">
        <v>84</v>
      </c>
      <c r="H814" s="9">
        <f t="shared" si="37"/>
        <v>6.0821917808219172</v>
      </c>
      <c r="I814" s="9">
        <f>Tabel3[[#This Row],[BCP min korting]]-J814</f>
        <v>561.07448043052864</v>
      </c>
      <c r="J814" s="38">
        <f t="shared" si="38"/>
        <v>7595.6555195694709</v>
      </c>
    </row>
    <row r="815" spans="1:10" x14ac:dyDescent="0.25">
      <c r="A815" s="11" t="s">
        <v>1397</v>
      </c>
      <c r="B815" s="7" t="s">
        <v>1186</v>
      </c>
      <c r="C815" s="6" t="s">
        <v>1163</v>
      </c>
      <c r="D815" s="36">
        <v>44768</v>
      </c>
      <c r="E815" s="18">
        <v>6500</v>
      </c>
      <c r="F815" s="8">
        <f t="shared" si="36"/>
        <v>4875</v>
      </c>
      <c r="G815" s="42">
        <v>84</v>
      </c>
      <c r="H815" s="9">
        <f t="shared" si="37"/>
        <v>7.1671232876712327</v>
      </c>
      <c r="I815" s="9">
        <f>Tabel3[[#This Row],[BCP min korting]]-J815</f>
        <v>395.15166340508767</v>
      </c>
      <c r="J815" s="38">
        <f t="shared" si="38"/>
        <v>4479.8483365949123</v>
      </c>
    </row>
    <row r="816" spans="1:10" x14ac:dyDescent="0.25">
      <c r="A816" s="11" t="s">
        <v>1397</v>
      </c>
      <c r="B816" s="7" t="s">
        <v>315</v>
      </c>
      <c r="C816" s="6" t="s">
        <v>305</v>
      </c>
      <c r="D816" s="36">
        <v>44789</v>
      </c>
      <c r="E816" s="18">
        <v>3780</v>
      </c>
      <c r="F816" s="8">
        <f t="shared" si="36"/>
        <v>2835</v>
      </c>
      <c r="G816" s="42">
        <v>84</v>
      </c>
      <c r="H816" s="9">
        <f t="shared" si="37"/>
        <v>6.4767123287671229</v>
      </c>
      <c r="I816" s="9">
        <f>Tabel3[[#This Row],[BCP min korting]]-J816</f>
        <v>207.65958904109584</v>
      </c>
      <c r="J816" s="38">
        <f t="shared" si="38"/>
        <v>2627.3404109589042</v>
      </c>
    </row>
    <row r="817" spans="1:10" x14ac:dyDescent="0.25">
      <c r="A817" s="11" t="s">
        <v>1397</v>
      </c>
      <c r="B817" s="7" t="s">
        <v>316</v>
      </c>
      <c r="C817" s="6" t="s">
        <v>276</v>
      </c>
      <c r="D817" s="36">
        <v>44782</v>
      </c>
      <c r="E817" s="18">
        <v>4975</v>
      </c>
      <c r="F817" s="8">
        <f t="shared" si="36"/>
        <v>3731.25</v>
      </c>
      <c r="G817" s="42">
        <v>84</v>
      </c>
      <c r="H817" s="9">
        <f t="shared" si="37"/>
        <v>6.7068493150684931</v>
      </c>
      <c r="I817" s="9">
        <f>Tabel3[[#This Row],[BCP min korting]]-J817</f>
        <v>283.02005870841504</v>
      </c>
      <c r="J817" s="38">
        <f t="shared" si="38"/>
        <v>3448.229941291585</v>
      </c>
    </row>
    <row r="818" spans="1:10" x14ac:dyDescent="0.25">
      <c r="A818" s="11" t="s">
        <v>1397</v>
      </c>
      <c r="B818" s="7" t="s">
        <v>235</v>
      </c>
      <c r="C818" s="6" t="s">
        <v>106</v>
      </c>
      <c r="D818" s="36">
        <v>40647</v>
      </c>
      <c r="E818" s="18">
        <v>1694</v>
      </c>
      <c r="F818" s="8">
        <f t="shared" si="36"/>
        <v>1270.5</v>
      </c>
      <c r="G818" s="42">
        <v>84</v>
      </c>
      <c r="H818" s="9">
        <f t="shared" si="37"/>
        <v>142.65205479452055</v>
      </c>
      <c r="I818" s="9">
        <f>Tabel3[[#This Row],[BCP min korting]]-J818</f>
        <v>1206.9749999999999</v>
      </c>
      <c r="J818" s="38">
        <f t="shared" si="38"/>
        <v>63.525000000000006</v>
      </c>
    </row>
    <row r="819" spans="1:10" x14ac:dyDescent="0.25">
      <c r="A819" s="11" t="s">
        <v>1397</v>
      </c>
      <c r="B819" s="7" t="s">
        <v>1187</v>
      </c>
      <c r="C819" s="6" t="s">
        <v>1188</v>
      </c>
      <c r="D819" s="36">
        <v>44789</v>
      </c>
      <c r="E819" s="18">
        <v>8462</v>
      </c>
      <c r="F819" s="8">
        <f t="shared" si="36"/>
        <v>6346.5</v>
      </c>
      <c r="G819" s="42">
        <v>84</v>
      </c>
      <c r="H819" s="9">
        <f t="shared" si="37"/>
        <v>6.4767123287671229</v>
      </c>
      <c r="I819" s="9">
        <f>Tabel3[[#This Row],[BCP min korting]]-J819</f>
        <v>464.87181017612511</v>
      </c>
      <c r="J819" s="38">
        <f t="shared" si="38"/>
        <v>5881.6281898238749</v>
      </c>
    </row>
    <row r="820" spans="1:10" x14ac:dyDescent="0.25">
      <c r="A820" s="11" t="s">
        <v>1397</v>
      </c>
      <c r="B820" s="7" t="s">
        <v>804</v>
      </c>
      <c r="C820" s="6" t="s">
        <v>603</v>
      </c>
      <c r="D820" s="36">
        <v>41640</v>
      </c>
      <c r="E820" s="18">
        <v>7515.5</v>
      </c>
      <c r="F820" s="8">
        <f t="shared" si="36"/>
        <v>5636.625</v>
      </c>
      <c r="G820" s="42">
        <v>84</v>
      </c>
      <c r="H820" s="9">
        <f t="shared" si="37"/>
        <v>110.00547945205479</v>
      </c>
      <c r="I820" s="9">
        <f>Tabel3[[#This Row],[BCP min korting]]-J820</f>
        <v>5354.7937499999998</v>
      </c>
      <c r="J820" s="38">
        <f t="shared" si="38"/>
        <v>281.83125000000001</v>
      </c>
    </row>
    <row r="821" spans="1:10" x14ac:dyDescent="0.25">
      <c r="A821" s="11" t="s">
        <v>1397</v>
      </c>
      <c r="B821" s="7" t="s">
        <v>567</v>
      </c>
      <c r="C821" s="6" t="s">
        <v>534</v>
      </c>
      <c r="D821" s="36">
        <v>42753</v>
      </c>
      <c r="E821" s="18">
        <v>5393</v>
      </c>
      <c r="F821" s="8">
        <f t="shared" si="36"/>
        <v>4044.75</v>
      </c>
      <c r="G821" s="42">
        <v>84</v>
      </c>
      <c r="H821" s="9">
        <f t="shared" si="37"/>
        <v>73.413698630136977</v>
      </c>
      <c r="I821" s="9">
        <f>Tabel3[[#This Row],[BCP min korting]]-J821</f>
        <v>3358.2506506849309</v>
      </c>
      <c r="J821" s="38">
        <f t="shared" si="38"/>
        <v>686.49934931506914</v>
      </c>
    </row>
    <row r="822" spans="1:10" x14ac:dyDescent="0.25">
      <c r="A822" s="11" t="s">
        <v>1397</v>
      </c>
      <c r="B822" s="7" t="s">
        <v>969</v>
      </c>
      <c r="C822" s="6" t="s">
        <v>970</v>
      </c>
      <c r="D822" s="36">
        <v>44774</v>
      </c>
      <c r="E822" s="18">
        <v>4221</v>
      </c>
      <c r="F822" s="8">
        <f t="shared" si="36"/>
        <v>3165.75</v>
      </c>
      <c r="G822" s="42">
        <v>84</v>
      </c>
      <c r="H822" s="9">
        <f t="shared" si="37"/>
        <v>6.9698630136986299</v>
      </c>
      <c r="I822" s="9">
        <f>Tabel3[[#This Row],[BCP min korting]]-J822</f>
        <v>249.54287671232896</v>
      </c>
      <c r="J822" s="38">
        <f t="shared" si="38"/>
        <v>2916.207123287671</v>
      </c>
    </row>
    <row r="823" spans="1:10" x14ac:dyDescent="0.25">
      <c r="A823" s="11" t="s">
        <v>1397</v>
      </c>
      <c r="B823" s="7" t="s">
        <v>805</v>
      </c>
      <c r="C823" s="6" t="s">
        <v>806</v>
      </c>
      <c r="D823" s="36">
        <v>44774</v>
      </c>
      <c r="E823" s="18">
        <v>10190</v>
      </c>
      <c r="F823" s="8">
        <f t="shared" si="36"/>
        <v>7642.5</v>
      </c>
      <c r="G823" s="42">
        <v>84</v>
      </c>
      <c r="H823" s="9">
        <f t="shared" si="37"/>
        <v>6.9698630136986299</v>
      </c>
      <c r="I823" s="9">
        <f>Tabel3[[#This Row],[BCP min korting]]-J823</f>
        <v>602.42641878669292</v>
      </c>
      <c r="J823" s="38">
        <f t="shared" si="38"/>
        <v>7040.0735812133071</v>
      </c>
    </row>
    <row r="824" spans="1:10" x14ac:dyDescent="0.25">
      <c r="A824" s="11" t="s">
        <v>1397</v>
      </c>
      <c r="B824" s="7" t="s">
        <v>1358</v>
      </c>
      <c r="C824" s="6" t="s">
        <v>1309</v>
      </c>
      <c r="D824" s="36">
        <v>40575</v>
      </c>
      <c r="E824" s="18">
        <v>636.79</v>
      </c>
      <c r="F824" s="8">
        <f t="shared" si="36"/>
        <v>477.59249999999997</v>
      </c>
      <c r="G824" s="42">
        <v>84</v>
      </c>
      <c r="H824" s="9">
        <f t="shared" si="37"/>
        <v>145.01917808219179</v>
      </c>
      <c r="I824" s="9">
        <f>Tabel3[[#This Row],[BCP min korting]]-J824</f>
        <v>453.712875</v>
      </c>
      <c r="J824" s="38">
        <f t="shared" si="38"/>
        <v>23.879625000000001</v>
      </c>
    </row>
    <row r="825" spans="1:10" x14ac:dyDescent="0.25">
      <c r="A825" s="11" t="s">
        <v>1397</v>
      </c>
      <c r="B825" s="7" t="s">
        <v>317</v>
      </c>
      <c r="C825" s="6" t="s">
        <v>276</v>
      </c>
      <c r="D825" s="36">
        <v>44754</v>
      </c>
      <c r="E825" s="18">
        <v>5359</v>
      </c>
      <c r="F825" s="8">
        <f t="shared" si="36"/>
        <v>4019.25</v>
      </c>
      <c r="G825" s="42">
        <v>84</v>
      </c>
      <c r="H825" s="9">
        <f t="shared" si="37"/>
        <v>7.6273972602739724</v>
      </c>
      <c r="I825" s="9">
        <f>Tabel3[[#This Row],[BCP min korting]]-J825</f>
        <v>346.70947162426637</v>
      </c>
      <c r="J825" s="38">
        <f t="shared" si="38"/>
        <v>3672.5405283757336</v>
      </c>
    </row>
    <row r="826" spans="1:10" x14ac:dyDescent="0.25">
      <c r="A826" s="11" t="s">
        <v>1397</v>
      </c>
      <c r="B826" s="7" t="s">
        <v>236</v>
      </c>
      <c r="C826" s="6" t="s">
        <v>108</v>
      </c>
      <c r="D826" s="36">
        <v>44805</v>
      </c>
      <c r="E826" s="18">
        <v>4218</v>
      </c>
      <c r="F826" s="8">
        <f t="shared" si="36"/>
        <v>3163.5</v>
      </c>
      <c r="G826" s="42">
        <v>84</v>
      </c>
      <c r="H826" s="9">
        <f t="shared" si="37"/>
        <v>5.9506849315068493</v>
      </c>
      <c r="I826" s="9">
        <f>Tabel3[[#This Row],[BCP min korting]]-J826</f>
        <v>212.90169275929566</v>
      </c>
      <c r="J826" s="38">
        <f t="shared" si="38"/>
        <v>2950.5983072407043</v>
      </c>
    </row>
    <row r="827" spans="1:10" x14ac:dyDescent="0.25">
      <c r="A827" s="11" t="s">
        <v>1397</v>
      </c>
      <c r="B827" s="7" t="s">
        <v>807</v>
      </c>
      <c r="C827" s="6" t="s">
        <v>685</v>
      </c>
      <c r="D827" s="36">
        <v>44004</v>
      </c>
      <c r="E827" s="18">
        <v>6813.38</v>
      </c>
      <c r="F827" s="8">
        <f t="shared" si="36"/>
        <v>5110.0349999999999</v>
      </c>
      <c r="G827" s="42">
        <v>84</v>
      </c>
      <c r="H827" s="9">
        <f t="shared" si="37"/>
        <v>32.284931506849311</v>
      </c>
      <c r="I827" s="9">
        <f>Tabel3[[#This Row],[BCP min korting]]-J827</f>
        <v>1865.8127794520542</v>
      </c>
      <c r="J827" s="38">
        <f t="shared" si="38"/>
        <v>3244.2222205479457</v>
      </c>
    </row>
    <row r="828" spans="1:10" x14ac:dyDescent="0.25">
      <c r="A828" s="11" t="s">
        <v>1397</v>
      </c>
      <c r="B828" s="7" t="s">
        <v>429</v>
      </c>
      <c r="C828" s="6" t="s">
        <v>208</v>
      </c>
      <c r="D828" s="36">
        <v>39550</v>
      </c>
      <c r="E828" s="18">
        <v>642</v>
      </c>
      <c r="F828" s="8">
        <f t="shared" si="36"/>
        <v>481.5</v>
      </c>
      <c r="G828" s="42">
        <v>84</v>
      </c>
      <c r="H828" s="9">
        <f t="shared" si="37"/>
        <v>178.71780821917807</v>
      </c>
      <c r="I828" s="9">
        <f>Tabel3[[#This Row],[BCP min korting]]-J828</f>
        <v>457.42500000000001</v>
      </c>
      <c r="J828" s="38">
        <f t="shared" si="38"/>
        <v>24.075000000000003</v>
      </c>
    </row>
    <row r="829" spans="1:10" x14ac:dyDescent="0.25">
      <c r="A829" s="11" t="s">
        <v>1397</v>
      </c>
      <c r="B829" s="7" t="s">
        <v>808</v>
      </c>
      <c r="C829" s="6" t="s">
        <v>685</v>
      </c>
      <c r="D829" s="36">
        <v>43585</v>
      </c>
      <c r="E829" s="18">
        <v>6714.38</v>
      </c>
      <c r="F829" s="8">
        <f t="shared" si="36"/>
        <v>5035.7849999999999</v>
      </c>
      <c r="G829" s="42">
        <v>84</v>
      </c>
      <c r="H829" s="9">
        <f t="shared" si="37"/>
        <v>46.060273972602737</v>
      </c>
      <c r="I829" s="9">
        <f>Tabel3[[#This Row],[BCP min korting]]-J829</f>
        <v>2623.2399396281799</v>
      </c>
      <c r="J829" s="38">
        <f t="shared" si="38"/>
        <v>2412.54506037182</v>
      </c>
    </row>
    <row r="830" spans="1:10" x14ac:dyDescent="0.25">
      <c r="A830" s="11" t="s">
        <v>1397</v>
      </c>
      <c r="B830" s="7" t="s">
        <v>568</v>
      </c>
      <c r="C830" s="6" t="s">
        <v>479</v>
      </c>
      <c r="D830" s="36">
        <v>43375</v>
      </c>
      <c r="E830" s="18">
        <v>3499</v>
      </c>
      <c r="F830" s="8">
        <f t="shared" si="36"/>
        <v>2624.25</v>
      </c>
      <c r="G830" s="42">
        <v>84</v>
      </c>
      <c r="H830" s="9">
        <f t="shared" si="37"/>
        <v>52.964383561643835</v>
      </c>
      <c r="I830" s="9">
        <f>Tabel3[[#This Row],[BCP min korting]]-J830</f>
        <v>1571.9308855185911</v>
      </c>
      <c r="J830" s="38">
        <f t="shared" si="38"/>
        <v>1052.3191144814089</v>
      </c>
    </row>
    <row r="831" spans="1:10" x14ac:dyDescent="0.25">
      <c r="A831" s="11" t="s">
        <v>1397</v>
      </c>
      <c r="B831" s="7" t="s">
        <v>933</v>
      </c>
      <c r="C831" s="6" t="s">
        <v>934</v>
      </c>
      <c r="D831" s="36">
        <v>42667</v>
      </c>
      <c r="E831" s="18">
        <v>2395</v>
      </c>
      <c r="F831" s="8">
        <f t="shared" si="36"/>
        <v>1796.25</v>
      </c>
      <c r="G831" s="42">
        <v>84</v>
      </c>
      <c r="H831" s="9">
        <f t="shared" si="37"/>
        <v>76.241095890410961</v>
      </c>
      <c r="I831" s="9">
        <f>Tabel3[[#This Row],[BCP min korting]]-J831</f>
        <v>1548.8174412915851</v>
      </c>
      <c r="J831" s="38">
        <f t="shared" si="38"/>
        <v>247.43255870841494</v>
      </c>
    </row>
    <row r="832" spans="1:10" x14ac:dyDescent="0.25">
      <c r="A832" s="11" t="s">
        <v>1397</v>
      </c>
      <c r="B832" s="7" t="s">
        <v>809</v>
      </c>
      <c r="C832" s="6" t="s">
        <v>603</v>
      </c>
      <c r="D832" s="36">
        <v>39965</v>
      </c>
      <c r="E832" s="18">
        <v>7515.5</v>
      </c>
      <c r="F832" s="8">
        <f t="shared" si="36"/>
        <v>5636.625</v>
      </c>
      <c r="G832" s="42">
        <v>84</v>
      </c>
      <c r="H832" s="9">
        <f t="shared" si="37"/>
        <v>165.07397260273973</v>
      </c>
      <c r="I832" s="9">
        <f>Tabel3[[#This Row],[BCP min korting]]-J832</f>
        <v>5354.7937499999998</v>
      </c>
      <c r="J832" s="38">
        <f t="shared" si="38"/>
        <v>281.83125000000001</v>
      </c>
    </row>
    <row r="833" spans="1:10" x14ac:dyDescent="0.25">
      <c r="A833" s="11" t="s">
        <v>1397</v>
      </c>
      <c r="B833" s="7" t="s">
        <v>1224</v>
      </c>
      <c r="C833" s="6" t="s">
        <v>1225</v>
      </c>
      <c r="D833" s="36">
        <v>44754</v>
      </c>
      <c r="E833" s="18">
        <v>7543</v>
      </c>
      <c r="F833" s="8">
        <f t="shared" si="36"/>
        <v>5657.25</v>
      </c>
      <c r="G833" s="42">
        <v>84</v>
      </c>
      <c r="H833" s="9">
        <f t="shared" si="37"/>
        <v>7.6273972602739724</v>
      </c>
      <c r="I833" s="9">
        <f>Tabel3[[#This Row],[BCP min korting]]-J833</f>
        <v>488.00700587084157</v>
      </c>
      <c r="J833" s="38">
        <f t="shared" si="38"/>
        <v>5169.2429941291584</v>
      </c>
    </row>
    <row r="834" spans="1:10" x14ac:dyDescent="0.25">
      <c r="A834" s="11" t="s">
        <v>1397</v>
      </c>
      <c r="B834" s="7" t="s">
        <v>470</v>
      </c>
      <c r="C834" s="6" t="s">
        <v>463</v>
      </c>
      <c r="D834" s="36">
        <v>44791</v>
      </c>
      <c r="E834" s="18">
        <v>8491.32</v>
      </c>
      <c r="F834" s="8">
        <f t="shared" si="36"/>
        <v>6368.49</v>
      </c>
      <c r="G834" s="42">
        <v>60</v>
      </c>
      <c r="H834" s="9">
        <f t="shared" si="37"/>
        <v>6.4109589041095889</v>
      </c>
      <c r="I834" s="9">
        <f>Tabel3[[#This Row],[BCP min korting]]-J834</f>
        <v>646.44535479452043</v>
      </c>
      <c r="J834" s="38">
        <f t="shared" si="38"/>
        <v>5722.0446452054794</v>
      </c>
    </row>
    <row r="835" spans="1:10" x14ac:dyDescent="0.25">
      <c r="A835" s="11" t="s">
        <v>1397</v>
      </c>
      <c r="B835" s="7" t="s">
        <v>430</v>
      </c>
      <c r="C835" s="6" t="s">
        <v>227</v>
      </c>
      <c r="D835" s="36">
        <v>43223</v>
      </c>
      <c r="E835" s="18">
        <v>1050</v>
      </c>
      <c r="F835" s="8">
        <f t="shared" si="36"/>
        <v>787.5</v>
      </c>
      <c r="G835" s="42">
        <v>84</v>
      </c>
      <c r="H835" s="9">
        <f t="shared" si="37"/>
        <v>57.961643835616435</v>
      </c>
      <c r="I835" s="9">
        <f>Tabel3[[#This Row],[BCP min korting]]-J835</f>
        <v>516.22089041095887</v>
      </c>
      <c r="J835" s="38">
        <f t="shared" si="38"/>
        <v>271.27910958904113</v>
      </c>
    </row>
    <row r="836" spans="1:10" x14ac:dyDescent="0.25">
      <c r="A836" s="11" t="s">
        <v>1397</v>
      </c>
      <c r="B836" s="7" t="s">
        <v>971</v>
      </c>
      <c r="C836" s="6" t="s">
        <v>972</v>
      </c>
      <c r="D836" s="36">
        <v>44796</v>
      </c>
      <c r="E836" s="18">
        <v>5724</v>
      </c>
      <c r="F836" s="8">
        <f t="shared" si="36"/>
        <v>4293</v>
      </c>
      <c r="G836" s="42">
        <v>84</v>
      </c>
      <c r="H836" s="9">
        <f t="shared" si="37"/>
        <v>6.2465753424657535</v>
      </c>
      <c r="I836" s="9">
        <f>Tabel3[[#This Row],[BCP min korting]]-J836</f>
        <v>303.28238747553814</v>
      </c>
      <c r="J836" s="38">
        <f t="shared" si="38"/>
        <v>3989.7176125244619</v>
      </c>
    </row>
    <row r="837" spans="1:10" x14ac:dyDescent="0.25">
      <c r="A837" s="11" t="s">
        <v>1397</v>
      </c>
      <c r="B837" s="7" t="s">
        <v>569</v>
      </c>
      <c r="C837" s="6" t="s">
        <v>534</v>
      </c>
      <c r="D837" s="36">
        <v>41935</v>
      </c>
      <c r="E837" s="18">
        <v>5393</v>
      </c>
      <c r="F837" s="8">
        <f t="shared" si="36"/>
        <v>4044.75</v>
      </c>
      <c r="G837" s="42">
        <v>84</v>
      </c>
      <c r="H837" s="9">
        <f t="shared" si="37"/>
        <v>100.30684931506849</v>
      </c>
      <c r="I837" s="9">
        <f>Tabel3[[#This Row],[BCP min korting]]-J837</f>
        <v>3842.5124999999998</v>
      </c>
      <c r="J837" s="38">
        <f t="shared" si="38"/>
        <v>202.23750000000001</v>
      </c>
    </row>
    <row r="838" spans="1:10" x14ac:dyDescent="0.25">
      <c r="A838" s="11" t="s">
        <v>1397</v>
      </c>
      <c r="B838" s="7" t="s">
        <v>810</v>
      </c>
      <c r="C838" s="6" t="s">
        <v>777</v>
      </c>
      <c r="D838" s="36">
        <v>41878</v>
      </c>
      <c r="E838" s="18">
        <v>6096</v>
      </c>
      <c r="F838" s="8">
        <f t="shared" si="36"/>
        <v>4572</v>
      </c>
      <c r="G838" s="42">
        <v>84</v>
      </c>
      <c r="H838" s="9">
        <f t="shared" si="37"/>
        <v>102.18082191780822</v>
      </c>
      <c r="I838" s="9">
        <f>Tabel3[[#This Row],[BCP min korting]]-J838</f>
        <v>4343.3999999999996</v>
      </c>
      <c r="J838" s="38">
        <f t="shared" si="38"/>
        <v>228.60000000000002</v>
      </c>
    </row>
    <row r="839" spans="1:10" x14ac:dyDescent="0.25">
      <c r="A839" s="11" t="s">
        <v>1397</v>
      </c>
      <c r="B839" s="7" t="s">
        <v>237</v>
      </c>
      <c r="C839" s="6" t="s">
        <v>218</v>
      </c>
      <c r="D839" s="36">
        <v>42917</v>
      </c>
      <c r="E839" s="18">
        <v>1025</v>
      </c>
      <c r="F839" s="8">
        <f t="shared" si="36"/>
        <v>768.75</v>
      </c>
      <c r="G839" s="42">
        <v>84</v>
      </c>
      <c r="H839" s="9">
        <f t="shared" si="37"/>
        <v>68.021917808219172</v>
      </c>
      <c r="I839" s="9">
        <f>Tabel3[[#This Row],[BCP min korting]]-J839</f>
        <v>591.39591487279836</v>
      </c>
      <c r="J839" s="38">
        <f t="shared" si="38"/>
        <v>177.35408512720164</v>
      </c>
    </row>
    <row r="840" spans="1:10" x14ac:dyDescent="0.25">
      <c r="A840" s="11" t="s">
        <v>1397</v>
      </c>
      <c r="B840" s="7" t="s">
        <v>1226</v>
      </c>
      <c r="C840" s="6" t="s">
        <v>1227</v>
      </c>
      <c r="D840" s="36">
        <v>43648</v>
      </c>
      <c r="E840" s="18">
        <v>4612.8</v>
      </c>
      <c r="F840" s="8">
        <f t="shared" si="36"/>
        <v>3459.6000000000004</v>
      </c>
      <c r="G840" s="42">
        <v>84</v>
      </c>
      <c r="H840" s="9">
        <f t="shared" si="37"/>
        <v>43.989041095890407</v>
      </c>
      <c r="I840" s="9">
        <f>Tabel3[[#This Row],[BCP min korting]]-J840</f>
        <v>1721.1340743639921</v>
      </c>
      <c r="J840" s="38">
        <f t="shared" si="38"/>
        <v>1738.4659256360083</v>
      </c>
    </row>
    <row r="841" spans="1:10" x14ac:dyDescent="0.25">
      <c r="A841" s="11" t="s">
        <v>1397</v>
      </c>
      <c r="B841" s="7" t="s">
        <v>896</v>
      </c>
      <c r="C841" s="6" t="s">
        <v>876</v>
      </c>
      <c r="D841" s="36">
        <v>43614</v>
      </c>
      <c r="E841" s="18">
        <v>22290</v>
      </c>
      <c r="F841" s="8">
        <f t="shared" ref="F841:F904" si="39">E841*(1-$B$6)</f>
        <v>16717.5</v>
      </c>
      <c r="G841" s="42">
        <v>84</v>
      </c>
      <c r="H841" s="9">
        <f t="shared" ref="H841:H904" si="40">IFERROR(+(B$2-D841)/(365/12),G841)</f>
        <v>45.106849315068494</v>
      </c>
      <c r="I841" s="9">
        <f>Tabel3[[#This Row],[BCP min korting]]-J841</f>
        <v>8528.2150684931512</v>
      </c>
      <c r="J841" s="38">
        <f t="shared" ref="J841:J904" si="41">IF(H841&lt;$G841,($F841)-(H841/$G841)*(($F841)-($F841*$B$5)),($F841*$B$5))</f>
        <v>8189.2849315068488</v>
      </c>
    </row>
    <row r="842" spans="1:10" x14ac:dyDescent="0.25">
      <c r="A842" s="11" t="s">
        <v>1397</v>
      </c>
      <c r="B842" s="7" t="s">
        <v>318</v>
      </c>
      <c r="C842" s="6" t="s">
        <v>291</v>
      </c>
      <c r="D842" s="36">
        <v>43818</v>
      </c>
      <c r="E842" s="18">
        <v>1800</v>
      </c>
      <c r="F842" s="8">
        <f t="shared" si="39"/>
        <v>1350</v>
      </c>
      <c r="G842" s="42">
        <v>84</v>
      </c>
      <c r="H842" s="9">
        <f t="shared" si="40"/>
        <v>38.4</v>
      </c>
      <c r="I842" s="9">
        <f>Tabel3[[#This Row],[BCP min korting]]-J842</f>
        <v>586.28571428571422</v>
      </c>
      <c r="J842" s="38">
        <f t="shared" si="41"/>
        <v>763.71428571428578</v>
      </c>
    </row>
    <row r="843" spans="1:10" x14ac:dyDescent="0.25">
      <c r="A843" s="11" t="s">
        <v>1397</v>
      </c>
      <c r="B843" s="7" t="s">
        <v>1004</v>
      </c>
      <c r="C843" s="6" t="s">
        <v>1005</v>
      </c>
      <c r="D843" s="36">
        <v>43937</v>
      </c>
      <c r="E843" s="18">
        <v>1933</v>
      </c>
      <c r="F843" s="8">
        <f t="shared" si="39"/>
        <v>1449.75</v>
      </c>
      <c r="G843" s="42">
        <v>60</v>
      </c>
      <c r="H843" s="9">
        <f t="shared" si="40"/>
        <v>34.487671232876714</v>
      </c>
      <c r="I843" s="9">
        <f>Tabel3[[#This Row],[BCP min korting]]-J843</f>
        <v>791.64293835616445</v>
      </c>
      <c r="J843" s="38">
        <f t="shared" si="41"/>
        <v>658.10706164383555</v>
      </c>
    </row>
    <row r="844" spans="1:10" x14ac:dyDescent="0.25">
      <c r="A844" s="11" t="s">
        <v>1397</v>
      </c>
      <c r="B844" s="7" t="s">
        <v>811</v>
      </c>
      <c r="C844" s="6" t="s">
        <v>603</v>
      </c>
      <c r="D844" s="36">
        <v>40049</v>
      </c>
      <c r="E844" s="18">
        <v>7515.5</v>
      </c>
      <c r="F844" s="8">
        <f t="shared" si="39"/>
        <v>5636.625</v>
      </c>
      <c r="G844" s="42">
        <v>84</v>
      </c>
      <c r="H844" s="9">
        <f t="shared" si="40"/>
        <v>162.31232876712329</v>
      </c>
      <c r="I844" s="9">
        <f>Tabel3[[#This Row],[BCP min korting]]-J844</f>
        <v>5354.7937499999998</v>
      </c>
      <c r="J844" s="38">
        <f t="shared" si="41"/>
        <v>281.83125000000001</v>
      </c>
    </row>
    <row r="845" spans="1:10" x14ac:dyDescent="0.25">
      <c r="A845" s="11" t="s">
        <v>1397</v>
      </c>
      <c r="B845" s="7" t="s">
        <v>812</v>
      </c>
      <c r="C845" s="6" t="s">
        <v>603</v>
      </c>
      <c r="D845" s="36">
        <v>39630</v>
      </c>
      <c r="E845" s="18">
        <v>7515.5</v>
      </c>
      <c r="F845" s="8">
        <f t="shared" si="39"/>
        <v>5636.625</v>
      </c>
      <c r="G845" s="42">
        <v>84</v>
      </c>
      <c r="H845" s="9">
        <f t="shared" si="40"/>
        <v>176.08767123287672</v>
      </c>
      <c r="I845" s="9">
        <f>Tabel3[[#This Row],[BCP min korting]]-J845</f>
        <v>5354.7937499999998</v>
      </c>
      <c r="J845" s="38">
        <f t="shared" si="41"/>
        <v>281.83125000000001</v>
      </c>
    </row>
    <row r="846" spans="1:10" x14ac:dyDescent="0.25">
      <c r="A846" s="11" t="s">
        <v>1397</v>
      </c>
      <c r="B846" s="7" t="s">
        <v>813</v>
      </c>
      <c r="C846" s="6" t="s">
        <v>806</v>
      </c>
      <c r="D846" s="36">
        <v>40543</v>
      </c>
      <c r="E846" s="18">
        <v>7929</v>
      </c>
      <c r="F846" s="8">
        <f t="shared" si="39"/>
        <v>5946.75</v>
      </c>
      <c r="G846" s="42">
        <v>84</v>
      </c>
      <c r="H846" s="9">
        <f t="shared" si="40"/>
        <v>146.07123287671232</v>
      </c>
      <c r="I846" s="9">
        <f>Tabel3[[#This Row],[BCP min korting]]-J846</f>
        <v>5649.4125000000004</v>
      </c>
      <c r="J846" s="38">
        <f t="shared" si="41"/>
        <v>297.33750000000003</v>
      </c>
    </row>
    <row r="847" spans="1:10" x14ac:dyDescent="0.25">
      <c r="A847" s="11" t="s">
        <v>1397</v>
      </c>
      <c r="B847" s="7" t="s">
        <v>1106</v>
      </c>
      <c r="C847" s="6" t="s">
        <v>1107</v>
      </c>
      <c r="D847" s="36">
        <v>44521</v>
      </c>
      <c r="E847" s="18">
        <v>3375.8</v>
      </c>
      <c r="F847" s="8">
        <f t="shared" si="39"/>
        <v>2531.8500000000004</v>
      </c>
      <c r="G847" s="42">
        <v>60</v>
      </c>
      <c r="H847" s="9">
        <f t="shared" si="40"/>
        <v>15.287671232876711</v>
      </c>
      <c r="I847" s="9">
        <f>Tabel3[[#This Row],[BCP min korting]]-J847</f>
        <v>612.84643150684951</v>
      </c>
      <c r="J847" s="38">
        <f t="shared" si="41"/>
        <v>1919.0035684931509</v>
      </c>
    </row>
    <row r="848" spans="1:10" x14ac:dyDescent="0.25">
      <c r="A848" s="11" t="s">
        <v>1397</v>
      </c>
      <c r="B848" s="7" t="s">
        <v>238</v>
      </c>
      <c r="C848" s="6" t="s">
        <v>224</v>
      </c>
      <c r="D848" s="36">
        <v>44517</v>
      </c>
      <c r="E848" s="18">
        <v>7983</v>
      </c>
      <c r="F848" s="8">
        <f t="shared" si="39"/>
        <v>5987.25</v>
      </c>
      <c r="G848" s="42">
        <v>84</v>
      </c>
      <c r="H848" s="9">
        <f t="shared" si="40"/>
        <v>15.419178082191781</v>
      </c>
      <c r="I848" s="9">
        <f>Tabel3[[#This Row],[BCP min korting]]-J848</f>
        <v>1044.0779794520549</v>
      </c>
      <c r="J848" s="38">
        <f t="shared" si="41"/>
        <v>4943.1720205479451</v>
      </c>
    </row>
    <row r="849" spans="1:10" x14ac:dyDescent="0.25">
      <c r="A849" s="11" t="s">
        <v>1397</v>
      </c>
      <c r="B849" s="7" t="s">
        <v>239</v>
      </c>
      <c r="C849" s="6" t="s">
        <v>227</v>
      </c>
      <c r="D849" s="36">
        <v>44652</v>
      </c>
      <c r="E849" s="18">
        <v>1903</v>
      </c>
      <c r="F849" s="8">
        <f t="shared" si="39"/>
        <v>1427.25</v>
      </c>
      <c r="G849" s="42">
        <v>84</v>
      </c>
      <c r="H849" s="9">
        <f t="shared" si="40"/>
        <v>10.980821917808219</v>
      </c>
      <c r="I849" s="9">
        <f>Tabel3[[#This Row],[BCP min korting]]-J849</f>
        <v>177.247133072407</v>
      </c>
      <c r="J849" s="38">
        <f t="shared" si="41"/>
        <v>1250.002866927593</v>
      </c>
    </row>
    <row r="850" spans="1:10" x14ac:dyDescent="0.25">
      <c r="A850" s="11" t="s">
        <v>1397</v>
      </c>
      <c r="B850" s="7" t="s">
        <v>1189</v>
      </c>
      <c r="C850" s="6" t="s">
        <v>1139</v>
      </c>
      <c r="D850" s="36">
        <v>42817</v>
      </c>
      <c r="E850" s="18">
        <v>6320</v>
      </c>
      <c r="F850" s="8">
        <f t="shared" si="39"/>
        <v>4740</v>
      </c>
      <c r="G850" s="42">
        <v>84</v>
      </c>
      <c r="H850" s="9">
        <f t="shared" si="40"/>
        <v>71.30958904109589</v>
      </c>
      <c r="I850" s="9">
        <f>Tabel3[[#This Row],[BCP min korting]]-J850</f>
        <v>3822.7033268101759</v>
      </c>
      <c r="J850" s="38">
        <f t="shared" si="41"/>
        <v>917.29667318982411</v>
      </c>
    </row>
    <row r="851" spans="1:10" x14ac:dyDescent="0.25">
      <c r="A851" s="11" t="s">
        <v>1397</v>
      </c>
      <c r="B851" s="7" t="s">
        <v>319</v>
      </c>
      <c r="C851" s="6" t="s">
        <v>320</v>
      </c>
      <c r="D851" s="36">
        <v>44651</v>
      </c>
      <c r="E851" s="18">
        <v>6661</v>
      </c>
      <c r="F851" s="8">
        <f t="shared" si="39"/>
        <v>4995.75</v>
      </c>
      <c r="G851" s="42">
        <v>84</v>
      </c>
      <c r="H851" s="9">
        <f t="shared" si="40"/>
        <v>11.013698630136986</v>
      </c>
      <c r="I851" s="9">
        <f>Tabel3[[#This Row],[BCP min korting]]-J851</f>
        <v>622.26905577299385</v>
      </c>
      <c r="J851" s="38">
        <f t="shared" si="41"/>
        <v>4373.4809442270061</v>
      </c>
    </row>
    <row r="852" spans="1:10" x14ac:dyDescent="0.25">
      <c r="A852" s="11" t="s">
        <v>1397</v>
      </c>
      <c r="B852" s="7" t="s">
        <v>814</v>
      </c>
      <c r="C852" s="6" t="s">
        <v>685</v>
      </c>
      <c r="D852" s="36">
        <v>43482</v>
      </c>
      <c r="E852" s="18">
        <v>6714.38</v>
      </c>
      <c r="F852" s="8">
        <f t="shared" si="39"/>
        <v>5035.7849999999999</v>
      </c>
      <c r="G852" s="42">
        <v>84</v>
      </c>
      <c r="H852" s="9">
        <f t="shared" si="40"/>
        <v>49.446575342465749</v>
      </c>
      <c r="I852" s="9">
        <f>Tabel3[[#This Row],[BCP min korting]]-J852</f>
        <v>2816.0976939334637</v>
      </c>
      <c r="J852" s="38">
        <f t="shared" si="41"/>
        <v>2219.6873060665362</v>
      </c>
    </row>
    <row r="853" spans="1:10" x14ac:dyDescent="0.25">
      <c r="A853" s="11" t="s">
        <v>1397</v>
      </c>
      <c r="B853" s="7" t="s">
        <v>815</v>
      </c>
      <c r="C853" s="6" t="s">
        <v>816</v>
      </c>
      <c r="D853" s="36">
        <v>42887</v>
      </c>
      <c r="E853" s="18">
        <v>5700</v>
      </c>
      <c r="F853" s="8">
        <f t="shared" si="39"/>
        <v>4275</v>
      </c>
      <c r="G853" s="42">
        <v>84</v>
      </c>
      <c r="H853" s="9">
        <f t="shared" si="40"/>
        <v>69.008219178082186</v>
      </c>
      <c r="I853" s="9">
        <f>Tabel3[[#This Row],[BCP min korting]]-J853</f>
        <v>3336.4241682974553</v>
      </c>
      <c r="J853" s="38">
        <f t="shared" si="41"/>
        <v>938.57583170254475</v>
      </c>
    </row>
    <row r="854" spans="1:10" x14ac:dyDescent="0.25">
      <c r="A854" s="11" t="s">
        <v>1397</v>
      </c>
      <c r="B854" s="7" t="s">
        <v>431</v>
      </c>
      <c r="C854" s="6" t="s">
        <v>432</v>
      </c>
      <c r="D854" s="36">
        <v>39448</v>
      </c>
      <c r="E854" s="18">
        <v>743.23</v>
      </c>
      <c r="F854" s="8">
        <f t="shared" si="39"/>
        <v>557.42250000000001</v>
      </c>
      <c r="G854" s="42">
        <v>84</v>
      </c>
      <c r="H854" s="9">
        <f t="shared" si="40"/>
        <v>182.07123287671232</v>
      </c>
      <c r="I854" s="9">
        <f>Tabel3[[#This Row],[BCP min korting]]-J854</f>
        <v>529.55137500000001</v>
      </c>
      <c r="J854" s="38">
        <f t="shared" si="41"/>
        <v>27.871125000000003</v>
      </c>
    </row>
    <row r="855" spans="1:10" x14ac:dyDescent="0.25">
      <c r="A855" s="11" t="s">
        <v>1397</v>
      </c>
      <c r="B855" s="7" t="s">
        <v>897</v>
      </c>
      <c r="C855" s="6" t="s">
        <v>865</v>
      </c>
      <c r="D855" s="36">
        <v>44064</v>
      </c>
      <c r="E855" s="18">
        <v>23238</v>
      </c>
      <c r="F855" s="8">
        <f t="shared" si="39"/>
        <v>17428.5</v>
      </c>
      <c r="G855" s="42">
        <v>84</v>
      </c>
      <c r="H855" s="9">
        <f t="shared" si="40"/>
        <v>30.312328767123287</v>
      </c>
      <c r="I855" s="9">
        <f>Tabel3[[#This Row],[BCP min korting]]-J855</f>
        <v>5974.8035812133057</v>
      </c>
      <c r="J855" s="38">
        <f t="shared" si="41"/>
        <v>11453.696418786694</v>
      </c>
    </row>
    <row r="856" spans="1:10" x14ac:dyDescent="0.25">
      <c r="A856" s="11" t="s">
        <v>1397</v>
      </c>
      <c r="B856" s="7" t="s">
        <v>1359</v>
      </c>
      <c r="C856" s="6" t="s">
        <v>1360</v>
      </c>
      <c r="D856" s="36">
        <v>41640</v>
      </c>
      <c r="E856" s="18">
        <v>2422.6</v>
      </c>
      <c r="F856" s="8">
        <f t="shared" si="39"/>
        <v>1816.9499999999998</v>
      </c>
      <c r="G856" s="42">
        <v>84</v>
      </c>
      <c r="H856" s="9">
        <f t="shared" si="40"/>
        <v>110.00547945205479</v>
      </c>
      <c r="I856" s="9">
        <f>Tabel3[[#This Row],[BCP min korting]]-J856</f>
        <v>1726.1024999999997</v>
      </c>
      <c r="J856" s="38">
        <f t="shared" si="41"/>
        <v>90.847499999999997</v>
      </c>
    </row>
    <row r="857" spans="1:10" x14ac:dyDescent="0.25">
      <c r="A857" s="11" t="s">
        <v>1397</v>
      </c>
      <c r="B857" s="7" t="s">
        <v>1361</v>
      </c>
      <c r="C857" s="6" t="s">
        <v>1296</v>
      </c>
      <c r="D857" s="36">
        <v>42559</v>
      </c>
      <c r="E857" s="18">
        <v>4914.34</v>
      </c>
      <c r="F857" s="8">
        <f t="shared" si="39"/>
        <v>3685.7550000000001</v>
      </c>
      <c r="G857" s="42">
        <v>84</v>
      </c>
      <c r="H857" s="9">
        <f t="shared" si="40"/>
        <v>79.791780821917811</v>
      </c>
      <c r="I857" s="9">
        <f>Tabel3[[#This Row],[BCP min korting]]-J857</f>
        <v>3326.0512781800394</v>
      </c>
      <c r="J857" s="38">
        <f t="shared" si="41"/>
        <v>359.70372181996072</v>
      </c>
    </row>
    <row r="858" spans="1:10" x14ac:dyDescent="0.25">
      <c r="A858" s="68" t="s">
        <v>1397</v>
      </c>
      <c r="B858" s="7" t="s">
        <v>321</v>
      </c>
      <c r="C858" s="6" t="s">
        <v>322</v>
      </c>
      <c r="D858" s="36">
        <v>44180</v>
      </c>
      <c r="E858" s="18">
        <v>4321</v>
      </c>
      <c r="F858" s="8">
        <f t="shared" si="39"/>
        <v>3240.75</v>
      </c>
      <c r="G858" s="42">
        <v>84</v>
      </c>
      <c r="H858" s="9">
        <f t="shared" si="40"/>
        <v>26.4986301369863</v>
      </c>
      <c r="I858" s="9">
        <f>Tabel3[[#This Row],[BCP min korting]]-J858</f>
        <v>971.2102837573384</v>
      </c>
      <c r="J858" s="38">
        <f t="shared" si="41"/>
        <v>2269.5397162426616</v>
      </c>
    </row>
    <row r="859" spans="1:10" x14ac:dyDescent="0.25">
      <c r="A859" s="11" t="s">
        <v>1397</v>
      </c>
      <c r="B859" s="7" t="s">
        <v>1108</v>
      </c>
      <c r="C859" s="6" t="s">
        <v>1109</v>
      </c>
      <c r="D859" s="36">
        <v>42522</v>
      </c>
      <c r="E859" s="18">
        <v>1200</v>
      </c>
      <c r="F859" s="8">
        <f t="shared" si="39"/>
        <v>900</v>
      </c>
      <c r="G859" s="42">
        <v>60</v>
      </c>
      <c r="H859" s="9">
        <f t="shared" si="40"/>
        <v>81.008219178082186</v>
      </c>
      <c r="I859" s="9">
        <f>Tabel3[[#This Row],[BCP min korting]]-J859</f>
        <v>855</v>
      </c>
      <c r="J859" s="38">
        <f t="shared" si="41"/>
        <v>45</v>
      </c>
    </row>
    <row r="860" spans="1:10" x14ac:dyDescent="0.25">
      <c r="A860" s="11" t="s">
        <v>1397</v>
      </c>
      <c r="B860" s="7" t="s">
        <v>1362</v>
      </c>
      <c r="C860" s="6" t="s">
        <v>1363</v>
      </c>
      <c r="D860" s="36">
        <v>40179</v>
      </c>
      <c r="E860" s="18">
        <v>3386</v>
      </c>
      <c r="F860" s="8">
        <f t="shared" si="39"/>
        <v>2539.5</v>
      </c>
      <c r="G860" s="42">
        <v>84</v>
      </c>
      <c r="H860" s="9">
        <f t="shared" si="40"/>
        <v>158.03835616438354</v>
      </c>
      <c r="I860" s="9">
        <f>Tabel3[[#This Row],[BCP min korting]]-J860</f>
        <v>2412.5250000000001</v>
      </c>
      <c r="J860" s="38">
        <f t="shared" si="41"/>
        <v>126.97500000000001</v>
      </c>
    </row>
    <row r="861" spans="1:10" x14ac:dyDescent="0.25">
      <c r="A861" s="11" t="s">
        <v>1397</v>
      </c>
      <c r="B861" s="7" t="s">
        <v>1364</v>
      </c>
      <c r="C861" s="6" t="s">
        <v>1296</v>
      </c>
      <c r="D861" s="36">
        <v>41388</v>
      </c>
      <c r="E861" s="18">
        <v>2450</v>
      </c>
      <c r="F861" s="8">
        <f t="shared" si="39"/>
        <v>1837.5</v>
      </c>
      <c r="G861" s="42">
        <v>84</v>
      </c>
      <c r="H861" s="9">
        <f t="shared" si="40"/>
        <v>118.2904109589041</v>
      </c>
      <c r="I861" s="9">
        <f>Tabel3[[#This Row],[BCP min korting]]-J861</f>
        <v>1745.625</v>
      </c>
      <c r="J861" s="38">
        <f t="shared" si="41"/>
        <v>91.875</v>
      </c>
    </row>
    <row r="862" spans="1:10" x14ac:dyDescent="0.25">
      <c r="A862" s="11" t="s">
        <v>1397</v>
      </c>
      <c r="B862" s="7" t="s">
        <v>1365</v>
      </c>
      <c r="C862" s="6" t="s">
        <v>1366</v>
      </c>
      <c r="D862" s="36">
        <v>44012</v>
      </c>
      <c r="E862" s="18">
        <v>7515.4</v>
      </c>
      <c r="F862" s="8">
        <f t="shared" si="39"/>
        <v>5636.5499999999993</v>
      </c>
      <c r="G862" s="42">
        <v>84</v>
      </c>
      <c r="H862" s="9">
        <f t="shared" si="40"/>
        <v>32.021917808219179</v>
      </c>
      <c r="I862" s="9">
        <f>Tabel3[[#This Row],[BCP min korting]]-J862</f>
        <v>2041.2914735812128</v>
      </c>
      <c r="J862" s="38">
        <f t="shared" si="41"/>
        <v>3595.2585264187865</v>
      </c>
    </row>
    <row r="863" spans="1:10" s="77" customFormat="1" x14ac:dyDescent="0.25">
      <c r="A863" s="68" t="s">
        <v>1397</v>
      </c>
      <c r="B863" s="69" t="s">
        <v>1428</v>
      </c>
      <c r="C863" s="70"/>
      <c r="D863" s="71">
        <v>43361</v>
      </c>
      <c r="E863" s="72">
        <v>4860</v>
      </c>
      <c r="F863" s="73">
        <f t="shared" si="39"/>
        <v>3645</v>
      </c>
      <c r="G863" s="74">
        <v>84</v>
      </c>
      <c r="H863" s="75">
        <f t="shared" si="40"/>
        <v>53.42465753424657</v>
      </c>
      <c r="I863" s="75">
        <f>Tabel3[[#This Row],[BCP min korting]]-J863</f>
        <v>2202.3361056751464</v>
      </c>
      <c r="J863" s="76">
        <f t="shared" si="41"/>
        <v>1442.6638943248536</v>
      </c>
    </row>
    <row r="864" spans="1:10" x14ac:dyDescent="0.25">
      <c r="A864" s="11" t="s">
        <v>1397</v>
      </c>
      <c r="B864" s="7" t="s">
        <v>1367</v>
      </c>
      <c r="C864" s="6" t="s">
        <v>1368</v>
      </c>
      <c r="D864" s="36">
        <v>40850</v>
      </c>
      <c r="E864" s="18">
        <v>1305</v>
      </c>
      <c r="F864" s="8">
        <f t="shared" si="39"/>
        <v>978.75</v>
      </c>
      <c r="G864" s="42">
        <v>84</v>
      </c>
      <c r="H864" s="9">
        <f t="shared" si="40"/>
        <v>135.97808219178083</v>
      </c>
      <c r="I864" s="9">
        <f>Tabel3[[#This Row],[BCP min korting]]-J864</f>
        <v>929.8125</v>
      </c>
      <c r="J864" s="38">
        <f t="shared" si="41"/>
        <v>48.9375</v>
      </c>
    </row>
    <row r="865" spans="1:10" x14ac:dyDescent="0.25">
      <c r="A865" s="11" t="s">
        <v>1397</v>
      </c>
      <c r="B865" s="7" t="s">
        <v>433</v>
      </c>
      <c r="C865" s="6" t="s">
        <v>227</v>
      </c>
      <c r="D865" s="36">
        <v>41640</v>
      </c>
      <c r="E865" s="18">
        <v>1050</v>
      </c>
      <c r="F865" s="8">
        <f t="shared" si="39"/>
        <v>787.5</v>
      </c>
      <c r="G865" s="42">
        <v>84</v>
      </c>
      <c r="H865" s="9">
        <f t="shared" si="40"/>
        <v>110.00547945205479</v>
      </c>
      <c r="I865" s="9">
        <f>Tabel3[[#This Row],[BCP min korting]]-J865</f>
        <v>748.125</v>
      </c>
      <c r="J865" s="38">
        <f t="shared" si="41"/>
        <v>39.375</v>
      </c>
    </row>
    <row r="866" spans="1:10" x14ac:dyDescent="0.25">
      <c r="A866" s="11" t="s">
        <v>1397</v>
      </c>
      <c r="B866" s="7" t="s">
        <v>570</v>
      </c>
      <c r="C866" s="6" t="s">
        <v>491</v>
      </c>
      <c r="D866" s="36">
        <v>39827</v>
      </c>
      <c r="E866" s="18">
        <v>6278.5</v>
      </c>
      <c r="F866" s="8">
        <f t="shared" si="39"/>
        <v>4708.875</v>
      </c>
      <c r="G866" s="42">
        <v>84</v>
      </c>
      <c r="H866" s="9">
        <f t="shared" si="40"/>
        <v>169.61095890410959</v>
      </c>
      <c r="I866" s="9">
        <f>Tabel3[[#This Row],[BCP min korting]]-J866</f>
        <v>4473.4312499999996</v>
      </c>
      <c r="J866" s="38">
        <f t="shared" si="41"/>
        <v>235.44375000000002</v>
      </c>
    </row>
    <row r="867" spans="1:10" x14ac:dyDescent="0.25">
      <c r="A867" s="11" t="s">
        <v>1397</v>
      </c>
      <c r="B867" s="7" t="s">
        <v>434</v>
      </c>
      <c r="C867" s="6" t="s">
        <v>435</v>
      </c>
      <c r="D867" s="36">
        <v>43510</v>
      </c>
      <c r="E867" s="18">
        <v>767</v>
      </c>
      <c r="F867" s="8">
        <f t="shared" si="39"/>
        <v>575.25</v>
      </c>
      <c r="G867" s="42">
        <v>84</v>
      </c>
      <c r="H867" s="9">
        <f t="shared" si="40"/>
        <v>48.526027397260272</v>
      </c>
      <c r="I867" s="9">
        <f>Tabel3[[#This Row],[BCP min korting]]-J867</f>
        <v>315.70080234833654</v>
      </c>
      <c r="J867" s="38">
        <f t="shared" si="41"/>
        <v>259.54919765166346</v>
      </c>
    </row>
    <row r="868" spans="1:10" x14ac:dyDescent="0.25">
      <c r="A868" s="11" t="s">
        <v>1397</v>
      </c>
      <c r="B868" s="7" t="s">
        <v>935</v>
      </c>
      <c r="C868" s="6" t="s">
        <v>936</v>
      </c>
      <c r="D868" s="36">
        <v>38870</v>
      </c>
      <c r="E868" s="18">
        <v>1500</v>
      </c>
      <c r="F868" s="8">
        <f t="shared" si="39"/>
        <v>1125</v>
      </c>
      <c r="G868" s="42">
        <v>84</v>
      </c>
      <c r="H868" s="9">
        <f t="shared" si="40"/>
        <v>201.07397260273973</v>
      </c>
      <c r="I868" s="9">
        <f>Tabel3[[#This Row],[BCP min korting]]-J868</f>
        <v>1068.75</v>
      </c>
      <c r="J868" s="38">
        <f t="shared" si="41"/>
        <v>56.25</v>
      </c>
    </row>
    <row r="869" spans="1:10" x14ac:dyDescent="0.25">
      <c r="A869" s="11" t="s">
        <v>1397</v>
      </c>
      <c r="B869" s="7" t="s">
        <v>817</v>
      </c>
      <c r="C869" s="6" t="s">
        <v>818</v>
      </c>
      <c r="D869" s="36">
        <v>42073</v>
      </c>
      <c r="E869" s="18">
        <v>7515.5</v>
      </c>
      <c r="F869" s="8">
        <f t="shared" si="39"/>
        <v>5636.625</v>
      </c>
      <c r="G869" s="42">
        <v>84</v>
      </c>
      <c r="H869" s="9">
        <f t="shared" si="40"/>
        <v>95.769863013698625</v>
      </c>
      <c r="I869" s="9">
        <f>Tabel3[[#This Row],[BCP min korting]]-J869</f>
        <v>5354.7937499999998</v>
      </c>
      <c r="J869" s="38">
        <f t="shared" si="41"/>
        <v>281.83125000000001</v>
      </c>
    </row>
    <row r="870" spans="1:10" x14ac:dyDescent="0.25">
      <c r="A870" s="11" t="s">
        <v>1397</v>
      </c>
      <c r="B870" s="7" t="s">
        <v>819</v>
      </c>
      <c r="C870" s="6" t="s">
        <v>685</v>
      </c>
      <c r="D870" s="36">
        <v>43913</v>
      </c>
      <c r="E870" s="18">
        <v>6813.38</v>
      </c>
      <c r="F870" s="8">
        <f t="shared" si="39"/>
        <v>5110.0349999999999</v>
      </c>
      <c r="G870" s="42">
        <v>84</v>
      </c>
      <c r="H870" s="9">
        <f t="shared" si="40"/>
        <v>35.276712328767125</v>
      </c>
      <c r="I870" s="9">
        <f>Tabel3[[#This Row],[BCP min korting]]-J870</f>
        <v>2038.7139636986303</v>
      </c>
      <c r="J870" s="38">
        <f t="shared" si="41"/>
        <v>3071.3210363013695</v>
      </c>
    </row>
    <row r="871" spans="1:10" x14ac:dyDescent="0.25">
      <c r="A871" s="11" t="s">
        <v>1397</v>
      </c>
      <c r="B871" s="7" t="s">
        <v>240</v>
      </c>
      <c r="C871" s="6" t="s">
        <v>241</v>
      </c>
      <c r="D871" s="36">
        <v>41275</v>
      </c>
      <c r="E871" s="18">
        <v>1694</v>
      </c>
      <c r="F871" s="8">
        <f t="shared" si="39"/>
        <v>1270.5</v>
      </c>
      <c r="G871" s="42">
        <v>84</v>
      </c>
      <c r="H871" s="9">
        <f t="shared" si="40"/>
        <v>122.00547945205479</v>
      </c>
      <c r="I871" s="9">
        <f>Tabel3[[#This Row],[BCP min korting]]-J871</f>
        <v>1206.9749999999999</v>
      </c>
      <c r="J871" s="38">
        <f t="shared" si="41"/>
        <v>63.525000000000006</v>
      </c>
    </row>
    <row r="872" spans="1:10" x14ac:dyDescent="0.25">
      <c r="A872" s="11" t="s">
        <v>1397</v>
      </c>
      <c r="B872" s="7" t="s">
        <v>323</v>
      </c>
      <c r="C872" s="6" t="s">
        <v>276</v>
      </c>
      <c r="D872" s="36">
        <v>44835</v>
      </c>
      <c r="E872" s="18">
        <v>6610</v>
      </c>
      <c r="F872" s="8">
        <f t="shared" si="39"/>
        <v>4957.5</v>
      </c>
      <c r="G872" s="42">
        <v>84</v>
      </c>
      <c r="H872" s="9">
        <f t="shared" si="40"/>
        <v>4.9643835616438352</v>
      </c>
      <c r="I872" s="9">
        <f>Tabel3[[#This Row],[BCP min korting]]-J872</f>
        <v>278.33791585127165</v>
      </c>
      <c r="J872" s="38">
        <f t="shared" si="41"/>
        <v>4679.1620841487284</v>
      </c>
    </row>
    <row r="873" spans="1:10" x14ac:dyDescent="0.25">
      <c r="A873" s="11" t="s">
        <v>1397</v>
      </c>
      <c r="B873" s="7" t="s">
        <v>1190</v>
      </c>
      <c r="C873" s="6" t="s">
        <v>1191</v>
      </c>
      <c r="D873" s="36">
        <v>41275</v>
      </c>
      <c r="E873" s="18">
        <v>6607</v>
      </c>
      <c r="F873" s="8">
        <f t="shared" si="39"/>
        <v>4955.25</v>
      </c>
      <c r="G873" s="42">
        <v>84</v>
      </c>
      <c r="H873" s="9">
        <f t="shared" si="40"/>
        <v>122.00547945205479</v>
      </c>
      <c r="I873" s="9">
        <f>Tabel3[[#This Row],[BCP min korting]]-J873</f>
        <v>4707.4875000000002</v>
      </c>
      <c r="J873" s="38">
        <f t="shared" si="41"/>
        <v>247.76250000000002</v>
      </c>
    </row>
    <row r="874" spans="1:10" x14ac:dyDescent="0.25">
      <c r="A874" s="11" t="s">
        <v>1397</v>
      </c>
      <c r="B874" s="7" t="s">
        <v>820</v>
      </c>
      <c r="C874" s="6" t="s">
        <v>821</v>
      </c>
      <c r="D874" s="36">
        <v>43074</v>
      </c>
      <c r="E874" s="18">
        <v>4434</v>
      </c>
      <c r="F874" s="8">
        <f t="shared" si="39"/>
        <v>3325.5</v>
      </c>
      <c r="G874" s="42">
        <v>84</v>
      </c>
      <c r="H874" s="9">
        <f t="shared" si="40"/>
        <v>62.860273972602734</v>
      </c>
      <c r="I874" s="9">
        <f>Tabel3[[#This Row],[BCP min korting]]-J874</f>
        <v>2364.1636790606649</v>
      </c>
      <c r="J874" s="38">
        <f t="shared" si="41"/>
        <v>961.33632093933511</v>
      </c>
    </row>
    <row r="875" spans="1:10" x14ac:dyDescent="0.25">
      <c r="A875" s="11" t="s">
        <v>1397</v>
      </c>
      <c r="B875" s="7" t="s">
        <v>242</v>
      </c>
      <c r="C875" s="6" t="s">
        <v>106</v>
      </c>
      <c r="D875" s="36">
        <v>41275</v>
      </c>
      <c r="E875" s="18">
        <v>1694</v>
      </c>
      <c r="F875" s="8">
        <f t="shared" si="39"/>
        <v>1270.5</v>
      </c>
      <c r="G875" s="42">
        <v>84</v>
      </c>
      <c r="H875" s="9">
        <f t="shared" si="40"/>
        <v>122.00547945205479</v>
      </c>
      <c r="I875" s="9">
        <f>Tabel3[[#This Row],[BCP min korting]]-J875</f>
        <v>1206.9749999999999</v>
      </c>
      <c r="J875" s="38">
        <f t="shared" si="41"/>
        <v>63.525000000000006</v>
      </c>
    </row>
    <row r="876" spans="1:10" x14ac:dyDescent="0.25">
      <c r="A876" s="11" t="s">
        <v>1397</v>
      </c>
      <c r="B876" s="7" t="s">
        <v>436</v>
      </c>
      <c r="C876" s="6" t="s">
        <v>437</v>
      </c>
      <c r="D876" s="36">
        <v>44810</v>
      </c>
      <c r="E876" s="18">
        <v>1136.8499999999999</v>
      </c>
      <c r="F876" s="8">
        <f t="shared" si="39"/>
        <v>852.63749999999993</v>
      </c>
      <c r="G876" s="42">
        <v>84</v>
      </c>
      <c r="H876" s="9">
        <f t="shared" si="40"/>
        <v>5.7863013698630139</v>
      </c>
      <c r="I876" s="9">
        <f>Tabel3[[#This Row],[BCP min korting]]-J876</f>
        <v>55.796864970645743</v>
      </c>
      <c r="J876" s="38">
        <f t="shared" si="41"/>
        <v>796.84063502935419</v>
      </c>
    </row>
    <row r="877" spans="1:10" x14ac:dyDescent="0.25">
      <c r="A877" s="11" t="s">
        <v>1397</v>
      </c>
      <c r="B877" s="7" t="s">
        <v>571</v>
      </c>
      <c r="C877" s="6" t="s">
        <v>491</v>
      </c>
      <c r="D877" s="36">
        <v>43313</v>
      </c>
      <c r="E877" s="18">
        <v>6278.5</v>
      </c>
      <c r="F877" s="8">
        <f t="shared" si="39"/>
        <v>4708.875</v>
      </c>
      <c r="G877" s="42">
        <v>84</v>
      </c>
      <c r="H877" s="9">
        <f t="shared" si="40"/>
        <v>55.002739726027393</v>
      </c>
      <c r="I877" s="9">
        <f>Tabel3[[#This Row],[BCP min korting]]-J877</f>
        <v>2929.178270547945</v>
      </c>
      <c r="J877" s="38">
        <f t="shared" si="41"/>
        <v>1779.696729452055</v>
      </c>
    </row>
    <row r="878" spans="1:10" x14ac:dyDescent="0.25">
      <c r="A878" s="11" t="s">
        <v>1397</v>
      </c>
      <c r="B878" s="7" t="s">
        <v>438</v>
      </c>
      <c r="C878" s="6" t="s">
        <v>399</v>
      </c>
      <c r="D878" s="36">
        <v>42836</v>
      </c>
      <c r="E878" s="18">
        <v>671</v>
      </c>
      <c r="F878" s="8">
        <f t="shared" si="39"/>
        <v>503.25</v>
      </c>
      <c r="G878" s="42">
        <v>84</v>
      </c>
      <c r="H878" s="9">
        <f t="shared" si="40"/>
        <v>70.68493150684931</v>
      </c>
      <c r="I878" s="9">
        <f>Tabel3[[#This Row],[BCP min korting]]-J878</f>
        <v>402.30454990215259</v>
      </c>
      <c r="J878" s="38">
        <f t="shared" si="41"/>
        <v>100.94545009784741</v>
      </c>
    </row>
    <row r="879" spans="1:10" x14ac:dyDescent="0.25">
      <c r="A879" s="11" t="s">
        <v>1397</v>
      </c>
      <c r="B879" s="7" t="s">
        <v>439</v>
      </c>
      <c r="C879" s="6" t="s">
        <v>227</v>
      </c>
      <c r="D879" s="36">
        <v>41821</v>
      </c>
      <c r="E879" s="18">
        <v>1050</v>
      </c>
      <c r="F879" s="8">
        <f t="shared" si="39"/>
        <v>787.5</v>
      </c>
      <c r="G879" s="42">
        <v>84</v>
      </c>
      <c r="H879" s="9">
        <f t="shared" si="40"/>
        <v>104.05479452054794</v>
      </c>
      <c r="I879" s="9">
        <f>Tabel3[[#This Row],[BCP min korting]]-J879</f>
        <v>748.125</v>
      </c>
      <c r="J879" s="38">
        <f t="shared" si="41"/>
        <v>39.375</v>
      </c>
    </row>
    <row r="880" spans="1:10" x14ac:dyDescent="0.25">
      <c r="A880" s="11" t="s">
        <v>1397</v>
      </c>
      <c r="B880" s="7" t="s">
        <v>324</v>
      </c>
      <c r="C880" s="6" t="s">
        <v>297</v>
      </c>
      <c r="D880" s="36">
        <v>44826</v>
      </c>
      <c r="E880" s="18">
        <v>3985</v>
      </c>
      <c r="F880" s="8">
        <f t="shared" si="39"/>
        <v>2988.75</v>
      </c>
      <c r="G880" s="42">
        <v>84</v>
      </c>
      <c r="H880" s="9">
        <f t="shared" si="40"/>
        <v>5.2602739726027394</v>
      </c>
      <c r="I880" s="9">
        <f>Tabel3[[#This Row],[BCP min korting]]-J880</f>
        <v>177.80430528375746</v>
      </c>
      <c r="J880" s="38">
        <f t="shared" si="41"/>
        <v>2810.9456947162425</v>
      </c>
    </row>
    <row r="881" spans="1:10" x14ac:dyDescent="0.25">
      <c r="A881" s="11" t="s">
        <v>1397</v>
      </c>
      <c r="B881" s="7" t="s">
        <v>1192</v>
      </c>
      <c r="C881" s="6" t="s">
        <v>1193</v>
      </c>
      <c r="D881" s="36">
        <v>44826</v>
      </c>
      <c r="E881" s="18">
        <v>5088</v>
      </c>
      <c r="F881" s="8">
        <f t="shared" si="39"/>
        <v>3816</v>
      </c>
      <c r="G881" s="42">
        <v>84</v>
      </c>
      <c r="H881" s="9">
        <f t="shared" si="40"/>
        <v>5.2602739726027394</v>
      </c>
      <c r="I881" s="9">
        <f>Tabel3[[#This Row],[BCP min korting]]-J881</f>
        <v>227.018395303327</v>
      </c>
      <c r="J881" s="38">
        <f t="shared" si="41"/>
        <v>3588.981604696673</v>
      </c>
    </row>
    <row r="882" spans="1:10" x14ac:dyDescent="0.25">
      <c r="A882" s="11" t="s">
        <v>1397</v>
      </c>
      <c r="B882" s="7" t="s">
        <v>1110</v>
      </c>
      <c r="C882" s="6" t="s">
        <v>1111</v>
      </c>
      <c r="D882" s="36">
        <v>44825</v>
      </c>
      <c r="E882" s="18">
        <v>4361</v>
      </c>
      <c r="F882" s="8">
        <f t="shared" si="39"/>
        <v>3270.75</v>
      </c>
      <c r="G882" s="42">
        <v>60</v>
      </c>
      <c r="H882" s="9">
        <f t="shared" si="40"/>
        <v>5.2931506849315069</v>
      </c>
      <c r="I882" s="9">
        <f>Tabel3[[#This Row],[BCP min korting]]-J882</f>
        <v>274.11573287671217</v>
      </c>
      <c r="J882" s="38">
        <f t="shared" si="41"/>
        <v>2996.6342671232878</v>
      </c>
    </row>
    <row r="883" spans="1:10" x14ac:dyDescent="0.25">
      <c r="A883" s="11" t="s">
        <v>1397</v>
      </c>
      <c r="B883" s="7" t="s">
        <v>243</v>
      </c>
      <c r="C883" s="6" t="s">
        <v>244</v>
      </c>
      <c r="D883" s="36">
        <v>44825</v>
      </c>
      <c r="E883" s="18">
        <v>2807.44</v>
      </c>
      <c r="F883" s="8">
        <f t="shared" si="39"/>
        <v>2105.58</v>
      </c>
      <c r="G883" s="42">
        <v>84</v>
      </c>
      <c r="H883" s="9">
        <f t="shared" si="40"/>
        <v>5.2931506849315069</v>
      </c>
      <c r="I883" s="9">
        <f>Tabel3[[#This Row],[BCP min korting]]-J883</f>
        <v>126.04636438356169</v>
      </c>
      <c r="J883" s="38">
        <f t="shared" si="41"/>
        <v>1979.5336356164382</v>
      </c>
    </row>
    <row r="884" spans="1:10" x14ac:dyDescent="0.25">
      <c r="A884" s="11" t="s">
        <v>1397</v>
      </c>
      <c r="B884" s="7" t="s">
        <v>1194</v>
      </c>
      <c r="C884" s="6" t="s">
        <v>1171</v>
      </c>
      <c r="D884" s="36">
        <v>43617</v>
      </c>
      <c r="E884" s="18">
        <v>7488</v>
      </c>
      <c r="F884" s="8">
        <f t="shared" si="39"/>
        <v>5616</v>
      </c>
      <c r="G884" s="42">
        <v>84</v>
      </c>
      <c r="H884" s="9">
        <f t="shared" si="40"/>
        <v>45.008219178082193</v>
      </c>
      <c r="I884" s="9">
        <f>Tabel3[[#This Row],[BCP min korting]]-J884</f>
        <v>2858.6648923679058</v>
      </c>
      <c r="J884" s="38">
        <f t="shared" si="41"/>
        <v>2757.3351076320942</v>
      </c>
    </row>
    <row r="885" spans="1:10" x14ac:dyDescent="0.25">
      <c r="A885" s="11" t="s">
        <v>1397</v>
      </c>
      <c r="B885" s="7" t="s">
        <v>982</v>
      </c>
      <c r="C885" s="6" t="s">
        <v>983</v>
      </c>
      <c r="D885" s="36">
        <v>42857</v>
      </c>
      <c r="E885" s="18">
        <v>1900</v>
      </c>
      <c r="F885" s="8">
        <f t="shared" si="39"/>
        <v>1425</v>
      </c>
      <c r="G885" s="42">
        <v>60</v>
      </c>
      <c r="H885" s="9">
        <f t="shared" si="40"/>
        <v>69.9945205479452</v>
      </c>
      <c r="I885" s="9">
        <f>Tabel3[[#This Row],[BCP min korting]]-J885</f>
        <v>1353.75</v>
      </c>
      <c r="J885" s="38">
        <f t="shared" si="41"/>
        <v>71.25</v>
      </c>
    </row>
    <row r="886" spans="1:10" x14ac:dyDescent="0.25">
      <c r="A886" s="11" t="s">
        <v>1397</v>
      </c>
      <c r="B886" s="7" t="s">
        <v>245</v>
      </c>
      <c r="C886" s="6" t="s">
        <v>65</v>
      </c>
      <c r="D886" s="36">
        <v>44035</v>
      </c>
      <c r="E886" s="18">
        <v>2137</v>
      </c>
      <c r="F886" s="8">
        <f t="shared" si="39"/>
        <v>1602.75</v>
      </c>
      <c r="G886" s="42">
        <v>84</v>
      </c>
      <c r="H886" s="9">
        <f t="shared" si="40"/>
        <v>31.265753424657532</v>
      </c>
      <c r="I886" s="9">
        <f>Tabel3[[#This Row],[BCP min korting]]-J886</f>
        <v>566.73365459882598</v>
      </c>
      <c r="J886" s="38">
        <f t="shared" si="41"/>
        <v>1036.016345401174</v>
      </c>
    </row>
    <row r="887" spans="1:10" x14ac:dyDescent="0.25">
      <c r="A887" s="11" t="s">
        <v>1397</v>
      </c>
      <c r="B887" s="7" t="s">
        <v>822</v>
      </c>
      <c r="C887" s="6" t="s">
        <v>784</v>
      </c>
      <c r="D887" s="36">
        <v>44852</v>
      </c>
      <c r="E887" s="18">
        <v>9830</v>
      </c>
      <c r="F887" s="8">
        <f t="shared" si="39"/>
        <v>7372.5</v>
      </c>
      <c r="G887" s="42">
        <v>84</v>
      </c>
      <c r="H887" s="9">
        <f t="shared" si="40"/>
        <v>4.4054794520547942</v>
      </c>
      <c r="I887" s="9">
        <f>Tabel3[[#This Row],[BCP min korting]]-J887</f>
        <v>367.32651663405068</v>
      </c>
      <c r="J887" s="38">
        <f t="shared" si="41"/>
        <v>7005.1734833659493</v>
      </c>
    </row>
    <row r="888" spans="1:10" x14ac:dyDescent="0.25">
      <c r="A888" s="11" t="s">
        <v>1397</v>
      </c>
      <c r="B888" s="7" t="s">
        <v>1195</v>
      </c>
      <c r="C888" s="6" t="s">
        <v>1139</v>
      </c>
      <c r="D888" s="36">
        <v>44846</v>
      </c>
      <c r="E888" s="18">
        <v>8579</v>
      </c>
      <c r="F888" s="8">
        <f t="shared" si="39"/>
        <v>6434.25</v>
      </c>
      <c r="G888" s="42">
        <v>84</v>
      </c>
      <c r="H888" s="9">
        <f t="shared" si="40"/>
        <v>4.602739726027397</v>
      </c>
      <c r="I888" s="9">
        <f>Tabel3[[#This Row],[BCP min korting]]-J888</f>
        <v>334.93356164383567</v>
      </c>
      <c r="J888" s="38">
        <f t="shared" si="41"/>
        <v>6099.3164383561643</v>
      </c>
    </row>
    <row r="889" spans="1:10" x14ac:dyDescent="0.25">
      <c r="A889" s="11" t="s">
        <v>1397</v>
      </c>
      <c r="B889" s="7" t="s">
        <v>246</v>
      </c>
      <c r="C889" s="6" t="s">
        <v>241</v>
      </c>
      <c r="D889" s="36">
        <v>43404</v>
      </c>
      <c r="E889" s="18">
        <v>1694</v>
      </c>
      <c r="F889" s="8">
        <f t="shared" si="39"/>
        <v>1270.5</v>
      </c>
      <c r="G889" s="42">
        <v>84</v>
      </c>
      <c r="H889" s="9">
        <f t="shared" si="40"/>
        <v>52.010958904109586</v>
      </c>
      <c r="I889" s="9">
        <f>Tabel3[[#This Row],[BCP min korting]]-J889</f>
        <v>747.33246575342457</v>
      </c>
      <c r="J889" s="38">
        <f t="shared" si="41"/>
        <v>523.16753424657543</v>
      </c>
    </row>
    <row r="890" spans="1:10" x14ac:dyDescent="0.25">
      <c r="A890" s="11" t="s">
        <v>1397</v>
      </c>
      <c r="B890" s="7" t="s">
        <v>1129</v>
      </c>
      <c r="C890" s="6" t="s">
        <v>1130</v>
      </c>
      <c r="D890" s="36">
        <v>43374</v>
      </c>
      <c r="E890" s="18">
        <v>1825</v>
      </c>
      <c r="F890" s="8">
        <f t="shared" si="39"/>
        <v>1368.75</v>
      </c>
      <c r="G890" s="42">
        <v>84</v>
      </c>
      <c r="H890" s="9">
        <f t="shared" si="40"/>
        <v>52.9972602739726</v>
      </c>
      <c r="I890" s="9">
        <f>Tabel3[[#This Row],[BCP min korting]]-J890</f>
        <v>820.39285714285711</v>
      </c>
      <c r="J890" s="38">
        <f t="shared" si="41"/>
        <v>548.35714285714289</v>
      </c>
    </row>
    <row r="891" spans="1:10" x14ac:dyDescent="0.25">
      <c r="A891" s="11" t="s">
        <v>1397</v>
      </c>
      <c r="B891" s="7" t="s">
        <v>247</v>
      </c>
      <c r="C891" s="6" t="s">
        <v>241</v>
      </c>
      <c r="D891" s="36">
        <v>42736</v>
      </c>
      <c r="E891" s="18">
        <v>1694</v>
      </c>
      <c r="F891" s="8">
        <f t="shared" si="39"/>
        <v>1270.5</v>
      </c>
      <c r="G891" s="42">
        <v>84</v>
      </c>
      <c r="H891" s="9">
        <f t="shared" si="40"/>
        <v>73.972602739726028</v>
      </c>
      <c r="I891" s="9">
        <f>Tabel3[[#This Row],[BCP min korting]]-J891</f>
        <v>1062.8938356164383</v>
      </c>
      <c r="J891" s="38">
        <f t="shared" si="41"/>
        <v>207.60616438356169</v>
      </c>
    </row>
    <row r="892" spans="1:10" x14ac:dyDescent="0.25">
      <c r="A892" s="11" t="s">
        <v>1397</v>
      </c>
      <c r="B892" s="7" t="s">
        <v>823</v>
      </c>
      <c r="C892" s="6" t="s">
        <v>688</v>
      </c>
      <c r="D892" s="36">
        <v>44861</v>
      </c>
      <c r="E892" s="18">
        <v>10315.41</v>
      </c>
      <c r="F892" s="8">
        <f t="shared" si="39"/>
        <v>7736.5574999999999</v>
      </c>
      <c r="G892" s="42">
        <v>84</v>
      </c>
      <c r="H892" s="9">
        <f t="shared" si="40"/>
        <v>4.10958904109589</v>
      </c>
      <c r="I892" s="9">
        <f>Tabel3[[#This Row],[BCP min korting]]-J892</f>
        <v>359.57581335616396</v>
      </c>
      <c r="J892" s="38">
        <f t="shared" si="41"/>
        <v>7376.9816866438359</v>
      </c>
    </row>
    <row r="893" spans="1:10" x14ac:dyDescent="0.25">
      <c r="A893" s="11" t="s">
        <v>1397</v>
      </c>
      <c r="B893" s="7" t="s">
        <v>898</v>
      </c>
      <c r="C893" s="6" t="s">
        <v>865</v>
      </c>
      <c r="D893" s="36">
        <v>43070</v>
      </c>
      <c r="E893" s="18">
        <v>11807</v>
      </c>
      <c r="F893" s="8">
        <f t="shared" si="39"/>
        <v>8855.25</v>
      </c>
      <c r="G893" s="42">
        <v>84</v>
      </c>
      <c r="H893" s="9">
        <f t="shared" si="40"/>
        <v>62.991780821917807</v>
      </c>
      <c r="I893" s="9">
        <f>Tabel3[[#This Row],[BCP min korting]]-J893</f>
        <v>6308.542485322896</v>
      </c>
      <c r="J893" s="38">
        <f t="shared" si="41"/>
        <v>2546.707514677104</v>
      </c>
    </row>
    <row r="894" spans="1:10" x14ac:dyDescent="0.25">
      <c r="A894" s="11" t="s">
        <v>1397</v>
      </c>
      <c r="B894" s="7" t="s">
        <v>248</v>
      </c>
      <c r="C894" s="6" t="s">
        <v>191</v>
      </c>
      <c r="D894" s="36">
        <v>42529</v>
      </c>
      <c r="E894" s="18">
        <v>1694</v>
      </c>
      <c r="F894" s="8">
        <f t="shared" si="39"/>
        <v>1270.5</v>
      </c>
      <c r="G894" s="42">
        <v>84</v>
      </c>
      <c r="H894" s="9">
        <f t="shared" si="40"/>
        <v>80.778082191780825</v>
      </c>
      <c r="I894" s="9">
        <f>Tabel3[[#This Row],[BCP min korting]]-J894</f>
        <v>1160.6800684931507</v>
      </c>
      <c r="J894" s="38">
        <f t="shared" si="41"/>
        <v>109.81993150684934</v>
      </c>
    </row>
    <row r="895" spans="1:10" x14ac:dyDescent="0.25">
      <c r="A895" s="11" t="s">
        <v>1397</v>
      </c>
      <c r="B895" s="7" t="s">
        <v>249</v>
      </c>
      <c r="C895" s="6" t="s">
        <v>250</v>
      </c>
      <c r="D895" s="36">
        <v>41509</v>
      </c>
      <c r="E895" s="18">
        <v>985</v>
      </c>
      <c r="F895" s="8">
        <f t="shared" si="39"/>
        <v>738.75</v>
      </c>
      <c r="G895" s="42">
        <v>84</v>
      </c>
      <c r="H895" s="9">
        <f t="shared" si="40"/>
        <v>114.31232876712329</v>
      </c>
      <c r="I895" s="9">
        <f>Tabel3[[#This Row],[BCP min korting]]-J895</f>
        <v>701.8125</v>
      </c>
      <c r="J895" s="38">
        <f t="shared" si="41"/>
        <v>36.9375</v>
      </c>
    </row>
    <row r="896" spans="1:10" x14ac:dyDescent="0.25">
      <c r="A896" s="11" t="s">
        <v>1397</v>
      </c>
      <c r="B896" s="7" t="s">
        <v>1112</v>
      </c>
      <c r="C896" s="6" t="s">
        <v>1113</v>
      </c>
      <c r="D896" s="36">
        <v>43591</v>
      </c>
      <c r="E896" s="18">
        <v>4748</v>
      </c>
      <c r="F896" s="8">
        <f t="shared" si="39"/>
        <v>3561</v>
      </c>
      <c r="G896" s="42">
        <v>60</v>
      </c>
      <c r="H896" s="9">
        <f t="shared" si="40"/>
        <v>45.863013698630134</v>
      </c>
      <c r="I896" s="9">
        <f>Tabel3[[#This Row],[BCP min korting]]-J896</f>
        <v>2585.8713698630136</v>
      </c>
      <c r="J896" s="38">
        <f t="shared" si="41"/>
        <v>975.12863013698643</v>
      </c>
    </row>
    <row r="897" spans="1:10" x14ac:dyDescent="0.25">
      <c r="A897" s="11" t="s">
        <v>1397</v>
      </c>
      <c r="B897" s="7" t="s">
        <v>1114</v>
      </c>
      <c r="C897" s="6" t="s">
        <v>1092</v>
      </c>
      <c r="D897" s="36">
        <v>43160</v>
      </c>
      <c r="E897" s="18">
        <v>3603</v>
      </c>
      <c r="F897" s="8">
        <f t="shared" si="39"/>
        <v>2702.25</v>
      </c>
      <c r="G897" s="42">
        <v>60</v>
      </c>
      <c r="H897" s="9">
        <f t="shared" si="40"/>
        <v>60.032876712328765</v>
      </c>
      <c r="I897" s="9">
        <f>Tabel3[[#This Row],[BCP min korting]]-J897</f>
        <v>2567.1374999999998</v>
      </c>
      <c r="J897" s="38">
        <f t="shared" si="41"/>
        <v>135.11250000000001</v>
      </c>
    </row>
    <row r="898" spans="1:10" x14ac:dyDescent="0.25">
      <c r="A898" s="11" t="s">
        <v>1397</v>
      </c>
      <c r="B898" s="7" t="s">
        <v>572</v>
      </c>
      <c r="C898" s="6" t="s">
        <v>491</v>
      </c>
      <c r="D898" s="36">
        <v>43344</v>
      </c>
      <c r="E898" s="18">
        <v>6278.5</v>
      </c>
      <c r="F898" s="8">
        <f t="shared" si="39"/>
        <v>4708.875</v>
      </c>
      <c r="G898" s="42">
        <v>84</v>
      </c>
      <c r="H898" s="9">
        <f t="shared" si="40"/>
        <v>53.983561643835614</v>
      </c>
      <c r="I898" s="9">
        <f>Tabel3[[#This Row],[BCP min korting]]-J898</f>
        <v>2874.9018052837573</v>
      </c>
      <c r="J898" s="38">
        <f t="shared" si="41"/>
        <v>1833.9731947162427</v>
      </c>
    </row>
    <row r="899" spans="1:10" x14ac:dyDescent="0.25">
      <c r="A899" s="11" t="s">
        <v>1397</v>
      </c>
      <c r="B899" s="7" t="s">
        <v>1369</v>
      </c>
      <c r="C899" s="6" t="s">
        <v>1321</v>
      </c>
      <c r="D899" s="36">
        <v>41699</v>
      </c>
      <c r="E899" s="18">
        <v>2818</v>
      </c>
      <c r="F899" s="8">
        <f t="shared" si="39"/>
        <v>2113.5</v>
      </c>
      <c r="G899" s="42">
        <v>84</v>
      </c>
      <c r="H899" s="9">
        <f t="shared" si="40"/>
        <v>108.06575342465753</v>
      </c>
      <c r="I899" s="9">
        <f>Tabel3[[#This Row],[BCP min korting]]-J899</f>
        <v>2007.825</v>
      </c>
      <c r="J899" s="38">
        <f t="shared" si="41"/>
        <v>105.67500000000001</v>
      </c>
    </row>
    <row r="900" spans="1:10" x14ac:dyDescent="0.25">
      <c r="A900" s="11" t="s">
        <v>1397</v>
      </c>
      <c r="B900" s="7" t="s">
        <v>251</v>
      </c>
      <c r="C900" s="6" t="s">
        <v>250</v>
      </c>
      <c r="D900" s="36">
        <v>41248</v>
      </c>
      <c r="E900" s="18">
        <v>985</v>
      </c>
      <c r="F900" s="8">
        <f t="shared" si="39"/>
        <v>738.75</v>
      </c>
      <c r="G900" s="42">
        <v>84</v>
      </c>
      <c r="H900" s="9">
        <f t="shared" si="40"/>
        <v>122.8931506849315</v>
      </c>
      <c r="I900" s="9">
        <f>Tabel3[[#This Row],[BCP min korting]]-J900</f>
        <v>701.8125</v>
      </c>
      <c r="J900" s="38">
        <f t="shared" si="41"/>
        <v>36.9375</v>
      </c>
    </row>
    <row r="901" spans="1:10" x14ac:dyDescent="0.25">
      <c r="A901" s="11" t="s">
        <v>1397</v>
      </c>
      <c r="B901" s="7" t="s">
        <v>824</v>
      </c>
      <c r="C901" s="6" t="s">
        <v>784</v>
      </c>
      <c r="D901" s="36">
        <v>44468</v>
      </c>
      <c r="E901" s="18">
        <v>9482</v>
      </c>
      <c r="F901" s="8">
        <f t="shared" si="39"/>
        <v>7111.5</v>
      </c>
      <c r="G901" s="42">
        <v>84</v>
      </c>
      <c r="H901" s="9">
        <f t="shared" si="40"/>
        <v>17.030136986301368</v>
      </c>
      <c r="I901" s="9">
        <f>Tabel3[[#This Row],[BCP min korting]]-J901</f>
        <v>1369.6943835616439</v>
      </c>
      <c r="J901" s="38">
        <f t="shared" si="41"/>
        <v>5741.8056164383561</v>
      </c>
    </row>
    <row r="902" spans="1:10" x14ac:dyDescent="0.25">
      <c r="A902" s="11" t="s">
        <v>1397</v>
      </c>
      <c r="B902" s="7" t="s">
        <v>825</v>
      </c>
      <c r="C902" s="6" t="s">
        <v>688</v>
      </c>
      <c r="D902" s="36">
        <v>44873</v>
      </c>
      <c r="E902" s="18">
        <v>10195.25</v>
      </c>
      <c r="F902" s="8">
        <f t="shared" si="39"/>
        <v>7646.4375</v>
      </c>
      <c r="G902" s="42">
        <v>84</v>
      </c>
      <c r="H902" s="9">
        <f t="shared" si="40"/>
        <v>3.7150684931506848</v>
      </c>
      <c r="I902" s="9">
        <f>Tabel3[[#This Row],[BCP min korting]]-J902</f>
        <v>321.27008439334622</v>
      </c>
      <c r="J902" s="38">
        <f t="shared" si="41"/>
        <v>7325.1674156066538</v>
      </c>
    </row>
    <row r="903" spans="1:10" x14ac:dyDescent="0.25">
      <c r="A903" s="11" t="s">
        <v>1397</v>
      </c>
      <c r="B903" s="7" t="s">
        <v>573</v>
      </c>
      <c r="C903" s="6" t="s">
        <v>527</v>
      </c>
      <c r="D903" s="36">
        <v>43252</v>
      </c>
      <c r="E903" s="18">
        <v>4758</v>
      </c>
      <c r="F903" s="8">
        <f t="shared" si="39"/>
        <v>3568.5</v>
      </c>
      <c r="G903" s="42">
        <v>84</v>
      </c>
      <c r="H903" s="9">
        <f t="shared" si="40"/>
        <v>57.008219178082193</v>
      </c>
      <c r="I903" s="9">
        <f>Tabel3[[#This Row],[BCP min korting]]-J903</f>
        <v>2300.7397455968689</v>
      </c>
      <c r="J903" s="38">
        <f t="shared" si="41"/>
        <v>1267.7602544031311</v>
      </c>
    </row>
    <row r="904" spans="1:10" x14ac:dyDescent="0.25">
      <c r="A904" s="11" t="s">
        <v>1397</v>
      </c>
      <c r="B904" s="7" t="s">
        <v>826</v>
      </c>
      <c r="C904" s="6" t="s">
        <v>590</v>
      </c>
      <c r="D904" s="36">
        <v>43672</v>
      </c>
      <c r="E904" s="18">
        <v>6568</v>
      </c>
      <c r="F904" s="8">
        <f t="shared" si="39"/>
        <v>4926</v>
      </c>
      <c r="G904" s="42">
        <v>84</v>
      </c>
      <c r="H904" s="9">
        <f t="shared" si="40"/>
        <v>43.199999999999996</v>
      </c>
      <c r="I904" s="9">
        <f>Tabel3[[#This Row],[BCP min korting]]-J904</f>
        <v>2406.7028571428568</v>
      </c>
      <c r="J904" s="38">
        <f t="shared" si="41"/>
        <v>2519.2971428571432</v>
      </c>
    </row>
    <row r="905" spans="1:10" x14ac:dyDescent="0.25">
      <c r="A905" s="11" t="s">
        <v>1397</v>
      </c>
      <c r="B905" s="7" t="s">
        <v>827</v>
      </c>
      <c r="C905" s="6" t="s">
        <v>680</v>
      </c>
      <c r="D905" s="36">
        <v>44136</v>
      </c>
      <c r="E905" s="18">
        <v>6925</v>
      </c>
      <c r="F905" s="8">
        <f t="shared" ref="F905:F968" si="42">E905*(1-$B$6)</f>
        <v>5193.75</v>
      </c>
      <c r="G905" s="42">
        <v>84</v>
      </c>
      <c r="H905" s="9">
        <f t="shared" ref="H905:H968" si="43">IFERROR(+(B$2-D905)/(365/12),G905)</f>
        <v>27.945205479452053</v>
      </c>
      <c r="I905" s="9">
        <f>Tabel3[[#This Row],[BCP min korting]]-J905</f>
        <v>1641.4689334637965</v>
      </c>
      <c r="J905" s="38">
        <f t="shared" ref="J905:J968" si="44">IF(H905&lt;$G905,($F905)-(H905/$G905)*(($F905)-($F905*$B$5)),($F905*$B$5))</f>
        <v>3552.2810665362035</v>
      </c>
    </row>
    <row r="906" spans="1:10" x14ac:dyDescent="0.25">
      <c r="A906" s="11" t="s">
        <v>1397</v>
      </c>
      <c r="B906" s="7" t="s">
        <v>828</v>
      </c>
      <c r="C906" s="6" t="s">
        <v>590</v>
      </c>
      <c r="D906" s="36">
        <v>43753</v>
      </c>
      <c r="E906" s="18">
        <v>6568</v>
      </c>
      <c r="F906" s="8">
        <f t="shared" si="42"/>
        <v>4926</v>
      </c>
      <c r="G906" s="42">
        <v>84</v>
      </c>
      <c r="H906" s="9">
        <f t="shared" si="43"/>
        <v>40.536986301369865</v>
      </c>
      <c r="I906" s="9">
        <f>Tabel3[[#This Row],[BCP min korting]]-J906</f>
        <v>2258.3444618395306</v>
      </c>
      <c r="J906" s="38">
        <f t="shared" si="44"/>
        <v>2667.6555381604694</v>
      </c>
    </row>
    <row r="907" spans="1:10" x14ac:dyDescent="0.25">
      <c r="A907" s="11" t="s">
        <v>1397</v>
      </c>
      <c r="B907" s="7" t="s">
        <v>1115</v>
      </c>
      <c r="C907" s="6" t="s">
        <v>1116</v>
      </c>
      <c r="D907" s="36">
        <v>39045</v>
      </c>
      <c r="E907" s="18">
        <v>4670</v>
      </c>
      <c r="F907" s="8">
        <f t="shared" si="42"/>
        <v>3502.5</v>
      </c>
      <c r="G907" s="42">
        <v>60</v>
      </c>
      <c r="H907" s="9">
        <f t="shared" si="43"/>
        <v>195.32054794520548</v>
      </c>
      <c r="I907" s="9">
        <f>Tabel3[[#This Row],[BCP min korting]]-J907</f>
        <v>3327.375</v>
      </c>
      <c r="J907" s="38">
        <f t="shared" si="44"/>
        <v>175.125</v>
      </c>
    </row>
    <row r="908" spans="1:10" x14ac:dyDescent="0.25">
      <c r="A908" s="11" t="s">
        <v>1397</v>
      </c>
      <c r="B908" s="7" t="s">
        <v>1006</v>
      </c>
      <c r="C908" s="6" t="s">
        <v>1007</v>
      </c>
      <c r="D908" s="36">
        <v>44875</v>
      </c>
      <c r="E908" s="18">
        <v>963</v>
      </c>
      <c r="F908" s="8">
        <f t="shared" si="42"/>
        <v>722.25</v>
      </c>
      <c r="G908" s="42">
        <v>60</v>
      </c>
      <c r="H908" s="9">
        <f t="shared" si="43"/>
        <v>3.6493150684931503</v>
      </c>
      <c r="I908" s="9">
        <f>Tabel3[[#This Row],[BCP min korting]]-J908</f>
        <v>41.732198630136963</v>
      </c>
      <c r="J908" s="38">
        <f t="shared" si="44"/>
        <v>680.51780136986304</v>
      </c>
    </row>
    <row r="909" spans="1:10" x14ac:dyDescent="0.25">
      <c r="A909" s="11" t="s">
        <v>1397</v>
      </c>
      <c r="B909" s="7" t="s">
        <v>1117</v>
      </c>
      <c r="C909" s="6" t="s">
        <v>1118</v>
      </c>
      <c r="D909" s="36">
        <v>43252</v>
      </c>
      <c r="E909" s="18">
        <v>1445</v>
      </c>
      <c r="F909" s="8">
        <f t="shared" si="42"/>
        <v>1083.75</v>
      </c>
      <c r="G909" s="42">
        <v>60</v>
      </c>
      <c r="H909" s="9">
        <f t="shared" si="43"/>
        <v>57.008219178082193</v>
      </c>
      <c r="I909" s="9">
        <f>Tabel3[[#This Row],[BCP min korting]]-J909</f>
        <v>978.22541095890415</v>
      </c>
      <c r="J909" s="38">
        <f t="shared" si="44"/>
        <v>105.52458904109585</v>
      </c>
    </row>
    <row r="910" spans="1:10" x14ac:dyDescent="0.25">
      <c r="A910" s="11" t="s">
        <v>1397</v>
      </c>
      <c r="B910" s="7" t="s">
        <v>574</v>
      </c>
      <c r="C910" s="6" t="s">
        <v>527</v>
      </c>
      <c r="D910" s="36">
        <v>43983</v>
      </c>
      <c r="E910" s="18">
        <v>4758</v>
      </c>
      <c r="F910" s="8">
        <f t="shared" si="42"/>
        <v>3568.5</v>
      </c>
      <c r="G910" s="42">
        <v>84</v>
      </c>
      <c r="H910" s="9">
        <f t="shared" si="43"/>
        <v>32.975342465753421</v>
      </c>
      <c r="I910" s="9">
        <f>Tabel3[[#This Row],[BCP min korting]]-J910</f>
        <v>1330.8200489236788</v>
      </c>
      <c r="J910" s="38">
        <f t="shared" si="44"/>
        <v>2237.6799510763212</v>
      </c>
    </row>
    <row r="911" spans="1:10" x14ac:dyDescent="0.25">
      <c r="A911" s="11" t="s">
        <v>1397</v>
      </c>
      <c r="B911" s="7" t="s">
        <v>829</v>
      </c>
      <c r="C911" s="6" t="s">
        <v>818</v>
      </c>
      <c r="D911" s="36">
        <v>43650</v>
      </c>
      <c r="E911" s="18">
        <v>9040</v>
      </c>
      <c r="F911" s="8">
        <f t="shared" si="42"/>
        <v>6780</v>
      </c>
      <c r="G911" s="42">
        <v>84</v>
      </c>
      <c r="H911" s="9">
        <f t="shared" si="43"/>
        <v>43.923287671232877</v>
      </c>
      <c r="I911" s="9">
        <f>Tabel3[[#This Row],[BCP min korting]]-J911</f>
        <v>3367.9749510763208</v>
      </c>
      <c r="J911" s="38">
        <f t="shared" si="44"/>
        <v>3412.0250489236792</v>
      </c>
    </row>
    <row r="912" spans="1:10" x14ac:dyDescent="0.25">
      <c r="A912" s="11" t="s">
        <v>1397</v>
      </c>
      <c r="B912" s="7" t="s">
        <v>830</v>
      </c>
      <c r="C912" s="6" t="s">
        <v>590</v>
      </c>
      <c r="D912" s="36">
        <v>43657</v>
      </c>
      <c r="E912" s="18">
        <v>6568</v>
      </c>
      <c r="F912" s="8">
        <f t="shared" si="42"/>
        <v>4926</v>
      </c>
      <c r="G912" s="42">
        <v>84</v>
      </c>
      <c r="H912" s="9">
        <f t="shared" si="43"/>
        <v>43.693150684931503</v>
      </c>
      <c r="I912" s="9">
        <f>Tabel3[[#This Row],[BCP min korting]]-J912</f>
        <v>2434.1766340508807</v>
      </c>
      <c r="J912" s="38">
        <f t="shared" si="44"/>
        <v>2491.8233659491193</v>
      </c>
    </row>
    <row r="913" spans="1:10" x14ac:dyDescent="0.25">
      <c r="A913" s="11" t="s">
        <v>1397</v>
      </c>
      <c r="B913" s="7" t="s">
        <v>575</v>
      </c>
      <c r="C913" s="6" t="s">
        <v>507</v>
      </c>
      <c r="D913" s="36">
        <v>42736</v>
      </c>
      <c r="E913" s="18">
        <v>4787</v>
      </c>
      <c r="F913" s="8">
        <f t="shared" si="42"/>
        <v>3590.25</v>
      </c>
      <c r="G913" s="42">
        <v>84</v>
      </c>
      <c r="H913" s="9">
        <f t="shared" si="43"/>
        <v>73.972602739726028</v>
      </c>
      <c r="I913" s="9">
        <f>Tabel3[[#This Row],[BCP min korting]]-J913</f>
        <v>3003.5848825831708</v>
      </c>
      <c r="J913" s="38">
        <f t="shared" si="44"/>
        <v>586.66511741682916</v>
      </c>
    </row>
    <row r="914" spans="1:10" x14ac:dyDescent="0.25">
      <c r="A914" s="11" t="s">
        <v>1397</v>
      </c>
      <c r="B914" s="7" t="s">
        <v>831</v>
      </c>
      <c r="C914" s="6" t="s">
        <v>685</v>
      </c>
      <c r="D914" s="36">
        <v>44886</v>
      </c>
      <c r="E914" s="18">
        <v>8352.2800000000007</v>
      </c>
      <c r="F914" s="8">
        <f t="shared" si="42"/>
        <v>6264.2100000000009</v>
      </c>
      <c r="G914" s="42">
        <v>84</v>
      </c>
      <c r="H914" s="9">
        <f t="shared" si="43"/>
        <v>3.2876712328767121</v>
      </c>
      <c r="I914" s="9">
        <f>Tabel3[[#This Row],[BCP min korting]]-J914</f>
        <v>232.91583170254398</v>
      </c>
      <c r="J914" s="38">
        <f t="shared" si="44"/>
        <v>6031.294168297457</v>
      </c>
    </row>
    <row r="915" spans="1:10" x14ac:dyDescent="0.25">
      <c r="A915" s="11" t="s">
        <v>1397</v>
      </c>
      <c r="B915" s="7" t="s">
        <v>325</v>
      </c>
      <c r="C915" s="6" t="s">
        <v>326</v>
      </c>
      <c r="D915" s="36">
        <v>44882</v>
      </c>
      <c r="E915" s="18">
        <v>4397</v>
      </c>
      <c r="F915" s="8">
        <f t="shared" si="42"/>
        <v>3297.75</v>
      </c>
      <c r="G915" s="42">
        <v>84</v>
      </c>
      <c r="H915" s="9">
        <f t="shared" si="43"/>
        <v>3.4191780821917805</v>
      </c>
      <c r="I915" s="9">
        <f>Tabel3[[#This Row],[BCP min korting]]-J915</f>
        <v>127.52160469667297</v>
      </c>
      <c r="J915" s="38">
        <f t="shared" si="44"/>
        <v>3170.228395303327</v>
      </c>
    </row>
    <row r="916" spans="1:10" x14ac:dyDescent="0.25">
      <c r="A916" s="11" t="s">
        <v>1397</v>
      </c>
      <c r="B916" s="7" t="s">
        <v>576</v>
      </c>
      <c r="C916" s="6" t="s">
        <v>479</v>
      </c>
      <c r="D916" s="36">
        <v>43487</v>
      </c>
      <c r="E916" s="18">
        <v>3499</v>
      </c>
      <c r="F916" s="8">
        <f t="shared" si="42"/>
        <v>2624.25</v>
      </c>
      <c r="G916" s="42">
        <v>84</v>
      </c>
      <c r="H916" s="9">
        <f t="shared" si="43"/>
        <v>49.282191780821918</v>
      </c>
      <c r="I916" s="9">
        <f>Tabel3[[#This Row],[BCP min korting]]-J916</f>
        <v>1462.6470499021525</v>
      </c>
      <c r="J916" s="38">
        <f t="shared" si="44"/>
        <v>1161.6029500978475</v>
      </c>
    </row>
    <row r="917" spans="1:10" x14ac:dyDescent="0.25">
      <c r="A917" s="11" t="s">
        <v>1397</v>
      </c>
      <c r="B917" s="7" t="s">
        <v>937</v>
      </c>
      <c r="C917" s="6" t="s">
        <v>938</v>
      </c>
      <c r="D917" s="36">
        <v>40544</v>
      </c>
      <c r="E917" s="18">
        <v>2017</v>
      </c>
      <c r="F917" s="8">
        <f t="shared" si="42"/>
        <v>1512.75</v>
      </c>
      <c r="G917" s="42">
        <v>84</v>
      </c>
      <c r="H917" s="9">
        <f t="shared" si="43"/>
        <v>146.03835616438354</v>
      </c>
      <c r="I917" s="9">
        <f>Tabel3[[#This Row],[BCP min korting]]-J917</f>
        <v>1437.1125</v>
      </c>
      <c r="J917" s="38">
        <f t="shared" si="44"/>
        <v>75.637500000000003</v>
      </c>
    </row>
    <row r="918" spans="1:10" x14ac:dyDescent="0.25">
      <c r="A918" s="11" t="s">
        <v>1397</v>
      </c>
      <c r="B918" s="7" t="s">
        <v>252</v>
      </c>
      <c r="C918" s="6" t="s">
        <v>218</v>
      </c>
      <c r="D918" s="36">
        <v>43191</v>
      </c>
      <c r="E918" s="18">
        <v>1025</v>
      </c>
      <c r="F918" s="8">
        <f t="shared" si="42"/>
        <v>768.75</v>
      </c>
      <c r="G918" s="42">
        <v>84</v>
      </c>
      <c r="H918" s="9">
        <f t="shared" si="43"/>
        <v>59.013698630136986</v>
      </c>
      <c r="I918" s="9">
        <f>Tabel3[[#This Row],[BCP min korting]]-J918</f>
        <v>513.07668786692761</v>
      </c>
      <c r="J918" s="38">
        <f t="shared" si="44"/>
        <v>255.67331213307239</v>
      </c>
    </row>
    <row r="919" spans="1:10" x14ac:dyDescent="0.25">
      <c r="A919" s="11" t="s">
        <v>1397</v>
      </c>
      <c r="B919" s="7" t="s">
        <v>440</v>
      </c>
      <c r="C919" s="6" t="s">
        <v>413</v>
      </c>
      <c r="D919" s="36">
        <v>44894</v>
      </c>
      <c r="E919" s="18">
        <v>967.05</v>
      </c>
      <c r="F919" s="8">
        <f t="shared" si="42"/>
        <v>725.28749999999991</v>
      </c>
      <c r="G919" s="42">
        <v>84</v>
      </c>
      <c r="H919" s="9">
        <f t="shared" si="43"/>
        <v>3.0246575342465754</v>
      </c>
      <c r="I919" s="9">
        <f>Tabel3[[#This Row],[BCP min korting]]-J919</f>
        <v>24.810226027397221</v>
      </c>
      <c r="J919" s="38">
        <f t="shared" si="44"/>
        <v>700.47727397260269</v>
      </c>
    </row>
    <row r="920" spans="1:10" x14ac:dyDescent="0.25">
      <c r="A920" s="11" t="s">
        <v>1397</v>
      </c>
      <c r="B920" s="7" t="s">
        <v>832</v>
      </c>
      <c r="C920" s="6" t="s">
        <v>685</v>
      </c>
      <c r="D920" s="36">
        <v>44895</v>
      </c>
      <c r="E920" s="18">
        <v>6813.38</v>
      </c>
      <c r="F920" s="8">
        <f t="shared" si="42"/>
        <v>5110.0349999999999</v>
      </c>
      <c r="G920" s="42">
        <v>84</v>
      </c>
      <c r="H920" s="9">
        <f t="shared" si="43"/>
        <v>2.9917808219178079</v>
      </c>
      <c r="I920" s="9">
        <f>Tabel3[[#This Row],[BCP min korting]]-J920</f>
        <v>172.90118424657521</v>
      </c>
      <c r="J920" s="38">
        <f t="shared" si="44"/>
        <v>4937.1338157534246</v>
      </c>
    </row>
    <row r="921" spans="1:10" x14ac:dyDescent="0.25">
      <c r="A921" s="11" t="s">
        <v>1397</v>
      </c>
      <c r="B921" s="7" t="s">
        <v>899</v>
      </c>
      <c r="C921" s="6" t="s">
        <v>900</v>
      </c>
      <c r="D921" s="36">
        <v>44901</v>
      </c>
      <c r="E921" s="18">
        <v>27247</v>
      </c>
      <c r="F921" s="8">
        <f t="shared" si="42"/>
        <v>20435.25</v>
      </c>
      <c r="G921" s="42">
        <v>84</v>
      </c>
      <c r="H921" s="9">
        <f t="shared" si="43"/>
        <v>2.7945205479452055</v>
      </c>
      <c r="I921" s="9">
        <f>Tabel3[[#This Row],[BCP min korting]]-J921</f>
        <v>645.8498776908018</v>
      </c>
      <c r="J921" s="38">
        <f t="shared" si="44"/>
        <v>19789.400122309198</v>
      </c>
    </row>
    <row r="922" spans="1:10" x14ac:dyDescent="0.25">
      <c r="A922" s="11" t="s">
        <v>1397</v>
      </c>
      <c r="B922" s="7" t="s">
        <v>973</v>
      </c>
      <c r="C922" s="6" t="s">
        <v>942</v>
      </c>
      <c r="D922" s="36">
        <v>44901</v>
      </c>
      <c r="E922" s="18">
        <v>6299.41</v>
      </c>
      <c r="F922" s="8">
        <f t="shared" si="42"/>
        <v>4724.5574999999999</v>
      </c>
      <c r="G922" s="42">
        <v>84</v>
      </c>
      <c r="H922" s="9">
        <f t="shared" si="43"/>
        <v>2.7945205479452055</v>
      </c>
      <c r="I922" s="9">
        <f>Tabel3[[#This Row],[BCP min korting]]-J922</f>
        <v>149.31820670254365</v>
      </c>
      <c r="J922" s="38">
        <f t="shared" si="44"/>
        <v>4575.2392932974562</v>
      </c>
    </row>
    <row r="923" spans="1:10" x14ac:dyDescent="0.25">
      <c r="A923" s="11" t="s">
        <v>1397</v>
      </c>
      <c r="B923" s="7" t="s">
        <v>974</v>
      </c>
      <c r="C923" s="6" t="s">
        <v>975</v>
      </c>
      <c r="D923" s="36">
        <v>43843</v>
      </c>
      <c r="E923" s="18">
        <v>4839</v>
      </c>
      <c r="F923" s="8">
        <f t="shared" si="42"/>
        <v>3629.25</v>
      </c>
      <c r="G923" s="42">
        <v>84</v>
      </c>
      <c r="H923" s="9">
        <f t="shared" si="43"/>
        <v>37.578082191780823</v>
      </c>
      <c r="I923" s="9">
        <f>Tabel3[[#This Row],[BCP min korting]]-J923</f>
        <v>1542.3957387475539</v>
      </c>
      <c r="J923" s="38">
        <f t="shared" si="44"/>
        <v>2086.8542612524461</v>
      </c>
    </row>
    <row r="924" spans="1:10" x14ac:dyDescent="0.25">
      <c r="A924" s="11" t="s">
        <v>1397</v>
      </c>
      <c r="B924" s="7" t="s">
        <v>577</v>
      </c>
      <c r="C924" s="6" t="s">
        <v>527</v>
      </c>
      <c r="D924" s="36">
        <v>44835</v>
      </c>
      <c r="E924" s="18">
        <v>5974</v>
      </c>
      <c r="F924" s="8">
        <f t="shared" si="42"/>
        <v>4480.5</v>
      </c>
      <c r="G924" s="42">
        <v>84</v>
      </c>
      <c r="H924" s="9">
        <f t="shared" si="43"/>
        <v>4.9643835616438352</v>
      </c>
      <c r="I924" s="9">
        <f>Tabel3[[#This Row],[BCP min korting]]-J924</f>
        <v>251.55683953033258</v>
      </c>
      <c r="J924" s="38">
        <f t="shared" si="44"/>
        <v>4228.9431604696674</v>
      </c>
    </row>
    <row r="925" spans="1:10" x14ac:dyDescent="0.25">
      <c r="A925" s="11" t="s">
        <v>1397</v>
      </c>
      <c r="B925" s="7" t="s">
        <v>578</v>
      </c>
      <c r="C925" s="6" t="s">
        <v>537</v>
      </c>
      <c r="D925" s="36">
        <v>39965</v>
      </c>
      <c r="E925" s="18">
        <v>5560</v>
      </c>
      <c r="F925" s="8">
        <f t="shared" si="42"/>
        <v>4170</v>
      </c>
      <c r="G925" s="42">
        <v>84</v>
      </c>
      <c r="H925" s="9">
        <f t="shared" si="43"/>
        <v>165.07397260273973</v>
      </c>
      <c r="I925" s="9">
        <f>Tabel3[[#This Row],[BCP min korting]]-J925</f>
        <v>3961.5</v>
      </c>
      <c r="J925" s="38">
        <f t="shared" si="44"/>
        <v>208.5</v>
      </c>
    </row>
    <row r="926" spans="1:10" x14ac:dyDescent="0.25">
      <c r="A926" s="11" t="s">
        <v>1397</v>
      </c>
      <c r="B926" s="7" t="s">
        <v>441</v>
      </c>
      <c r="C926" s="6" t="s">
        <v>377</v>
      </c>
      <c r="D926" s="36">
        <v>42736</v>
      </c>
      <c r="E926" s="18">
        <v>754</v>
      </c>
      <c r="F926" s="8">
        <f t="shared" si="42"/>
        <v>565.5</v>
      </c>
      <c r="G926" s="42">
        <v>84</v>
      </c>
      <c r="H926" s="9">
        <f t="shared" si="43"/>
        <v>73.972602739726028</v>
      </c>
      <c r="I926" s="9">
        <f>Tabel3[[#This Row],[BCP min korting]]-J926</f>
        <v>473.09442270058713</v>
      </c>
      <c r="J926" s="38">
        <f t="shared" si="44"/>
        <v>92.405577299412869</v>
      </c>
    </row>
    <row r="927" spans="1:10" x14ac:dyDescent="0.25">
      <c r="A927" s="11" t="s">
        <v>1397</v>
      </c>
      <c r="B927" s="7" t="s">
        <v>1131</v>
      </c>
      <c r="C927" s="6" t="s">
        <v>1132</v>
      </c>
      <c r="D927" s="36">
        <v>44572</v>
      </c>
      <c r="E927" s="18">
        <v>850</v>
      </c>
      <c r="F927" s="8">
        <f t="shared" si="42"/>
        <v>637.5</v>
      </c>
      <c r="G927" s="42">
        <v>84</v>
      </c>
      <c r="H927" s="9">
        <f t="shared" si="43"/>
        <v>13.610958904109589</v>
      </c>
      <c r="I927" s="9">
        <f>Tabel3[[#This Row],[BCP min korting]]-J927</f>
        <v>98.132583170254406</v>
      </c>
      <c r="J927" s="38">
        <f t="shared" si="44"/>
        <v>539.36741682974559</v>
      </c>
    </row>
    <row r="928" spans="1:10" x14ac:dyDescent="0.25">
      <c r="A928" s="11" t="s">
        <v>1397</v>
      </c>
      <c r="B928" s="7" t="s">
        <v>442</v>
      </c>
      <c r="C928" s="6" t="s">
        <v>399</v>
      </c>
      <c r="D928" s="36">
        <v>42550</v>
      </c>
      <c r="E928" s="18">
        <v>1407</v>
      </c>
      <c r="F928" s="8">
        <f t="shared" si="42"/>
        <v>1055.25</v>
      </c>
      <c r="G928" s="42">
        <v>84</v>
      </c>
      <c r="H928" s="9">
        <f t="shared" si="43"/>
        <v>80.087671232876716</v>
      </c>
      <c r="I928" s="9">
        <f>Tabel3[[#This Row],[BCP min korting]]-J928</f>
        <v>955.79630136986304</v>
      </c>
      <c r="J928" s="38">
        <f t="shared" si="44"/>
        <v>99.453698630136955</v>
      </c>
    </row>
    <row r="929" spans="1:10" x14ac:dyDescent="0.25">
      <c r="A929" s="11" t="s">
        <v>1397</v>
      </c>
      <c r="B929" s="7" t="s">
        <v>833</v>
      </c>
      <c r="C929" s="6" t="s">
        <v>818</v>
      </c>
      <c r="D929" s="36">
        <v>41426</v>
      </c>
      <c r="E929" s="18">
        <v>8873</v>
      </c>
      <c r="F929" s="8">
        <f t="shared" si="42"/>
        <v>6654.75</v>
      </c>
      <c r="G929" s="42">
        <v>84</v>
      </c>
      <c r="H929" s="9">
        <f t="shared" si="43"/>
        <v>117.04109589041096</v>
      </c>
      <c r="I929" s="9">
        <f>Tabel3[[#This Row],[BCP min korting]]-J929</f>
        <v>6322.0124999999998</v>
      </c>
      <c r="J929" s="38">
        <f t="shared" si="44"/>
        <v>332.73750000000001</v>
      </c>
    </row>
    <row r="930" spans="1:10" x14ac:dyDescent="0.25">
      <c r="A930" s="11" t="s">
        <v>1397</v>
      </c>
      <c r="B930" s="7" t="s">
        <v>1119</v>
      </c>
      <c r="C930" s="6" t="s">
        <v>1059</v>
      </c>
      <c r="D930" s="36">
        <v>43787</v>
      </c>
      <c r="E930" s="18">
        <v>7483</v>
      </c>
      <c r="F930" s="8">
        <f t="shared" si="42"/>
        <v>5612.25</v>
      </c>
      <c r="G930" s="42">
        <v>60</v>
      </c>
      <c r="H930" s="9">
        <f t="shared" si="43"/>
        <v>39.419178082191777</v>
      </c>
      <c r="I930" s="9">
        <f>Tabel3[[#This Row],[BCP min korting]]-J930</f>
        <v>3502.8128013698624</v>
      </c>
      <c r="J930" s="38">
        <f t="shared" si="44"/>
        <v>2109.4371986301376</v>
      </c>
    </row>
    <row r="931" spans="1:10" x14ac:dyDescent="0.25">
      <c r="A931" s="11" t="s">
        <v>1397</v>
      </c>
      <c r="B931" s="7" t="s">
        <v>443</v>
      </c>
      <c r="C931" s="6" t="s">
        <v>377</v>
      </c>
      <c r="D931" s="36">
        <v>41900</v>
      </c>
      <c r="E931" s="18">
        <v>1273</v>
      </c>
      <c r="F931" s="8">
        <f t="shared" si="42"/>
        <v>954.75</v>
      </c>
      <c r="G931" s="42">
        <v>84</v>
      </c>
      <c r="H931" s="9">
        <f t="shared" si="43"/>
        <v>101.45753424657534</v>
      </c>
      <c r="I931" s="9">
        <f>Tabel3[[#This Row],[BCP min korting]]-J931</f>
        <v>907.01250000000005</v>
      </c>
      <c r="J931" s="38">
        <f t="shared" si="44"/>
        <v>47.737500000000004</v>
      </c>
    </row>
    <row r="932" spans="1:10" x14ac:dyDescent="0.25">
      <c r="A932" s="11" t="s">
        <v>1397</v>
      </c>
      <c r="B932" s="7" t="s">
        <v>834</v>
      </c>
      <c r="C932" s="6" t="s">
        <v>590</v>
      </c>
      <c r="D932" s="36">
        <v>43871</v>
      </c>
      <c r="E932" s="18">
        <v>6568</v>
      </c>
      <c r="F932" s="8">
        <f t="shared" si="42"/>
        <v>4926</v>
      </c>
      <c r="G932" s="42">
        <v>84</v>
      </c>
      <c r="H932" s="9">
        <f t="shared" si="43"/>
        <v>36.657534246575338</v>
      </c>
      <c r="I932" s="9">
        <f>Tabel3[[#This Row],[BCP min korting]]-J932</f>
        <v>2042.2174168297452</v>
      </c>
      <c r="J932" s="38">
        <f t="shared" si="44"/>
        <v>2883.7825831702548</v>
      </c>
    </row>
    <row r="933" spans="1:10" x14ac:dyDescent="0.25">
      <c r="A933" s="11" t="s">
        <v>1397</v>
      </c>
      <c r="B933" s="7" t="s">
        <v>1008</v>
      </c>
      <c r="C933" s="6" t="s">
        <v>1009</v>
      </c>
      <c r="D933" s="36">
        <v>44074</v>
      </c>
      <c r="E933" s="18">
        <v>1986.36</v>
      </c>
      <c r="F933" s="8">
        <f t="shared" si="42"/>
        <v>1489.77</v>
      </c>
      <c r="G933" s="42">
        <v>60</v>
      </c>
      <c r="H933" s="9">
        <f t="shared" si="43"/>
        <v>29.983561643835614</v>
      </c>
      <c r="I933" s="9">
        <f>Tabel3[[#This Row],[BCP min korting]]-J933</f>
        <v>707.25300164383555</v>
      </c>
      <c r="J933" s="38">
        <f t="shared" si="44"/>
        <v>782.51699835616444</v>
      </c>
    </row>
    <row r="934" spans="1:10" x14ac:dyDescent="0.25">
      <c r="A934" s="11" t="s">
        <v>1397</v>
      </c>
      <c r="B934" s="7" t="s">
        <v>1196</v>
      </c>
      <c r="C934" s="6" t="s">
        <v>1197</v>
      </c>
      <c r="D934" s="36">
        <v>44907</v>
      </c>
      <c r="E934" s="18">
        <v>8993</v>
      </c>
      <c r="F934" s="8">
        <f t="shared" si="42"/>
        <v>6744.75</v>
      </c>
      <c r="G934" s="42">
        <v>84</v>
      </c>
      <c r="H934" s="9">
        <f t="shared" si="43"/>
        <v>2.5972602739726027</v>
      </c>
      <c r="I934" s="9">
        <f>Tabel3[[#This Row],[BCP min korting]]-J934</f>
        <v>198.11878180039093</v>
      </c>
      <c r="J934" s="38">
        <f t="shared" si="44"/>
        <v>6546.6312181996091</v>
      </c>
    </row>
    <row r="935" spans="1:10" x14ac:dyDescent="0.25">
      <c r="A935" s="11" t="s">
        <v>1397</v>
      </c>
      <c r="B935" s="7" t="s">
        <v>327</v>
      </c>
      <c r="C935" s="6" t="s">
        <v>328</v>
      </c>
      <c r="D935" s="36">
        <v>44847</v>
      </c>
      <c r="E935" s="18">
        <v>6806</v>
      </c>
      <c r="F935" s="8">
        <f t="shared" si="42"/>
        <v>5104.5</v>
      </c>
      <c r="G935" s="42">
        <v>84</v>
      </c>
      <c r="H935" s="9">
        <f t="shared" si="43"/>
        <v>4.5698630136986296</v>
      </c>
      <c r="I935" s="9">
        <f>Tabel3[[#This Row],[BCP min korting]]-J935</f>
        <v>263.81574363992149</v>
      </c>
      <c r="J935" s="38">
        <f t="shared" si="44"/>
        <v>4840.6842563600785</v>
      </c>
    </row>
    <row r="936" spans="1:10" x14ac:dyDescent="0.25">
      <c r="A936" s="12" t="s">
        <v>1397</v>
      </c>
      <c r="B936" s="13" t="s">
        <v>1370</v>
      </c>
      <c r="C936" s="14" t="s">
        <v>1371</v>
      </c>
      <c r="D936" s="37">
        <v>41831</v>
      </c>
      <c r="E936" s="19">
        <v>629</v>
      </c>
      <c r="F936" s="15">
        <f t="shared" si="42"/>
        <v>471.75</v>
      </c>
      <c r="G936" s="42">
        <v>84</v>
      </c>
      <c r="H936" s="16">
        <f t="shared" si="43"/>
        <v>103.72602739726027</v>
      </c>
      <c r="I936" s="9">
        <f>Tabel3[[#This Row],[BCP min korting]]-J936</f>
        <v>448.16250000000002</v>
      </c>
      <c r="J936" s="39">
        <f t="shared" si="44"/>
        <v>23.587500000000002</v>
      </c>
    </row>
    <row r="937" spans="1:10" x14ac:dyDescent="0.25">
      <c r="A937" s="11" t="s">
        <v>1397</v>
      </c>
      <c r="B937" s="7" t="s">
        <v>444</v>
      </c>
      <c r="C937" s="6" t="s">
        <v>234</v>
      </c>
      <c r="D937" s="36">
        <v>42366</v>
      </c>
      <c r="E937" s="18">
        <v>1029</v>
      </c>
      <c r="F937" s="8">
        <f t="shared" si="42"/>
        <v>771.75</v>
      </c>
      <c r="G937" s="42">
        <v>84</v>
      </c>
      <c r="H937" s="9">
        <f t="shared" si="43"/>
        <v>86.136986301369859</v>
      </c>
      <c r="I937" s="9">
        <f>Tabel3[[#This Row],[BCP min korting]]-J937</f>
        <v>733.16250000000002</v>
      </c>
      <c r="J937" s="38">
        <f t="shared" si="44"/>
        <v>38.587500000000006</v>
      </c>
    </row>
    <row r="938" spans="1:10" x14ac:dyDescent="0.25">
      <c r="A938" s="11" t="s">
        <v>1397</v>
      </c>
      <c r="B938" s="7" t="s">
        <v>835</v>
      </c>
      <c r="C938" s="6" t="s">
        <v>685</v>
      </c>
      <c r="D938" s="36">
        <v>43496</v>
      </c>
      <c r="E938" s="18">
        <v>6714.38</v>
      </c>
      <c r="F938" s="8">
        <f t="shared" si="42"/>
        <v>5035.7849999999999</v>
      </c>
      <c r="G938" s="42">
        <v>84</v>
      </c>
      <c r="H938" s="9">
        <f t="shared" si="43"/>
        <v>48.986301369863014</v>
      </c>
      <c r="I938" s="9">
        <f>Tabel3[[#This Row],[BCP min korting]]-J938</f>
        <v>2789.884018590998</v>
      </c>
      <c r="J938" s="38">
        <f t="shared" si="44"/>
        <v>2245.9009814090018</v>
      </c>
    </row>
    <row r="939" spans="1:10" x14ac:dyDescent="0.25">
      <c r="A939" s="11" t="s">
        <v>1397</v>
      </c>
      <c r="B939" s="7" t="s">
        <v>836</v>
      </c>
      <c r="C939" s="6" t="s">
        <v>688</v>
      </c>
      <c r="D939" s="36">
        <v>44910</v>
      </c>
      <c r="E939" s="18">
        <v>10252.709999999999</v>
      </c>
      <c r="F939" s="8">
        <f t="shared" si="42"/>
        <v>7689.5324999999993</v>
      </c>
      <c r="G939" s="42">
        <v>84</v>
      </c>
      <c r="H939" s="9">
        <f t="shared" si="43"/>
        <v>2.4986301369863013</v>
      </c>
      <c r="I939" s="9">
        <f>Tabel3[[#This Row],[BCP min korting]]-J939</f>
        <v>217.29324716242627</v>
      </c>
      <c r="J939" s="38">
        <f t="shared" si="44"/>
        <v>7472.2392528375731</v>
      </c>
    </row>
    <row r="940" spans="1:10" x14ac:dyDescent="0.25">
      <c r="A940" s="11" t="s">
        <v>1397</v>
      </c>
      <c r="B940" s="7" t="s">
        <v>837</v>
      </c>
      <c r="C940" s="6" t="s">
        <v>688</v>
      </c>
      <c r="D940" s="36">
        <v>44911</v>
      </c>
      <c r="E940" s="18">
        <v>10252.709999999999</v>
      </c>
      <c r="F940" s="8">
        <f t="shared" si="42"/>
        <v>7689.5324999999993</v>
      </c>
      <c r="G940" s="42">
        <v>84</v>
      </c>
      <c r="H940" s="9">
        <f t="shared" si="43"/>
        <v>2.4657534246575343</v>
      </c>
      <c r="I940" s="9">
        <f>Tabel3[[#This Row],[BCP min korting]]-J940</f>
        <v>214.43412548923698</v>
      </c>
      <c r="J940" s="38">
        <f t="shared" si="44"/>
        <v>7475.0983745107624</v>
      </c>
    </row>
    <row r="941" spans="1:10" x14ac:dyDescent="0.25">
      <c r="A941" s="11" t="s">
        <v>1397</v>
      </c>
      <c r="B941" s="7" t="s">
        <v>1056</v>
      </c>
      <c r="C941" s="6" t="s">
        <v>1057</v>
      </c>
      <c r="D941" s="36">
        <v>42005</v>
      </c>
      <c r="E941" s="18">
        <v>563</v>
      </c>
      <c r="F941" s="8">
        <f t="shared" si="42"/>
        <v>422.25</v>
      </c>
      <c r="G941" s="42">
        <v>60</v>
      </c>
      <c r="H941" s="9">
        <f t="shared" si="43"/>
        <v>98.005479452054786</v>
      </c>
      <c r="I941" s="9">
        <f>Tabel3[[#This Row],[BCP min korting]]-J941</f>
        <v>401.13749999999999</v>
      </c>
      <c r="J941" s="38">
        <f t="shared" si="44"/>
        <v>21.112500000000001</v>
      </c>
    </row>
    <row r="942" spans="1:10" x14ac:dyDescent="0.25">
      <c r="A942" s="11" t="s">
        <v>1397</v>
      </c>
      <c r="B942" s="7" t="s">
        <v>1133</v>
      </c>
      <c r="C942" s="6" t="s">
        <v>1134</v>
      </c>
      <c r="D942" s="36">
        <v>44909</v>
      </c>
      <c r="E942" s="18">
        <v>1301.99</v>
      </c>
      <c r="F942" s="8">
        <f t="shared" si="42"/>
        <v>976.49250000000006</v>
      </c>
      <c r="G942" s="42">
        <v>84</v>
      </c>
      <c r="H942" s="9">
        <f t="shared" si="43"/>
        <v>2.5315068493150683</v>
      </c>
      <c r="I942" s="9">
        <f>Tabel3[[#This Row],[BCP min korting]]-J942</f>
        <v>27.957114041095906</v>
      </c>
      <c r="J942" s="38">
        <f t="shared" si="44"/>
        <v>948.53538595890416</v>
      </c>
    </row>
    <row r="943" spans="1:10" x14ac:dyDescent="0.25">
      <c r="A943" s="11" t="s">
        <v>1397</v>
      </c>
      <c r="B943" s="7" t="s">
        <v>445</v>
      </c>
      <c r="C943" s="6" t="s">
        <v>188</v>
      </c>
      <c r="D943" s="36">
        <v>40183</v>
      </c>
      <c r="E943" s="18">
        <v>879</v>
      </c>
      <c r="F943" s="8">
        <f t="shared" si="42"/>
        <v>659.25</v>
      </c>
      <c r="G943" s="42">
        <v>84</v>
      </c>
      <c r="H943" s="9">
        <f t="shared" si="43"/>
        <v>157.90684931506848</v>
      </c>
      <c r="I943" s="9">
        <f>Tabel3[[#This Row],[BCP min korting]]-J943</f>
        <v>626.28750000000002</v>
      </c>
      <c r="J943" s="38">
        <f t="shared" si="44"/>
        <v>32.962499999999999</v>
      </c>
    </row>
    <row r="944" spans="1:10" x14ac:dyDescent="0.25">
      <c r="A944" s="11" t="s">
        <v>1397</v>
      </c>
      <c r="B944" s="7" t="s">
        <v>253</v>
      </c>
      <c r="C944" s="6" t="s">
        <v>241</v>
      </c>
      <c r="D944" s="36">
        <v>43677</v>
      </c>
      <c r="E944" s="18">
        <v>3793</v>
      </c>
      <c r="F944" s="8">
        <f t="shared" si="42"/>
        <v>2844.75</v>
      </c>
      <c r="G944" s="42">
        <v>84</v>
      </c>
      <c r="H944" s="9">
        <f t="shared" si="43"/>
        <v>43.035616438356165</v>
      </c>
      <c r="I944" s="9">
        <f>Tabel3[[#This Row],[BCP min korting]]-J944</f>
        <v>1384.5748972602739</v>
      </c>
      <c r="J944" s="38">
        <f t="shared" si="44"/>
        <v>1460.1751027397261</v>
      </c>
    </row>
    <row r="945" spans="1:10" x14ac:dyDescent="0.25">
      <c r="A945" s="11" t="s">
        <v>1397</v>
      </c>
      <c r="B945" s="7" t="s">
        <v>838</v>
      </c>
      <c r="C945" s="6" t="s">
        <v>685</v>
      </c>
      <c r="D945" s="36">
        <v>44910</v>
      </c>
      <c r="E945" s="18">
        <v>8600.1299999999992</v>
      </c>
      <c r="F945" s="8">
        <f t="shared" si="42"/>
        <v>6450.0974999999999</v>
      </c>
      <c r="G945" s="42">
        <v>84</v>
      </c>
      <c r="H945" s="9">
        <f t="shared" si="43"/>
        <v>2.4986301369863013</v>
      </c>
      <c r="I945" s="9">
        <f>Tabel3[[#This Row],[BCP min korting]]-J945</f>
        <v>182.26890000000003</v>
      </c>
      <c r="J945" s="38">
        <f t="shared" si="44"/>
        <v>6267.8285999999998</v>
      </c>
    </row>
    <row r="946" spans="1:10" x14ac:dyDescent="0.25">
      <c r="A946" s="11" t="s">
        <v>1397</v>
      </c>
      <c r="B946" s="7" t="s">
        <v>1135</v>
      </c>
      <c r="C946" s="6" t="s">
        <v>1134</v>
      </c>
      <c r="D946" s="36">
        <v>44915</v>
      </c>
      <c r="E946" s="18">
        <v>1301.99</v>
      </c>
      <c r="F946" s="8">
        <f t="shared" si="42"/>
        <v>976.49250000000006</v>
      </c>
      <c r="G946" s="42">
        <v>84</v>
      </c>
      <c r="H946" s="9">
        <f t="shared" si="43"/>
        <v>2.3342465753424655</v>
      </c>
      <c r="I946" s="9">
        <f>Tabel3[[#This Row],[BCP min korting]]-J946</f>
        <v>25.778637622309247</v>
      </c>
      <c r="J946" s="38">
        <f t="shared" si="44"/>
        <v>950.71386237769082</v>
      </c>
    </row>
    <row r="947" spans="1:10" x14ac:dyDescent="0.25">
      <c r="A947" s="11" t="s">
        <v>1397</v>
      </c>
      <c r="B947" s="7" t="s">
        <v>839</v>
      </c>
      <c r="C947" s="6" t="s">
        <v>784</v>
      </c>
      <c r="D947" s="36">
        <v>44805</v>
      </c>
      <c r="E947" s="18">
        <v>9592</v>
      </c>
      <c r="F947" s="8">
        <f t="shared" si="42"/>
        <v>7194</v>
      </c>
      <c r="G947" s="42">
        <v>84</v>
      </c>
      <c r="H947" s="9">
        <f t="shared" si="43"/>
        <v>5.9506849315068493</v>
      </c>
      <c r="I947" s="9">
        <f>Tabel3[[#This Row],[BCP min korting]]-J947</f>
        <v>484.15197651663402</v>
      </c>
      <c r="J947" s="38">
        <f t="shared" si="44"/>
        <v>6709.848023483366</v>
      </c>
    </row>
    <row r="948" spans="1:10" x14ac:dyDescent="0.25">
      <c r="A948" s="11" t="s">
        <v>1397</v>
      </c>
      <c r="B948" s="7" t="s">
        <v>1372</v>
      </c>
      <c r="C948" s="6" t="s">
        <v>1292</v>
      </c>
      <c r="D948" s="36">
        <v>43819</v>
      </c>
      <c r="E948" s="18">
        <v>3195</v>
      </c>
      <c r="F948" s="8">
        <f t="shared" si="42"/>
        <v>2396.25</v>
      </c>
      <c r="G948" s="42">
        <v>84</v>
      </c>
      <c r="H948" s="9">
        <f t="shared" si="43"/>
        <v>38.367123287671234</v>
      </c>
      <c r="I948" s="9">
        <f>Tabel3[[#This Row],[BCP min korting]]-J948</f>
        <v>1039.7661692759295</v>
      </c>
      <c r="J948" s="38">
        <f t="shared" si="44"/>
        <v>1356.4838307240705</v>
      </c>
    </row>
    <row r="949" spans="1:10" x14ac:dyDescent="0.25">
      <c r="A949" s="11" t="s">
        <v>1397</v>
      </c>
      <c r="B949" s="7" t="s">
        <v>1228</v>
      </c>
      <c r="C949" s="6" t="s">
        <v>1216</v>
      </c>
      <c r="D949" s="36">
        <v>44915</v>
      </c>
      <c r="E949" s="18">
        <v>8552</v>
      </c>
      <c r="F949" s="8">
        <f t="shared" si="42"/>
        <v>6414</v>
      </c>
      <c r="G949" s="42">
        <v>84</v>
      </c>
      <c r="H949" s="9">
        <f t="shared" si="43"/>
        <v>2.3342465753424655</v>
      </c>
      <c r="I949" s="9">
        <f>Tabel3[[#This Row],[BCP min korting]]-J949</f>
        <v>169.32457925636027</v>
      </c>
      <c r="J949" s="38">
        <f t="shared" si="44"/>
        <v>6244.6754207436397</v>
      </c>
    </row>
    <row r="950" spans="1:10" x14ac:dyDescent="0.25">
      <c r="A950" s="11" t="s">
        <v>1397</v>
      </c>
      <c r="B950" s="7" t="s">
        <v>1229</v>
      </c>
      <c r="C950" s="6" t="s">
        <v>1216</v>
      </c>
      <c r="D950" s="36">
        <v>44922</v>
      </c>
      <c r="E950" s="18">
        <v>7251</v>
      </c>
      <c r="F950" s="8">
        <f t="shared" si="42"/>
        <v>5438.25</v>
      </c>
      <c r="G950" s="42">
        <v>84</v>
      </c>
      <c r="H950" s="9">
        <f t="shared" si="43"/>
        <v>2.1041095890410957</v>
      </c>
      <c r="I950" s="9">
        <f>Tabel3[[#This Row],[BCP min korting]]-J950</f>
        <v>129.41119373776928</v>
      </c>
      <c r="J950" s="38">
        <f t="shared" si="44"/>
        <v>5308.8388062622307</v>
      </c>
    </row>
    <row r="951" spans="1:10" x14ac:dyDescent="0.25">
      <c r="A951" s="11" t="s">
        <v>1397</v>
      </c>
      <c r="B951" s="7" t="s">
        <v>840</v>
      </c>
      <c r="C951" s="6" t="s">
        <v>685</v>
      </c>
      <c r="D951" s="36">
        <v>44895</v>
      </c>
      <c r="E951" s="18">
        <v>8172.19</v>
      </c>
      <c r="F951" s="8">
        <f t="shared" si="42"/>
        <v>6129.1424999999999</v>
      </c>
      <c r="G951" s="42">
        <v>84</v>
      </c>
      <c r="H951" s="9">
        <f t="shared" si="43"/>
        <v>2.9917808219178079</v>
      </c>
      <c r="I951" s="9">
        <f>Tabel3[[#This Row],[BCP min korting]]-J951</f>
        <v>207.38331472602749</v>
      </c>
      <c r="J951" s="38">
        <f t="shared" si="44"/>
        <v>5921.7591852739724</v>
      </c>
    </row>
    <row r="952" spans="1:10" x14ac:dyDescent="0.25">
      <c r="A952" s="11" t="s">
        <v>1397</v>
      </c>
      <c r="B952" s="7" t="s">
        <v>254</v>
      </c>
      <c r="C952" s="6" t="s">
        <v>255</v>
      </c>
      <c r="D952" s="36">
        <v>40747</v>
      </c>
      <c r="E952" s="18">
        <v>1025</v>
      </c>
      <c r="F952" s="8">
        <f t="shared" si="42"/>
        <v>768.75</v>
      </c>
      <c r="G952" s="42">
        <v>84</v>
      </c>
      <c r="H952" s="9">
        <f t="shared" si="43"/>
        <v>139.36438356164382</v>
      </c>
      <c r="I952" s="9">
        <f>Tabel3[[#This Row],[BCP min korting]]-J952</f>
        <v>730.3125</v>
      </c>
      <c r="J952" s="38">
        <f t="shared" si="44"/>
        <v>38.4375</v>
      </c>
    </row>
    <row r="953" spans="1:10" x14ac:dyDescent="0.25">
      <c r="A953" s="11" t="s">
        <v>1397</v>
      </c>
      <c r="B953" s="7" t="s">
        <v>841</v>
      </c>
      <c r="C953" s="6" t="s">
        <v>685</v>
      </c>
      <c r="D953" s="36">
        <v>44924</v>
      </c>
      <c r="E953" s="18">
        <v>8826.17</v>
      </c>
      <c r="F953" s="8">
        <f t="shared" si="42"/>
        <v>6619.6275000000005</v>
      </c>
      <c r="G953" s="42">
        <v>84</v>
      </c>
      <c r="H953" s="9">
        <f t="shared" si="43"/>
        <v>2.0383561643835617</v>
      </c>
      <c r="I953" s="9">
        <f>Tabel3[[#This Row],[BCP min korting]]-J953</f>
        <v>152.60119755381584</v>
      </c>
      <c r="J953" s="38">
        <f t="shared" si="44"/>
        <v>6467.0263024461847</v>
      </c>
    </row>
    <row r="954" spans="1:10" x14ac:dyDescent="0.25">
      <c r="A954" s="11" t="s">
        <v>1397</v>
      </c>
      <c r="B954" s="7" t="s">
        <v>939</v>
      </c>
      <c r="C954" s="6" t="s">
        <v>929</v>
      </c>
      <c r="D954" s="36">
        <v>43282</v>
      </c>
      <c r="E954" s="18">
        <v>2090</v>
      </c>
      <c r="F954" s="8">
        <f t="shared" si="42"/>
        <v>1567.5</v>
      </c>
      <c r="G954" s="42">
        <v>84</v>
      </c>
      <c r="H954" s="9">
        <f t="shared" si="43"/>
        <v>56.021917808219179</v>
      </c>
      <c r="I954" s="9">
        <f>Tabel3[[#This Row],[BCP min korting]]-J954</f>
        <v>993.13855185909983</v>
      </c>
      <c r="J954" s="38">
        <f t="shared" si="44"/>
        <v>574.36144814090017</v>
      </c>
    </row>
    <row r="955" spans="1:10" x14ac:dyDescent="0.25">
      <c r="A955" s="11" t="s">
        <v>1397</v>
      </c>
      <c r="B955" s="7" t="s">
        <v>1120</v>
      </c>
      <c r="C955" s="6" t="s">
        <v>1118</v>
      </c>
      <c r="D955" s="36">
        <v>44928</v>
      </c>
      <c r="E955" s="18">
        <v>2180</v>
      </c>
      <c r="F955" s="8">
        <f t="shared" si="42"/>
        <v>1635</v>
      </c>
      <c r="G955" s="42">
        <v>60</v>
      </c>
      <c r="H955" s="9">
        <f t="shared" si="43"/>
        <v>1.9068493150684931</v>
      </c>
      <c r="I955" s="9">
        <f>Tabel3[[#This Row],[BCP min korting]]-J955</f>
        <v>49.36356164383551</v>
      </c>
      <c r="J955" s="38">
        <f t="shared" si="44"/>
        <v>1585.6364383561645</v>
      </c>
    </row>
    <row r="956" spans="1:10" x14ac:dyDescent="0.25">
      <c r="A956" s="11" t="s">
        <v>1397</v>
      </c>
      <c r="B956" s="7" t="s">
        <v>1373</v>
      </c>
      <c r="C956" s="6" t="s">
        <v>1374</v>
      </c>
      <c r="D956" s="36">
        <v>44931</v>
      </c>
      <c r="E956" s="18">
        <v>8003</v>
      </c>
      <c r="F956" s="8">
        <f t="shared" si="42"/>
        <v>6002.25</v>
      </c>
      <c r="G956" s="42">
        <v>84</v>
      </c>
      <c r="H956" s="9">
        <f t="shared" si="43"/>
        <v>1.8082191780821917</v>
      </c>
      <c r="I956" s="9">
        <f>Tabel3[[#This Row],[BCP min korting]]-J956</f>
        <v>122.74659980430533</v>
      </c>
      <c r="J956" s="38">
        <f t="shared" si="44"/>
        <v>5879.5034001956947</v>
      </c>
    </row>
    <row r="957" spans="1:10" x14ac:dyDescent="0.25">
      <c r="A957" s="11" t="s">
        <v>1397</v>
      </c>
      <c r="B957" s="7" t="s">
        <v>1375</v>
      </c>
      <c r="C957" s="6" t="s">
        <v>1376</v>
      </c>
      <c r="D957" s="36">
        <v>41883</v>
      </c>
      <c r="E957" s="18">
        <v>749</v>
      </c>
      <c r="F957" s="8">
        <f t="shared" si="42"/>
        <v>561.75</v>
      </c>
      <c r="G957" s="42">
        <v>84</v>
      </c>
      <c r="H957" s="9">
        <f t="shared" si="43"/>
        <v>102.01643835616439</v>
      </c>
      <c r="I957" s="9">
        <f>Tabel3[[#This Row],[BCP min korting]]-J957</f>
        <v>533.66250000000002</v>
      </c>
      <c r="J957" s="38">
        <f t="shared" si="44"/>
        <v>28.087500000000002</v>
      </c>
    </row>
    <row r="958" spans="1:10" x14ac:dyDescent="0.25">
      <c r="A958" s="11" t="s">
        <v>1397</v>
      </c>
      <c r="B958" s="7" t="s">
        <v>1034</v>
      </c>
      <c r="C958" s="6" t="s">
        <v>1035</v>
      </c>
      <c r="D958" s="36">
        <v>41354</v>
      </c>
      <c r="E958" s="18">
        <v>5039</v>
      </c>
      <c r="F958" s="8">
        <f t="shared" si="42"/>
        <v>3779.25</v>
      </c>
      <c r="G958" s="42">
        <v>84</v>
      </c>
      <c r="H958" s="9">
        <f t="shared" si="43"/>
        <v>119.40821917808219</v>
      </c>
      <c r="I958" s="9">
        <f>Tabel3[[#This Row],[BCP min korting]]-J958</f>
        <v>3590.2874999999999</v>
      </c>
      <c r="J958" s="38">
        <f t="shared" si="44"/>
        <v>188.96250000000001</v>
      </c>
    </row>
    <row r="959" spans="1:10" x14ac:dyDescent="0.25">
      <c r="A959" s="12" t="s">
        <v>1397</v>
      </c>
      <c r="B959" s="13" t="s">
        <v>1377</v>
      </c>
      <c r="C959" s="14" t="s">
        <v>1374</v>
      </c>
      <c r="D959" s="37">
        <v>44928</v>
      </c>
      <c r="E959" s="19">
        <v>8003</v>
      </c>
      <c r="F959" s="15">
        <f t="shared" si="42"/>
        <v>6002.25</v>
      </c>
      <c r="G959" s="42">
        <v>84</v>
      </c>
      <c r="H959" s="16">
        <f t="shared" si="43"/>
        <v>1.9068493150684931</v>
      </c>
      <c r="I959" s="9">
        <f>Tabel3[[#This Row],[BCP min korting]]-J959</f>
        <v>129.44186888453987</v>
      </c>
      <c r="J959" s="39">
        <f t="shared" si="44"/>
        <v>5872.8081311154601</v>
      </c>
    </row>
    <row r="960" spans="1:10" x14ac:dyDescent="0.25">
      <c r="A960" s="11" t="s">
        <v>1397</v>
      </c>
      <c r="B960" s="7" t="s">
        <v>940</v>
      </c>
      <c r="C960" s="6" t="s">
        <v>927</v>
      </c>
      <c r="D960" s="36">
        <v>41128</v>
      </c>
      <c r="E960" s="18">
        <v>1995</v>
      </c>
      <c r="F960" s="8">
        <f t="shared" si="42"/>
        <v>1496.25</v>
      </c>
      <c r="G960" s="42">
        <v>84</v>
      </c>
      <c r="H960" s="9">
        <f t="shared" si="43"/>
        <v>126.83835616438355</v>
      </c>
      <c r="I960" s="9">
        <f>Tabel3[[#This Row],[BCP min korting]]-J960</f>
        <v>1421.4375</v>
      </c>
      <c r="J960" s="38">
        <f t="shared" si="44"/>
        <v>74.8125</v>
      </c>
    </row>
    <row r="961" spans="1:10" x14ac:dyDescent="0.25">
      <c r="A961" s="11" t="s">
        <v>1397</v>
      </c>
      <c r="B961" s="7" t="s">
        <v>842</v>
      </c>
      <c r="C961" s="6" t="s">
        <v>784</v>
      </c>
      <c r="D961" s="36">
        <v>44823</v>
      </c>
      <c r="E961" s="18">
        <v>10093</v>
      </c>
      <c r="F961" s="8">
        <f t="shared" si="42"/>
        <v>7569.75</v>
      </c>
      <c r="G961" s="42">
        <v>84</v>
      </c>
      <c r="H961" s="9">
        <f t="shared" si="43"/>
        <v>5.3589041095890408</v>
      </c>
      <c r="I961" s="9">
        <f>Tabel3[[#This Row],[BCP min korting]]-J961</f>
        <v>458.77721624266178</v>
      </c>
      <c r="J961" s="38">
        <f t="shared" si="44"/>
        <v>7110.9727837573382</v>
      </c>
    </row>
    <row r="962" spans="1:10" x14ac:dyDescent="0.25">
      <c r="A962" s="11" t="s">
        <v>1397</v>
      </c>
      <c r="B962" s="7" t="s">
        <v>843</v>
      </c>
      <c r="C962" s="6" t="s">
        <v>743</v>
      </c>
      <c r="D962" s="36">
        <v>39083</v>
      </c>
      <c r="E962" s="18">
        <v>7900</v>
      </c>
      <c r="F962" s="8">
        <f t="shared" si="42"/>
        <v>5925</v>
      </c>
      <c r="G962" s="42">
        <v>84</v>
      </c>
      <c r="H962" s="9">
        <f t="shared" si="43"/>
        <v>194.07123287671232</v>
      </c>
      <c r="I962" s="9">
        <f>Tabel3[[#This Row],[BCP min korting]]-J962</f>
        <v>5628.75</v>
      </c>
      <c r="J962" s="38">
        <f t="shared" si="44"/>
        <v>296.25</v>
      </c>
    </row>
    <row r="963" spans="1:10" x14ac:dyDescent="0.25">
      <c r="A963" s="12" t="s">
        <v>1397</v>
      </c>
      <c r="B963" s="13" t="s">
        <v>844</v>
      </c>
      <c r="C963" s="14" t="s">
        <v>818</v>
      </c>
      <c r="D963" s="37">
        <v>43271</v>
      </c>
      <c r="E963" s="19">
        <v>8873</v>
      </c>
      <c r="F963" s="15">
        <f t="shared" si="42"/>
        <v>6654.75</v>
      </c>
      <c r="G963" s="42">
        <v>84</v>
      </c>
      <c r="H963" s="16">
        <f t="shared" si="43"/>
        <v>56.383561643835613</v>
      </c>
      <c r="I963" s="9">
        <f>Tabel3[[#This Row],[BCP min korting]]-J963</f>
        <v>4243.5426369863007</v>
      </c>
      <c r="J963" s="39">
        <f t="shared" si="44"/>
        <v>2411.2073630136993</v>
      </c>
    </row>
    <row r="964" spans="1:10" x14ac:dyDescent="0.25">
      <c r="A964" s="12" t="s">
        <v>1397</v>
      </c>
      <c r="B964" s="13" t="s">
        <v>1136</v>
      </c>
      <c r="C964" s="14" t="s">
        <v>1134</v>
      </c>
      <c r="D964" s="37">
        <v>44939</v>
      </c>
      <c r="E964" s="19">
        <v>1448.66</v>
      </c>
      <c r="F964" s="15">
        <f t="shared" si="42"/>
        <v>1086.4950000000001</v>
      </c>
      <c r="G964" s="42">
        <v>84</v>
      </c>
      <c r="H964" s="16">
        <f t="shared" si="43"/>
        <v>1.5452054794520547</v>
      </c>
      <c r="I964" s="9">
        <f>Tabel3[[#This Row],[BCP min korting]]-J964</f>
        <v>18.987084833659537</v>
      </c>
      <c r="J964" s="39">
        <f t="shared" si="44"/>
        <v>1067.5079151663406</v>
      </c>
    </row>
    <row r="965" spans="1:10" x14ac:dyDescent="0.25">
      <c r="A965" s="11" t="s">
        <v>1397</v>
      </c>
      <c r="B965" s="7" t="s">
        <v>1121</v>
      </c>
      <c r="C965" s="6" t="s">
        <v>1122</v>
      </c>
      <c r="D965" s="36">
        <v>44942</v>
      </c>
      <c r="E965" s="18">
        <v>3701</v>
      </c>
      <c r="F965" s="8">
        <f t="shared" si="42"/>
        <v>2775.75</v>
      </c>
      <c r="G965" s="42">
        <v>60</v>
      </c>
      <c r="H965" s="9">
        <f t="shared" si="43"/>
        <v>1.4465753424657535</v>
      </c>
      <c r="I965" s="9">
        <f>Tabel3[[#This Row],[BCP min korting]]-J965</f>
        <v>63.576082191780642</v>
      </c>
      <c r="J965" s="38">
        <f t="shared" si="44"/>
        <v>2712.1739178082194</v>
      </c>
    </row>
    <row r="966" spans="1:10" x14ac:dyDescent="0.25">
      <c r="A966" s="11" t="s">
        <v>1397</v>
      </c>
      <c r="B966" s="7" t="s">
        <v>1036</v>
      </c>
      <c r="C966" s="6" t="s">
        <v>1037</v>
      </c>
      <c r="D966" s="36">
        <v>42338</v>
      </c>
      <c r="E966" s="18">
        <v>4116</v>
      </c>
      <c r="F966" s="8">
        <f t="shared" si="42"/>
        <v>3087</v>
      </c>
      <c r="G966" s="42">
        <v>84</v>
      </c>
      <c r="H966" s="9">
        <f t="shared" si="43"/>
        <v>87.057534246575344</v>
      </c>
      <c r="I966" s="9">
        <f>Tabel3[[#This Row],[BCP min korting]]-J966</f>
        <v>2932.65</v>
      </c>
      <c r="J966" s="38">
        <f t="shared" si="44"/>
        <v>154.35000000000002</v>
      </c>
    </row>
    <row r="967" spans="1:10" x14ac:dyDescent="0.25">
      <c r="A967" s="11" t="s">
        <v>1397</v>
      </c>
      <c r="B967" s="7" t="s">
        <v>901</v>
      </c>
      <c r="C967" s="6" t="s">
        <v>902</v>
      </c>
      <c r="D967" s="36">
        <v>42655</v>
      </c>
      <c r="E967" s="18">
        <v>9250</v>
      </c>
      <c r="F967" s="8">
        <f t="shared" si="42"/>
        <v>6937.5</v>
      </c>
      <c r="G967" s="42">
        <v>84</v>
      </c>
      <c r="H967" s="9">
        <f t="shared" si="43"/>
        <v>76.635616438356166</v>
      </c>
      <c r="I967" s="9">
        <f>Tabel3[[#This Row],[BCP min korting]]-J967</f>
        <v>6012.8167808219177</v>
      </c>
      <c r="J967" s="38">
        <f t="shared" si="44"/>
        <v>924.68321917808225</v>
      </c>
    </row>
    <row r="968" spans="1:10" x14ac:dyDescent="0.25">
      <c r="A968" s="11" t="s">
        <v>1397</v>
      </c>
      <c r="B968" s="7" t="s">
        <v>941</v>
      </c>
      <c r="C968" s="6" t="s">
        <v>942</v>
      </c>
      <c r="D968" s="36">
        <v>42675</v>
      </c>
      <c r="E968" s="18">
        <v>2075</v>
      </c>
      <c r="F968" s="8">
        <f t="shared" si="42"/>
        <v>1556.25</v>
      </c>
      <c r="G968" s="42">
        <v>84</v>
      </c>
      <c r="H968" s="9">
        <f t="shared" si="43"/>
        <v>75.978082191780814</v>
      </c>
      <c r="I968" s="9">
        <f>Tabel3[[#This Row],[BCP min korting]]-J968</f>
        <v>1337.248165362035</v>
      </c>
      <c r="J968" s="38">
        <f t="shared" si="44"/>
        <v>219.00183463796498</v>
      </c>
    </row>
    <row r="969" spans="1:10" x14ac:dyDescent="0.25">
      <c r="A969" s="11" t="s">
        <v>1397</v>
      </c>
      <c r="B969" s="7" t="s">
        <v>845</v>
      </c>
      <c r="C969" s="6" t="s">
        <v>590</v>
      </c>
      <c r="D969" s="36">
        <v>43081</v>
      </c>
      <c r="E969" s="18">
        <v>6406</v>
      </c>
      <c r="F969" s="8">
        <f t="shared" ref="F969:F998" si="45">E969*(1-$B$6)</f>
        <v>4804.5</v>
      </c>
      <c r="G969" s="42">
        <v>84</v>
      </c>
      <c r="H969" s="9">
        <f t="shared" ref="H969:H998" si="46">IFERROR(+(B$2-D969)/(365/12),G969)</f>
        <v>62.630136986301366</v>
      </c>
      <c r="I969" s="9">
        <f>Tabel3[[#This Row],[BCP min korting]]-J969</f>
        <v>3403.1091487279837</v>
      </c>
      <c r="J969" s="38">
        <f t="shared" ref="J969:J998" si="47">IF(H969&lt;$G969,($F969)-(H969/$G969)*(($F969)-($F969*$B$5)),($F969*$B$5))</f>
        <v>1401.3908512720163</v>
      </c>
    </row>
    <row r="970" spans="1:10" x14ac:dyDescent="0.25">
      <c r="A970" s="11" t="s">
        <v>1397</v>
      </c>
      <c r="B970" s="7" t="s">
        <v>579</v>
      </c>
      <c r="C970" s="6" t="s">
        <v>534</v>
      </c>
      <c r="D970" s="36">
        <v>40693</v>
      </c>
      <c r="E970" s="18">
        <v>5393</v>
      </c>
      <c r="F970" s="8">
        <f t="shared" si="45"/>
        <v>4044.75</v>
      </c>
      <c r="G970" s="42">
        <v>84</v>
      </c>
      <c r="H970" s="9">
        <f t="shared" si="46"/>
        <v>141.13972602739724</v>
      </c>
      <c r="I970" s="9">
        <f>Tabel3[[#This Row],[BCP min korting]]-J970</f>
        <v>3842.5124999999998</v>
      </c>
      <c r="J970" s="38">
        <f t="shared" si="47"/>
        <v>202.23750000000001</v>
      </c>
    </row>
    <row r="971" spans="1:10" x14ac:dyDescent="0.25">
      <c r="A971" s="11" t="s">
        <v>1397</v>
      </c>
      <c r="B971" s="7" t="s">
        <v>446</v>
      </c>
      <c r="C971" s="6" t="s">
        <v>413</v>
      </c>
      <c r="D971" s="36">
        <v>44950</v>
      </c>
      <c r="E971" s="18">
        <v>967.05</v>
      </c>
      <c r="F971" s="8">
        <f t="shared" si="45"/>
        <v>725.28749999999991</v>
      </c>
      <c r="G971" s="42">
        <v>84</v>
      </c>
      <c r="H971" s="9">
        <f t="shared" si="46"/>
        <v>1.1835616438356165</v>
      </c>
      <c r="I971" s="9">
        <f>Tabel3[[#This Row],[BCP min korting]]-J971</f>
        <v>9.7083493150685172</v>
      </c>
      <c r="J971" s="38">
        <f t="shared" si="47"/>
        <v>715.57915068493139</v>
      </c>
    </row>
    <row r="972" spans="1:10" x14ac:dyDescent="0.25">
      <c r="A972" s="11" t="s">
        <v>1397</v>
      </c>
      <c r="B972" s="7" t="s">
        <v>256</v>
      </c>
      <c r="C972" s="6" t="s">
        <v>257</v>
      </c>
      <c r="D972" s="36">
        <v>43084</v>
      </c>
      <c r="E972" s="18">
        <v>1694</v>
      </c>
      <c r="F972" s="8">
        <f t="shared" si="45"/>
        <v>1270.5</v>
      </c>
      <c r="G972" s="42">
        <v>84</v>
      </c>
      <c r="H972" s="9">
        <f t="shared" si="46"/>
        <v>62.531506849315065</v>
      </c>
      <c r="I972" s="9">
        <f>Tabel3[[#This Row],[BCP min korting]]-J972</f>
        <v>898.49958904109587</v>
      </c>
      <c r="J972" s="38">
        <f t="shared" si="47"/>
        <v>372.00041095890413</v>
      </c>
    </row>
    <row r="973" spans="1:10" x14ac:dyDescent="0.25">
      <c r="A973" s="12" t="s">
        <v>1397</v>
      </c>
      <c r="B973" s="13" t="s">
        <v>258</v>
      </c>
      <c r="C973" s="14" t="s">
        <v>257</v>
      </c>
      <c r="D973" s="37">
        <v>39814</v>
      </c>
      <c r="E973" s="19">
        <v>1694</v>
      </c>
      <c r="F973" s="15">
        <f t="shared" si="45"/>
        <v>1270.5</v>
      </c>
      <c r="G973" s="42">
        <v>84</v>
      </c>
      <c r="H973" s="16">
        <f t="shared" si="46"/>
        <v>170.03835616438354</v>
      </c>
      <c r="I973" s="9">
        <f>Tabel3[[#This Row],[BCP min korting]]-J973</f>
        <v>1206.9749999999999</v>
      </c>
      <c r="J973" s="39">
        <f t="shared" si="47"/>
        <v>63.525000000000006</v>
      </c>
    </row>
    <row r="974" spans="1:10" x14ac:dyDescent="0.25">
      <c r="A974" s="11" t="s">
        <v>1397</v>
      </c>
      <c r="B974" s="7" t="s">
        <v>943</v>
      </c>
      <c r="C974" s="6" t="s">
        <v>927</v>
      </c>
      <c r="D974" s="36">
        <v>41677</v>
      </c>
      <c r="E974" s="18">
        <v>1995</v>
      </c>
      <c r="F974" s="8">
        <f t="shared" si="45"/>
        <v>1496.25</v>
      </c>
      <c r="G974" s="42">
        <v>84</v>
      </c>
      <c r="H974" s="9">
        <f t="shared" si="46"/>
        <v>108.78904109589041</v>
      </c>
      <c r="I974" s="9">
        <f>Tabel3[[#This Row],[BCP min korting]]-J974</f>
        <v>1421.4375</v>
      </c>
      <c r="J974" s="38">
        <f t="shared" si="47"/>
        <v>74.8125</v>
      </c>
    </row>
    <row r="975" spans="1:10" x14ac:dyDescent="0.25">
      <c r="A975" s="12" t="s">
        <v>1397</v>
      </c>
      <c r="B975" s="13" t="s">
        <v>580</v>
      </c>
      <c r="C975" s="14" t="s">
        <v>537</v>
      </c>
      <c r="D975" s="37">
        <v>39965</v>
      </c>
      <c r="E975" s="19">
        <v>5560</v>
      </c>
      <c r="F975" s="15">
        <f t="shared" si="45"/>
        <v>4170</v>
      </c>
      <c r="G975" s="42">
        <v>84</v>
      </c>
      <c r="H975" s="16">
        <f t="shared" si="46"/>
        <v>165.07397260273973</v>
      </c>
      <c r="I975" s="9">
        <f>Tabel3[[#This Row],[BCP min korting]]-J975</f>
        <v>3961.5</v>
      </c>
      <c r="J975" s="39">
        <f t="shared" si="47"/>
        <v>208.5</v>
      </c>
    </row>
    <row r="976" spans="1:10" x14ac:dyDescent="0.25">
      <c r="A976" s="11" t="s">
        <v>1397</v>
      </c>
      <c r="B976" s="7" t="s">
        <v>1198</v>
      </c>
      <c r="C976" s="6" t="s">
        <v>1139</v>
      </c>
      <c r="D976" s="36">
        <v>43647</v>
      </c>
      <c r="E976" s="18">
        <v>7343</v>
      </c>
      <c r="F976" s="8">
        <f t="shared" si="45"/>
        <v>5507.25</v>
      </c>
      <c r="G976" s="42">
        <v>84</v>
      </c>
      <c r="H976" s="9">
        <f t="shared" si="46"/>
        <v>44.021917808219179</v>
      </c>
      <c r="I976" s="9">
        <f>Tabel3[[#This Row],[BCP min korting]]-J976</f>
        <v>2741.8776369863012</v>
      </c>
      <c r="J976" s="38">
        <f t="shared" si="47"/>
        <v>2765.3723630136988</v>
      </c>
    </row>
    <row r="977" spans="1:10" x14ac:dyDescent="0.25">
      <c r="A977" s="11" t="s">
        <v>1397</v>
      </c>
      <c r="B977" s="7" t="s">
        <v>846</v>
      </c>
      <c r="C977" s="6" t="s">
        <v>688</v>
      </c>
      <c r="D977" s="36">
        <v>44958</v>
      </c>
      <c r="E977" s="18">
        <v>10107.07</v>
      </c>
      <c r="F977" s="8">
        <f t="shared" si="45"/>
        <v>7580.3024999999998</v>
      </c>
      <c r="G977" s="42">
        <v>84</v>
      </c>
      <c r="H977" s="9">
        <f t="shared" si="46"/>
        <v>0.92054794520547945</v>
      </c>
      <c r="I977" s="9">
        <f>Tabel3[[#This Row],[BCP min korting]]-J977</f>
        <v>78.918217808219197</v>
      </c>
      <c r="J977" s="38">
        <f t="shared" si="47"/>
        <v>7501.3842821917806</v>
      </c>
    </row>
    <row r="978" spans="1:10" x14ac:dyDescent="0.25">
      <c r="A978" s="11" t="s">
        <v>1397</v>
      </c>
      <c r="B978" s="7" t="s">
        <v>1038</v>
      </c>
      <c r="C978" s="6" t="s">
        <v>1026</v>
      </c>
      <c r="D978" s="36">
        <v>41355</v>
      </c>
      <c r="E978" s="18">
        <v>5140</v>
      </c>
      <c r="F978" s="8">
        <f t="shared" si="45"/>
        <v>3855</v>
      </c>
      <c r="G978" s="42">
        <v>84</v>
      </c>
      <c r="H978" s="9">
        <f t="shared" si="46"/>
        <v>119.37534246575342</v>
      </c>
      <c r="I978" s="9">
        <f>Tabel3[[#This Row],[BCP min korting]]-J978</f>
        <v>3662.25</v>
      </c>
      <c r="J978" s="38">
        <f t="shared" si="47"/>
        <v>192.75</v>
      </c>
    </row>
    <row r="979" spans="1:10" x14ac:dyDescent="0.25">
      <c r="A979" s="11" t="s">
        <v>1397</v>
      </c>
      <c r="B979" s="7" t="s">
        <v>847</v>
      </c>
      <c r="C979" s="6" t="s">
        <v>669</v>
      </c>
      <c r="D979" s="36">
        <v>40695</v>
      </c>
      <c r="E979" s="18">
        <v>8436</v>
      </c>
      <c r="F979" s="8">
        <f t="shared" si="45"/>
        <v>6327</v>
      </c>
      <c r="G979" s="42">
        <v>84</v>
      </c>
      <c r="H979" s="9">
        <f t="shared" si="46"/>
        <v>141.07397260273973</v>
      </c>
      <c r="I979" s="9">
        <f>Tabel3[[#This Row],[BCP min korting]]-J979</f>
        <v>6010.65</v>
      </c>
      <c r="J979" s="38">
        <f t="shared" si="47"/>
        <v>316.35000000000002</v>
      </c>
    </row>
    <row r="980" spans="1:10" x14ac:dyDescent="0.25">
      <c r="A980" s="12" t="s">
        <v>1397</v>
      </c>
      <c r="B980" s="13" t="s">
        <v>447</v>
      </c>
      <c r="C980" s="14" t="s">
        <v>227</v>
      </c>
      <c r="D980" s="37">
        <v>38807</v>
      </c>
      <c r="E980" s="19">
        <v>1050</v>
      </c>
      <c r="F980" s="15">
        <f t="shared" si="45"/>
        <v>787.5</v>
      </c>
      <c r="G980" s="42">
        <v>84</v>
      </c>
      <c r="H980" s="16">
        <f t="shared" si="46"/>
        <v>203.14520547945204</v>
      </c>
      <c r="I980" s="9">
        <f>Tabel3[[#This Row],[BCP min korting]]-J980</f>
        <v>748.125</v>
      </c>
      <c r="J980" s="39">
        <f t="shared" si="47"/>
        <v>39.375</v>
      </c>
    </row>
    <row r="981" spans="1:10" x14ac:dyDescent="0.25">
      <c r="A981" s="11" t="s">
        <v>1397</v>
      </c>
      <c r="B981" s="7" t="s">
        <v>448</v>
      </c>
      <c r="C981" s="6" t="s">
        <v>413</v>
      </c>
      <c r="D981" s="36">
        <v>44965</v>
      </c>
      <c r="E981" s="18">
        <v>967.05</v>
      </c>
      <c r="F981" s="8">
        <f t="shared" si="45"/>
        <v>725.28749999999991</v>
      </c>
      <c r="G981" s="42">
        <v>84</v>
      </c>
      <c r="H981" s="9">
        <f t="shared" si="46"/>
        <v>0.69041095890410953</v>
      </c>
      <c r="I981" s="9">
        <f>Tabel3[[#This Row],[BCP min korting]]-J981</f>
        <v>5.6632037671232638</v>
      </c>
      <c r="J981" s="38">
        <f t="shared" si="47"/>
        <v>719.62429623287665</v>
      </c>
    </row>
    <row r="982" spans="1:10" x14ac:dyDescent="0.25">
      <c r="A982" s="11" t="s">
        <v>1397</v>
      </c>
      <c r="B982" s="7" t="s">
        <v>976</v>
      </c>
      <c r="C982" s="6" t="s">
        <v>972</v>
      </c>
      <c r="D982" s="36">
        <v>44966</v>
      </c>
      <c r="E982" s="18">
        <v>6896</v>
      </c>
      <c r="F982" s="8">
        <f t="shared" si="45"/>
        <v>5172</v>
      </c>
      <c r="G982" s="42">
        <v>84</v>
      </c>
      <c r="H982" s="9">
        <f t="shared" si="46"/>
        <v>0.65753424657534243</v>
      </c>
      <c r="I982" s="9">
        <f>Tabel3[[#This Row],[BCP min korting]]-J982</f>
        <v>38.461056751467368</v>
      </c>
      <c r="J982" s="38">
        <f t="shared" si="47"/>
        <v>5133.5389432485326</v>
      </c>
    </row>
    <row r="983" spans="1:10" x14ac:dyDescent="0.25">
      <c r="A983" s="11" t="s">
        <v>1397</v>
      </c>
      <c r="B983" s="7" t="s">
        <v>848</v>
      </c>
      <c r="C983" s="6" t="s">
        <v>685</v>
      </c>
      <c r="D983" s="36">
        <v>44965</v>
      </c>
      <c r="E983" s="18">
        <v>8149</v>
      </c>
      <c r="F983" s="8">
        <f t="shared" si="45"/>
        <v>6111.75</v>
      </c>
      <c r="G983" s="42">
        <v>84</v>
      </c>
      <c r="H983" s="9">
        <f t="shared" si="46"/>
        <v>0.69041095890410953</v>
      </c>
      <c r="I983" s="9">
        <f>Tabel3[[#This Row],[BCP min korting]]-J983</f>
        <v>47.721883561644063</v>
      </c>
      <c r="J983" s="38">
        <f t="shared" si="47"/>
        <v>6064.0281164383559</v>
      </c>
    </row>
    <row r="984" spans="1:10" x14ac:dyDescent="0.25">
      <c r="A984" s="11" t="s">
        <v>1397</v>
      </c>
      <c r="B984" s="7" t="s">
        <v>849</v>
      </c>
      <c r="C984" s="6" t="s">
        <v>818</v>
      </c>
      <c r="D984" s="36">
        <v>43252</v>
      </c>
      <c r="E984" s="18">
        <v>8873</v>
      </c>
      <c r="F984" s="8">
        <f t="shared" si="45"/>
        <v>6654.75</v>
      </c>
      <c r="G984" s="42">
        <v>84</v>
      </c>
      <c r="H984" s="9">
        <f t="shared" si="46"/>
        <v>57.008219178082193</v>
      </c>
      <c r="I984" s="9">
        <f>Tabel3[[#This Row],[BCP min korting]]-J984</f>
        <v>4290.5556457925641</v>
      </c>
      <c r="J984" s="38">
        <f t="shared" si="47"/>
        <v>2364.1943542074359</v>
      </c>
    </row>
    <row r="985" spans="1:10" x14ac:dyDescent="0.25">
      <c r="A985" s="11" t="s">
        <v>1397</v>
      </c>
      <c r="B985" s="7" t="s">
        <v>1230</v>
      </c>
      <c r="C985" s="6" t="s">
        <v>1231</v>
      </c>
      <c r="D985" s="36">
        <v>44970</v>
      </c>
      <c r="E985" s="18">
        <v>5754.3</v>
      </c>
      <c r="F985" s="8">
        <f t="shared" si="45"/>
        <v>4315.7250000000004</v>
      </c>
      <c r="G985" s="42">
        <v>84</v>
      </c>
      <c r="H985" s="9">
        <f t="shared" si="46"/>
        <v>0.52602739726027392</v>
      </c>
      <c r="I985" s="9">
        <f>Tabel3[[#This Row],[BCP min korting]]-J985</f>
        <v>25.67476320939295</v>
      </c>
      <c r="J985" s="38">
        <f t="shared" si="47"/>
        <v>4290.0502367906074</v>
      </c>
    </row>
    <row r="986" spans="1:10" x14ac:dyDescent="0.25">
      <c r="A986" s="11" t="s">
        <v>1397</v>
      </c>
      <c r="B986" s="7" t="s">
        <v>259</v>
      </c>
      <c r="C986" s="6" t="s">
        <v>257</v>
      </c>
      <c r="D986" s="36">
        <v>43344</v>
      </c>
      <c r="E986" s="18">
        <v>1694</v>
      </c>
      <c r="F986" s="8">
        <f t="shared" si="45"/>
        <v>1270.5</v>
      </c>
      <c r="G986" s="42">
        <v>84</v>
      </c>
      <c r="H986" s="9">
        <f t="shared" si="46"/>
        <v>53.983561643835614</v>
      </c>
      <c r="I986" s="9">
        <f>Tabel3[[#This Row],[BCP min korting]]-J986</f>
        <v>775.67630136986293</v>
      </c>
      <c r="J986" s="38">
        <f t="shared" si="47"/>
        <v>494.82369863013707</v>
      </c>
    </row>
    <row r="987" spans="1:10" x14ac:dyDescent="0.25">
      <c r="A987" s="12" t="s">
        <v>1397</v>
      </c>
      <c r="B987" s="13" t="s">
        <v>1199</v>
      </c>
      <c r="C987" s="14" t="s">
        <v>1200</v>
      </c>
      <c r="D987" s="37">
        <v>43788</v>
      </c>
      <c r="E987" s="19">
        <v>6218</v>
      </c>
      <c r="F987" s="15">
        <f t="shared" si="45"/>
        <v>4663.5</v>
      </c>
      <c r="G987" s="42">
        <v>84</v>
      </c>
      <c r="H987" s="16">
        <f t="shared" si="46"/>
        <v>39.386301369863013</v>
      </c>
      <c r="I987" s="9">
        <f>Tabel3[[#This Row],[BCP min korting]]-J987</f>
        <v>2077.3109001956946</v>
      </c>
      <c r="J987" s="39">
        <f t="shared" si="47"/>
        <v>2586.1890998043054</v>
      </c>
    </row>
    <row r="988" spans="1:10" x14ac:dyDescent="0.25">
      <c r="A988" s="11" t="s">
        <v>1397</v>
      </c>
      <c r="B988" s="7" t="s">
        <v>471</v>
      </c>
      <c r="C988" s="6" t="s">
        <v>463</v>
      </c>
      <c r="D988" s="36">
        <v>44971</v>
      </c>
      <c r="E988" s="18">
        <v>9940.65</v>
      </c>
      <c r="F988" s="8">
        <f t="shared" si="45"/>
        <v>7455.4874999999993</v>
      </c>
      <c r="G988" s="42">
        <v>60</v>
      </c>
      <c r="H988" s="9">
        <f t="shared" si="46"/>
        <v>0.49315068493150682</v>
      </c>
      <c r="I988" s="9">
        <f>Tabel3[[#This Row],[BCP min korting]]-J988</f>
        <v>58.214080479451695</v>
      </c>
      <c r="J988" s="38">
        <f t="shared" si="47"/>
        <v>7397.2734195205476</v>
      </c>
    </row>
    <row r="989" spans="1:10" x14ac:dyDescent="0.25">
      <c r="A989" s="11" t="s">
        <v>1397</v>
      </c>
      <c r="B989" s="7" t="s">
        <v>581</v>
      </c>
      <c r="C989" s="6" t="s">
        <v>582</v>
      </c>
      <c r="D989" s="36">
        <v>44973</v>
      </c>
      <c r="E989" s="18">
        <v>5655</v>
      </c>
      <c r="F989" s="8">
        <f t="shared" si="45"/>
        <v>4241.25</v>
      </c>
      <c r="G989" s="42">
        <v>84</v>
      </c>
      <c r="H989" s="9">
        <f t="shared" si="46"/>
        <v>0.42739726027397257</v>
      </c>
      <c r="I989" s="9">
        <f>Tabel3[[#This Row],[BCP min korting]]-J989</f>
        <v>20.500758317025429</v>
      </c>
      <c r="J989" s="38">
        <f t="shared" si="47"/>
        <v>4220.7492416829746</v>
      </c>
    </row>
    <row r="990" spans="1:10" x14ac:dyDescent="0.25">
      <c r="A990" s="11" t="s">
        <v>1397</v>
      </c>
      <c r="B990" s="7" t="s">
        <v>260</v>
      </c>
      <c r="C990" s="6" t="s">
        <v>125</v>
      </c>
      <c r="D990" s="36">
        <v>40256</v>
      </c>
      <c r="E990" s="18">
        <v>1694</v>
      </c>
      <c r="F990" s="8">
        <f t="shared" si="45"/>
        <v>1270.5</v>
      </c>
      <c r="G990" s="42">
        <v>84</v>
      </c>
      <c r="H990" s="9">
        <f t="shared" si="46"/>
        <v>155.50684931506848</v>
      </c>
      <c r="I990" s="9">
        <f>Tabel3[[#This Row],[BCP min korting]]-J990</f>
        <v>1206.9749999999999</v>
      </c>
      <c r="J990" s="38">
        <f t="shared" si="47"/>
        <v>63.525000000000006</v>
      </c>
    </row>
    <row r="991" spans="1:10" x14ac:dyDescent="0.25">
      <c r="A991" s="11" t="s">
        <v>1397</v>
      </c>
      <c r="B991" s="7" t="s">
        <v>583</v>
      </c>
      <c r="C991" s="6" t="s">
        <v>488</v>
      </c>
      <c r="D991" s="36">
        <v>39904</v>
      </c>
      <c r="E991" s="18">
        <v>4944.29</v>
      </c>
      <c r="F991" s="8">
        <f t="shared" si="45"/>
        <v>3708.2174999999997</v>
      </c>
      <c r="G991" s="42">
        <v>84</v>
      </c>
      <c r="H991" s="9">
        <f t="shared" si="46"/>
        <v>167.0794520547945</v>
      </c>
      <c r="I991" s="9">
        <f>Tabel3[[#This Row],[BCP min korting]]-J991</f>
        <v>3522.8066249999997</v>
      </c>
      <c r="J991" s="38">
        <f t="shared" si="47"/>
        <v>185.410875</v>
      </c>
    </row>
    <row r="992" spans="1:10" x14ac:dyDescent="0.25">
      <c r="A992" s="11" t="s">
        <v>1397</v>
      </c>
      <c r="B992" s="7" t="s">
        <v>449</v>
      </c>
      <c r="C992" s="6" t="s">
        <v>450</v>
      </c>
      <c r="D992" s="36">
        <v>39083</v>
      </c>
      <c r="E992" s="18">
        <v>1200</v>
      </c>
      <c r="F992" s="8">
        <f t="shared" si="45"/>
        <v>900</v>
      </c>
      <c r="G992" s="42">
        <v>84</v>
      </c>
      <c r="H992" s="9">
        <f t="shared" si="46"/>
        <v>194.07123287671232</v>
      </c>
      <c r="I992" s="9">
        <f>Tabel3[[#This Row],[BCP min korting]]-J992</f>
        <v>855</v>
      </c>
      <c r="J992" s="38">
        <f t="shared" si="47"/>
        <v>45</v>
      </c>
    </row>
    <row r="993" spans="1:10" x14ac:dyDescent="0.25">
      <c r="A993" s="11" t="s">
        <v>1397</v>
      </c>
      <c r="B993" s="7" t="s">
        <v>1137</v>
      </c>
      <c r="C993" s="6" t="s">
        <v>1134</v>
      </c>
      <c r="D993" s="36">
        <v>44973</v>
      </c>
      <c r="E993" s="18">
        <v>1689.32</v>
      </c>
      <c r="F993" s="8">
        <f t="shared" si="45"/>
        <v>1266.99</v>
      </c>
      <c r="G993" s="42">
        <v>84</v>
      </c>
      <c r="H993" s="9">
        <f t="shared" si="46"/>
        <v>0.42739726027397257</v>
      </c>
      <c r="I993" s="9">
        <f>Tabel3[[#This Row],[BCP min korting]]-J993</f>
        <v>6.1241982387475673</v>
      </c>
      <c r="J993" s="38">
        <f t="shared" si="47"/>
        <v>1260.8658017612524</v>
      </c>
    </row>
    <row r="994" spans="1:10" x14ac:dyDescent="0.25">
      <c r="A994" s="11" t="s">
        <v>1397</v>
      </c>
      <c r="B994" s="7" t="s">
        <v>261</v>
      </c>
      <c r="C994" s="6" t="s">
        <v>224</v>
      </c>
      <c r="D994" s="36">
        <v>39600</v>
      </c>
      <c r="E994" s="18">
        <v>1851</v>
      </c>
      <c r="F994" s="8">
        <f t="shared" si="45"/>
        <v>1388.25</v>
      </c>
      <c r="G994" s="42">
        <v>84</v>
      </c>
      <c r="H994" s="9">
        <f t="shared" si="46"/>
        <v>177.07397260273973</v>
      </c>
      <c r="I994" s="9">
        <f>Tabel3[[#This Row],[BCP min korting]]-J994</f>
        <v>1318.8375000000001</v>
      </c>
      <c r="J994" s="38">
        <f t="shared" si="47"/>
        <v>69.412500000000009</v>
      </c>
    </row>
    <row r="995" spans="1:10" x14ac:dyDescent="0.25">
      <c r="A995" s="11" t="s">
        <v>1397</v>
      </c>
      <c r="B995" s="7" t="s">
        <v>1378</v>
      </c>
      <c r="C995" s="6" t="s">
        <v>1296</v>
      </c>
      <c r="D995" s="36">
        <v>43469</v>
      </c>
      <c r="E995" s="18">
        <v>2400</v>
      </c>
      <c r="F995" s="8">
        <f t="shared" si="45"/>
        <v>1800</v>
      </c>
      <c r="G995" s="42">
        <v>84</v>
      </c>
      <c r="H995" s="9">
        <f t="shared" si="46"/>
        <v>49.873972602739727</v>
      </c>
      <c r="I995" s="9">
        <f>Tabel3[[#This Row],[BCP min korting]]-J995</f>
        <v>1015.2915851272015</v>
      </c>
      <c r="J995" s="38">
        <f t="shared" si="47"/>
        <v>784.70841487279847</v>
      </c>
    </row>
    <row r="996" spans="1:10" x14ac:dyDescent="0.25">
      <c r="A996" s="11" t="s">
        <v>1397</v>
      </c>
      <c r="B996" s="7" t="s">
        <v>584</v>
      </c>
      <c r="C996" s="6" t="s">
        <v>565</v>
      </c>
      <c r="D996" s="36">
        <v>41395</v>
      </c>
      <c r="E996" s="18">
        <v>5500</v>
      </c>
      <c r="F996" s="8">
        <f t="shared" si="45"/>
        <v>4125</v>
      </c>
      <c r="G996" s="42">
        <v>84</v>
      </c>
      <c r="H996" s="9">
        <f t="shared" si="46"/>
        <v>118.06027397260273</v>
      </c>
      <c r="I996" s="9">
        <f>Tabel3[[#This Row],[BCP min korting]]-J996</f>
        <v>3918.75</v>
      </c>
      <c r="J996" s="38">
        <f t="shared" si="47"/>
        <v>206.25</v>
      </c>
    </row>
    <row r="997" spans="1:10" x14ac:dyDescent="0.25">
      <c r="A997" s="11" t="s">
        <v>1397</v>
      </c>
      <c r="B997" s="7" t="s">
        <v>451</v>
      </c>
      <c r="C997" s="6" t="s">
        <v>399</v>
      </c>
      <c r="D997" s="36">
        <v>39661</v>
      </c>
      <c r="E997" s="18">
        <v>671</v>
      </c>
      <c r="F997" s="8">
        <f t="shared" si="45"/>
        <v>503.25</v>
      </c>
      <c r="G997" s="42">
        <v>84</v>
      </c>
      <c r="H997" s="9">
        <f t="shared" si="46"/>
        <v>175.06849315068493</v>
      </c>
      <c r="I997" s="9">
        <f>Tabel3[[#This Row],[BCP min korting]]-J997</f>
        <v>478.08749999999998</v>
      </c>
      <c r="J997" s="38">
        <f t="shared" si="47"/>
        <v>25.162500000000001</v>
      </c>
    </row>
    <row r="998" spans="1:10" x14ac:dyDescent="0.25">
      <c r="A998" s="12" t="s">
        <v>1397</v>
      </c>
      <c r="B998" s="13" t="s">
        <v>850</v>
      </c>
      <c r="C998" s="14" t="s">
        <v>784</v>
      </c>
      <c r="D998" s="37">
        <v>44982</v>
      </c>
      <c r="E998" s="19">
        <v>10499</v>
      </c>
      <c r="F998" s="15">
        <f t="shared" si="45"/>
        <v>7874.25</v>
      </c>
      <c r="G998" s="42">
        <v>84</v>
      </c>
      <c r="H998" s="16">
        <f t="shared" si="46"/>
        <v>0.13150684931506848</v>
      </c>
      <c r="I998" s="9">
        <f>Tabel3[[#This Row],[BCP min korting]]-J998</f>
        <v>11.711213307240541</v>
      </c>
      <c r="J998" s="39">
        <f t="shared" si="47"/>
        <v>7862.5387866927595</v>
      </c>
    </row>
  </sheetData>
  <mergeCells count="1">
    <mergeCell ref="H1:I1"/>
  </mergeCells>
  <phoneticPr fontId="10" type="noConversion"/>
  <pageMargins left="0.75" right="0.75" top="1" bottom="1" header="0.5" footer="0.5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E4D4F-A020-4DC0-BC19-343A8C79638B}">
  <sheetPr>
    <pageSetUpPr fitToPage="1"/>
  </sheetPr>
  <dimension ref="C2:D24"/>
  <sheetViews>
    <sheetView workbookViewId="0"/>
  </sheetViews>
  <sheetFormatPr defaultColWidth="8.88671875" defaultRowHeight="15" customHeight="1" x14ac:dyDescent="0.25"/>
  <cols>
    <col min="1" max="2" width="8.88671875" style="31"/>
    <col min="3" max="3" width="3" style="31" bestFit="1" customWidth="1"/>
    <col min="4" max="4" width="86.33203125" style="31" bestFit="1" customWidth="1"/>
    <col min="5" max="16384" width="8.88671875" style="31"/>
  </cols>
  <sheetData>
    <row r="2" spans="3:4" ht="15" customHeight="1" x14ac:dyDescent="0.25">
      <c r="C2" s="29"/>
      <c r="D2" s="30" t="s">
        <v>1429</v>
      </c>
    </row>
    <row r="3" spans="3:4" ht="15" customHeight="1" x14ac:dyDescent="0.25">
      <c r="C3" s="33">
        <v>1</v>
      </c>
      <c r="D3" s="34" t="s">
        <v>3</v>
      </c>
    </row>
    <row r="4" spans="3:4" ht="15" customHeight="1" x14ac:dyDescent="0.25">
      <c r="C4" s="33">
        <v>2</v>
      </c>
      <c r="D4" s="34" t="s">
        <v>5</v>
      </c>
    </row>
    <row r="5" spans="3:4" ht="15" customHeight="1" x14ac:dyDescent="0.25">
      <c r="C5" s="33">
        <v>3</v>
      </c>
      <c r="D5" s="34" t="s">
        <v>7</v>
      </c>
    </row>
    <row r="6" spans="3:4" ht="15" customHeight="1" x14ac:dyDescent="0.25">
      <c r="C6" s="33">
        <v>4</v>
      </c>
      <c r="D6" s="34" t="s">
        <v>9</v>
      </c>
    </row>
    <row r="7" spans="3:4" ht="15" customHeight="1" x14ac:dyDescent="0.25">
      <c r="C7" s="33">
        <v>5</v>
      </c>
      <c r="D7" s="34" t="s">
        <v>11</v>
      </c>
    </row>
    <row r="8" spans="3:4" ht="15" customHeight="1" x14ac:dyDescent="0.25">
      <c r="C8" s="33">
        <v>6</v>
      </c>
      <c r="D8" s="34" t="s">
        <v>13</v>
      </c>
    </row>
    <row r="9" spans="3:4" ht="15" customHeight="1" x14ac:dyDescent="0.25">
      <c r="C9" s="33">
        <v>7</v>
      </c>
      <c r="D9" s="34" t="s">
        <v>15</v>
      </c>
    </row>
    <row r="10" spans="3:4" ht="15" customHeight="1" x14ac:dyDescent="0.25">
      <c r="C10" s="33">
        <v>8</v>
      </c>
      <c r="D10" s="34" t="s">
        <v>17</v>
      </c>
    </row>
    <row r="11" spans="3:4" ht="15" customHeight="1" x14ac:dyDescent="0.25">
      <c r="C11" s="33">
        <v>9</v>
      </c>
      <c r="D11" s="34" t="s">
        <v>18</v>
      </c>
    </row>
    <row r="12" spans="3:4" ht="15" customHeight="1" x14ac:dyDescent="0.25">
      <c r="C12" s="33">
        <v>10</v>
      </c>
      <c r="D12" s="34" t="s">
        <v>20</v>
      </c>
    </row>
    <row r="13" spans="3:4" ht="15" customHeight="1" x14ac:dyDescent="0.25">
      <c r="C13" s="33">
        <v>11</v>
      </c>
      <c r="D13" s="34" t="s">
        <v>22</v>
      </c>
    </row>
    <row r="14" spans="3:4" ht="15" customHeight="1" x14ac:dyDescent="0.25">
      <c r="C14" s="33">
        <v>12</v>
      </c>
      <c r="D14" s="34" t="s">
        <v>23</v>
      </c>
    </row>
    <row r="15" spans="3:4" ht="15" customHeight="1" x14ac:dyDescent="0.25">
      <c r="C15" s="33">
        <v>13</v>
      </c>
      <c r="D15" s="34" t="s">
        <v>24</v>
      </c>
    </row>
    <row r="16" spans="3:4" ht="15" customHeight="1" x14ac:dyDescent="0.25">
      <c r="C16" s="33">
        <v>14</v>
      </c>
      <c r="D16" s="34" t="s">
        <v>26</v>
      </c>
    </row>
    <row r="17" spans="3:4" ht="15" customHeight="1" x14ac:dyDescent="0.25">
      <c r="C17" s="33">
        <v>15</v>
      </c>
      <c r="D17" s="34" t="s">
        <v>28</v>
      </c>
    </row>
    <row r="18" spans="3:4" ht="15" customHeight="1" x14ac:dyDescent="0.25">
      <c r="C18" s="33">
        <v>16</v>
      </c>
      <c r="D18" s="34" t="s">
        <v>29</v>
      </c>
    </row>
    <row r="19" spans="3:4" ht="15" customHeight="1" x14ac:dyDescent="0.25">
      <c r="C19" s="33">
        <v>17</v>
      </c>
      <c r="D19" s="34" t="s">
        <v>1430</v>
      </c>
    </row>
    <row r="20" spans="3:4" ht="15" customHeight="1" x14ac:dyDescent="0.25">
      <c r="C20" s="33">
        <v>18</v>
      </c>
      <c r="D20" s="34" t="s">
        <v>31</v>
      </c>
    </row>
    <row r="21" spans="3:4" ht="15" customHeight="1" x14ac:dyDescent="0.25">
      <c r="C21" s="33">
        <v>19</v>
      </c>
      <c r="D21" s="34" t="s">
        <v>33</v>
      </c>
    </row>
    <row r="22" spans="3:4" ht="15" customHeight="1" x14ac:dyDescent="0.25">
      <c r="C22" s="33">
        <v>20</v>
      </c>
      <c r="D22" s="34" t="s">
        <v>35</v>
      </c>
    </row>
    <row r="23" spans="3:4" ht="15" customHeight="1" x14ac:dyDescent="0.25">
      <c r="C23" s="33">
        <v>21</v>
      </c>
      <c r="D23" s="34" t="s">
        <v>36</v>
      </c>
    </row>
    <row r="24" spans="3:4" ht="15" customHeight="1" x14ac:dyDescent="0.25">
      <c r="C24" s="33">
        <v>22</v>
      </c>
      <c r="D24" s="34" t="s">
        <v>38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d2469db-5da5-4572-be2e-291799cbc40f">
      <UserInfo>
        <DisplayName>Sietze Greidanus</DisplayName>
        <AccountId>14</AccountId>
        <AccountType/>
      </UserInfo>
      <UserInfo>
        <DisplayName>Lucas Kooijman</DisplayName>
        <AccountId>13</AccountId>
        <AccountType/>
      </UserInfo>
    </SharedWithUsers>
    <lcf76f155ced4ddcb4097134ff3c332f xmlns="8ee391ef-c67b-47bf-a91e-3d15a1af0df3">
      <Terms xmlns="http://schemas.microsoft.com/office/infopath/2007/PartnerControls"/>
    </lcf76f155ced4ddcb4097134ff3c332f>
    <TaxCatchAll xmlns="3d2469db-5da5-4572-be2e-291799cbc40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23A4BE81FAF548B8960B3B9C29FB1B" ma:contentTypeVersion="15" ma:contentTypeDescription="Een nieuw document maken." ma:contentTypeScope="" ma:versionID="7d5d6194e6a8bb12b371f9b3758967cc">
  <xsd:schema xmlns:xsd="http://www.w3.org/2001/XMLSchema" xmlns:xs="http://www.w3.org/2001/XMLSchema" xmlns:p="http://schemas.microsoft.com/office/2006/metadata/properties" xmlns:ns2="8ee391ef-c67b-47bf-a91e-3d15a1af0df3" xmlns:ns3="3d2469db-5da5-4572-be2e-291799cbc40f" targetNamespace="http://schemas.microsoft.com/office/2006/metadata/properties" ma:root="true" ma:fieldsID="7a4232714ef7a79777d536f02ad85dd4" ns2:_="" ns3:_="">
    <xsd:import namespace="8ee391ef-c67b-47bf-a91e-3d15a1af0df3"/>
    <xsd:import namespace="3d2469db-5da5-4572-be2e-291799cbc4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391ef-c67b-47bf-a91e-3d15a1af0d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d9c23c0b-abc2-434f-b4c7-757bd67294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469db-5da5-4572-be2e-291799cbc40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2eaba73-68fe-4423-9ca2-559eb1a9ae3b}" ma:internalName="TaxCatchAll" ma:showField="CatchAllData" ma:web="3d2469db-5da5-4572-be2e-291799cbc4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BAD60E-D547-4254-A3EF-43B4DA04D6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767A4D-5037-40BD-8D34-21B2508F6CB3}">
  <ds:schemaRefs>
    <ds:schemaRef ds:uri="00133ddd-70ed-4df9-bd07-03ca1f589447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2f23cf09-77e6-492e-bf09-1e1b6bfa5f74"/>
    <ds:schemaRef ds:uri="http://www.w3.org/XML/1998/namespace"/>
    <ds:schemaRef ds:uri="3d2469db-5da5-4572-be2e-291799cbc40f"/>
    <ds:schemaRef ds:uri="8ee391ef-c67b-47bf-a91e-3d15a1af0df3"/>
  </ds:schemaRefs>
</ds:datastoreItem>
</file>

<file path=customXml/itemProps3.xml><?xml version="1.0" encoding="utf-8"?>
<ds:datastoreItem xmlns:ds="http://schemas.openxmlformats.org/officeDocument/2006/customXml" ds:itemID="{1222DC40-FFF5-4BBF-A56A-D44897B700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391ef-c67b-47bf-a91e-3d15a1af0df3"/>
    <ds:schemaRef ds:uri="3d2469db-5da5-4572-be2e-291799cbc4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Leveringen 2021</vt:lpstr>
      <vt:lpstr>Leveringen 2022</vt:lpstr>
      <vt:lpstr>uitstaand bestand</vt:lpstr>
      <vt:lpstr>Opgave overname</vt:lpstr>
      <vt:lpstr>Categorieën</vt:lpstr>
    </vt:vector>
  </TitlesOfParts>
  <Manager/>
  <Company>Medux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Ronald Sikkens</dc:creator>
  <cp:keywords/>
  <dc:description/>
  <cp:lastModifiedBy>Gerard Demers</cp:lastModifiedBy>
  <cp:revision/>
  <dcterms:created xsi:type="dcterms:W3CDTF">2018-05-23T14:07:57Z</dcterms:created>
  <dcterms:modified xsi:type="dcterms:W3CDTF">2023-04-05T07:54:19Z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0x0101004C09004008B1654687A8ED4CBBCD1346</vt:lpwstr>
  </property>
  <property fmtid="{D5CDD505-2E9C-101B-9397-08002B2CF9AE}" pid="3" name="MediaServiceImageTags">
    <vt:lpwstr/>
  </property>
  <property fmtid="{D5CDD505-2E9C-101B-9397-08002B2CF9AE}" pid="4" name="MSIP_Label_73ad34e6-874a-475e-8970-7be42cbfbd89_Enabled">
    <vt:lpwstr>true</vt:lpwstr>
  </property>
  <property fmtid="{D5CDD505-2E9C-101B-9397-08002B2CF9AE}" pid="5" name="MSIP_Label_73ad34e6-874a-475e-8970-7be42cbfbd89_SetDate">
    <vt:lpwstr>2023-03-16T09:32:34Z</vt:lpwstr>
  </property>
  <property fmtid="{D5CDD505-2E9C-101B-9397-08002B2CF9AE}" pid="6" name="MSIP_Label_73ad34e6-874a-475e-8970-7be42cbfbd89_Method">
    <vt:lpwstr>Standard</vt:lpwstr>
  </property>
  <property fmtid="{D5CDD505-2E9C-101B-9397-08002B2CF9AE}" pid="7" name="MSIP_Label_73ad34e6-874a-475e-8970-7be42cbfbd89_Name">
    <vt:lpwstr>Intern_01</vt:lpwstr>
  </property>
  <property fmtid="{D5CDD505-2E9C-101B-9397-08002B2CF9AE}" pid="8" name="MSIP_Label_73ad34e6-874a-475e-8970-7be42cbfbd89_SiteId">
    <vt:lpwstr>71569c98-06b8-4729-a7f5-a6063f3e6e94</vt:lpwstr>
  </property>
  <property fmtid="{D5CDD505-2E9C-101B-9397-08002B2CF9AE}" pid="9" name="MSIP_Label_73ad34e6-874a-475e-8970-7be42cbfbd89_ActionId">
    <vt:lpwstr>7a606bc9-a2bc-4717-8653-188a6d78600c</vt:lpwstr>
  </property>
  <property fmtid="{D5CDD505-2E9C-101B-9397-08002B2CF9AE}" pid="10" name="MSIP_Label_73ad34e6-874a-475e-8970-7be42cbfbd89_ContentBits">
    <vt:lpwstr>0</vt:lpwstr>
  </property>
</Properties>
</file>