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AfdOverst\Inkoop\Aanbestedingen\Kassasoftware NO (1348738)\03 Aanbestedingsleidraad\Publicatie\"/>
    </mc:Choice>
  </mc:AlternateContent>
  <xr:revisionPtr revIDLastSave="0" documentId="8_{1F8BEEA8-694F-47B0-B886-E259CA17ABF7}" xr6:coauthVersionLast="47" xr6:coauthVersionMax="47" xr10:uidLastSave="{00000000-0000-0000-0000-000000000000}"/>
  <bookViews>
    <workbookView xWindow="810" yWindow="-120" windowWidth="28110" windowHeight="16440" xr2:uid="{91A69B45-D5DA-4290-8457-242412D930FC}"/>
  </bookViews>
  <sheets>
    <sheet name="financieel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G29" i="1"/>
  <c r="G28" i="1"/>
  <c r="G26" i="1"/>
  <c r="G25" i="1"/>
  <c r="G24" i="1"/>
  <c r="G22" i="1"/>
  <c r="G21" i="1"/>
  <c r="L5" i="2"/>
  <c r="M5" i="2"/>
  <c r="M7" i="2"/>
  <c r="A8" i="2"/>
  <c r="F7" i="2" s="1"/>
  <c r="B6" i="2"/>
  <c r="H5" i="2" s="1"/>
  <c r="D7" i="2"/>
  <c r="F5" i="2"/>
  <c r="D5" i="2"/>
  <c r="G19" i="1"/>
  <c r="B8" i="2" l="1"/>
  <c r="H7" i="2" s="1"/>
  <c r="J7" i="2" s="1"/>
  <c r="J5" i="2"/>
  <c r="G33" i="1"/>
</calcChain>
</file>

<file path=xl/sharedStrings.xml><?xml version="1.0" encoding="utf-8"?>
<sst xmlns="http://schemas.openxmlformats.org/spreadsheetml/2006/main" count="35" uniqueCount="34">
  <si>
    <t>Bijlage 3. Invulformulier inschrijfprijs</t>
  </si>
  <si>
    <t>Auteur:</t>
  </si>
  <si>
    <t>Team Inkoop gemeente Hilversum</t>
  </si>
  <si>
    <t>Datum:</t>
  </si>
  <si>
    <t>18.08.23</t>
  </si>
  <si>
    <t xml:space="preserve">Naam aanbesteding: </t>
  </si>
  <si>
    <t>Kassasoftware</t>
  </si>
  <si>
    <t>Zaaknummer:</t>
  </si>
  <si>
    <t>Als Bijlage 3 treft u het Invulformulier Inschrijfprijs aan. Dit invulformulier dient u, compleet ingevuld en rechtsgeldig ondertekend, aan de Inschrijving toe te voegen, met als naam ‘3 - Invulformulier Inschrijfprijs – naam Inschrijver’ (in PDF-formaat).U dient de geel gemarkeerde velden volledig in te vullen en het invulformulier door een daartoe bevoegde functionaris te laten ondertekenen.</t>
  </si>
  <si>
    <t>Tarieven</t>
  </si>
  <si>
    <t xml:space="preserve"> </t>
  </si>
  <si>
    <t>Tarief excl. BTW</t>
  </si>
  <si>
    <t>Aantal stuks</t>
  </si>
  <si>
    <t>Aantal jaren</t>
  </si>
  <si>
    <t>Tarief voor 10 jaar</t>
  </si>
  <si>
    <t>Alle éénmalige kosten voor de complete implementatie op basis van het PvE en uw toezeggingen. Hiertoe behoren in ieder geval de Eisen, aangeboden Nice-to-haves, alle gevraagde koppelingen en de instructie en opleiding van gebruikers en beheerders</t>
  </si>
  <si>
    <t>n.v.t.</t>
  </si>
  <si>
    <t>De jaarlijkse vaste kosten voor het gebruik van de totale kassasoftware inclusief het complete (technisch) Beheer en onderhoud op basis van SaaS.</t>
  </si>
  <si>
    <t>De jaarlijkse kosten per balie voor het gebruik van de totale kassasoftware inclusief het complete (technisch) Beheer en onderhoud op basis van SaaS.</t>
  </si>
  <si>
    <t>Koppeling Key2F/SAS of andere financiëele applicatie.</t>
  </si>
  <si>
    <t>Koppeling met Permit of ander Parkeervergunningen applicatie</t>
  </si>
  <si>
    <t>Koppeling met i-Burgerzaken of ander BRP applicatie</t>
  </si>
  <si>
    <t>Koppeling met 14 pinapparaten (vast/mobiel) per stuk per jaar</t>
  </si>
  <si>
    <t>Koppeling met 13 bonprinters per stuk per jaar</t>
  </si>
  <si>
    <t>Koppeling met contant-betaalautomaat per stuk per jaar</t>
  </si>
  <si>
    <t xml:space="preserve">De inschrijfprijs TCO over 10 jaar, exclusief BTW </t>
  </si>
  <si>
    <t>Aldus ondertekend en bijbehorende gegevens naar waarheid verstrekt:</t>
  </si>
  <si>
    <t xml:space="preserve">Naam Inschrijver                  </t>
  </si>
  <si>
    <t xml:space="preserve">Ingevuld door </t>
  </si>
  <si>
    <t>(tekenbevoegde functionaris Inschrijver)</t>
  </si>
  <si>
    <t xml:space="preserve">Functie                                                               </t>
  </si>
  <si>
    <t>Datum</t>
  </si>
  <si>
    <t>Handtekening 
tekenbevoegde</t>
  </si>
  <si>
    <t>100 / ((40)+(85*0.60)) = 1,10 prijs per punt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</si>
</sst>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ck">
        <color theme="8"/>
      </left>
      <right style="thick">
        <color theme="8"/>
      </right>
      <top style="thick">
        <color theme="8"/>
      </top>
      <bottom style="thick">
        <color theme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5" fillId="5" borderId="16" xfId="0" applyFont="1" applyFill="1" applyBorder="1" applyAlignment="1">
      <alignment horizontal="left" vertical="top" wrapText="1"/>
    </xf>
    <xf numFmtId="0" fontId="5" fillId="5" borderId="17" xfId="0" applyFont="1" applyFill="1" applyBorder="1" applyAlignment="1">
      <alignment horizontal="left" vertical="top" wrapText="1"/>
    </xf>
    <xf numFmtId="0" fontId="5" fillId="5" borderId="18" xfId="0" applyFont="1" applyFill="1" applyBorder="1" applyAlignment="1">
      <alignment horizontal="left" vertical="top" wrapText="1"/>
    </xf>
    <xf numFmtId="0" fontId="7" fillId="0" borderId="0" xfId="0" applyFont="1"/>
    <xf numFmtId="3" fontId="0" fillId="0" borderId="0" xfId="0" applyNumberFormat="1"/>
    <xf numFmtId="164" fontId="0" fillId="0" borderId="0" xfId="2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 applyAlignment="1" applyProtection="1">
      <alignment horizontal="center" vertical="top"/>
      <protection hidden="1"/>
    </xf>
    <xf numFmtId="0" fontId="4" fillId="0" borderId="0" xfId="0" applyFont="1" applyAlignment="1" applyProtection="1">
      <alignment vertical="top"/>
      <protection hidden="1"/>
    </xf>
    <xf numFmtId="49" fontId="5" fillId="0" borderId="0" xfId="0" applyNumberFormat="1" applyFont="1" applyAlignment="1" applyProtection="1">
      <alignment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4" borderId="1" xfId="0" applyFont="1" applyFill="1" applyBorder="1" applyAlignment="1" applyProtection="1">
      <alignment vertical="top"/>
      <protection hidden="1"/>
    </xf>
    <xf numFmtId="0" fontId="9" fillId="4" borderId="2" xfId="0" applyFont="1" applyFill="1" applyBorder="1" applyAlignment="1" applyProtection="1">
      <alignment horizontal="center" vertical="top" wrapText="1"/>
      <protection hidden="1"/>
    </xf>
    <xf numFmtId="0" fontId="9" fillId="4" borderId="2" xfId="0" applyFont="1" applyFill="1" applyBorder="1" applyAlignment="1" applyProtection="1">
      <alignment horizontal="right" vertical="top"/>
      <protection hidden="1"/>
    </xf>
    <xf numFmtId="0" fontId="9" fillId="4" borderId="3" xfId="0" applyFont="1" applyFill="1" applyBorder="1" applyAlignment="1" applyProtection="1">
      <alignment horizontal="right"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10" fillId="0" borderId="4" xfId="0" applyFont="1" applyBorder="1" applyAlignment="1" applyProtection="1">
      <alignment vertical="top"/>
      <protection hidden="1"/>
    </xf>
    <xf numFmtId="0" fontId="10" fillId="0" borderId="0" xfId="0" applyFont="1" applyAlignment="1" applyProtection="1">
      <alignment horizontal="center" vertical="top"/>
      <protection hidden="1"/>
    </xf>
    <xf numFmtId="0" fontId="9" fillId="0" borderId="0" xfId="0" applyFont="1" applyAlignment="1" applyProtection="1">
      <alignment vertical="center"/>
      <protection hidden="1"/>
    </xf>
    <xf numFmtId="0" fontId="4" fillId="2" borderId="0" xfId="0" applyFont="1" applyFill="1" applyAlignment="1">
      <alignment vertical="center"/>
    </xf>
    <xf numFmtId="14" fontId="3" fillId="0" borderId="0" xfId="0" applyNumberFormat="1" applyFont="1" applyAlignment="1">
      <alignment horizontal="left" vertical="top"/>
    </xf>
    <xf numFmtId="0" fontId="5" fillId="4" borderId="0" xfId="0" applyFont="1" applyFill="1" applyAlignment="1">
      <alignment vertical="top"/>
    </xf>
    <xf numFmtId="0" fontId="8" fillId="8" borderId="0" xfId="0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vertical="top"/>
      <protection hidden="1"/>
    </xf>
    <xf numFmtId="0" fontId="3" fillId="0" borderId="9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 applyProtection="1">
      <alignment vertical="top"/>
      <protection hidden="1"/>
    </xf>
    <xf numFmtId="0" fontId="3" fillId="6" borderId="8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44" fontId="3" fillId="2" borderId="21" xfId="0" applyNumberFormat="1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7" fontId="3" fillId="3" borderId="8" xfId="1" applyNumberFormat="1" applyFont="1" applyFill="1" applyBorder="1" applyAlignment="1" applyProtection="1">
      <alignment horizontal="center" vertical="center"/>
      <protection locked="0"/>
    </xf>
    <xf numFmtId="0" fontId="5" fillId="5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top"/>
    </xf>
    <xf numFmtId="44" fontId="9" fillId="0" borderId="23" xfId="1" applyFont="1" applyBorder="1" applyAlignment="1" applyProtection="1">
      <alignment vertical="center"/>
      <protection hidden="1"/>
    </xf>
    <xf numFmtId="7" fontId="3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7" fillId="0" borderId="12" xfId="0" applyFont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0" borderId="0" xfId="0" applyFont="1" applyAlignment="1" applyProtection="1">
      <alignment vertical="center"/>
      <protection hidden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6" borderId="14" xfId="0" applyFont="1" applyFill="1" applyBorder="1" applyAlignment="1">
      <alignment horizontal="center" vertical="center"/>
    </xf>
    <xf numFmtId="7" fontId="2" fillId="3" borderId="8" xfId="1" applyNumberFormat="1" applyFont="1" applyFill="1" applyBorder="1" applyAlignment="1" applyProtection="1">
      <alignment horizontal="center" vertical="center"/>
      <protection locked="0"/>
    </xf>
    <xf numFmtId="7" fontId="3" fillId="0" borderId="20" xfId="1" applyNumberFormat="1" applyFont="1" applyFill="1" applyBorder="1" applyAlignment="1" applyProtection="1">
      <alignment horizontal="center" vertical="center"/>
      <protection locked="0"/>
    </xf>
    <xf numFmtId="7" fontId="3" fillId="0" borderId="21" xfId="1" applyNumberFormat="1" applyFont="1" applyFill="1" applyBorder="1" applyAlignment="1" applyProtection="1">
      <alignment horizontal="center" vertical="center"/>
      <protection locked="0"/>
    </xf>
    <xf numFmtId="7" fontId="3" fillId="0" borderId="22" xfId="1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vertical="top" wrapText="1"/>
      <protection hidden="1"/>
    </xf>
    <xf numFmtId="3" fontId="10" fillId="3" borderId="10" xfId="0" applyNumberFormat="1" applyFont="1" applyFill="1" applyBorder="1" applyAlignment="1" applyProtection="1">
      <alignment horizontal="left" vertical="top"/>
      <protection locked="0"/>
    </xf>
    <xf numFmtId="3" fontId="10" fillId="3" borderId="11" xfId="0" applyNumberFormat="1" applyFont="1" applyFill="1" applyBorder="1" applyAlignment="1" applyProtection="1">
      <alignment horizontal="left" vertical="top"/>
      <protection locked="0"/>
    </xf>
    <xf numFmtId="3" fontId="10" fillId="3" borderId="7" xfId="0" applyNumberFormat="1" applyFont="1" applyFill="1" applyBorder="1" applyAlignment="1" applyProtection="1">
      <alignment horizontal="left" vertical="top"/>
      <protection locked="0"/>
    </xf>
    <xf numFmtId="7" fontId="1" fillId="3" borderId="8" xfId="1" applyNumberFormat="1" applyFont="1" applyFill="1" applyBorder="1" applyAlignment="1" applyProtection="1">
      <alignment horizontal="center" vertical="center"/>
      <protection locked="0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2286000</xdr:colOff>
      <xdr:row>4</xdr:row>
      <xdr:rowOff>200025</xdr:rowOff>
    </xdr:to>
    <xdr:pic>
      <xdr:nvPicPr>
        <xdr:cNvPr id="4" name="Afbeelding 6" descr="Logo, Hilversum">
          <a:extLst>
            <a:ext uri="{FF2B5EF4-FFF2-40B4-BE49-F238E27FC236}">
              <a16:creationId xmlns:a16="http://schemas.microsoft.com/office/drawing/2014/main" id="{A937F683-153C-45C2-9761-5DDC9275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0"/>
          <a:ext cx="22860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122A-CDB6-4E15-947F-5440158F06FE}">
  <dimension ref="A4:AA41"/>
  <sheetViews>
    <sheetView tabSelected="1" zoomScale="80" zoomScaleNormal="80" workbookViewId="0">
      <selection activeCell="C7" sqref="C7"/>
    </sheetView>
  </sheetViews>
  <sheetFormatPr defaultColWidth="8.875" defaultRowHeight="15" x14ac:dyDescent="0.25"/>
  <cols>
    <col min="1" max="1" width="4.875" style="10" customWidth="1"/>
    <col min="2" max="2" width="3" style="9" customWidth="1"/>
    <col min="3" max="3" width="63.125" style="10" customWidth="1"/>
    <col min="4" max="4" width="15.625" style="10" customWidth="1"/>
    <col min="5" max="7" width="15.625" style="9" customWidth="1"/>
    <col min="8" max="10" width="8.875" style="10"/>
    <col min="11" max="11" width="11.875" style="10" bestFit="1" customWidth="1"/>
    <col min="12" max="16384" width="8.875" style="10"/>
  </cols>
  <sheetData>
    <row r="4" spans="2:10" ht="15.75" thickBot="1" x14ac:dyDescent="0.3">
      <c r="B4" s="25"/>
      <c r="C4" s="26"/>
      <c r="D4" s="27"/>
      <c r="E4" s="27"/>
      <c r="F4" s="27"/>
      <c r="G4" s="27"/>
      <c r="H4" s="28"/>
      <c r="I4" s="28"/>
      <c r="J4" s="28"/>
    </row>
    <row r="5" spans="2:10" ht="15.75" thickBot="1" x14ac:dyDescent="0.3">
      <c r="B5" s="25"/>
      <c r="C5" s="27"/>
      <c r="D5" s="27"/>
      <c r="E5" s="29"/>
      <c r="F5" s="27"/>
      <c r="G5" s="27"/>
      <c r="H5" s="28"/>
      <c r="I5" s="28"/>
      <c r="J5" s="28"/>
    </row>
    <row r="6" spans="2:10" x14ac:dyDescent="0.25">
      <c r="B6" s="25"/>
      <c r="C6" s="27"/>
      <c r="D6" s="27"/>
      <c r="E6" s="27"/>
      <c r="F6" s="27"/>
      <c r="G6" s="27"/>
      <c r="H6" s="28"/>
      <c r="I6" s="28"/>
      <c r="J6" s="28"/>
    </row>
    <row r="7" spans="2:10" x14ac:dyDescent="0.25">
      <c r="B7" s="25"/>
      <c r="C7" s="23" t="s">
        <v>0</v>
      </c>
      <c r="D7" s="27"/>
      <c r="E7" s="28"/>
      <c r="F7" s="28"/>
      <c r="G7" s="27"/>
      <c r="H7" s="28"/>
      <c r="I7" s="28"/>
      <c r="J7" s="28"/>
    </row>
    <row r="8" spans="2:10" x14ac:dyDescent="0.25">
      <c r="B8" s="25"/>
      <c r="C8" s="27" t="s">
        <v>1</v>
      </c>
      <c r="D8" s="30" t="s">
        <v>2</v>
      </c>
      <c r="E8" s="27"/>
      <c r="F8" s="27"/>
      <c r="G8" s="28"/>
      <c r="H8" s="28"/>
      <c r="I8" s="28"/>
      <c r="J8" s="28"/>
    </row>
    <row r="9" spans="2:10" x14ac:dyDescent="0.25">
      <c r="B9" s="25"/>
      <c r="C9" s="27" t="s">
        <v>3</v>
      </c>
      <c r="D9" s="22" t="s">
        <v>4</v>
      </c>
      <c r="E9" s="27"/>
      <c r="F9" s="27"/>
      <c r="G9" s="28"/>
      <c r="H9" s="28"/>
      <c r="I9" s="28"/>
      <c r="J9" s="28"/>
    </row>
    <row r="10" spans="2:10" x14ac:dyDescent="0.25">
      <c r="B10" s="25"/>
      <c r="C10" s="27" t="s">
        <v>5</v>
      </c>
      <c r="D10" s="30" t="s">
        <v>6</v>
      </c>
      <c r="E10" s="27"/>
      <c r="F10" s="27"/>
      <c r="G10" s="27"/>
      <c r="H10" s="28"/>
      <c r="I10" s="28"/>
      <c r="J10" s="28"/>
    </row>
    <row r="11" spans="2:10" x14ac:dyDescent="0.25">
      <c r="B11" s="25"/>
      <c r="C11" s="27" t="s">
        <v>7</v>
      </c>
      <c r="D11" s="30">
        <v>1348738</v>
      </c>
      <c r="E11" s="28"/>
      <c r="F11" s="28"/>
      <c r="G11" s="27"/>
      <c r="H11" s="28"/>
      <c r="I11" s="28"/>
      <c r="J11" s="28"/>
    </row>
    <row r="12" spans="2:10" x14ac:dyDescent="0.25">
      <c r="B12" s="25"/>
      <c r="C12" s="11"/>
      <c r="D12" s="28"/>
      <c r="E12" s="25"/>
      <c r="F12" s="25"/>
      <c r="G12" s="25"/>
      <c r="H12" s="28"/>
      <c r="I12" s="28"/>
      <c r="J12" s="28"/>
    </row>
    <row r="13" spans="2:10" x14ac:dyDescent="0.25">
      <c r="B13" s="25"/>
      <c r="C13" s="11"/>
      <c r="D13" s="28"/>
      <c r="E13" s="25"/>
      <c r="F13" s="25"/>
      <c r="G13" s="25"/>
      <c r="H13" s="28"/>
      <c r="I13" s="28"/>
      <c r="J13" s="28"/>
    </row>
    <row r="14" spans="2:10" ht="51.75" customHeight="1" x14ac:dyDescent="0.25">
      <c r="B14" s="25"/>
      <c r="C14" s="56" t="s">
        <v>8</v>
      </c>
      <c r="D14" s="56"/>
      <c r="E14" s="56"/>
      <c r="F14" s="56"/>
      <c r="G14" s="56"/>
      <c r="H14" s="28"/>
      <c r="I14" s="28"/>
      <c r="J14" s="28"/>
    </row>
    <row r="15" spans="2:10" ht="15.75" thickBot="1" x14ac:dyDescent="0.3">
      <c r="B15" s="25"/>
      <c r="C15" s="28"/>
      <c r="D15" s="28"/>
      <c r="E15" s="25"/>
      <c r="F15" s="25"/>
      <c r="G15" s="25"/>
      <c r="H15" s="12"/>
      <c r="I15" s="12"/>
      <c r="J15" s="12"/>
    </row>
    <row r="16" spans="2:10" s="17" customFormat="1" x14ac:dyDescent="0.25">
      <c r="B16" s="12"/>
      <c r="C16" s="13" t="s">
        <v>9</v>
      </c>
      <c r="D16" s="14"/>
      <c r="E16" s="14"/>
      <c r="F16" s="15"/>
      <c r="G16" s="16"/>
    </row>
    <row r="17" spans="2:11" ht="15.75" thickBot="1" x14ac:dyDescent="0.3">
      <c r="B17" s="25"/>
      <c r="C17" s="18" t="s">
        <v>10</v>
      </c>
      <c r="D17" s="19"/>
      <c r="E17" s="19"/>
      <c r="F17" s="19"/>
      <c r="G17" s="31"/>
      <c r="H17" s="28"/>
      <c r="I17" s="28"/>
      <c r="J17" s="28"/>
      <c r="K17" s="28"/>
    </row>
    <row r="18" spans="2:11" s="17" customFormat="1" ht="15.75" thickBot="1" x14ac:dyDescent="0.3">
      <c r="B18" s="12"/>
      <c r="C18" s="1"/>
      <c r="D18" s="38" t="s">
        <v>11</v>
      </c>
      <c r="E18" s="2" t="s">
        <v>12</v>
      </c>
      <c r="F18" s="2" t="s">
        <v>13</v>
      </c>
      <c r="G18" s="3" t="s">
        <v>14</v>
      </c>
    </row>
    <row r="19" spans="2:11" s="17" customFormat="1" ht="60.75" customHeight="1" x14ac:dyDescent="0.25">
      <c r="B19" s="12"/>
      <c r="C19" s="44" t="s">
        <v>15</v>
      </c>
      <c r="D19" s="60"/>
      <c r="E19" s="51" t="s">
        <v>16</v>
      </c>
      <c r="F19" s="51" t="s">
        <v>16</v>
      </c>
      <c r="G19" s="53">
        <f>+D19</f>
        <v>0</v>
      </c>
    </row>
    <row r="20" spans="2:11" s="17" customFormat="1" x14ac:dyDescent="0.25">
      <c r="B20" s="12"/>
      <c r="C20" s="45"/>
      <c r="D20" s="39"/>
      <c r="E20" s="32"/>
      <c r="F20" s="33"/>
      <c r="G20" s="34"/>
    </row>
    <row r="21" spans="2:11" s="17" customFormat="1" ht="45" customHeight="1" x14ac:dyDescent="0.25">
      <c r="B21" s="12"/>
      <c r="C21" s="46" t="s">
        <v>17</v>
      </c>
      <c r="D21" s="37"/>
      <c r="E21" s="32">
        <v>1</v>
      </c>
      <c r="F21" s="33">
        <v>10</v>
      </c>
      <c r="G21" s="54">
        <f>+E21*F21*D21</f>
        <v>0</v>
      </c>
    </row>
    <row r="22" spans="2:11" s="17" customFormat="1" ht="30" x14ac:dyDescent="0.25">
      <c r="B22" s="12"/>
      <c r="C22" s="45" t="s">
        <v>18</v>
      </c>
      <c r="D22" s="37"/>
      <c r="E22" s="32">
        <v>13</v>
      </c>
      <c r="F22" s="33">
        <v>10</v>
      </c>
      <c r="G22" s="54">
        <f t="shared" ref="G22:G30" si="0">+E22*F22*D22</f>
        <v>0</v>
      </c>
    </row>
    <row r="23" spans="2:11" s="17" customFormat="1" x14ac:dyDescent="0.25">
      <c r="B23" s="12"/>
      <c r="C23" s="45"/>
      <c r="D23" s="32"/>
      <c r="E23" s="32"/>
      <c r="F23" s="33"/>
      <c r="G23" s="34"/>
    </row>
    <row r="24" spans="2:11" s="17" customFormat="1" ht="19.5" customHeight="1" x14ac:dyDescent="0.25">
      <c r="B24" s="12"/>
      <c r="C24" s="45" t="s">
        <v>19</v>
      </c>
      <c r="D24" s="37"/>
      <c r="E24" s="32">
        <v>1</v>
      </c>
      <c r="F24" s="33">
        <v>10</v>
      </c>
      <c r="G24" s="54">
        <f t="shared" si="0"/>
        <v>0</v>
      </c>
    </row>
    <row r="25" spans="2:11" s="17" customFormat="1" ht="19.5" customHeight="1" x14ac:dyDescent="0.25">
      <c r="B25" s="12"/>
      <c r="C25" s="45" t="s">
        <v>20</v>
      </c>
      <c r="D25" s="37"/>
      <c r="E25" s="32">
        <v>1</v>
      </c>
      <c r="F25" s="33">
        <v>10</v>
      </c>
      <c r="G25" s="54">
        <f t="shared" si="0"/>
        <v>0</v>
      </c>
    </row>
    <row r="26" spans="2:11" s="17" customFormat="1" ht="19.5" customHeight="1" x14ac:dyDescent="0.25">
      <c r="B26" s="12"/>
      <c r="C26" s="45" t="s">
        <v>21</v>
      </c>
      <c r="D26" s="37"/>
      <c r="E26" s="32">
        <v>1</v>
      </c>
      <c r="F26" s="33">
        <v>10</v>
      </c>
      <c r="G26" s="54">
        <f t="shared" si="0"/>
        <v>0</v>
      </c>
    </row>
    <row r="27" spans="2:11" s="17" customFormat="1" x14ac:dyDescent="0.25">
      <c r="B27" s="12"/>
      <c r="C27" s="45"/>
      <c r="D27" s="32"/>
      <c r="E27" s="32">
        <v>1</v>
      </c>
      <c r="F27" s="33">
        <v>10</v>
      </c>
      <c r="G27" s="34"/>
    </row>
    <row r="28" spans="2:11" s="17" customFormat="1" ht="19.5" customHeight="1" x14ac:dyDescent="0.25">
      <c r="B28" s="12"/>
      <c r="C28" s="45" t="s">
        <v>22</v>
      </c>
      <c r="D28" s="52"/>
      <c r="E28" s="32">
        <v>14</v>
      </c>
      <c r="F28" s="33">
        <v>10</v>
      </c>
      <c r="G28" s="54">
        <f t="shared" si="0"/>
        <v>0</v>
      </c>
    </row>
    <row r="29" spans="2:11" s="17" customFormat="1" ht="19.5" customHeight="1" x14ac:dyDescent="0.25">
      <c r="B29" s="12"/>
      <c r="C29" s="45" t="s">
        <v>23</v>
      </c>
      <c r="D29" s="37"/>
      <c r="E29" s="32">
        <v>13</v>
      </c>
      <c r="F29" s="33">
        <v>10</v>
      </c>
      <c r="G29" s="54">
        <f t="shared" si="0"/>
        <v>0</v>
      </c>
    </row>
    <row r="30" spans="2:11" s="17" customFormat="1" ht="19.5" customHeight="1" thickBot="1" x14ac:dyDescent="0.3">
      <c r="B30" s="12"/>
      <c r="C30" s="47" t="s">
        <v>24</v>
      </c>
      <c r="D30" s="41"/>
      <c r="E30" s="35">
        <v>1</v>
      </c>
      <c r="F30" s="36">
        <v>10</v>
      </c>
      <c r="G30" s="55">
        <f t="shared" si="0"/>
        <v>0</v>
      </c>
    </row>
    <row r="31" spans="2:11" x14ac:dyDescent="0.25">
      <c r="B31" s="25"/>
      <c r="C31" s="48"/>
      <c r="D31" s="25"/>
      <c r="E31" s="25"/>
      <c r="F31" s="25"/>
      <c r="G31" s="28"/>
      <c r="H31" s="28"/>
      <c r="I31" s="28"/>
      <c r="J31" s="28"/>
      <c r="K31" s="28"/>
    </row>
    <row r="32" spans="2:11" ht="15.75" thickBot="1" x14ac:dyDescent="0.3">
      <c r="B32" s="28"/>
      <c r="C32" s="48"/>
      <c r="D32" s="28"/>
      <c r="E32" s="28"/>
      <c r="F32" s="28"/>
      <c r="G32" s="28"/>
      <c r="H32" s="28"/>
      <c r="I32" s="28"/>
      <c r="J32" s="28"/>
      <c r="K32" s="28"/>
    </row>
    <row r="33" spans="1:27" s="21" customFormat="1" ht="15.75" customHeight="1" thickTop="1" thickBot="1" x14ac:dyDescent="0.3">
      <c r="A33" s="20"/>
      <c r="B33" s="20"/>
      <c r="C33" s="24" t="s">
        <v>25</v>
      </c>
      <c r="D33" s="20"/>
      <c r="E33" s="20"/>
      <c r="F33" s="20"/>
      <c r="G33" s="40">
        <f>SUM(G19:G30)</f>
        <v>0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:27" ht="15.75" thickTop="1" x14ac:dyDescent="0.25">
      <c r="A34" s="28"/>
      <c r="B34" s="28"/>
      <c r="C34" s="4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</row>
    <row r="35" spans="1:27" x14ac:dyDescent="0.25">
      <c r="A35" s="28"/>
      <c r="B35" s="25"/>
      <c r="C35" s="49" t="s">
        <v>26</v>
      </c>
      <c r="D35" s="42"/>
      <c r="E35" s="42"/>
      <c r="F35" s="42"/>
      <c r="G35" s="43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1:27" ht="22.5" customHeight="1" x14ac:dyDescent="0.25">
      <c r="A36" s="28"/>
      <c r="B36" s="25"/>
      <c r="C36" s="50" t="s">
        <v>27</v>
      </c>
      <c r="D36" s="57"/>
      <c r="E36" s="58"/>
      <c r="F36" s="58"/>
      <c r="G36" s="59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  <row r="37" spans="1:27" ht="22.5" customHeight="1" x14ac:dyDescent="0.25">
      <c r="A37" s="28"/>
      <c r="B37" s="25"/>
      <c r="C37" s="50" t="s">
        <v>28</v>
      </c>
      <c r="D37" s="57"/>
      <c r="E37" s="58"/>
      <c r="F37" s="58"/>
      <c r="G37" s="59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</row>
    <row r="38" spans="1:27" ht="22.5" customHeight="1" x14ac:dyDescent="0.25">
      <c r="A38" s="28"/>
      <c r="B38" s="25"/>
      <c r="C38" s="50" t="s">
        <v>29</v>
      </c>
      <c r="D38" s="57"/>
      <c r="E38" s="58"/>
      <c r="F38" s="58"/>
      <c r="G38" s="59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</row>
    <row r="39" spans="1:27" ht="22.5" customHeight="1" x14ac:dyDescent="0.25">
      <c r="A39" s="28"/>
      <c r="B39" s="25"/>
      <c r="C39" s="50" t="s">
        <v>30</v>
      </c>
      <c r="D39" s="57"/>
      <c r="E39" s="58"/>
      <c r="F39" s="58"/>
      <c r="G39" s="59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 spans="1:27" ht="22.5" customHeight="1" x14ac:dyDescent="0.25">
      <c r="A40" s="28"/>
      <c r="B40" s="25"/>
      <c r="C40" s="50" t="s">
        <v>31</v>
      </c>
      <c r="D40" s="57"/>
      <c r="E40" s="58"/>
      <c r="F40" s="58"/>
      <c r="G40" s="59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 spans="1:27" ht="84.75" customHeight="1" x14ac:dyDescent="0.25">
      <c r="A41" s="28"/>
      <c r="B41" s="25"/>
      <c r="C41" s="50" t="s">
        <v>32</v>
      </c>
      <c r="D41" s="57"/>
      <c r="E41" s="58"/>
      <c r="F41" s="58"/>
      <c r="G41" s="59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</sheetData>
  <sheetProtection algorithmName="SHA-512" hashValue="eRBCwRjzp5Z5wrOFKy26KDlxSGEra7JSbOGAabe222MMkGDDgGjNrrMdwV4t+T1WuuhRoUt1lkTfINus6gcASQ==" saltValue="gZwKp2jdaoPqUBLdChRoyg==" spinCount="100000" sheet="1" objects="1" scenarios="1"/>
  <mergeCells count="7">
    <mergeCell ref="C14:G14"/>
    <mergeCell ref="D41:G41"/>
    <mergeCell ref="D36:G36"/>
    <mergeCell ref="D37:G37"/>
    <mergeCell ref="D38:G38"/>
    <mergeCell ref="D39:G39"/>
    <mergeCell ref="D40:G4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F4D9A-D5F7-4D79-8D81-5512F547DE5C}">
  <dimension ref="A3:M8"/>
  <sheetViews>
    <sheetView workbookViewId="0">
      <selection activeCell="H7" sqref="H7"/>
    </sheetView>
  </sheetViews>
  <sheetFormatPr defaultRowHeight="15.75" x14ac:dyDescent="0.25"/>
  <sheetData>
    <row r="3" spans="1:13" x14ac:dyDescent="0.25">
      <c r="B3" s="4" t="s">
        <v>33</v>
      </c>
    </row>
    <row r="5" spans="1:13" x14ac:dyDescent="0.25">
      <c r="A5" s="5">
        <v>145000</v>
      </c>
      <c r="B5">
        <v>100</v>
      </c>
      <c r="D5" s="5">
        <f>+A5</f>
        <v>145000</v>
      </c>
      <c r="F5" s="6">
        <f>+A6</f>
        <v>50</v>
      </c>
      <c r="H5">
        <f>+B6*B5/100</f>
        <v>50</v>
      </c>
      <c r="J5" s="7">
        <f>+D5/(F5+H5)</f>
        <v>1450</v>
      </c>
      <c r="K5" s="8">
        <v>1611.1111111111111</v>
      </c>
      <c r="L5" s="8">
        <f>+L7-(A5-A7)/1000</f>
        <v>0</v>
      </c>
      <c r="M5" s="8">
        <f>+L5+B5/2</f>
        <v>50</v>
      </c>
    </row>
    <row r="6" spans="1:13" x14ac:dyDescent="0.25">
      <c r="A6" s="6">
        <v>50</v>
      </c>
      <c r="B6" s="6">
        <f>100-A6</f>
        <v>50</v>
      </c>
      <c r="K6" s="8"/>
      <c r="L6" s="8"/>
      <c r="M6" s="8"/>
    </row>
    <row r="7" spans="1:13" x14ac:dyDescent="0.25">
      <c r="A7" s="5">
        <v>95000</v>
      </c>
      <c r="B7">
        <v>42</v>
      </c>
      <c r="D7" s="5">
        <f>+A7</f>
        <v>95000</v>
      </c>
      <c r="F7" s="6">
        <f>+A8</f>
        <v>50</v>
      </c>
      <c r="H7">
        <f>+B8*B7/100</f>
        <v>21</v>
      </c>
      <c r="J7" s="7">
        <f>+D7/(F7+H7)</f>
        <v>1338.0281690140846</v>
      </c>
      <c r="K7" s="8">
        <v>1470.5882352941176</v>
      </c>
      <c r="L7" s="8">
        <v>50</v>
      </c>
      <c r="M7" s="8">
        <f>+L7+B7/2</f>
        <v>71</v>
      </c>
    </row>
    <row r="8" spans="1:13" x14ac:dyDescent="0.25">
      <c r="A8" s="6">
        <f>+A6</f>
        <v>50</v>
      </c>
      <c r="B8" s="6">
        <f>+B6</f>
        <v>50</v>
      </c>
      <c r="K8" s="8"/>
      <c r="L8" s="8"/>
      <c r="M8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343C2677CDCC4188F02E76629A06D1" ma:contentTypeVersion="12" ma:contentTypeDescription="Een nieuw document maken." ma:contentTypeScope="" ma:versionID="c7ebed5711b9f3ba76975fb131049922">
  <xsd:schema xmlns:xsd="http://www.w3.org/2001/XMLSchema" xmlns:xs="http://www.w3.org/2001/XMLSchema" xmlns:p="http://schemas.microsoft.com/office/2006/metadata/properties" xmlns:ns2="4b01d0e3-c06b-4c55-9f97-0a00741a51ce" xmlns:ns3="c635917d-778f-44e3-82bd-8dce1bca331f" targetNamespace="http://schemas.microsoft.com/office/2006/metadata/properties" ma:root="true" ma:fieldsID="e0fa200306f0642aa12f7b0de3108550" ns2:_="" ns3:_="">
    <xsd:import namespace="4b01d0e3-c06b-4c55-9f97-0a00741a51ce"/>
    <xsd:import namespace="c635917d-778f-44e3-82bd-8dce1bca33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d0e3-c06b-4c55-9f97-0a00741a5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a2630e0a-f0d2-4b1e-8c4d-11b76354b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5917d-778f-44e3-82bd-8dce1bca331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9b88966-1005-45b9-a342-702474a69c00}" ma:internalName="TaxCatchAll" ma:showField="CatchAllData" ma:web="c635917d-778f-44e3-82bd-8dce1bca33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1d0e3-c06b-4c55-9f97-0a00741a51ce">
      <Terms xmlns="http://schemas.microsoft.com/office/infopath/2007/PartnerControls"/>
    </lcf76f155ced4ddcb4097134ff3c332f>
    <TaxCatchAll xmlns="c635917d-778f-44e3-82bd-8dce1bca331f" xsi:nil="true"/>
  </documentManagement>
</p:properties>
</file>

<file path=customXml/itemProps1.xml><?xml version="1.0" encoding="utf-8"?>
<ds:datastoreItem xmlns:ds="http://schemas.openxmlformats.org/officeDocument/2006/customXml" ds:itemID="{58275375-EC88-4D57-84E9-7D379320A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d0e3-c06b-4c55-9f97-0a00741a51ce"/>
    <ds:schemaRef ds:uri="c635917d-778f-44e3-82bd-8dce1bca33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575ED7-118C-4915-93E7-48CC55CBD3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46C450-FEF9-4C36-B13F-FFCF6C4E2D7B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c635917d-778f-44e3-82bd-8dce1bca331f"/>
    <ds:schemaRef ds:uri="http://schemas.microsoft.com/office/infopath/2007/PartnerControls"/>
    <ds:schemaRef ds:uri="http://schemas.openxmlformats.org/package/2006/metadata/core-properties"/>
    <ds:schemaRef ds:uri="4b01d0e3-c06b-4c55-9f97-0a00741a51c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financieel</vt:lpstr>
      <vt:lpstr>Blad1</vt:lpstr>
    </vt:vector>
  </TitlesOfParts>
  <Manager/>
  <Company>Gemeente Hilversum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Lammers, Paul</dc:creator>
  <cp:keywords/>
  <dc:description/>
  <cp:lastModifiedBy>Lammers, Paul</cp:lastModifiedBy>
  <cp:revision/>
  <dcterms:created xsi:type="dcterms:W3CDTF">2022-10-27T12:43:26Z</dcterms:created>
  <dcterms:modified xsi:type="dcterms:W3CDTF">2023-08-19T15:24:56Z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0x0101005D343C2677CDCC4188F02E76629A06D1</vt:lpwstr>
  </property>
  <property fmtid="{D5CDD505-2E9C-101B-9397-08002B2CF9AE}" pid="3" name="MediaServiceImageTags">
    <vt:lpwstr/>
  </property>
</Properties>
</file>