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U:\G-Schijf\Inkoop trajecten\onderhoud verzamelcontainers\"/>
    </mc:Choice>
  </mc:AlternateContent>
  <xr:revisionPtr revIDLastSave="0" documentId="13_ncr:1_{65966CC4-8BF4-4001-A363-6F7C53657955}" xr6:coauthVersionLast="47" xr6:coauthVersionMax="47" xr10:uidLastSave="{00000000-0000-0000-0000-000000000000}"/>
  <bookViews>
    <workbookView xWindow="-120" yWindow="-120" windowWidth="29040" windowHeight="15840" xr2:uid="{19FD7E5F-E81E-4205-8221-87FA90346C69}"/>
  </bookViews>
  <sheets>
    <sheet name="perceel 1" sheetId="1" r:id="rId1"/>
    <sheet name="perceel 2" sheetId="3" r:id="rId2"/>
    <sheet name="perceel 3" sheetId="4"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55" i="4" l="1"/>
  <c r="D56" i="4"/>
  <c r="D54" i="4"/>
  <c r="D54" i="1" l="1"/>
  <c r="D55" i="1"/>
  <c r="D53" i="1"/>
  <c r="D47" i="1"/>
  <c r="D48" i="1"/>
  <c r="D49" i="1"/>
  <c r="D48" i="4"/>
  <c r="D49" i="4"/>
  <c r="D50" i="4"/>
  <c r="D75" i="4"/>
  <c r="D74" i="4"/>
  <c r="D70" i="4"/>
  <c r="D69" i="4"/>
  <c r="D68" i="4"/>
  <c r="D71" i="4" s="1"/>
  <c r="D64" i="4"/>
  <c r="D65" i="4" s="1"/>
  <c r="D60" i="4"/>
  <c r="D59" i="4"/>
  <c r="D58" i="4"/>
  <c r="D57" i="4"/>
  <c r="B61" i="4" s="1"/>
  <c r="D47" i="4"/>
  <c r="D46" i="4"/>
  <c r="D45" i="4"/>
  <c r="D42" i="4"/>
  <c r="D39" i="4"/>
  <c r="D35" i="4"/>
  <c r="D34" i="4"/>
  <c r="D33" i="4"/>
  <c r="D28" i="4"/>
  <c r="D27" i="4"/>
  <c r="D26" i="4"/>
  <c r="D25" i="4"/>
  <c r="D20" i="4"/>
  <c r="D19" i="4"/>
  <c r="D18" i="4"/>
  <c r="D17" i="4"/>
  <c r="D16" i="4"/>
  <c r="D15" i="4"/>
  <c r="D14" i="4"/>
  <c r="D13" i="4"/>
  <c r="D12" i="4"/>
  <c r="D11" i="4"/>
  <c r="D10" i="4"/>
  <c r="D21" i="3"/>
  <c r="D20" i="3"/>
  <c r="D22" i="3" s="1"/>
  <c r="D15" i="3"/>
  <c r="D16" i="3"/>
  <c r="D14" i="3"/>
  <c r="D10" i="3"/>
  <c r="D11" i="3" s="1"/>
  <c r="D76" i="4" l="1"/>
  <c r="B51" i="4"/>
  <c r="D36" i="4"/>
  <c r="B81" i="4" s="1"/>
  <c r="D29" i="4"/>
  <c r="D21" i="4"/>
  <c r="B26" i="3"/>
  <c r="D17" i="3"/>
  <c r="D28" i="1" l="1"/>
  <c r="D26" i="1"/>
  <c r="D27" i="1"/>
  <c r="D25" i="1"/>
  <c r="D11" i="1"/>
  <c r="D12" i="1"/>
  <c r="D13" i="1"/>
  <c r="D14" i="1"/>
  <c r="D15" i="1"/>
  <c r="D16" i="1"/>
  <c r="D17" i="1"/>
  <c r="D18" i="1"/>
  <c r="D19" i="1"/>
  <c r="D20" i="1"/>
  <c r="D10" i="1"/>
  <c r="D29" i="1" l="1"/>
  <c r="D21" i="1"/>
  <c r="D41" i="1" l="1"/>
  <c r="D38" i="1"/>
  <c r="D59" i="1"/>
  <c r="D57" i="1"/>
  <c r="D58" i="1"/>
  <c r="D56" i="1"/>
  <c r="B60" i="1" s="1"/>
  <c r="D45" i="1"/>
  <c r="D46" i="1"/>
  <c r="D44" i="1"/>
  <c r="D33" i="1"/>
  <c r="D34" i="1"/>
  <c r="D32" i="1"/>
  <c r="B50" i="1" l="1"/>
  <c r="D35" i="1"/>
  <c r="B65" i="1" s="1"/>
</calcChain>
</file>

<file path=xl/sharedStrings.xml><?xml version="1.0" encoding="utf-8"?>
<sst xmlns="http://schemas.openxmlformats.org/spreadsheetml/2006/main" count="215" uniqueCount="80">
  <si>
    <t>Werkzaamheden</t>
  </si>
  <si>
    <t>Naam Ondertekeningsbevoegde persoon</t>
  </si>
  <si>
    <t>Functie</t>
  </si>
  <si>
    <t>Datum</t>
  </si>
  <si>
    <t>Handtekening</t>
  </si>
  <si>
    <t>Naam inschrijver</t>
  </si>
  <si>
    <t xml:space="preserve">U dient alleen de geel gearceerde vakken in te vullen! </t>
  </si>
  <si>
    <t xml:space="preserve">Uw all-in prijzen zijn in euro's, excl. BTW. </t>
  </si>
  <si>
    <t>Preventief onderhoud ondergrondse containers</t>
  </si>
  <si>
    <t>Preventief onderhoud ondergrondse containers voor restafval (1x per jaar)</t>
  </si>
  <si>
    <t>Preventief onderhoud ondergrondse containers voor glas (1x per jaar)</t>
  </si>
  <si>
    <t>Preventief onderhoud ondergrondse containers voor OPK (oud papier en karton) (1x per jaar)</t>
  </si>
  <si>
    <t xml:space="preserve">Totaal preventief onderhoud ondergrondse containers </t>
  </si>
  <si>
    <t>Correctief onderhoud en service bij storingen ondergrondse containers</t>
  </si>
  <si>
    <t>Servicevoertuig met 1 monteur</t>
  </si>
  <si>
    <t>Kraanwagen of vacuümzuiger met machinist en bijrijder/monteur</t>
  </si>
  <si>
    <t>Prijs per jaar</t>
  </si>
  <si>
    <t>Totaal Correctief onderhoud en service bij storingen ondergrondse containers</t>
  </si>
  <si>
    <t>Reinigen ondergrondse containers</t>
  </si>
  <si>
    <t>Reinigen ondergrondse containers voor restafval (1x per jaar)</t>
  </si>
  <si>
    <t>Reinigen ondergrondse containers voor glas (1x per jaar)</t>
  </si>
  <si>
    <t>Reinigen ondergrondse containers voor OPK (oud papier en karton) (1x per jaar)</t>
  </si>
  <si>
    <t>Totaal reinigen ondergrondse containers</t>
  </si>
  <si>
    <t>Keuren ondergrondse containers</t>
  </si>
  <si>
    <t>Reinigen GFT+E behuizing</t>
  </si>
  <si>
    <t>Reinigen GFT+E behuizing (1x per jaar)</t>
  </si>
  <si>
    <t>Keuren ondergrondse containers (1x per jaar)</t>
  </si>
  <si>
    <t xml:space="preserve">Leveren van ondergrondse containers </t>
  </si>
  <si>
    <t>Plaatsen en gebruiksklaar opleveren van ondergrondse  containers</t>
  </si>
  <si>
    <t>Leveren van een complete ondergrondse container voor restafval 
(excl. buitenbak, inclusief binnenbak, veiligheidsvloer, inwerpzuil, voetgangersplatform, uitsparing paslezer en zonnepaneel), 5 m3</t>
  </si>
  <si>
    <t>Leveren van een complete ondergrondse container voor Glas 
(excl. buitenbak, inclusief binnenbak,  veiligheidsvloer, inwerpzuil en voetgangersplatform), 5 m3</t>
  </si>
  <si>
    <t>Leveren van een complete ondergrondse container voor OPK 
(excl. buitenbak, inclusief binnenbak, veiligheidsvloer, inwerpzuil en voetgangersplatform), 5 m3</t>
  </si>
  <si>
    <t>Leveren van een buitenbak (betonput) voor een ondergrondse container van 5m3 (exclusief transport)</t>
  </si>
  <si>
    <t>Leveren van een binnenbak voor een container van 5 m3*</t>
  </si>
  <si>
    <t>Leveren van een veiligheidsvloer voor een container van 5 m3*</t>
  </si>
  <si>
    <t>Leveren van een voetgangersplatform voor een container van 5 m3*</t>
  </si>
  <si>
    <t>Leveren van een inwerpzuil ter vervanging van een bestaande inwerpzuil voor restafval*</t>
  </si>
  <si>
    <t>Leveren van een inwerpzuil ter vervanging van een bestaande inwerpzuil voor glas*</t>
  </si>
  <si>
    <t>Leveren van een inwerpzuil ter vervanging van een bestaande inwerpzuil voor OPK*</t>
  </si>
  <si>
    <t>Prijs per eenheid</t>
  </si>
  <si>
    <t>Totaal</t>
  </si>
  <si>
    <t>Totaal levering ondergrondse containers</t>
  </si>
  <si>
    <t>*: t.b.v. prijsstelling</t>
  </si>
  <si>
    <t>Kosten (per container excl. buitenbak) voor standaard plaatsingswerkzaamheden op nieuwe locaties (alle werkzaamheden t/m acceptatie), 5m3 inhoud</t>
  </si>
  <si>
    <t>Kosten per compleet nieuwe buitenbak (betonput) voor plaatsingswerkzaamheden, totaalprijs inclusief transport en afvoer grond.</t>
  </si>
  <si>
    <t>Vervangen of plaatsen van een veiligheidsvloer*</t>
  </si>
  <si>
    <t>Totaal plaatsen en gebruiksklaar opleveren ondergrondse containers</t>
  </si>
  <si>
    <t>Prijs per eenheid per jaar</t>
  </si>
  <si>
    <t>Totale inschrijfsom</t>
  </si>
  <si>
    <t>Leveren van een GF+E behuizing incl. voorbereiding toegangscontrolesysteem</t>
  </si>
  <si>
    <t>Kosten plaatsing GF+E behuizing, totaalprijs.</t>
  </si>
  <si>
    <t>Indicatief aantal**</t>
  </si>
  <si>
    <t>Indicatieve hoeveelheid**</t>
  </si>
  <si>
    <t>**: Deze aantallen zijn zo zorgvuldig mogelijk samengesteld. Aan deze aantallen kunnen geen rechten worden ontleend.</t>
  </si>
  <si>
    <t xml:space="preserve">Voorrijdkosten per storing voor urgente storingen (zie eis 46 PvE) </t>
  </si>
  <si>
    <t xml:space="preserve">Voorrijdkosten per storing voor niet urgente storingen (zie eis 46 PvE) </t>
  </si>
  <si>
    <r>
      <t xml:space="preserve">De inschrijver verklaart deze aanbieding te doen overeenkomstig de bepalingen van de Aanbestedingswet 2012 en de gegevens zoals deze zijn omschreven in de offerteaanvraag “Europese aanbesteding Leveren/Vervangen, keuren, onderhouden en reinigen van ondergrondse containers en het leveren, inbouwen, onderhouden en operationeel houden van elektronica en software voor ondergrondse containers” met zaaknummer </t>
    </r>
    <r>
      <rPr>
        <sz val="10"/>
        <rFont val="Arial"/>
        <family val="2"/>
      </rPr>
      <t xml:space="preserve">&lt;nummer&gt; </t>
    </r>
    <r>
      <rPr>
        <sz val="10"/>
        <color theme="1"/>
        <rFont val="Arial"/>
        <family val="2"/>
      </rPr>
      <t>en de Nota(‘s) van inlichtingen.</t>
    </r>
  </si>
  <si>
    <t>De inschrijver verklaart deze aanbieding te doen overeenkomstig de bepalingen van de Aanbestedingswet 2012 en de gegevens zoals deze zijn omschreven in de offerteaanvraag “Europese aanbesteding Leveren/Vervangen, keuren, onderhouden en reinigen van ondergrondse containers en het leveren, inbouwen, onderhouden en operationeel houden van elektronica en software voor ondergrondse containers” met zaaknummer &lt;nummer&gt; en de Nota(‘s) van inlichtingen.</t>
  </si>
  <si>
    <t>Levering en inbouw van toegangscontrolesystemen op ondergrondse containers</t>
  </si>
  <si>
    <t xml:space="preserve">Leveren van in te bouwen IRDC-systemen voor bestaande en/of nieuw te leveren ondergrondse containers </t>
  </si>
  <si>
    <t>Totaal Levering en inbouw van toegangscontrolesystemen op ondergrondse containers</t>
  </si>
  <si>
    <t>Levering, inrichting en beheer van benodigd softwarepakket (CMS) gekoppeld aan de toegangscontrolesystemen</t>
  </si>
  <si>
    <t>Licentiekosten voor het gebruik van het CMS, minimaal 5 gelijktijdige gebruikers (prijs per jaar. Telt voor 8 jaar mee)</t>
  </si>
  <si>
    <t>Beheer en update etc. van het softwarepakket (CMS)  (prijs per jaar. Telt voor 8 jaar mee)</t>
  </si>
  <si>
    <t>Totaal levering, inrichting en beheer  van benodigd softwarepakket gekoppeld aan de toegangscontrole</t>
  </si>
  <si>
    <t>Onderhoud van toegangscontrolesystemen</t>
  </si>
  <si>
    <t>Communicatiekosten voor IRDC (prijs per ondergrondse container per jaar) op basis van regelmatige communicatie (op minimaal drie momenten per dag) (prijs per jaar. Telt voor 8 jaar mee)</t>
  </si>
  <si>
    <t xml:space="preserve">Prijs per eenheid </t>
  </si>
  <si>
    <t xml:space="preserve">Totaal onderhouden van toegangscontrolesystemen </t>
  </si>
  <si>
    <t>Aanschaf en uitgifte van afvalpassen over de volledige contractperiode (éénmalig 2500 en 250 per jaar)</t>
  </si>
  <si>
    <t xml:space="preserve">Vervangen kettingen </t>
  </si>
  <si>
    <t xml:space="preserve">Bijenflap plaatsen </t>
  </si>
  <si>
    <t xml:space="preserve">Kabels katrollen vervangen </t>
  </si>
  <si>
    <t>Leveren en inrichten softwarepakket (CMS), vullen met data en leggenvan de benodigde koppelingen om goede functionaliteit te waarborgen (onder een goede functionaliteit wordt verstaan dat alle aanbiedingen op een correcte wijze worden geregistreerd, verzameld en (digitaal) worden aangeboden aan de belasting applicatie van Gouw IT waardoor een correcte en rechtmatige oplegging van de afvalstoffenheffing is gewaarborgd).</t>
  </si>
  <si>
    <t>Vervangingswerkzaamheden voor bestaande ondergrondse containers door het plaatsen van een complete nieuwe ondergrondse container in de bestaande put, inclusief transport en eventuele afvoer en verwerking van vrijkomende onderdelen.</t>
  </si>
  <si>
    <t>Vervangen van een binnenbak op bestaande ondergrondse containers, inclusief eventuele afvoer en verwerking van vrijkomende delen en herplaatsen van bruikbare onderdelen*</t>
  </si>
  <si>
    <t>Vervangen van een inwerpzuil op bestaande ondergrondse containers, inclusief eventuele afvoer en verwerking van vrijkomende delen en herplaatsen van bruikbare onderdelen*</t>
  </si>
  <si>
    <t>Bijlage 6.1:  Prijsinvulformulier perceel 1 (levering, plaatsing, onderhoud, reiniging en keuring van ondergrondse containers Gemeente Oude IJsselstreek)</t>
  </si>
  <si>
    <t>Bijlage 6.2:  Prijsinvulformulier perceel 2 (leveren, inbouwen, onderhouden en operationeel houden van de benodigde elektronica en software voor ondergrondse containers Gemeente Oude IJsselstreek)</t>
  </si>
  <si>
    <t xml:space="preserve">Bijlage 6.3:  Prijsinvulformulier perceel 3 (levering, plaatsing, onderhoud, reiniging en keuring en leveren, inbouwen, onderhouden en operationeel houden van de benodigde elektronica en software voor ondergrondse containers Gemeente Oude IJsselstreek)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</si>
</sst>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quot;€&quot;\ #,##0.00;&quot;€&quot;\ \-#,##0.00"/>
    <numFmt numFmtId="44" formatCode="_ &quot;€&quot;\ * #,##0.00_ ;_ &quot;€&quot;\ * \-#,##0.00_ ;_ &quot;€&quot;\ * &quot;-&quot;??_ ;_ @_ "/>
    <numFmt numFmtId="164" formatCode="&quot;€&quot;\ #,##0.00"/>
  </numFmts>
  <fonts count="11" x14ac:knownFonts="1">
    <font>
      <sz val="11"/>
      <color theme="1"/>
      <name val="Calibri"/>
      <family val="2"/>
      <scheme val="minor"/>
    </font>
    <font>
      <b/>
      <sz val="11"/>
      <color theme="1"/>
      <name val="Calibri"/>
      <family val="2"/>
      <scheme val="minor"/>
    </font>
    <font>
      <sz val="10"/>
      <color theme="1"/>
      <name val="Arial"/>
      <family val="2"/>
    </font>
    <font>
      <sz val="10"/>
      <name val="Arial"/>
      <family val="2"/>
    </font>
    <font>
      <b/>
      <sz val="18"/>
      <color theme="1"/>
      <name val="Arial"/>
      <family val="2"/>
    </font>
    <font>
      <b/>
      <sz val="10"/>
      <color theme="1"/>
      <name val="Arial"/>
      <family val="2"/>
    </font>
    <font>
      <sz val="10"/>
      <color indexed="8"/>
      <name val="Arial"/>
      <family val="2"/>
    </font>
    <font>
      <b/>
      <sz val="10"/>
      <color indexed="8"/>
      <name val="Arial"/>
      <family val="2"/>
    </font>
    <font>
      <sz val="10"/>
      <color indexed="8"/>
      <name val="Abadi"/>
      <family val="2"/>
    </font>
    <font>
      <sz val="10"/>
      <name val="Abadi"/>
      <family val="2"/>
    </font>
    <font>
      <b/>
      <sz val="10"/>
      <color indexed="8"/>
      <name val="Abadi"/>
      <family val="2"/>
    </font>
  </fonts>
  <fills count="7">
    <fill>
      <patternFill patternType="none"/>
    </fill>
    <fill>
      <patternFill patternType="gray125"/>
    </fill>
    <fill>
      <patternFill patternType="solid">
        <fgColor theme="8" tint="0.79998168889431442"/>
        <bgColor indexed="64"/>
      </patternFill>
    </fill>
    <fill>
      <patternFill patternType="solid">
        <fgColor rgb="FFFFFF00"/>
        <bgColor indexed="64"/>
      </patternFill>
    </fill>
    <fill>
      <patternFill patternType="solid">
        <fgColor theme="9" tint="0.79998168889431442"/>
        <bgColor indexed="64"/>
      </patternFill>
    </fill>
    <fill>
      <patternFill patternType="solid">
        <fgColor theme="5" tint="0.39997558519241921"/>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diagonal/>
    </border>
  </borders>
  <cellStyleXfs count="1">
    <xf numFmtId="0" fontId="0" fillId="0" borderId="0"/>
  </cellStyleXfs>
  <cellXfs count="96">
    <xf numFmtId="0" fontId="0" fillId="0" borderId="0" xfId="0"/>
    <xf numFmtId="0" fontId="0" fillId="0" borderId="0" xfId="0" applyAlignment="1">
      <alignment vertical="top" wrapText="1"/>
    </xf>
    <xf numFmtId="0" fontId="2" fillId="0" borderId="0" xfId="0" applyFont="1" applyAlignment="1">
      <alignment vertical="top" wrapText="1"/>
    </xf>
    <xf numFmtId="0" fontId="2" fillId="0" borderId="0" xfId="0" applyFont="1"/>
    <xf numFmtId="0" fontId="5" fillId="0" borderId="0" xfId="0" applyFont="1" applyAlignment="1">
      <alignment vertical="top" wrapText="1"/>
    </xf>
    <xf numFmtId="0" fontId="5" fillId="2" borderId="1" xfId="0" applyFont="1" applyFill="1" applyBorder="1" applyAlignment="1">
      <alignment vertical="top" wrapText="1"/>
    </xf>
    <xf numFmtId="0" fontId="2" fillId="0" borderId="1" xfId="0" applyFont="1" applyBorder="1" applyAlignment="1">
      <alignment vertical="top" wrapText="1"/>
    </xf>
    <xf numFmtId="164" fontId="2" fillId="3" borderId="1" xfId="0" applyNumberFormat="1" applyFont="1" applyFill="1" applyBorder="1" applyAlignment="1">
      <alignment vertical="top"/>
    </xf>
    <xf numFmtId="0" fontId="2" fillId="0" borderId="0" xfId="0" applyFont="1" applyBorder="1" applyAlignment="1">
      <alignment vertical="top" wrapText="1"/>
    </xf>
    <xf numFmtId="0" fontId="2" fillId="0" borderId="0" xfId="0" applyFont="1" applyAlignment="1">
      <alignment vertical="top"/>
    </xf>
    <xf numFmtId="0" fontId="2" fillId="2" borderId="1" xfId="0" applyFont="1" applyFill="1" applyBorder="1" applyAlignment="1">
      <alignment vertical="top" wrapText="1"/>
    </xf>
    <xf numFmtId="0" fontId="2" fillId="0" borderId="0" xfId="0" applyFont="1" applyFill="1" applyBorder="1" applyAlignment="1">
      <alignment vertical="top" wrapText="1"/>
    </xf>
    <xf numFmtId="0" fontId="2" fillId="0" borderId="0" xfId="0" applyFont="1" applyBorder="1" applyAlignment="1"/>
    <xf numFmtId="0" fontId="2" fillId="2" borderId="2" xfId="0" applyFont="1" applyFill="1" applyBorder="1" applyAlignment="1">
      <alignment vertical="top" wrapText="1"/>
    </xf>
    <xf numFmtId="164" fontId="5" fillId="2" borderId="1" xfId="0" applyNumberFormat="1" applyFont="1" applyFill="1" applyBorder="1" applyAlignment="1">
      <alignment vertical="top"/>
    </xf>
    <xf numFmtId="0" fontId="5" fillId="4" borderId="1" xfId="0" applyFont="1" applyFill="1" applyBorder="1" applyAlignment="1">
      <alignment vertical="top" wrapText="1"/>
    </xf>
    <xf numFmtId="0" fontId="5" fillId="5" borderId="0" xfId="0" applyFont="1" applyFill="1" applyBorder="1" applyAlignment="1">
      <alignment vertical="top" wrapText="1"/>
    </xf>
    <xf numFmtId="0" fontId="2" fillId="0" borderId="3" xfId="0" applyFont="1" applyBorder="1" applyAlignment="1">
      <alignment vertical="top" wrapText="1"/>
    </xf>
    <xf numFmtId="0" fontId="5" fillId="0" borderId="3" xfId="0" applyFont="1" applyFill="1" applyBorder="1" applyAlignment="1">
      <alignment vertical="top" wrapText="1"/>
    </xf>
    <xf numFmtId="164" fontId="2" fillId="0" borderId="5" xfId="0" applyNumberFormat="1" applyFont="1" applyBorder="1" applyAlignment="1">
      <alignment vertical="top"/>
    </xf>
    <xf numFmtId="164" fontId="2" fillId="0" borderId="5" xfId="0" applyNumberFormat="1" applyFont="1" applyBorder="1" applyAlignment="1">
      <alignment vertical="top"/>
    </xf>
    <xf numFmtId="0" fontId="2" fillId="0" borderId="3" xfId="0" applyFont="1" applyBorder="1" applyAlignment="1">
      <alignment vertical="top" wrapText="1"/>
    </xf>
    <xf numFmtId="0" fontId="0" fillId="0" borderId="0" xfId="0" applyAlignment="1">
      <alignment vertical="top" wrapText="1"/>
    </xf>
    <xf numFmtId="0" fontId="5" fillId="0" borderId="0" xfId="0" applyFont="1" applyAlignment="1">
      <alignment vertical="top" wrapText="1"/>
    </xf>
    <xf numFmtId="0" fontId="2" fillId="0" borderId="0" xfId="0" applyFont="1" applyAlignment="1">
      <alignment vertical="top" wrapText="1"/>
    </xf>
    <xf numFmtId="164" fontId="2" fillId="0" borderId="0" xfId="0" applyNumberFormat="1" applyFont="1" applyBorder="1" applyAlignment="1">
      <alignment vertical="top"/>
    </xf>
    <xf numFmtId="164" fontId="2" fillId="0" borderId="4" xfId="0" applyNumberFormat="1" applyFont="1" applyFill="1" applyBorder="1" applyAlignment="1">
      <alignment vertical="top" wrapText="1"/>
    </xf>
    <xf numFmtId="0" fontId="5" fillId="0" borderId="1" xfId="0" applyFont="1" applyFill="1" applyBorder="1" applyAlignment="1">
      <alignment vertical="top" wrapText="1"/>
    </xf>
    <xf numFmtId="0" fontId="5" fillId="0" borderId="4" xfId="0" applyFont="1" applyFill="1" applyBorder="1" applyAlignment="1">
      <alignment vertical="top" wrapText="1"/>
    </xf>
    <xf numFmtId="0" fontId="5" fillId="0" borderId="5" xfId="0" applyFont="1" applyFill="1" applyBorder="1" applyAlignment="1">
      <alignment vertical="top" wrapText="1"/>
    </xf>
    <xf numFmtId="0" fontId="2" fillId="0" borderId="3" xfId="0" applyFont="1" applyBorder="1" applyAlignment="1">
      <alignment horizontal="center" vertical="center" wrapText="1"/>
    </xf>
    <xf numFmtId="0" fontId="2" fillId="0" borderId="3" xfId="0" applyFont="1" applyBorder="1" applyAlignment="1">
      <alignment horizontal="center" vertical="top" wrapText="1"/>
    </xf>
    <xf numFmtId="0" fontId="0" fillId="0" borderId="0" xfId="0" applyFill="1"/>
    <xf numFmtId="0" fontId="2" fillId="0" borderId="1" xfId="0" applyFont="1" applyFill="1" applyBorder="1" applyAlignment="1">
      <alignment vertical="top" wrapText="1"/>
    </xf>
    <xf numFmtId="0" fontId="3" fillId="6" borderId="1" xfId="0" applyFont="1" applyFill="1" applyBorder="1" applyAlignment="1">
      <alignment vertical="center" wrapText="1"/>
    </xf>
    <xf numFmtId="0" fontId="6" fillId="6" borderId="1" xfId="0" applyFont="1" applyFill="1" applyBorder="1" applyAlignment="1">
      <alignment vertical="center" wrapText="1"/>
    </xf>
    <xf numFmtId="164" fontId="5" fillId="0" borderId="3" xfId="0" applyNumberFormat="1" applyFont="1" applyFill="1" applyBorder="1" applyAlignment="1">
      <alignment horizontal="center" vertical="top" wrapText="1"/>
    </xf>
    <xf numFmtId="164" fontId="5" fillId="0" borderId="5" xfId="0" applyNumberFormat="1" applyFont="1" applyFill="1" applyBorder="1" applyAlignment="1">
      <alignment horizontal="center" vertical="top" wrapText="1"/>
    </xf>
    <xf numFmtId="164" fontId="5" fillId="0" borderId="4" xfId="0" applyNumberFormat="1" applyFont="1" applyFill="1" applyBorder="1" applyAlignment="1">
      <alignment horizontal="center" vertical="top" wrapText="1"/>
    </xf>
    <xf numFmtId="0" fontId="7" fillId="6" borderId="1" xfId="0" applyFont="1" applyFill="1" applyBorder="1" applyAlignment="1">
      <alignment vertical="center" wrapText="1"/>
    </xf>
    <xf numFmtId="0" fontId="9" fillId="0" borderId="6" xfId="0" applyFont="1" applyBorder="1" applyAlignment="1">
      <alignment vertical="center" wrapText="1"/>
    </xf>
    <xf numFmtId="0" fontId="9" fillId="0" borderId="7" xfId="0" applyFont="1" applyBorder="1" applyAlignment="1">
      <alignment vertical="center" wrapText="1"/>
    </xf>
    <xf numFmtId="0" fontId="8" fillId="0" borderId="7" xfId="0" applyFont="1" applyBorder="1" applyAlignment="1">
      <alignment vertical="center" wrapText="1"/>
    </xf>
    <xf numFmtId="0" fontId="10" fillId="0" borderId="8" xfId="0" applyFont="1" applyFill="1" applyBorder="1" applyAlignment="1">
      <alignment vertical="center" wrapText="1"/>
    </xf>
    <xf numFmtId="0" fontId="8" fillId="0" borderId="9" xfId="0" applyFont="1" applyFill="1" applyBorder="1" applyAlignment="1">
      <alignment vertical="center" wrapText="1"/>
    </xf>
    <xf numFmtId="164" fontId="5" fillId="0" borderId="5" xfId="0" applyNumberFormat="1" applyFont="1" applyFill="1" applyBorder="1" applyAlignment="1">
      <alignment vertical="top" wrapText="1"/>
    </xf>
    <xf numFmtId="164" fontId="5" fillId="0" borderId="4" xfId="0" applyNumberFormat="1" applyFont="1" applyFill="1" applyBorder="1" applyAlignment="1">
      <alignment vertical="top" wrapText="1"/>
    </xf>
    <xf numFmtId="164" fontId="2" fillId="0" borderId="5" xfId="0" applyNumberFormat="1" applyFont="1" applyFill="1" applyBorder="1" applyAlignment="1">
      <alignment horizontal="center" vertical="top" wrapText="1"/>
    </xf>
    <xf numFmtId="164" fontId="2" fillId="3" borderId="1" xfId="0" applyNumberFormat="1" applyFont="1" applyFill="1" applyBorder="1" applyAlignment="1">
      <alignment horizontal="center" vertical="top" wrapText="1"/>
    </xf>
    <xf numFmtId="164" fontId="2" fillId="0" borderId="1" xfId="0" applyNumberFormat="1" applyFont="1" applyBorder="1" applyAlignment="1">
      <alignment horizontal="center" vertical="top"/>
    </xf>
    <xf numFmtId="164" fontId="5" fillId="0" borderId="5" xfId="0" applyNumberFormat="1" applyFont="1" applyFill="1" applyBorder="1" applyAlignment="1">
      <alignment horizontal="right" vertical="top" wrapText="1"/>
    </xf>
    <xf numFmtId="0" fontId="5" fillId="0" borderId="1" xfId="0" applyFont="1" applyBorder="1" applyAlignment="1">
      <alignment vertical="top" wrapText="1"/>
    </xf>
    <xf numFmtId="164" fontId="1" fillId="0" borderId="4" xfId="0" applyNumberFormat="1" applyFont="1" applyBorder="1" applyAlignment="1">
      <alignment horizontal="center" vertical="top"/>
    </xf>
    <xf numFmtId="164" fontId="1" fillId="0" borderId="5" xfId="0" applyNumberFormat="1" applyFont="1" applyBorder="1" applyAlignment="1">
      <alignment horizontal="right" vertical="top"/>
    </xf>
    <xf numFmtId="164" fontId="5" fillId="0" borderId="5" xfId="0" applyNumberFormat="1" applyFont="1" applyBorder="1" applyAlignment="1">
      <alignment horizontal="right" vertical="top"/>
    </xf>
    <xf numFmtId="164" fontId="5" fillId="0" borderId="0" xfId="0" applyNumberFormat="1" applyFont="1" applyBorder="1" applyAlignment="1">
      <alignment vertical="top"/>
    </xf>
    <xf numFmtId="44" fontId="2" fillId="3" borderId="1" xfId="0" applyNumberFormat="1" applyFont="1" applyFill="1" applyBorder="1" applyAlignment="1">
      <alignment horizontal="center" vertical="top"/>
    </xf>
    <xf numFmtId="44" fontId="2" fillId="3" borderId="1" xfId="0" applyNumberFormat="1" applyFont="1" applyFill="1" applyBorder="1" applyAlignment="1">
      <alignment horizontal="center" vertical="top" wrapText="1"/>
    </xf>
    <xf numFmtId="164" fontId="5" fillId="3" borderId="1" xfId="0" applyNumberFormat="1" applyFont="1" applyFill="1" applyBorder="1" applyAlignment="1">
      <alignment horizontal="center" vertical="top" wrapText="1"/>
    </xf>
    <xf numFmtId="164" fontId="2" fillId="3" borderId="1" xfId="0" applyNumberFormat="1" applyFont="1" applyFill="1" applyBorder="1" applyAlignment="1">
      <alignment horizontal="center" vertical="top"/>
    </xf>
    <xf numFmtId="0" fontId="5" fillId="0" borderId="3" xfId="0" applyNumberFormat="1" applyFont="1" applyFill="1" applyBorder="1" applyAlignment="1">
      <alignment horizontal="center" vertical="top" wrapText="1"/>
    </xf>
    <xf numFmtId="0" fontId="2" fillId="0" borderId="1" xfId="0" applyNumberFormat="1" applyFont="1" applyBorder="1" applyAlignment="1">
      <alignment horizontal="center" vertical="top" wrapText="1"/>
    </xf>
    <xf numFmtId="0" fontId="5" fillId="0" borderId="3" xfId="0" applyNumberFormat="1" applyFont="1" applyBorder="1" applyAlignment="1">
      <alignment horizontal="center" vertical="top" wrapText="1"/>
    </xf>
    <xf numFmtId="0" fontId="2" fillId="0" borderId="0" xfId="0" applyNumberFormat="1" applyFont="1" applyBorder="1" applyAlignment="1">
      <alignment horizontal="center" vertical="top"/>
    </xf>
    <xf numFmtId="0" fontId="5" fillId="0" borderId="3" xfId="0" applyFont="1" applyFill="1" applyBorder="1" applyAlignment="1">
      <alignment horizontal="center" vertical="top" wrapText="1"/>
    </xf>
    <xf numFmtId="4" fontId="5" fillId="0" borderId="3" xfId="0" applyNumberFormat="1" applyFont="1" applyFill="1" applyBorder="1" applyAlignment="1">
      <alignment horizontal="right" vertical="top" wrapText="1"/>
    </xf>
    <xf numFmtId="4" fontId="0" fillId="0" borderId="4" xfId="0" applyNumberFormat="1" applyBorder="1" applyAlignment="1">
      <alignment horizontal="right" vertical="top" wrapText="1"/>
    </xf>
    <xf numFmtId="164" fontId="1" fillId="0" borderId="5" xfId="0" applyNumberFormat="1" applyFont="1" applyBorder="1" applyAlignment="1">
      <alignment horizontal="right" vertical="top" wrapText="1"/>
    </xf>
    <xf numFmtId="164" fontId="2" fillId="0" borderId="1" xfId="0" applyNumberFormat="1" applyFont="1" applyFill="1" applyBorder="1" applyAlignment="1">
      <alignment horizontal="center" vertical="top"/>
    </xf>
    <xf numFmtId="0" fontId="2" fillId="0" borderId="3" xfId="0" applyFont="1" applyFill="1" applyBorder="1" applyAlignment="1">
      <alignment horizontal="center" vertical="top" wrapText="1"/>
    </xf>
    <xf numFmtId="0" fontId="5" fillId="3" borderId="1" xfId="0" applyFont="1" applyFill="1" applyBorder="1" applyAlignment="1">
      <alignment vertical="top" wrapText="1"/>
    </xf>
    <xf numFmtId="0" fontId="3" fillId="6" borderId="7" xfId="0" applyFont="1" applyFill="1" applyBorder="1" applyAlignment="1">
      <alignment vertical="center" wrapText="1"/>
    </xf>
    <xf numFmtId="7" fontId="2" fillId="0" borderId="1" xfId="0" applyNumberFormat="1" applyFont="1" applyFill="1" applyBorder="1" applyAlignment="1">
      <alignment horizontal="center" vertical="top"/>
    </xf>
    <xf numFmtId="0" fontId="4" fillId="0" borderId="0" xfId="0" applyFont="1" applyAlignment="1">
      <alignment vertical="top" wrapText="1"/>
    </xf>
    <xf numFmtId="0" fontId="0" fillId="0" borderId="0" xfId="0" applyAlignment="1">
      <alignment vertical="top" wrapText="1"/>
    </xf>
    <xf numFmtId="0" fontId="5" fillId="0" borderId="0" xfId="0" applyFont="1" applyAlignment="1">
      <alignment vertical="top" wrapText="1"/>
    </xf>
    <xf numFmtId="0" fontId="2" fillId="0" borderId="0" xfId="0" applyFont="1" applyAlignment="1">
      <alignment vertical="top" wrapText="1"/>
    </xf>
    <xf numFmtId="0" fontId="2" fillId="0" borderId="3" xfId="0" applyFont="1" applyBorder="1" applyAlignment="1">
      <alignment vertical="top" wrapText="1"/>
    </xf>
    <xf numFmtId="0" fontId="2" fillId="0" borderId="4" xfId="0" applyFont="1" applyBorder="1" applyAlignment="1">
      <alignment vertical="top"/>
    </xf>
    <xf numFmtId="0" fontId="2" fillId="0" borderId="5" xfId="0" applyFont="1" applyBorder="1" applyAlignment="1">
      <alignment vertical="top"/>
    </xf>
    <xf numFmtId="0" fontId="5" fillId="4" borderId="3" xfId="0" applyFont="1" applyFill="1" applyBorder="1" applyAlignment="1">
      <alignment vertical="top" wrapText="1"/>
    </xf>
    <xf numFmtId="0" fontId="0" fillId="0" borderId="4" xfId="0" applyBorder="1" applyAlignment="1">
      <alignment vertical="top" wrapText="1"/>
    </xf>
    <xf numFmtId="0" fontId="0" fillId="0" borderId="5" xfId="0" applyBorder="1" applyAlignment="1">
      <alignment vertical="top" wrapText="1"/>
    </xf>
    <xf numFmtId="0" fontId="2" fillId="3" borderId="1" xfId="0" applyFont="1" applyFill="1" applyBorder="1" applyAlignment="1"/>
    <xf numFmtId="0" fontId="0" fillId="0" borderId="4" xfId="0" applyBorder="1" applyAlignment="1">
      <alignment vertical="top"/>
    </xf>
    <xf numFmtId="0" fontId="0" fillId="0" borderId="5" xfId="0" applyBorder="1" applyAlignment="1">
      <alignment vertical="top"/>
    </xf>
    <xf numFmtId="164" fontId="5" fillId="5" borderId="1" xfId="0" applyNumberFormat="1" applyFont="1" applyFill="1" applyBorder="1" applyAlignment="1">
      <alignment vertical="top" wrapText="1"/>
    </xf>
    <xf numFmtId="164" fontId="1" fillId="5" borderId="1" xfId="0" applyNumberFormat="1" applyFont="1" applyFill="1" applyBorder="1" applyAlignment="1">
      <alignment vertical="top"/>
    </xf>
    <xf numFmtId="164" fontId="5" fillId="0" borderId="3" xfId="0" applyNumberFormat="1" applyFont="1" applyBorder="1" applyAlignment="1">
      <alignment vertical="top" wrapText="1"/>
    </xf>
    <xf numFmtId="164" fontId="1" fillId="0" borderId="4" xfId="0" applyNumberFormat="1" applyFont="1" applyBorder="1" applyAlignment="1">
      <alignment vertical="top"/>
    </xf>
    <xf numFmtId="164" fontId="1" fillId="0" borderId="5" xfId="0" applyNumberFormat="1" applyFont="1" applyBorder="1" applyAlignment="1">
      <alignment vertical="top"/>
    </xf>
    <xf numFmtId="0" fontId="2" fillId="0" borderId="0" xfId="0" applyFont="1" applyAlignment="1">
      <alignment horizontal="justify" vertical="center" wrapText="1"/>
    </xf>
    <xf numFmtId="0" fontId="2" fillId="0" borderId="0" xfId="0" applyFont="1" applyAlignment="1">
      <alignment wrapText="1"/>
    </xf>
    <xf numFmtId="164" fontId="5" fillId="0" borderId="3" xfId="0" applyNumberFormat="1" applyFont="1" applyBorder="1" applyAlignment="1">
      <alignment vertical="top"/>
    </xf>
    <xf numFmtId="164" fontId="5" fillId="0" borderId="4" xfId="0" applyNumberFormat="1" applyFont="1" applyBorder="1" applyAlignment="1">
      <alignment vertical="top"/>
    </xf>
    <xf numFmtId="164" fontId="5" fillId="0" borderId="5" xfId="0" applyNumberFormat="1" applyFont="1" applyBorder="1" applyAlignment="1">
      <alignmen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64358</xdr:colOff>
      <xdr:row>1</xdr:row>
      <xdr:rowOff>51487</xdr:rowOff>
    </xdr:from>
    <xdr:to>
      <xdr:col>3</xdr:col>
      <xdr:colOff>842851</xdr:colOff>
      <xdr:row>2</xdr:row>
      <xdr:rowOff>174643</xdr:rowOff>
    </xdr:to>
    <xdr:pic>
      <xdr:nvPicPr>
        <xdr:cNvPr id="2" name="Afbeelding 1">
          <a:extLst>
            <a:ext uri="{FF2B5EF4-FFF2-40B4-BE49-F238E27FC236}">
              <a16:creationId xmlns:a16="http://schemas.microsoft.com/office/drawing/2014/main" id="{5DA8554B-981C-4B14-91F6-25404FF70895}"/>
            </a:ext>
          </a:extLst>
        </xdr:cNvPr>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6429375" y="650017"/>
          <a:ext cx="1589405" cy="31623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64358</xdr:colOff>
      <xdr:row>1</xdr:row>
      <xdr:rowOff>51487</xdr:rowOff>
    </xdr:from>
    <xdr:to>
      <xdr:col>3</xdr:col>
      <xdr:colOff>842851</xdr:colOff>
      <xdr:row>2</xdr:row>
      <xdr:rowOff>174643</xdr:rowOff>
    </xdr:to>
    <xdr:pic>
      <xdr:nvPicPr>
        <xdr:cNvPr id="2" name="Afbeelding 1">
          <a:extLst>
            <a:ext uri="{FF2B5EF4-FFF2-40B4-BE49-F238E27FC236}">
              <a16:creationId xmlns:a16="http://schemas.microsoft.com/office/drawing/2014/main" id="{AA67FE53-262C-4AD1-8F52-E472816078AA}"/>
            </a:ext>
          </a:extLst>
        </xdr:cNvPr>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6503258" y="1042087"/>
          <a:ext cx="1588118" cy="313656"/>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64358</xdr:colOff>
      <xdr:row>1</xdr:row>
      <xdr:rowOff>51487</xdr:rowOff>
    </xdr:from>
    <xdr:to>
      <xdr:col>3</xdr:col>
      <xdr:colOff>842851</xdr:colOff>
      <xdr:row>2</xdr:row>
      <xdr:rowOff>174643</xdr:rowOff>
    </xdr:to>
    <xdr:pic>
      <xdr:nvPicPr>
        <xdr:cNvPr id="2" name="Afbeelding 1">
          <a:extLst>
            <a:ext uri="{FF2B5EF4-FFF2-40B4-BE49-F238E27FC236}">
              <a16:creationId xmlns:a16="http://schemas.microsoft.com/office/drawing/2014/main" id="{56A1307E-32BC-4D3A-86FF-9F4057FDDC0E}"/>
            </a:ext>
          </a:extLst>
        </xdr:cNvPr>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6503258" y="1042087"/>
          <a:ext cx="1588118" cy="313656"/>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F9F693-C01D-4F44-8729-2A8A10DE8E11}">
  <dimension ref="A1:D75"/>
  <sheetViews>
    <sheetView tabSelected="1" zoomScale="136" zoomScaleNormal="136" workbookViewId="0">
      <selection sqref="A1:D1"/>
    </sheetView>
  </sheetViews>
  <sheetFormatPr defaultRowHeight="15" x14ac:dyDescent="0.25"/>
  <cols>
    <col min="1" max="1" width="83.85546875" style="1" customWidth="1"/>
    <col min="2" max="2" width="12.7109375" style="1" customWidth="1"/>
    <col min="3" max="3" width="12.140625" style="1" customWidth="1"/>
    <col min="4" max="4" width="15.85546875" customWidth="1"/>
  </cols>
  <sheetData>
    <row r="1" spans="1:4" ht="78" customHeight="1" x14ac:dyDescent="0.25">
      <c r="A1" s="73" t="s">
        <v>77</v>
      </c>
      <c r="B1" s="74"/>
      <c r="C1" s="74"/>
      <c r="D1" s="74"/>
    </row>
    <row r="3" spans="1:4" x14ac:dyDescent="0.25">
      <c r="A3" s="75" t="s">
        <v>7</v>
      </c>
      <c r="B3" s="76"/>
      <c r="C3" s="2"/>
      <c r="D3" s="3"/>
    </row>
    <row r="4" spans="1:4" x14ac:dyDescent="0.25">
      <c r="A4" s="4"/>
      <c r="B4" s="2"/>
      <c r="C4" s="2"/>
      <c r="D4" s="3"/>
    </row>
    <row r="5" spans="1:4" x14ac:dyDescent="0.25">
      <c r="A5" s="75" t="s">
        <v>6</v>
      </c>
      <c r="B5" s="76"/>
      <c r="C5" s="2"/>
      <c r="D5" s="3"/>
    </row>
    <row r="6" spans="1:4" x14ac:dyDescent="0.25">
      <c r="A6" s="2"/>
      <c r="B6" s="2"/>
      <c r="C6" s="2"/>
      <c r="D6" s="3"/>
    </row>
    <row r="7" spans="1:4" x14ac:dyDescent="0.25">
      <c r="A7" s="15" t="s">
        <v>0</v>
      </c>
      <c r="B7" s="80"/>
      <c r="C7" s="81"/>
      <c r="D7" s="82"/>
    </row>
    <row r="8" spans="1:4" s="32" customFormat="1" x14ac:dyDescent="0.25">
      <c r="A8" s="27"/>
      <c r="B8" s="18"/>
      <c r="C8" s="28"/>
      <c r="D8" s="29"/>
    </row>
    <row r="9" spans="1:4" s="32" customFormat="1" ht="25.5" x14ac:dyDescent="0.25">
      <c r="A9" s="15" t="s">
        <v>27</v>
      </c>
      <c r="B9" s="5" t="s">
        <v>51</v>
      </c>
      <c r="C9" s="5" t="s">
        <v>39</v>
      </c>
      <c r="D9" s="5" t="s">
        <v>40</v>
      </c>
    </row>
    <row r="10" spans="1:4" s="32" customFormat="1" ht="38.25" x14ac:dyDescent="0.25">
      <c r="A10" s="33" t="s">
        <v>29</v>
      </c>
      <c r="B10" s="60">
        <v>60</v>
      </c>
      <c r="C10" s="58"/>
      <c r="D10" s="47">
        <f>(B10*C10)</f>
        <v>0</v>
      </c>
    </row>
    <row r="11" spans="1:4" s="32" customFormat="1" ht="25.5" x14ac:dyDescent="0.25">
      <c r="A11" s="33" t="s">
        <v>30</v>
      </c>
      <c r="B11" s="60">
        <v>40</v>
      </c>
      <c r="C11" s="58"/>
      <c r="D11" s="47">
        <f t="shared" ref="D11:D20" si="0">(B11*C11)</f>
        <v>0</v>
      </c>
    </row>
    <row r="12" spans="1:4" s="32" customFormat="1" ht="25.5" x14ac:dyDescent="0.25">
      <c r="A12" s="33" t="s">
        <v>31</v>
      </c>
      <c r="B12" s="60">
        <v>15</v>
      </c>
      <c r="C12" s="58"/>
      <c r="D12" s="47">
        <f t="shared" si="0"/>
        <v>0</v>
      </c>
    </row>
    <row r="13" spans="1:4" s="32" customFormat="1" ht="25.5" x14ac:dyDescent="0.25">
      <c r="A13" s="33" t="s">
        <v>32</v>
      </c>
      <c r="B13" s="60">
        <v>15</v>
      </c>
      <c r="C13" s="58"/>
      <c r="D13" s="47">
        <f t="shared" si="0"/>
        <v>0</v>
      </c>
    </row>
    <row r="14" spans="1:4" s="32" customFormat="1" x14ac:dyDescent="0.25">
      <c r="A14" s="33" t="s">
        <v>49</v>
      </c>
      <c r="B14" s="60">
        <v>30</v>
      </c>
      <c r="C14" s="58"/>
      <c r="D14" s="47">
        <f t="shared" si="0"/>
        <v>0</v>
      </c>
    </row>
    <row r="15" spans="1:4" s="32" customFormat="1" x14ac:dyDescent="0.25">
      <c r="A15" s="34" t="s">
        <v>33</v>
      </c>
      <c r="B15" s="60">
        <v>3</v>
      </c>
      <c r="C15" s="58"/>
      <c r="D15" s="47">
        <f t="shared" si="0"/>
        <v>0</v>
      </c>
    </row>
    <row r="16" spans="1:4" s="32" customFormat="1" x14ac:dyDescent="0.25">
      <c r="A16" s="34" t="s">
        <v>34</v>
      </c>
      <c r="B16" s="60">
        <v>3</v>
      </c>
      <c r="C16" s="58"/>
      <c r="D16" s="47">
        <f t="shared" si="0"/>
        <v>0</v>
      </c>
    </row>
    <row r="17" spans="1:4" s="32" customFormat="1" x14ac:dyDescent="0.25">
      <c r="A17" s="34" t="s">
        <v>35</v>
      </c>
      <c r="B17" s="60">
        <v>3</v>
      </c>
      <c r="C17" s="58"/>
      <c r="D17" s="47">
        <f t="shared" si="0"/>
        <v>0</v>
      </c>
    </row>
    <row r="18" spans="1:4" s="32" customFormat="1" x14ac:dyDescent="0.25">
      <c r="A18" s="35" t="s">
        <v>36</v>
      </c>
      <c r="B18" s="60">
        <v>6</v>
      </c>
      <c r="C18" s="58"/>
      <c r="D18" s="47">
        <f t="shared" si="0"/>
        <v>0</v>
      </c>
    </row>
    <row r="19" spans="1:4" s="32" customFormat="1" x14ac:dyDescent="0.25">
      <c r="A19" s="35" t="s">
        <v>37</v>
      </c>
      <c r="B19" s="60">
        <v>3</v>
      </c>
      <c r="C19" s="58"/>
      <c r="D19" s="47">
        <f t="shared" si="0"/>
        <v>0</v>
      </c>
    </row>
    <row r="20" spans="1:4" s="32" customFormat="1" x14ac:dyDescent="0.25">
      <c r="A20" s="35" t="s">
        <v>38</v>
      </c>
      <c r="B20" s="60">
        <v>3</v>
      </c>
      <c r="C20" s="58"/>
      <c r="D20" s="47">
        <f t="shared" si="0"/>
        <v>0</v>
      </c>
    </row>
    <row r="21" spans="1:4" s="32" customFormat="1" x14ac:dyDescent="0.25">
      <c r="A21" s="39" t="s">
        <v>41</v>
      </c>
      <c r="B21" s="60"/>
      <c r="C21" s="38"/>
      <c r="D21" s="50">
        <f>SUM(D10:D20)</f>
        <v>0</v>
      </c>
    </row>
    <row r="22" spans="1:4" s="32" customFormat="1" x14ac:dyDescent="0.25">
      <c r="A22" s="35" t="s">
        <v>42</v>
      </c>
      <c r="B22" s="36"/>
      <c r="C22" s="38"/>
      <c r="D22" s="37"/>
    </row>
    <row r="23" spans="1:4" s="32" customFormat="1" x14ac:dyDescent="0.25">
      <c r="A23" s="27"/>
      <c r="B23" s="18"/>
      <c r="C23" s="28"/>
      <c r="D23" s="29"/>
    </row>
    <row r="24" spans="1:4" s="32" customFormat="1" ht="25.5" x14ac:dyDescent="0.25">
      <c r="A24" s="15" t="s">
        <v>28</v>
      </c>
      <c r="B24" s="5" t="s">
        <v>51</v>
      </c>
      <c r="C24" s="5" t="s">
        <v>39</v>
      </c>
      <c r="D24" s="5" t="s">
        <v>40</v>
      </c>
    </row>
    <row r="25" spans="1:4" s="32" customFormat="1" ht="25.5" x14ac:dyDescent="0.25">
      <c r="A25" s="40" t="s">
        <v>43</v>
      </c>
      <c r="B25" s="64">
        <v>20</v>
      </c>
      <c r="C25" s="58"/>
      <c r="D25" s="47">
        <f>(B25*C25)</f>
        <v>0</v>
      </c>
    </row>
    <row r="26" spans="1:4" s="32" customFormat="1" ht="25.5" x14ac:dyDescent="0.25">
      <c r="A26" s="41" t="s">
        <v>44</v>
      </c>
      <c r="B26" s="64">
        <v>20</v>
      </c>
      <c r="C26" s="58"/>
      <c r="D26" s="47">
        <f t="shared" ref="D26:D28" si="1">(B26*C26)</f>
        <v>0</v>
      </c>
    </row>
    <row r="27" spans="1:4" s="32" customFormat="1" ht="38.25" x14ac:dyDescent="0.25">
      <c r="A27" s="42" t="s">
        <v>74</v>
      </c>
      <c r="B27" s="64">
        <v>95</v>
      </c>
      <c r="C27" s="58"/>
      <c r="D27" s="47">
        <f t="shared" si="1"/>
        <v>0</v>
      </c>
    </row>
    <row r="28" spans="1:4" s="32" customFormat="1" x14ac:dyDescent="0.25">
      <c r="A28" s="42" t="s">
        <v>50</v>
      </c>
      <c r="B28" s="64">
        <v>30</v>
      </c>
      <c r="C28" s="58"/>
      <c r="D28" s="47">
        <f t="shared" si="1"/>
        <v>0</v>
      </c>
    </row>
    <row r="29" spans="1:4" ht="15.75" thickBot="1" x14ac:dyDescent="0.3">
      <c r="A29" s="43" t="s">
        <v>46</v>
      </c>
      <c r="B29" s="18"/>
      <c r="C29" s="46"/>
      <c r="D29" s="45">
        <f>SUM(D25:D28)</f>
        <v>0</v>
      </c>
    </row>
    <row r="30" spans="1:4" x14ac:dyDescent="0.25">
      <c r="A30" s="27"/>
      <c r="B30" s="18"/>
      <c r="C30" s="28"/>
      <c r="D30" s="29"/>
    </row>
    <row r="31" spans="1:4" ht="38.25" x14ac:dyDescent="0.25">
      <c r="A31" s="15" t="s">
        <v>18</v>
      </c>
      <c r="B31" s="5" t="s">
        <v>51</v>
      </c>
      <c r="C31" s="5" t="s">
        <v>47</v>
      </c>
      <c r="D31" s="5" t="s">
        <v>40</v>
      </c>
    </row>
    <row r="32" spans="1:4" x14ac:dyDescent="0.25">
      <c r="A32" s="6" t="s">
        <v>19</v>
      </c>
      <c r="B32" s="61">
        <v>70</v>
      </c>
      <c r="C32" s="48"/>
      <c r="D32" s="49">
        <f>(B32*C32)</f>
        <v>0</v>
      </c>
    </row>
    <row r="33" spans="1:4" x14ac:dyDescent="0.25">
      <c r="A33" s="6" t="s">
        <v>20</v>
      </c>
      <c r="B33" s="61">
        <v>40</v>
      </c>
      <c r="C33" s="48"/>
      <c r="D33" s="49">
        <f t="shared" ref="D33:D34" si="2">(B33*C33)</f>
        <v>0</v>
      </c>
    </row>
    <row r="34" spans="1:4" ht="16.5" customHeight="1" x14ac:dyDescent="0.25">
      <c r="A34" s="6" t="s">
        <v>21</v>
      </c>
      <c r="B34" s="61">
        <v>15</v>
      </c>
      <c r="C34" s="48"/>
      <c r="D34" s="49">
        <f t="shared" si="2"/>
        <v>0</v>
      </c>
    </row>
    <row r="35" spans="1:4" x14ac:dyDescent="0.25">
      <c r="A35" s="51" t="s">
        <v>22</v>
      </c>
      <c r="B35" s="62"/>
      <c r="C35" s="52"/>
      <c r="D35" s="53">
        <f>SUM(D32:D34)</f>
        <v>0</v>
      </c>
    </row>
    <row r="36" spans="1:4" x14ac:dyDescent="0.25">
      <c r="A36" s="6"/>
      <c r="B36" s="17"/>
      <c r="C36" s="26"/>
      <c r="D36" s="19"/>
    </row>
    <row r="37" spans="1:4" ht="25.5" x14ac:dyDescent="0.25">
      <c r="A37" s="15" t="s">
        <v>24</v>
      </c>
      <c r="B37" s="5" t="s">
        <v>51</v>
      </c>
      <c r="C37" s="5" t="s">
        <v>39</v>
      </c>
      <c r="D37" s="5" t="s">
        <v>40</v>
      </c>
    </row>
    <row r="38" spans="1:4" x14ac:dyDescent="0.25">
      <c r="A38" s="6" t="s">
        <v>25</v>
      </c>
      <c r="B38" s="30">
        <v>30</v>
      </c>
      <c r="C38" s="48"/>
      <c r="D38" s="54">
        <f>(B38*C38)</f>
        <v>0</v>
      </c>
    </row>
    <row r="39" spans="1:4" x14ac:dyDescent="0.25">
      <c r="A39" s="6"/>
      <c r="B39" s="17"/>
      <c r="C39" s="26"/>
      <c r="D39" s="19"/>
    </row>
    <row r="40" spans="1:4" ht="38.25" x14ac:dyDescent="0.25">
      <c r="A40" s="15" t="s">
        <v>23</v>
      </c>
      <c r="B40" s="5" t="s">
        <v>51</v>
      </c>
      <c r="C40" s="5" t="s">
        <v>47</v>
      </c>
      <c r="D40" s="5" t="s">
        <v>40</v>
      </c>
    </row>
    <row r="41" spans="1:4" x14ac:dyDescent="0.25">
      <c r="A41" s="11" t="s">
        <v>26</v>
      </c>
      <c r="B41" s="63">
        <v>115</v>
      </c>
      <c r="C41" s="59"/>
      <c r="D41" s="55">
        <f>(B41*C41)</f>
        <v>0</v>
      </c>
    </row>
    <row r="42" spans="1:4" ht="15.75" customHeight="1" x14ac:dyDescent="0.25">
      <c r="A42" s="6"/>
      <c r="B42" s="77"/>
      <c r="C42" s="78"/>
      <c r="D42" s="79"/>
    </row>
    <row r="43" spans="1:4" ht="39.75" customHeight="1" x14ac:dyDescent="0.25">
      <c r="A43" s="15" t="s">
        <v>8</v>
      </c>
      <c r="B43" s="5" t="s">
        <v>51</v>
      </c>
      <c r="C43" s="5" t="s">
        <v>67</v>
      </c>
      <c r="D43" s="5" t="s">
        <v>40</v>
      </c>
    </row>
    <row r="44" spans="1:4" ht="15.75" customHeight="1" x14ac:dyDescent="0.25">
      <c r="A44" s="6" t="s">
        <v>9</v>
      </c>
      <c r="B44" s="61">
        <v>70</v>
      </c>
      <c r="C44" s="7"/>
      <c r="D44" s="49">
        <f>(B44*C44)</f>
        <v>0</v>
      </c>
    </row>
    <row r="45" spans="1:4" ht="15.75" customHeight="1" x14ac:dyDescent="0.25">
      <c r="A45" s="6" t="s">
        <v>10</v>
      </c>
      <c r="B45" s="61">
        <v>40</v>
      </c>
      <c r="C45" s="7"/>
      <c r="D45" s="49">
        <f t="shared" ref="D45:D49" si="3">(B45*C45)</f>
        <v>0</v>
      </c>
    </row>
    <row r="46" spans="1:4" ht="15.75" customHeight="1" x14ac:dyDescent="0.25">
      <c r="A46" s="6" t="s">
        <v>11</v>
      </c>
      <c r="B46" s="61">
        <v>15</v>
      </c>
      <c r="C46" s="7"/>
      <c r="D46" s="49">
        <f t="shared" si="3"/>
        <v>0</v>
      </c>
    </row>
    <row r="47" spans="1:4" ht="15.75" customHeight="1" x14ac:dyDescent="0.25">
      <c r="A47" s="6" t="s">
        <v>70</v>
      </c>
      <c r="B47" s="61">
        <v>5</v>
      </c>
      <c r="C47" s="7"/>
      <c r="D47" s="49">
        <f t="shared" si="3"/>
        <v>0</v>
      </c>
    </row>
    <row r="48" spans="1:4" ht="15.75" customHeight="1" x14ac:dyDescent="0.25">
      <c r="A48" s="6" t="s">
        <v>71</v>
      </c>
      <c r="B48" s="61">
        <v>5</v>
      </c>
      <c r="C48" s="7"/>
      <c r="D48" s="49">
        <f t="shared" si="3"/>
        <v>0</v>
      </c>
    </row>
    <row r="49" spans="1:4" ht="15.75" customHeight="1" x14ac:dyDescent="0.25">
      <c r="A49" s="6" t="s">
        <v>72</v>
      </c>
      <c r="B49" s="61">
        <v>5</v>
      </c>
      <c r="C49" s="7"/>
      <c r="D49" s="49">
        <f t="shared" si="3"/>
        <v>0</v>
      </c>
    </row>
    <row r="50" spans="1:4" ht="15.75" customHeight="1" x14ac:dyDescent="0.25">
      <c r="A50" s="6" t="s">
        <v>12</v>
      </c>
      <c r="B50" s="88">
        <f>SUM(D44:D49)</f>
        <v>0</v>
      </c>
      <c r="C50" s="89"/>
      <c r="D50" s="90"/>
    </row>
    <row r="51" spans="1:4" ht="15.75" customHeight="1" x14ac:dyDescent="0.25">
      <c r="A51" s="6"/>
      <c r="B51" s="77"/>
      <c r="C51" s="84"/>
      <c r="D51" s="85"/>
    </row>
    <row r="52" spans="1:4" ht="27.75" customHeight="1" x14ac:dyDescent="0.25">
      <c r="A52" s="15" t="s">
        <v>13</v>
      </c>
      <c r="B52" s="5" t="s">
        <v>52</v>
      </c>
      <c r="C52" s="5" t="s">
        <v>39</v>
      </c>
      <c r="D52" s="14" t="s">
        <v>16</v>
      </c>
    </row>
    <row r="53" spans="1:4" ht="27.75" customHeight="1" x14ac:dyDescent="0.25">
      <c r="A53" s="71" t="s">
        <v>75</v>
      </c>
      <c r="B53" s="69">
        <v>3</v>
      </c>
      <c r="C53" s="70"/>
      <c r="D53" s="68">
        <f>(B53*C53)</f>
        <v>0</v>
      </c>
    </row>
    <row r="54" spans="1:4" ht="27.75" customHeight="1" x14ac:dyDescent="0.25">
      <c r="A54" s="71" t="s">
        <v>76</v>
      </c>
      <c r="B54" s="69">
        <v>3</v>
      </c>
      <c r="C54" s="70"/>
      <c r="D54" s="68">
        <f t="shared" ref="D54:D55" si="4">(B54*C54)</f>
        <v>0</v>
      </c>
    </row>
    <row r="55" spans="1:4" ht="20.25" customHeight="1" x14ac:dyDescent="0.25">
      <c r="A55" s="71" t="s">
        <v>45</v>
      </c>
      <c r="B55" s="69">
        <v>3</v>
      </c>
      <c r="C55" s="70"/>
      <c r="D55" s="68">
        <f t="shared" si="4"/>
        <v>0</v>
      </c>
    </row>
    <row r="56" spans="1:4" ht="15.75" customHeight="1" x14ac:dyDescent="0.25">
      <c r="A56" s="6" t="s">
        <v>54</v>
      </c>
      <c r="B56" s="31">
        <v>5</v>
      </c>
      <c r="C56" s="56"/>
      <c r="D56" s="49">
        <f>(B56*C56)</f>
        <v>0</v>
      </c>
    </row>
    <row r="57" spans="1:4" ht="15.75" customHeight="1" x14ac:dyDescent="0.25">
      <c r="A57" s="6" t="s">
        <v>55</v>
      </c>
      <c r="B57" s="31">
        <v>5</v>
      </c>
      <c r="C57" s="56"/>
      <c r="D57" s="49">
        <f t="shared" ref="D57:D59" si="5">(B57*C57)</f>
        <v>0</v>
      </c>
    </row>
    <row r="58" spans="1:4" ht="15.75" customHeight="1" x14ac:dyDescent="0.25">
      <c r="A58" s="6" t="s">
        <v>14</v>
      </c>
      <c r="B58" s="31">
        <v>5</v>
      </c>
      <c r="C58" s="56"/>
      <c r="D58" s="49">
        <f t="shared" si="5"/>
        <v>0</v>
      </c>
    </row>
    <row r="59" spans="1:4" x14ac:dyDescent="0.25">
      <c r="A59" s="6" t="s">
        <v>15</v>
      </c>
      <c r="B59" s="31">
        <v>15</v>
      </c>
      <c r="C59" s="57"/>
      <c r="D59" s="49">
        <f t="shared" si="5"/>
        <v>0</v>
      </c>
    </row>
    <row r="60" spans="1:4" x14ac:dyDescent="0.25">
      <c r="A60" s="6" t="s">
        <v>17</v>
      </c>
      <c r="B60" s="93">
        <f>SUM(D53:D59)</f>
        <v>0</v>
      </c>
      <c r="C60" s="94"/>
      <c r="D60" s="95"/>
    </row>
    <row r="61" spans="1:4" x14ac:dyDescent="0.25">
      <c r="A61" s="8"/>
      <c r="B61" s="55"/>
      <c r="C61" s="55"/>
      <c r="D61" s="55"/>
    </row>
    <row r="62" spans="1:4" x14ac:dyDescent="0.25">
      <c r="A62" s="8" t="s">
        <v>42</v>
      </c>
      <c r="B62" s="25"/>
      <c r="C62" s="25"/>
      <c r="D62" s="25"/>
    </row>
    <row r="63" spans="1:4" ht="25.5" x14ac:dyDescent="0.25">
      <c r="A63" s="8" t="s">
        <v>53</v>
      </c>
      <c r="B63" s="2"/>
      <c r="C63" s="2"/>
      <c r="D63" s="9"/>
    </row>
    <row r="64" spans="1:4" x14ac:dyDescent="0.25">
      <c r="A64" s="8"/>
      <c r="B64" s="24"/>
      <c r="C64" s="24"/>
      <c r="D64" s="9"/>
    </row>
    <row r="65" spans="1:4" x14ac:dyDescent="0.25">
      <c r="A65" s="16" t="s">
        <v>48</v>
      </c>
      <c r="B65" s="86">
        <f>SUM(D21+D29+D35+D38+D41+D50+D60)</f>
        <v>0</v>
      </c>
      <c r="C65" s="87"/>
      <c r="D65" s="87"/>
    </row>
    <row r="66" spans="1:4" ht="24" customHeight="1" x14ac:dyDescent="0.25">
      <c r="A66" s="11"/>
      <c r="B66" s="8"/>
      <c r="C66" s="8"/>
      <c r="D66" s="12"/>
    </row>
    <row r="67" spans="1:4" ht="51" customHeight="1" x14ac:dyDescent="0.25">
      <c r="A67" s="91" t="s">
        <v>56</v>
      </c>
      <c r="B67" s="92"/>
      <c r="C67" s="92"/>
      <c r="D67" s="92"/>
    </row>
    <row r="68" spans="1:4" x14ac:dyDescent="0.25">
      <c r="A68" s="2"/>
      <c r="B68" s="2"/>
      <c r="C68" s="2"/>
      <c r="D68" s="3"/>
    </row>
    <row r="69" spans="1:4" ht="38.25" customHeight="1" x14ac:dyDescent="0.25">
      <c r="A69" s="10" t="s">
        <v>5</v>
      </c>
      <c r="B69" s="83"/>
      <c r="C69" s="83"/>
      <c r="D69" s="83"/>
    </row>
    <row r="70" spans="1:4" ht="41.25" customHeight="1" x14ac:dyDescent="0.25">
      <c r="A70" s="13" t="s">
        <v>1</v>
      </c>
      <c r="B70" s="83"/>
      <c r="C70" s="83"/>
      <c r="D70" s="83"/>
    </row>
    <row r="71" spans="1:4" ht="45" customHeight="1" x14ac:dyDescent="0.25">
      <c r="A71" s="10" t="s">
        <v>2</v>
      </c>
      <c r="B71" s="83"/>
      <c r="C71" s="83"/>
      <c r="D71" s="83"/>
    </row>
    <row r="72" spans="1:4" ht="35.25" customHeight="1" x14ac:dyDescent="0.25">
      <c r="A72" s="10" t="s">
        <v>3</v>
      </c>
      <c r="B72" s="83"/>
      <c r="C72" s="83"/>
      <c r="D72" s="83"/>
    </row>
    <row r="73" spans="1:4" ht="45.75" customHeight="1" x14ac:dyDescent="0.25">
      <c r="A73" s="10" t="s">
        <v>4</v>
      </c>
      <c r="B73" s="83"/>
      <c r="C73" s="83"/>
      <c r="D73" s="83"/>
    </row>
    <row r="74" spans="1:4" x14ac:dyDescent="0.25">
      <c r="A74" s="2"/>
      <c r="B74" s="2"/>
      <c r="C74" s="2"/>
      <c r="D74" s="3"/>
    </row>
    <row r="75" spans="1:4" x14ac:dyDescent="0.25">
      <c r="A75" s="2"/>
    </row>
  </sheetData>
  <mergeCells count="15">
    <mergeCell ref="B73:D73"/>
    <mergeCell ref="B69:D69"/>
    <mergeCell ref="B51:D51"/>
    <mergeCell ref="B65:D65"/>
    <mergeCell ref="B50:D50"/>
    <mergeCell ref="A67:D67"/>
    <mergeCell ref="B60:D60"/>
    <mergeCell ref="B70:D70"/>
    <mergeCell ref="B71:D71"/>
    <mergeCell ref="B72:D72"/>
    <mergeCell ref="A1:D1"/>
    <mergeCell ref="A3:B3"/>
    <mergeCell ref="A5:B5"/>
    <mergeCell ref="B42:D42"/>
    <mergeCell ref="B7:D7"/>
  </mergeCell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74EE97-2738-4965-83C3-052A60F7C74C}">
  <dimension ref="A1:D36"/>
  <sheetViews>
    <sheetView topLeftCell="A19" zoomScale="136" zoomScaleNormal="136" workbookViewId="0">
      <selection sqref="A1:D1"/>
    </sheetView>
  </sheetViews>
  <sheetFormatPr defaultRowHeight="15" x14ac:dyDescent="0.25"/>
  <cols>
    <col min="1" max="1" width="83.85546875" style="22" customWidth="1"/>
    <col min="2" max="2" width="12.7109375" style="22" customWidth="1"/>
    <col min="3" max="3" width="12.140625" style="22" customWidth="1"/>
    <col min="4" max="4" width="15.85546875" customWidth="1"/>
  </cols>
  <sheetData>
    <row r="1" spans="1:4" ht="78" customHeight="1" x14ac:dyDescent="0.25">
      <c r="A1" s="73" t="s">
        <v>78</v>
      </c>
      <c r="B1" s="74"/>
      <c r="C1" s="74"/>
      <c r="D1" s="74"/>
    </row>
    <row r="3" spans="1:4" x14ac:dyDescent="0.25">
      <c r="A3" s="75" t="s">
        <v>7</v>
      </c>
      <c r="B3" s="76"/>
      <c r="C3" s="24"/>
      <c r="D3" s="3"/>
    </row>
    <row r="4" spans="1:4" x14ac:dyDescent="0.25">
      <c r="A4" s="23"/>
      <c r="B4" s="24"/>
      <c r="C4" s="24"/>
      <c r="D4" s="3"/>
    </row>
    <row r="5" spans="1:4" x14ac:dyDescent="0.25">
      <c r="A5" s="75" t="s">
        <v>6</v>
      </c>
      <c r="B5" s="76"/>
      <c r="C5" s="24"/>
      <c r="D5" s="3"/>
    </row>
    <row r="6" spans="1:4" x14ac:dyDescent="0.25">
      <c r="A6" s="24"/>
      <c r="B6" s="24"/>
      <c r="C6" s="24"/>
      <c r="D6" s="3"/>
    </row>
    <row r="7" spans="1:4" x14ac:dyDescent="0.25">
      <c r="A7" s="15" t="s">
        <v>0</v>
      </c>
      <c r="B7" s="80"/>
      <c r="C7" s="81"/>
      <c r="D7" s="82"/>
    </row>
    <row r="8" spans="1:4" s="32" customFormat="1" x14ac:dyDescent="0.25">
      <c r="A8" s="27"/>
      <c r="B8" s="18"/>
      <c r="C8" s="28"/>
      <c r="D8" s="29"/>
    </row>
    <row r="9" spans="1:4" s="32" customFormat="1" ht="25.5" x14ac:dyDescent="0.25">
      <c r="A9" s="15" t="s">
        <v>58</v>
      </c>
      <c r="B9" s="5" t="s">
        <v>51</v>
      </c>
      <c r="C9" s="5" t="s">
        <v>39</v>
      </c>
      <c r="D9" s="5" t="s">
        <v>40</v>
      </c>
    </row>
    <row r="10" spans="1:4" s="32" customFormat="1" ht="25.5" x14ac:dyDescent="0.25">
      <c r="A10" s="33" t="s">
        <v>59</v>
      </c>
      <c r="B10" s="60">
        <v>70</v>
      </c>
      <c r="C10" s="58"/>
      <c r="D10" s="47">
        <f>(B10*C10)</f>
        <v>0</v>
      </c>
    </row>
    <row r="11" spans="1:4" s="32" customFormat="1" x14ac:dyDescent="0.25">
      <c r="A11" s="39" t="s">
        <v>60</v>
      </c>
      <c r="B11" s="65"/>
      <c r="C11" s="66"/>
      <c r="D11" s="67">
        <f>D10</f>
        <v>0</v>
      </c>
    </row>
    <row r="12" spans="1:4" s="32" customFormat="1" x14ac:dyDescent="0.25">
      <c r="A12" s="27"/>
      <c r="B12" s="18"/>
      <c r="C12" s="28"/>
      <c r="D12" s="29"/>
    </row>
    <row r="13" spans="1:4" s="32" customFormat="1" ht="25.5" x14ac:dyDescent="0.25">
      <c r="A13" s="15" t="s">
        <v>61</v>
      </c>
      <c r="B13" s="5" t="s">
        <v>51</v>
      </c>
      <c r="C13" s="5" t="s">
        <v>39</v>
      </c>
      <c r="D13" s="5" t="s">
        <v>40</v>
      </c>
    </row>
    <row r="14" spans="1:4" s="32" customFormat="1" ht="63.75" x14ac:dyDescent="0.25">
      <c r="A14" s="40" t="s">
        <v>73</v>
      </c>
      <c r="B14" s="64">
        <v>1</v>
      </c>
      <c r="C14" s="58"/>
      <c r="D14" s="47">
        <f>(B14*C14)</f>
        <v>0</v>
      </c>
    </row>
    <row r="15" spans="1:4" s="32" customFormat="1" ht="25.5" x14ac:dyDescent="0.25">
      <c r="A15" s="41" t="s">
        <v>62</v>
      </c>
      <c r="B15" s="64">
        <v>8</v>
      </c>
      <c r="C15" s="58"/>
      <c r="D15" s="47">
        <f t="shared" ref="D15:D16" si="0">(B15*C15)</f>
        <v>0</v>
      </c>
    </row>
    <row r="16" spans="1:4" s="32" customFormat="1" x14ac:dyDescent="0.25">
      <c r="A16" s="42" t="s">
        <v>63</v>
      </c>
      <c r="B16" s="64">
        <v>8</v>
      </c>
      <c r="C16" s="58"/>
      <c r="D16" s="47">
        <f t="shared" si="0"/>
        <v>0</v>
      </c>
    </row>
    <row r="17" spans="1:4" ht="26.25" thickBot="1" x14ac:dyDescent="0.3">
      <c r="A17" s="43" t="s">
        <v>64</v>
      </c>
      <c r="B17" s="18"/>
      <c r="C17" s="46"/>
      <c r="D17" s="45">
        <f>SUM(D14:D16)</f>
        <v>0</v>
      </c>
    </row>
    <row r="18" spans="1:4" x14ac:dyDescent="0.25">
      <c r="A18" s="27"/>
      <c r="B18" s="18"/>
      <c r="C18" s="28"/>
      <c r="D18" s="29"/>
    </row>
    <row r="19" spans="1:4" ht="25.5" x14ac:dyDescent="0.25">
      <c r="A19" s="15" t="s">
        <v>65</v>
      </c>
      <c r="B19" s="5" t="s">
        <v>51</v>
      </c>
      <c r="C19" s="5" t="s">
        <v>67</v>
      </c>
      <c r="D19" s="5" t="s">
        <v>40</v>
      </c>
    </row>
    <row r="20" spans="1:4" ht="38.25" x14ac:dyDescent="0.25">
      <c r="A20" s="6" t="s">
        <v>66</v>
      </c>
      <c r="B20" s="61">
        <v>70</v>
      </c>
      <c r="C20" s="48"/>
      <c r="D20" s="49">
        <f>B20*C20*8</f>
        <v>0</v>
      </c>
    </row>
    <row r="21" spans="1:4" ht="25.5" x14ac:dyDescent="0.25">
      <c r="A21" s="6" t="s">
        <v>69</v>
      </c>
      <c r="B21" s="61">
        <v>4500</v>
      </c>
      <c r="C21" s="48"/>
      <c r="D21" s="49">
        <f>B21*C21</f>
        <v>0</v>
      </c>
    </row>
    <row r="22" spans="1:4" x14ac:dyDescent="0.25">
      <c r="A22" s="51" t="s">
        <v>68</v>
      </c>
      <c r="B22" s="62"/>
      <c r="C22" s="52"/>
      <c r="D22" s="53">
        <f>SUM(D20:D21)</f>
        <v>0</v>
      </c>
    </row>
    <row r="23" spans="1:4" x14ac:dyDescent="0.25">
      <c r="A23" s="6"/>
      <c r="B23" s="21"/>
      <c r="C23" s="26"/>
      <c r="D23" s="20"/>
    </row>
    <row r="24" spans="1:4" ht="25.5" x14ac:dyDescent="0.25">
      <c r="A24" s="8" t="s">
        <v>53</v>
      </c>
      <c r="B24" s="24"/>
      <c r="C24" s="24"/>
      <c r="D24" s="9"/>
    </row>
    <row r="25" spans="1:4" x14ac:dyDescent="0.25">
      <c r="A25" s="8"/>
      <c r="B25" s="24"/>
      <c r="C25" s="24"/>
      <c r="D25" s="9"/>
    </row>
    <row r="26" spans="1:4" x14ac:dyDescent="0.25">
      <c r="A26" s="16" t="s">
        <v>48</v>
      </c>
      <c r="B26" s="86">
        <f>SUM(D11+D17+D22)</f>
        <v>0</v>
      </c>
      <c r="C26" s="87"/>
      <c r="D26" s="87"/>
    </row>
    <row r="27" spans="1:4" ht="24.75" customHeight="1" x14ac:dyDescent="0.25">
      <c r="A27" s="11"/>
      <c r="B27" s="8"/>
      <c r="C27" s="8"/>
      <c r="D27" s="12"/>
    </row>
    <row r="28" spans="1:4" ht="51" customHeight="1" x14ac:dyDescent="0.25">
      <c r="A28" s="91" t="s">
        <v>57</v>
      </c>
      <c r="B28" s="92"/>
      <c r="C28" s="92"/>
      <c r="D28" s="92"/>
    </row>
    <row r="29" spans="1:4" x14ac:dyDescent="0.25">
      <c r="A29" s="24"/>
      <c r="B29" s="24"/>
      <c r="C29" s="24"/>
      <c r="D29" s="3"/>
    </row>
    <row r="30" spans="1:4" ht="38.25" customHeight="1" x14ac:dyDescent="0.25">
      <c r="A30" s="10" t="s">
        <v>5</v>
      </c>
      <c r="B30" s="83"/>
      <c r="C30" s="83"/>
      <c r="D30" s="83"/>
    </row>
    <row r="31" spans="1:4" ht="41.25" customHeight="1" x14ac:dyDescent="0.25">
      <c r="A31" s="13" t="s">
        <v>1</v>
      </c>
      <c r="B31" s="83"/>
      <c r="C31" s="83"/>
      <c r="D31" s="83"/>
    </row>
    <row r="32" spans="1:4" ht="45" customHeight="1" x14ac:dyDescent="0.25">
      <c r="A32" s="10" t="s">
        <v>2</v>
      </c>
      <c r="B32" s="83"/>
      <c r="C32" s="83"/>
      <c r="D32" s="83"/>
    </row>
    <row r="33" spans="1:4" ht="35.25" customHeight="1" x14ac:dyDescent="0.25">
      <c r="A33" s="10" t="s">
        <v>3</v>
      </c>
      <c r="B33" s="83"/>
      <c r="C33" s="83"/>
      <c r="D33" s="83"/>
    </row>
    <row r="34" spans="1:4" ht="45.75" customHeight="1" x14ac:dyDescent="0.25">
      <c r="A34" s="10" t="s">
        <v>4</v>
      </c>
      <c r="B34" s="83"/>
      <c r="C34" s="83"/>
      <c r="D34" s="83"/>
    </row>
    <row r="35" spans="1:4" x14ac:dyDescent="0.25">
      <c r="A35" s="24"/>
      <c r="B35" s="24"/>
      <c r="C35" s="24"/>
      <c r="D35" s="3"/>
    </row>
    <row r="36" spans="1:4" x14ac:dyDescent="0.25">
      <c r="A36" s="24"/>
    </row>
  </sheetData>
  <mergeCells count="11">
    <mergeCell ref="B33:D33"/>
    <mergeCell ref="B34:D34"/>
    <mergeCell ref="B26:D26"/>
    <mergeCell ref="A28:D28"/>
    <mergeCell ref="B30:D30"/>
    <mergeCell ref="B31:D31"/>
    <mergeCell ref="A1:D1"/>
    <mergeCell ref="A3:B3"/>
    <mergeCell ref="A5:B5"/>
    <mergeCell ref="B7:D7"/>
    <mergeCell ref="B32:D32"/>
  </mergeCells>
  <pageMargins left="0.7" right="0.7" top="0.75" bottom="0.75" header="0.3" footer="0.3"/>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F23038-5C23-4B95-95A4-C9330CC965C4}">
  <dimension ref="A1:D91"/>
  <sheetViews>
    <sheetView zoomScale="136" zoomScaleNormal="136" workbookViewId="0">
      <selection sqref="A1:D1"/>
    </sheetView>
  </sheetViews>
  <sheetFormatPr defaultRowHeight="15" x14ac:dyDescent="0.25"/>
  <cols>
    <col min="1" max="1" width="83.85546875" style="22" customWidth="1"/>
    <col min="2" max="2" width="12.7109375" style="22" customWidth="1"/>
    <col min="3" max="3" width="12.140625" style="22" customWidth="1"/>
    <col min="4" max="4" width="15.85546875" customWidth="1"/>
  </cols>
  <sheetData>
    <row r="1" spans="1:4" ht="91.5" customHeight="1" x14ac:dyDescent="0.25">
      <c r="A1" s="73" t="s">
        <v>79</v>
      </c>
      <c r="B1" s="74"/>
      <c r="C1" s="74"/>
      <c r="D1" s="74"/>
    </row>
    <row r="3" spans="1:4" x14ac:dyDescent="0.25">
      <c r="A3" s="75" t="s">
        <v>7</v>
      </c>
      <c r="B3" s="76"/>
      <c r="C3" s="24"/>
      <c r="D3" s="3"/>
    </row>
    <row r="4" spans="1:4" x14ac:dyDescent="0.25">
      <c r="A4" s="23"/>
      <c r="B4" s="24"/>
      <c r="C4" s="24"/>
      <c r="D4" s="3"/>
    </row>
    <row r="5" spans="1:4" x14ac:dyDescent="0.25">
      <c r="A5" s="75" t="s">
        <v>6</v>
      </c>
      <c r="B5" s="76"/>
      <c r="C5" s="24"/>
      <c r="D5" s="3"/>
    </row>
    <row r="6" spans="1:4" x14ac:dyDescent="0.25">
      <c r="A6" s="24"/>
      <c r="B6" s="24"/>
      <c r="C6" s="24"/>
      <c r="D6" s="3"/>
    </row>
    <row r="7" spans="1:4" x14ac:dyDescent="0.25">
      <c r="A7" s="15" t="s">
        <v>0</v>
      </c>
      <c r="B7" s="80"/>
      <c r="C7" s="81"/>
      <c r="D7" s="82"/>
    </row>
    <row r="8" spans="1:4" s="32" customFormat="1" x14ac:dyDescent="0.25">
      <c r="A8" s="27"/>
      <c r="B8" s="18"/>
      <c r="C8" s="28"/>
      <c r="D8" s="29"/>
    </row>
    <row r="9" spans="1:4" s="32" customFormat="1" ht="25.5" x14ac:dyDescent="0.25">
      <c r="A9" s="15" t="s">
        <v>27</v>
      </c>
      <c r="B9" s="5" t="s">
        <v>51</v>
      </c>
      <c r="C9" s="5" t="s">
        <v>39</v>
      </c>
      <c r="D9" s="5" t="s">
        <v>40</v>
      </c>
    </row>
    <row r="10" spans="1:4" s="32" customFormat="1" ht="38.25" x14ac:dyDescent="0.25">
      <c r="A10" s="33" t="s">
        <v>29</v>
      </c>
      <c r="B10" s="60">
        <v>60</v>
      </c>
      <c r="C10" s="58"/>
      <c r="D10" s="47">
        <f>(B10*C10)</f>
        <v>0</v>
      </c>
    </row>
    <row r="11" spans="1:4" s="32" customFormat="1" ht="25.5" x14ac:dyDescent="0.25">
      <c r="A11" s="33" t="s">
        <v>30</v>
      </c>
      <c r="B11" s="60">
        <v>40</v>
      </c>
      <c r="C11" s="58"/>
      <c r="D11" s="47">
        <f t="shared" ref="D11:D20" si="0">(B11*C11)</f>
        <v>0</v>
      </c>
    </row>
    <row r="12" spans="1:4" s="32" customFormat="1" ht="25.5" x14ac:dyDescent="0.25">
      <c r="A12" s="33" t="s">
        <v>31</v>
      </c>
      <c r="B12" s="60">
        <v>15</v>
      </c>
      <c r="C12" s="58"/>
      <c r="D12" s="47">
        <f t="shared" si="0"/>
        <v>0</v>
      </c>
    </row>
    <row r="13" spans="1:4" s="32" customFormat="1" ht="25.5" x14ac:dyDescent="0.25">
      <c r="A13" s="33" t="s">
        <v>32</v>
      </c>
      <c r="B13" s="60">
        <v>15</v>
      </c>
      <c r="C13" s="58"/>
      <c r="D13" s="47">
        <f t="shared" si="0"/>
        <v>0</v>
      </c>
    </row>
    <row r="14" spans="1:4" s="32" customFormat="1" x14ac:dyDescent="0.25">
      <c r="A14" s="33" t="s">
        <v>49</v>
      </c>
      <c r="B14" s="60">
        <v>30</v>
      </c>
      <c r="C14" s="58"/>
      <c r="D14" s="47">
        <f t="shared" si="0"/>
        <v>0</v>
      </c>
    </row>
    <row r="15" spans="1:4" s="32" customFormat="1" x14ac:dyDescent="0.25">
      <c r="A15" s="34" t="s">
        <v>33</v>
      </c>
      <c r="B15" s="60">
        <v>3</v>
      </c>
      <c r="C15" s="58"/>
      <c r="D15" s="47">
        <f t="shared" si="0"/>
        <v>0</v>
      </c>
    </row>
    <row r="16" spans="1:4" s="32" customFormat="1" x14ac:dyDescent="0.25">
      <c r="A16" s="34" t="s">
        <v>34</v>
      </c>
      <c r="B16" s="60">
        <v>3</v>
      </c>
      <c r="C16" s="58"/>
      <c r="D16" s="47">
        <f t="shared" si="0"/>
        <v>0</v>
      </c>
    </row>
    <row r="17" spans="1:4" s="32" customFormat="1" x14ac:dyDescent="0.25">
      <c r="A17" s="34" t="s">
        <v>35</v>
      </c>
      <c r="B17" s="60">
        <v>3</v>
      </c>
      <c r="C17" s="58"/>
      <c r="D17" s="47">
        <f t="shared" si="0"/>
        <v>0</v>
      </c>
    </row>
    <row r="18" spans="1:4" s="32" customFormat="1" x14ac:dyDescent="0.25">
      <c r="A18" s="35" t="s">
        <v>36</v>
      </c>
      <c r="B18" s="60">
        <v>6</v>
      </c>
      <c r="C18" s="58"/>
      <c r="D18" s="47">
        <f t="shared" si="0"/>
        <v>0</v>
      </c>
    </row>
    <row r="19" spans="1:4" s="32" customFormat="1" x14ac:dyDescent="0.25">
      <c r="A19" s="35" t="s">
        <v>37</v>
      </c>
      <c r="B19" s="60">
        <v>3</v>
      </c>
      <c r="C19" s="58"/>
      <c r="D19" s="47">
        <f t="shared" si="0"/>
        <v>0</v>
      </c>
    </row>
    <row r="20" spans="1:4" s="32" customFormat="1" x14ac:dyDescent="0.25">
      <c r="A20" s="35" t="s">
        <v>38</v>
      </c>
      <c r="B20" s="60">
        <v>3</v>
      </c>
      <c r="C20" s="58"/>
      <c r="D20" s="47">
        <f t="shared" si="0"/>
        <v>0</v>
      </c>
    </row>
    <row r="21" spans="1:4" s="32" customFormat="1" x14ac:dyDescent="0.25">
      <c r="A21" s="39" t="s">
        <v>41</v>
      </c>
      <c r="B21" s="60"/>
      <c r="C21" s="38"/>
      <c r="D21" s="50">
        <f>SUM(D10:D20)</f>
        <v>0</v>
      </c>
    </row>
    <row r="22" spans="1:4" s="32" customFormat="1" x14ac:dyDescent="0.25">
      <c r="A22" s="35" t="s">
        <v>42</v>
      </c>
      <c r="B22" s="36"/>
      <c r="C22" s="38"/>
      <c r="D22" s="37"/>
    </row>
    <row r="23" spans="1:4" s="32" customFormat="1" x14ac:dyDescent="0.25">
      <c r="A23" s="27"/>
      <c r="B23" s="18"/>
      <c r="C23" s="28"/>
      <c r="D23" s="29"/>
    </row>
    <row r="24" spans="1:4" s="32" customFormat="1" ht="25.5" x14ac:dyDescent="0.25">
      <c r="A24" s="15" t="s">
        <v>28</v>
      </c>
      <c r="B24" s="5" t="s">
        <v>51</v>
      </c>
      <c r="C24" s="5" t="s">
        <v>39</v>
      </c>
      <c r="D24" s="5" t="s">
        <v>40</v>
      </c>
    </row>
    <row r="25" spans="1:4" s="32" customFormat="1" ht="25.5" x14ac:dyDescent="0.25">
      <c r="A25" s="40" t="s">
        <v>43</v>
      </c>
      <c r="B25" s="64">
        <v>20</v>
      </c>
      <c r="C25" s="58"/>
      <c r="D25" s="47">
        <f>(B25*C25)</f>
        <v>0</v>
      </c>
    </row>
    <row r="26" spans="1:4" s="32" customFormat="1" ht="25.5" x14ac:dyDescent="0.25">
      <c r="A26" s="41" t="s">
        <v>44</v>
      </c>
      <c r="B26" s="64">
        <v>20</v>
      </c>
      <c r="C26" s="58"/>
      <c r="D26" s="47">
        <f t="shared" ref="D26:D28" si="1">(B26*C26)</f>
        <v>0</v>
      </c>
    </row>
    <row r="27" spans="1:4" s="32" customFormat="1" ht="38.25" x14ac:dyDescent="0.25">
      <c r="A27" s="42" t="s">
        <v>74</v>
      </c>
      <c r="B27" s="64">
        <v>95</v>
      </c>
      <c r="C27" s="58"/>
      <c r="D27" s="47">
        <f t="shared" si="1"/>
        <v>0</v>
      </c>
    </row>
    <row r="28" spans="1:4" s="32" customFormat="1" x14ac:dyDescent="0.25">
      <c r="A28" s="42" t="s">
        <v>50</v>
      </c>
      <c r="B28" s="64">
        <v>30</v>
      </c>
      <c r="C28" s="58"/>
      <c r="D28" s="47">
        <f t="shared" si="1"/>
        <v>0</v>
      </c>
    </row>
    <row r="29" spans="1:4" ht="15.75" thickBot="1" x14ac:dyDescent="0.3">
      <c r="A29" s="43" t="s">
        <v>46</v>
      </c>
      <c r="B29" s="18"/>
      <c r="C29" s="46"/>
      <c r="D29" s="45">
        <f>SUM(D25:D28)</f>
        <v>0</v>
      </c>
    </row>
    <row r="30" spans="1:4" x14ac:dyDescent="0.25">
      <c r="A30" s="44" t="s">
        <v>42</v>
      </c>
      <c r="B30" s="18"/>
      <c r="C30" s="28"/>
      <c r="D30" s="29"/>
    </row>
    <row r="31" spans="1:4" x14ac:dyDescent="0.25">
      <c r="A31" s="27"/>
      <c r="B31" s="18"/>
      <c r="C31" s="28"/>
      <c r="D31" s="29"/>
    </row>
    <row r="32" spans="1:4" ht="38.25" x14ac:dyDescent="0.25">
      <c r="A32" s="15" t="s">
        <v>18</v>
      </c>
      <c r="B32" s="5" t="s">
        <v>51</v>
      </c>
      <c r="C32" s="5" t="s">
        <v>47</v>
      </c>
      <c r="D32" s="5" t="s">
        <v>40</v>
      </c>
    </row>
    <row r="33" spans="1:4" x14ac:dyDescent="0.25">
      <c r="A33" s="6" t="s">
        <v>19</v>
      </c>
      <c r="B33" s="61">
        <v>70</v>
      </c>
      <c r="C33" s="48"/>
      <c r="D33" s="49">
        <f>(B33*C33)</f>
        <v>0</v>
      </c>
    </row>
    <row r="34" spans="1:4" x14ac:dyDescent="0.25">
      <c r="A34" s="6" t="s">
        <v>20</v>
      </c>
      <c r="B34" s="61">
        <v>40</v>
      </c>
      <c r="C34" s="48"/>
      <c r="D34" s="49">
        <f t="shared" ref="D34:D35" si="2">(B34*C34)</f>
        <v>0</v>
      </c>
    </row>
    <row r="35" spans="1:4" ht="16.5" customHeight="1" x14ac:dyDescent="0.25">
      <c r="A35" s="6" t="s">
        <v>21</v>
      </c>
      <c r="B35" s="61">
        <v>15</v>
      </c>
      <c r="C35" s="48"/>
      <c r="D35" s="49">
        <f t="shared" si="2"/>
        <v>0</v>
      </c>
    </row>
    <row r="36" spans="1:4" x14ac:dyDescent="0.25">
      <c r="A36" s="51" t="s">
        <v>22</v>
      </c>
      <c r="B36" s="62"/>
      <c r="C36" s="52"/>
      <c r="D36" s="53">
        <f>SUM(D33:D35)</f>
        <v>0</v>
      </c>
    </row>
    <row r="37" spans="1:4" x14ac:dyDescent="0.25">
      <c r="A37" s="6"/>
      <c r="B37" s="21"/>
      <c r="C37" s="26"/>
      <c r="D37" s="20"/>
    </row>
    <row r="38" spans="1:4" ht="25.5" x14ac:dyDescent="0.25">
      <c r="A38" s="15" t="s">
        <v>24</v>
      </c>
      <c r="B38" s="5" t="s">
        <v>51</v>
      </c>
      <c r="C38" s="5" t="s">
        <v>39</v>
      </c>
      <c r="D38" s="5" t="s">
        <v>40</v>
      </c>
    </row>
    <row r="39" spans="1:4" x14ac:dyDescent="0.25">
      <c r="A39" s="6" t="s">
        <v>25</v>
      </c>
      <c r="B39" s="30">
        <v>30</v>
      </c>
      <c r="C39" s="48"/>
      <c r="D39" s="54">
        <f>(B39*C39)</f>
        <v>0</v>
      </c>
    </row>
    <row r="40" spans="1:4" x14ac:dyDescent="0.25">
      <c r="A40" s="6"/>
      <c r="B40" s="21"/>
      <c r="C40" s="26"/>
      <c r="D40" s="20"/>
    </row>
    <row r="41" spans="1:4" ht="38.25" x14ac:dyDescent="0.25">
      <c r="A41" s="15" t="s">
        <v>23</v>
      </c>
      <c r="B41" s="5" t="s">
        <v>51</v>
      </c>
      <c r="C41" s="5" t="s">
        <v>47</v>
      </c>
      <c r="D41" s="5" t="s">
        <v>40</v>
      </c>
    </row>
    <row r="42" spans="1:4" x14ac:dyDescent="0.25">
      <c r="A42" s="11" t="s">
        <v>26</v>
      </c>
      <c r="B42" s="63">
        <v>115</v>
      </c>
      <c r="C42" s="59"/>
      <c r="D42" s="55">
        <f>(B42*C42)</f>
        <v>0</v>
      </c>
    </row>
    <row r="43" spans="1:4" ht="15.75" customHeight="1" x14ac:dyDescent="0.25">
      <c r="A43" s="6"/>
      <c r="B43" s="77"/>
      <c r="C43" s="78"/>
      <c r="D43" s="79"/>
    </row>
    <row r="44" spans="1:4" ht="39.75" customHeight="1" x14ac:dyDescent="0.25">
      <c r="A44" s="15" t="s">
        <v>8</v>
      </c>
      <c r="B44" s="5" t="s">
        <v>51</v>
      </c>
      <c r="C44" s="5" t="s">
        <v>67</v>
      </c>
      <c r="D44" s="5" t="s">
        <v>40</v>
      </c>
    </row>
    <row r="45" spans="1:4" ht="15.75" customHeight="1" x14ac:dyDescent="0.25">
      <c r="A45" s="6" t="s">
        <v>9</v>
      </c>
      <c r="B45" s="61">
        <v>70</v>
      </c>
      <c r="C45" s="7"/>
      <c r="D45" s="49">
        <f>(B45*C45)</f>
        <v>0</v>
      </c>
    </row>
    <row r="46" spans="1:4" ht="15.75" customHeight="1" x14ac:dyDescent="0.25">
      <c r="A46" s="6" t="s">
        <v>10</v>
      </c>
      <c r="B46" s="61">
        <v>40</v>
      </c>
      <c r="C46" s="7"/>
      <c r="D46" s="49">
        <f t="shared" ref="D46:D50" si="3">(B46*C46)</f>
        <v>0</v>
      </c>
    </row>
    <row r="47" spans="1:4" ht="15.75" customHeight="1" x14ac:dyDescent="0.25">
      <c r="A47" s="6" t="s">
        <v>11</v>
      </c>
      <c r="B47" s="61">
        <v>15</v>
      </c>
      <c r="C47" s="7"/>
      <c r="D47" s="49">
        <f t="shared" si="3"/>
        <v>0</v>
      </c>
    </row>
    <row r="48" spans="1:4" ht="15.75" customHeight="1" x14ac:dyDescent="0.25">
      <c r="A48" s="6" t="s">
        <v>70</v>
      </c>
      <c r="B48" s="61">
        <v>5</v>
      </c>
      <c r="C48" s="7"/>
      <c r="D48" s="49">
        <f t="shared" si="3"/>
        <v>0</v>
      </c>
    </row>
    <row r="49" spans="1:4" ht="15.75" customHeight="1" x14ac:dyDescent="0.25">
      <c r="A49" s="6" t="s">
        <v>71</v>
      </c>
      <c r="B49" s="61">
        <v>5</v>
      </c>
      <c r="C49" s="7"/>
      <c r="D49" s="49">
        <f t="shared" si="3"/>
        <v>0</v>
      </c>
    </row>
    <row r="50" spans="1:4" ht="15.75" customHeight="1" x14ac:dyDescent="0.25">
      <c r="A50" s="6" t="s">
        <v>72</v>
      </c>
      <c r="B50" s="61">
        <v>5</v>
      </c>
      <c r="C50" s="7"/>
      <c r="D50" s="49">
        <f t="shared" si="3"/>
        <v>0</v>
      </c>
    </row>
    <row r="51" spans="1:4" ht="15.75" customHeight="1" x14ac:dyDescent="0.25">
      <c r="A51" s="6" t="s">
        <v>12</v>
      </c>
      <c r="B51" s="88">
        <f>SUM(D45:D50)</f>
        <v>0</v>
      </c>
      <c r="C51" s="89"/>
      <c r="D51" s="90"/>
    </row>
    <row r="52" spans="1:4" ht="15.75" customHeight="1" x14ac:dyDescent="0.25">
      <c r="A52" s="6"/>
      <c r="B52" s="77"/>
      <c r="C52" s="84"/>
      <c r="D52" s="85"/>
    </row>
    <row r="53" spans="1:4" ht="27.75" customHeight="1" x14ac:dyDescent="0.25">
      <c r="A53" s="15" t="s">
        <v>13</v>
      </c>
      <c r="B53" s="5" t="s">
        <v>52</v>
      </c>
      <c r="C53" s="5" t="s">
        <v>39</v>
      </c>
      <c r="D53" s="14" t="s">
        <v>16</v>
      </c>
    </row>
    <row r="54" spans="1:4" ht="27.75" customHeight="1" x14ac:dyDescent="0.25">
      <c r="A54" s="71" t="s">
        <v>75</v>
      </c>
      <c r="B54" s="64">
        <v>3</v>
      </c>
      <c r="C54" s="58"/>
      <c r="D54" s="72">
        <f>(B54*C54)</f>
        <v>0</v>
      </c>
    </row>
    <row r="55" spans="1:4" ht="27.75" customHeight="1" x14ac:dyDescent="0.25">
      <c r="A55" s="71" t="s">
        <v>76</v>
      </c>
      <c r="B55" s="64">
        <v>3</v>
      </c>
      <c r="C55" s="58"/>
      <c r="D55" s="72">
        <f t="shared" ref="D55:D56" si="4">(B55*C55)</f>
        <v>0</v>
      </c>
    </row>
    <row r="56" spans="1:4" ht="20.25" customHeight="1" x14ac:dyDescent="0.25">
      <c r="A56" s="71" t="s">
        <v>45</v>
      </c>
      <c r="B56" s="64">
        <v>3</v>
      </c>
      <c r="C56" s="58"/>
      <c r="D56" s="72">
        <f t="shared" si="4"/>
        <v>0</v>
      </c>
    </row>
    <row r="57" spans="1:4" ht="15.75" customHeight="1" x14ac:dyDescent="0.25">
      <c r="A57" s="6" t="s">
        <v>54</v>
      </c>
      <c r="B57" s="31">
        <v>5</v>
      </c>
      <c r="C57" s="56"/>
      <c r="D57" s="49">
        <f>(B57*C57)</f>
        <v>0</v>
      </c>
    </row>
    <row r="58" spans="1:4" ht="15.75" customHeight="1" x14ac:dyDescent="0.25">
      <c r="A58" s="6" t="s">
        <v>55</v>
      </c>
      <c r="B58" s="31">
        <v>5</v>
      </c>
      <c r="C58" s="56"/>
      <c r="D58" s="49">
        <f t="shared" ref="D58:D60" si="5">(B58*C58)</f>
        <v>0</v>
      </c>
    </row>
    <row r="59" spans="1:4" ht="15.75" customHeight="1" x14ac:dyDescent="0.25">
      <c r="A59" s="6" t="s">
        <v>14</v>
      </c>
      <c r="B59" s="31">
        <v>5</v>
      </c>
      <c r="C59" s="56"/>
      <c r="D59" s="49">
        <f t="shared" si="5"/>
        <v>0</v>
      </c>
    </row>
    <row r="60" spans="1:4" x14ac:dyDescent="0.25">
      <c r="A60" s="6" t="s">
        <v>15</v>
      </c>
      <c r="B60" s="31">
        <v>15</v>
      </c>
      <c r="C60" s="57"/>
      <c r="D60" s="49">
        <f t="shared" si="5"/>
        <v>0</v>
      </c>
    </row>
    <row r="61" spans="1:4" x14ac:dyDescent="0.25">
      <c r="A61" s="6" t="s">
        <v>17</v>
      </c>
      <c r="B61" s="93">
        <f>SUM(D54:D60)</f>
        <v>0</v>
      </c>
      <c r="C61" s="94"/>
      <c r="D61" s="95"/>
    </row>
    <row r="62" spans="1:4" x14ac:dyDescent="0.25">
      <c r="A62" s="8"/>
      <c r="B62" s="55"/>
      <c r="C62" s="55"/>
      <c r="D62" s="55"/>
    </row>
    <row r="63" spans="1:4" ht="25.5" x14ac:dyDescent="0.25">
      <c r="A63" s="15" t="s">
        <v>58</v>
      </c>
      <c r="B63" s="5" t="s">
        <v>51</v>
      </c>
      <c r="C63" s="5" t="s">
        <v>39</v>
      </c>
      <c r="D63" s="5" t="s">
        <v>40</v>
      </c>
    </row>
    <row r="64" spans="1:4" ht="25.5" x14ac:dyDescent="0.25">
      <c r="A64" s="33" t="s">
        <v>59</v>
      </c>
      <c r="B64" s="60">
        <v>70</v>
      </c>
      <c r="C64" s="58"/>
      <c r="D64" s="47">
        <f>(B64*C64)</f>
        <v>0</v>
      </c>
    </row>
    <row r="65" spans="1:4" x14ac:dyDescent="0.25">
      <c r="A65" s="39" t="s">
        <v>60</v>
      </c>
      <c r="B65" s="65"/>
      <c r="C65" s="66"/>
      <c r="D65" s="67">
        <f>D64</f>
        <v>0</v>
      </c>
    </row>
    <row r="66" spans="1:4" x14ac:dyDescent="0.25">
      <c r="A66" s="27"/>
      <c r="B66" s="18"/>
      <c r="C66" s="28"/>
      <c r="D66" s="29"/>
    </row>
    <row r="67" spans="1:4" ht="25.5" x14ac:dyDescent="0.25">
      <c r="A67" s="15" t="s">
        <v>61</v>
      </c>
      <c r="B67" s="5" t="s">
        <v>51</v>
      </c>
      <c r="C67" s="5" t="s">
        <v>39</v>
      </c>
      <c r="D67" s="5" t="s">
        <v>40</v>
      </c>
    </row>
    <row r="68" spans="1:4" ht="63.75" x14ac:dyDescent="0.25">
      <c r="A68" s="40" t="s">
        <v>73</v>
      </c>
      <c r="B68" s="64">
        <v>1</v>
      </c>
      <c r="C68" s="58"/>
      <c r="D68" s="47">
        <f>(B68*C68)</f>
        <v>0</v>
      </c>
    </row>
    <row r="69" spans="1:4" ht="25.5" x14ac:dyDescent="0.25">
      <c r="A69" s="41" t="s">
        <v>62</v>
      </c>
      <c r="B69" s="64">
        <v>8</v>
      </c>
      <c r="C69" s="58"/>
      <c r="D69" s="47">
        <f t="shared" ref="D69:D70" si="6">(B69*C69)</f>
        <v>0</v>
      </c>
    </row>
    <row r="70" spans="1:4" x14ac:dyDescent="0.25">
      <c r="A70" s="42" t="s">
        <v>63</v>
      </c>
      <c r="B70" s="64">
        <v>8</v>
      </c>
      <c r="C70" s="58"/>
      <c r="D70" s="47">
        <f t="shared" si="6"/>
        <v>0</v>
      </c>
    </row>
    <row r="71" spans="1:4" ht="26.25" thickBot="1" x14ac:dyDescent="0.3">
      <c r="A71" s="43" t="s">
        <v>64</v>
      </c>
      <c r="B71" s="18"/>
      <c r="C71" s="46"/>
      <c r="D71" s="45">
        <f>SUM(D68:D70)</f>
        <v>0</v>
      </c>
    </row>
    <row r="72" spans="1:4" x14ac:dyDescent="0.25">
      <c r="A72" s="27"/>
      <c r="B72" s="18"/>
      <c r="C72" s="28"/>
      <c r="D72" s="29"/>
    </row>
    <row r="73" spans="1:4" ht="25.5" x14ac:dyDescent="0.25">
      <c r="A73" s="15" t="s">
        <v>65</v>
      </c>
      <c r="B73" s="5" t="s">
        <v>51</v>
      </c>
      <c r="C73" s="5" t="s">
        <v>67</v>
      </c>
      <c r="D73" s="5" t="s">
        <v>40</v>
      </c>
    </row>
    <row r="74" spans="1:4" ht="38.25" x14ac:dyDescent="0.25">
      <c r="A74" s="6" t="s">
        <v>66</v>
      </c>
      <c r="B74" s="61">
        <v>70</v>
      </c>
      <c r="C74" s="48"/>
      <c r="D74" s="49">
        <f>B74*C74*8</f>
        <v>0</v>
      </c>
    </row>
    <row r="75" spans="1:4" ht="25.5" x14ac:dyDescent="0.25">
      <c r="A75" s="6" t="s">
        <v>69</v>
      </c>
      <c r="B75" s="61">
        <v>4500</v>
      </c>
      <c r="C75" s="48"/>
      <c r="D75" s="49">
        <f>B75*C75</f>
        <v>0</v>
      </c>
    </row>
    <row r="76" spans="1:4" x14ac:dyDescent="0.25">
      <c r="A76" s="51" t="s">
        <v>68</v>
      </c>
      <c r="B76" s="62"/>
      <c r="C76" s="52"/>
      <c r="D76" s="53">
        <f>SUM(D74:D75)</f>
        <v>0</v>
      </c>
    </row>
    <row r="77" spans="1:4" x14ac:dyDescent="0.25">
      <c r="A77" s="8"/>
      <c r="B77" s="55"/>
      <c r="C77" s="55"/>
      <c r="D77" s="55"/>
    </row>
    <row r="78" spans="1:4" x14ac:dyDescent="0.25">
      <c r="A78" s="8" t="s">
        <v>42</v>
      </c>
      <c r="B78" s="25"/>
      <c r="C78" s="25"/>
      <c r="D78" s="25"/>
    </row>
    <row r="79" spans="1:4" ht="25.5" x14ac:dyDescent="0.25">
      <c r="A79" s="8" t="s">
        <v>53</v>
      </c>
      <c r="B79" s="24"/>
      <c r="C79" s="24"/>
      <c r="D79" s="9"/>
    </row>
    <row r="80" spans="1:4" x14ac:dyDescent="0.25">
      <c r="A80" s="8"/>
      <c r="B80" s="24"/>
      <c r="C80" s="24"/>
      <c r="D80" s="9"/>
    </row>
    <row r="81" spans="1:4" x14ac:dyDescent="0.25">
      <c r="A81" s="16" t="s">
        <v>48</v>
      </c>
      <c r="B81" s="86">
        <f>SUM(D21+D29+D36+D39+D42+D51+D65+D61+D71+D76)</f>
        <v>0</v>
      </c>
      <c r="C81" s="87"/>
      <c r="D81" s="87"/>
    </row>
    <row r="82" spans="1:4" ht="24" customHeight="1" x14ac:dyDescent="0.25">
      <c r="A82" s="11"/>
      <c r="B82" s="8"/>
      <c r="C82" s="8"/>
      <c r="D82" s="12"/>
    </row>
    <row r="83" spans="1:4" ht="51" customHeight="1" x14ac:dyDescent="0.25">
      <c r="A83" s="91" t="s">
        <v>56</v>
      </c>
      <c r="B83" s="92"/>
      <c r="C83" s="92"/>
      <c r="D83" s="92"/>
    </row>
    <row r="84" spans="1:4" x14ac:dyDescent="0.25">
      <c r="A84" s="24"/>
      <c r="B84" s="24"/>
      <c r="C84" s="24"/>
      <c r="D84" s="3"/>
    </row>
    <row r="85" spans="1:4" ht="38.25" customHeight="1" x14ac:dyDescent="0.25">
      <c r="A85" s="10" t="s">
        <v>5</v>
      </c>
      <c r="B85" s="83"/>
      <c r="C85" s="83"/>
      <c r="D85" s="83"/>
    </row>
    <row r="86" spans="1:4" ht="41.25" customHeight="1" x14ac:dyDescent="0.25">
      <c r="A86" s="13" t="s">
        <v>1</v>
      </c>
      <c r="B86" s="83"/>
      <c r="C86" s="83"/>
      <c r="D86" s="83"/>
    </row>
    <row r="87" spans="1:4" ht="45" customHeight="1" x14ac:dyDescent="0.25">
      <c r="A87" s="10" t="s">
        <v>2</v>
      </c>
      <c r="B87" s="83"/>
      <c r="C87" s="83"/>
      <c r="D87" s="83"/>
    </row>
    <row r="88" spans="1:4" ht="35.25" customHeight="1" x14ac:dyDescent="0.25">
      <c r="A88" s="10" t="s">
        <v>3</v>
      </c>
      <c r="B88" s="83"/>
      <c r="C88" s="83"/>
      <c r="D88" s="83"/>
    </row>
    <row r="89" spans="1:4" ht="45.75" customHeight="1" x14ac:dyDescent="0.25">
      <c r="A89" s="10" t="s">
        <v>4</v>
      </c>
      <c r="B89" s="83"/>
      <c r="C89" s="83"/>
      <c r="D89" s="83"/>
    </row>
    <row r="90" spans="1:4" x14ac:dyDescent="0.25">
      <c r="A90" s="24"/>
      <c r="B90" s="24"/>
      <c r="C90" s="24"/>
      <c r="D90" s="3"/>
    </row>
    <row r="91" spans="1:4" x14ac:dyDescent="0.25">
      <c r="A91" s="24"/>
    </row>
  </sheetData>
  <mergeCells count="15">
    <mergeCell ref="B87:D87"/>
    <mergeCell ref="B88:D88"/>
    <mergeCell ref="B89:D89"/>
    <mergeCell ref="B52:D52"/>
    <mergeCell ref="B61:D61"/>
    <mergeCell ref="B81:D81"/>
    <mergeCell ref="A83:D83"/>
    <mergeCell ref="B85:D85"/>
    <mergeCell ref="B86:D86"/>
    <mergeCell ref="B51:D51"/>
    <mergeCell ref="A1:D1"/>
    <mergeCell ref="A3:B3"/>
    <mergeCell ref="A5:B5"/>
    <mergeCell ref="B7:D7"/>
    <mergeCell ref="B43:D43"/>
  </mergeCells>
  <pageMargins left="0.7" right="0.7" top="0.75" bottom="0.75" header="0.3" footer="0.3"/>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perceel 1</vt:lpstr>
      <vt:lpstr>perceel 2</vt:lpstr>
      <vt:lpstr>perceel 3</vt:lpstr>
    </vt:vector>
  </TitlesOfParts>
  <Company>ICT Samen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Roosendaal, Jacques</dc:creator>
  <cp:lastModifiedBy>Roosendaal, Jacques</cp:lastModifiedBy>
  <cp:lastPrinted>2022-08-16T13:45:02Z</cp:lastPrinted>
  <dcterms:created xsi:type="dcterms:W3CDTF">2022-06-16T13:22:25Z</dcterms:created>
  <dcterms:modified xsi:type="dcterms:W3CDTF">2023-05-03T13:33:58Z</dcterms:modified>
</cp:coreProperties>
</file>