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defaultThemeVersion="124226"/>
  <mc:AlternateContent xmlns:mc="http://schemas.openxmlformats.org/markup-compatibility/2006">
    <mc:Choice Requires="x15">
      <x15ac:absPath xmlns:x15ac="http://schemas.microsoft.com/office/spreadsheetml/2010/11/ac" url="T:\rvo\IUC\07 Categorie Management\Catering en Warme Dranken\02. Aanbestedingen\2.1 Catering\2022 CAT - Catering DJI en IND\3. Nota's van Inlichtingen\NvI-2\"/>
    </mc:Choice>
  </mc:AlternateContent>
  <xr:revisionPtr revIDLastSave="0" documentId="13_ncr:1_{75D6B7A8-F98E-4943-9058-1474BAEA0F4A}" xr6:coauthVersionLast="47" xr6:coauthVersionMax="47" xr10:uidLastSave="{00000000-0000-0000-0000-000000000000}"/>
  <bookViews>
    <workbookView xWindow="13050" yWindow="270" windowWidth="15375" windowHeight="15045" tabRatio="938" xr2:uid="{00000000-000D-0000-FFFF-FFFF00000000}"/>
  </bookViews>
  <sheets>
    <sheet name="1. Instructie en informatie" sheetId="1" r:id="rId1"/>
    <sheet name="2. Banqueting" sheetId="2" r:id="rId2"/>
    <sheet name="3. Locatie IND Zevenaar" sheetId="24" r:id="rId3"/>
    <sheet name="4. Locatie RK Amsterdam" sheetId="31" r:id="rId4"/>
    <sheet name="5. Locatie OI Nieuwegein" sheetId="47" r:id="rId5"/>
    <sheet name="6. Vergaderservice" sheetId="4" r:id="rId6"/>
    <sheet name="7. Bijeenkomsten" sheetId="17" r:id="rId7"/>
    <sheet name="8. Vergaderlunches &amp; Fruit" sheetId="19" r:id="rId8"/>
    <sheet name="9. Totale Kosten Dienstverl" sheetId="7" r:id="rId9"/>
    <sheet name="Blad2" sheetId="44" r:id="rId10"/>
    <sheet name="Blad1" sheetId="35" r:id="rId11"/>
  </sheets>
  <definedNames>
    <definedName name="_GoBack" localSheetId="0">'1. Instructie en informatie'!$A$65</definedName>
    <definedName name="_xlnm.Print_Area" localSheetId="0">'1. Instructie en informatie'!$A$1:$E$66</definedName>
    <definedName name="_xlnm.Print_Area" localSheetId="1">'2. Banqueting'!$A$1:$F$21</definedName>
    <definedName name="_xlnm.Print_Area" localSheetId="2">'3. Locatie IND Zevenaar'!$A$1:$K$62</definedName>
    <definedName name="_xlnm.Print_Area" localSheetId="3">'4. Locatie RK Amsterdam'!$A$1:$K$61</definedName>
    <definedName name="_xlnm.Print_Area" localSheetId="4">'5. Locatie OI Nieuwegein'!$A$1:$K$61</definedName>
    <definedName name="_xlnm.Print_Area" localSheetId="5">'6. Vergaderservice'!$A$1:$G$11</definedName>
    <definedName name="_xlnm.Print_Area" localSheetId="6">'7. Bijeenkomsten'!$A$1:$G$13</definedName>
    <definedName name="_xlnm.Print_Area" localSheetId="7">'8. Vergaderlunches &amp; Fruit'!$A$1:$G$13</definedName>
    <definedName name="_xlnm.Print_Area" localSheetId="8">'9. Totale Kosten Dienstverl'!$A$1:$E$23</definedName>
    <definedName name="_xlnm.Print_Titles" localSheetId="2">'3. Locatie IND Zevenaar'!$1:$2</definedName>
    <definedName name="_xlnm.Print_Titles" localSheetId="3">'4. Locatie RK Amsterdam'!$1:$2</definedName>
    <definedName name="_xlnm.Print_Titles" localSheetId="4">'5. Locatie OI Nieuwegein'!$1:$2</definedName>
    <definedName name="Z_AEBFB8B1_F3B8_4BC1_8D6D_6E9109CD6111_.wvu.PrintArea" localSheetId="0" hidden="1">'1. Instructie en informatie'!$A$1:$C$48</definedName>
    <definedName name="Z_AEBFB8B1_F3B8_4BC1_8D6D_6E9109CD6111_.wvu.PrintArea" localSheetId="1" hidden="1">'2. Banqueting'!$A$1:$F$11</definedName>
    <definedName name="Z_AEBFB8B1_F3B8_4BC1_8D6D_6E9109CD6111_.wvu.PrintArea" localSheetId="2" hidden="1">'3. Locatie IND Zevenaar'!$A$1:$K$62</definedName>
    <definedName name="Z_AEBFB8B1_F3B8_4BC1_8D6D_6E9109CD6111_.wvu.PrintArea" localSheetId="3" hidden="1">'4. Locatie RK Amsterdam'!$A$1:$K$61</definedName>
    <definedName name="Z_AEBFB8B1_F3B8_4BC1_8D6D_6E9109CD6111_.wvu.PrintArea" localSheetId="4" hidden="1">'5. Locatie OI Nieuwegein'!$A$1:$K$61</definedName>
    <definedName name="Z_AEBFB8B1_F3B8_4BC1_8D6D_6E9109CD6111_.wvu.PrintArea" localSheetId="5" hidden="1">'6. Vergaderservice'!$A$1:$G$17</definedName>
    <definedName name="Z_AEBFB8B1_F3B8_4BC1_8D6D_6E9109CD6111_.wvu.PrintArea" localSheetId="6" hidden="1">'7. Bijeenkomsten'!$A$1:$G$13</definedName>
    <definedName name="Z_AEBFB8B1_F3B8_4BC1_8D6D_6E9109CD6111_.wvu.PrintArea" localSheetId="8" hidden="1">'9. Totale Kosten Dienstverl'!$A$1:$E$27</definedName>
    <definedName name="Z_AEBFB8B1_F3B8_4BC1_8D6D_6E9109CD6111_.wvu.PrintTitles" localSheetId="2" hidden="1">'3. Locatie IND Zevenaar'!$1:$2</definedName>
    <definedName name="Z_AEBFB8B1_F3B8_4BC1_8D6D_6E9109CD6111_.wvu.PrintTitles" localSheetId="3" hidden="1">'4. Locatie RK Amsterdam'!$1:$2</definedName>
    <definedName name="Z_AEBFB8B1_F3B8_4BC1_8D6D_6E9109CD6111_.wvu.PrintTitles" localSheetId="4" hidden="1">'5. Locatie OI Nieuwegein'!$1:$2</definedName>
  </definedNames>
  <calcPr calcId="191029"/>
  <customWorkbookViews>
    <customWorkbookView name="Bosma, Paul (CD) - Persoonlijke weergave" guid="{AEBFB8B1-F3B8-4BC1-8D6D-6E9109CD6111}" mergeInterval="0" personalView="1" maximized="1" windowWidth="1596" windowHeight="589"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9" l="1"/>
  <c r="D12" i="19"/>
  <c r="G12" i="19"/>
  <c r="F12" i="19"/>
  <c r="G13" i="19"/>
  <c r="E13" i="7" s="1"/>
  <c r="F13" i="19"/>
  <c r="D13" i="7" s="1"/>
  <c r="E6" i="7"/>
  <c r="D6" i="7"/>
  <c r="C6" i="7"/>
  <c r="G52" i="47"/>
  <c r="I51" i="47"/>
  <c r="I50" i="47"/>
  <c r="I49" i="47"/>
  <c r="I48" i="47"/>
  <c r="I47" i="47"/>
  <c r="I52" i="47" s="1"/>
  <c r="G44" i="47"/>
  <c r="I43" i="47"/>
  <c r="I42" i="47"/>
  <c r="I41" i="47"/>
  <c r="I40" i="47"/>
  <c r="I39" i="47"/>
  <c r="I44" i="47" s="1"/>
  <c r="G33" i="47"/>
  <c r="I32" i="47"/>
  <c r="I31" i="47"/>
  <c r="I30" i="47"/>
  <c r="I29" i="47"/>
  <c r="I28" i="47"/>
  <c r="I27" i="47"/>
  <c r="I33" i="47" s="1"/>
  <c r="G24" i="47"/>
  <c r="I23" i="47"/>
  <c r="I22" i="47"/>
  <c r="I21" i="47"/>
  <c r="I20" i="47"/>
  <c r="I19" i="47"/>
  <c r="I24" i="47" s="1"/>
  <c r="G15" i="47"/>
  <c r="I15" i="47" s="1"/>
  <c r="F15" i="47"/>
  <c r="G14" i="47"/>
  <c r="I14" i="47" s="1"/>
  <c r="F14" i="47"/>
  <c r="G13" i="47"/>
  <c r="I13" i="47" s="1"/>
  <c r="F13" i="47"/>
  <c r="G12" i="47"/>
  <c r="I12" i="47" s="1"/>
  <c r="F12" i="47"/>
  <c r="G11" i="47"/>
  <c r="I11" i="47" s="1"/>
  <c r="F11" i="47"/>
  <c r="G10" i="47"/>
  <c r="I10" i="47" s="1"/>
  <c r="F10" i="47"/>
  <c r="G9" i="47"/>
  <c r="I9" i="47" s="1"/>
  <c r="F9" i="47"/>
  <c r="G8" i="47"/>
  <c r="I8" i="47" s="1"/>
  <c r="F8" i="47"/>
  <c r="G7" i="47"/>
  <c r="I7" i="47" s="1"/>
  <c r="F7" i="47"/>
  <c r="G6" i="47"/>
  <c r="F6" i="47"/>
  <c r="F16" i="47" s="1"/>
  <c r="G16" i="47" l="1"/>
  <c r="G34" i="47" s="1"/>
  <c r="I6" i="47"/>
  <c r="I16" i="47" s="1"/>
  <c r="I34" i="47" s="1"/>
  <c r="I53" i="47"/>
  <c r="G53" i="47"/>
  <c r="I55" i="47" l="1"/>
  <c r="I54" i="47"/>
  <c r="G55" i="47"/>
  <c r="G54" i="47"/>
  <c r="D8" i="19" l="1"/>
  <c r="F8" i="19" s="1"/>
  <c r="F18" i="2"/>
  <c r="I48" i="31"/>
  <c r="I41" i="31"/>
  <c r="I40" i="24"/>
  <c r="I48" i="24"/>
  <c r="D5" i="19"/>
  <c r="F5" i="19" s="1"/>
  <c r="D5" i="17"/>
  <c r="F5" i="17" s="1"/>
  <c r="F13" i="2" l="1"/>
  <c r="E5" i="19" s="1"/>
  <c r="G5" i="19" s="1"/>
  <c r="G52" i="31" l="1"/>
  <c r="I51" i="31"/>
  <c r="I50" i="31"/>
  <c r="I49" i="31"/>
  <c r="I47" i="31"/>
  <c r="I52" i="31" s="1"/>
  <c r="G44" i="31"/>
  <c r="I43" i="31"/>
  <c r="I42" i="31"/>
  <c r="I40" i="31"/>
  <c r="I39" i="31"/>
  <c r="G33" i="31"/>
  <c r="I32" i="31"/>
  <c r="I31" i="31"/>
  <c r="I30" i="31"/>
  <c r="I29" i="31"/>
  <c r="I28" i="31"/>
  <c r="I27" i="31"/>
  <c r="G24" i="31"/>
  <c r="I23" i="31"/>
  <c r="I22" i="31"/>
  <c r="I21" i="31"/>
  <c r="I20" i="31"/>
  <c r="I19" i="31"/>
  <c r="G15" i="31"/>
  <c r="I15" i="31" s="1"/>
  <c r="F15" i="31"/>
  <c r="G14" i="31"/>
  <c r="I14" i="31" s="1"/>
  <c r="F14" i="31"/>
  <c r="G13" i="31"/>
  <c r="I13" i="31" s="1"/>
  <c r="F13" i="31"/>
  <c r="G12" i="31"/>
  <c r="I12" i="31" s="1"/>
  <c r="F12" i="31"/>
  <c r="G11" i="31"/>
  <c r="I11" i="31" s="1"/>
  <c r="F11" i="31"/>
  <c r="G10" i="31"/>
  <c r="I10" i="31" s="1"/>
  <c r="F10" i="31"/>
  <c r="G9" i="31"/>
  <c r="I9" i="31" s="1"/>
  <c r="F9" i="31"/>
  <c r="G8" i="31"/>
  <c r="I8" i="31" s="1"/>
  <c r="F8" i="31"/>
  <c r="G7" i="31"/>
  <c r="I7" i="31" s="1"/>
  <c r="F7" i="31"/>
  <c r="G6" i="31"/>
  <c r="G16" i="31" s="1"/>
  <c r="G34" i="31" s="1"/>
  <c r="F6" i="31"/>
  <c r="G52" i="24"/>
  <c r="I51" i="24"/>
  <c r="I50" i="24"/>
  <c r="I49" i="24"/>
  <c r="I52" i="24" s="1"/>
  <c r="I47" i="24"/>
  <c r="G44" i="24"/>
  <c r="G53" i="24" s="1"/>
  <c r="I43" i="24"/>
  <c r="I42" i="24"/>
  <c r="I41" i="24"/>
  <c r="I39" i="24"/>
  <c r="I44" i="24" s="1"/>
  <c r="G33" i="24"/>
  <c r="I32" i="24"/>
  <c r="I31" i="24"/>
  <c r="I30" i="24"/>
  <c r="I29" i="24"/>
  <c r="I28" i="24"/>
  <c r="I33" i="24" s="1"/>
  <c r="I27" i="24"/>
  <c r="G24" i="24"/>
  <c r="I23" i="24"/>
  <c r="I22" i="24"/>
  <c r="I21" i="24"/>
  <c r="I20" i="24"/>
  <c r="I19" i="24"/>
  <c r="I15" i="24"/>
  <c r="G15" i="24"/>
  <c r="F15" i="24"/>
  <c r="G14" i="24"/>
  <c r="I14" i="24" s="1"/>
  <c r="F14" i="24"/>
  <c r="G13" i="24"/>
  <c r="I13" i="24" s="1"/>
  <c r="F13" i="24"/>
  <c r="G12" i="24"/>
  <c r="I12" i="24" s="1"/>
  <c r="F12" i="24"/>
  <c r="G11" i="24"/>
  <c r="I11" i="24" s="1"/>
  <c r="F11" i="24"/>
  <c r="G10" i="24"/>
  <c r="I10" i="24" s="1"/>
  <c r="F10" i="24"/>
  <c r="G9" i="24"/>
  <c r="I9" i="24" s="1"/>
  <c r="F9" i="24"/>
  <c r="G8" i="24"/>
  <c r="I8" i="24" s="1"/>
  <c r="F8" i="24"/>
  <c r="G7" i="24"/>
  <c r="I7" i="24" s="1"/>
  <c r="F7" i="24"/>
  <c r="G6" i="24"/>
  <c r="F6" i="24"/>
  <c r="I44" i="31" l="1"/>
  <c r="F16" i="31"/>
  <c r="C5" i="7" s="1"/>
  <c r="I24" i="31"/>
  <c r="I33" i="31"/>
  <c r="I53" i="31"/>
  <c r="G53" i="31"/>
  <c r="G55" i="31" s="1"/>
  <c r="D5" i="7" s="1"/>
  <c r="F16" i="24"/>
  <c r="C4" i="7" s="1"/>
  <c r="C7" i="7" s="1"/>
  <c r="I24" i="24"/>
  <c r="G16" i="24"/>
  <c r="G34" i="24" s="1"/>
  <c r="G54" i="24" s="1"/>
  <c r="I6" i="31"/>
  <c r="I16" i="31" s="1"/>
  <c r="I53" i="24"/>
  <c r="I6" i="24"/>
  <c r="I16" i="24" s="1"/>
  <c r="I34" i="24" s="1"/>
  <c r="G54" i="31" l="1"/>
  <c r="I34" i="31"/>
  <c r="I55" i="31" s="1"/>
  <c r="E5" i="7" s="1"/>
  <c r="G55" i="24"/>
  <c r="D4" i="7" s="1"/>
  <c r="I55" i="24"/>
  <c r="E4" i="7" s="1"/>
  <c r="E7" i="7" s="1"/>
  <c r="I54" i="24"/>
  <c r="I54" i="31" l="1"/>
  <c r="B6" i="17"/>
  <c r="D7" i="19"/>
  <c r="F7" i="19" s="1"/>
  <c r="D6" i="19"/>
  <c r="F6" i="19" s="1"/>
  <c r="F16" i="2"/>
  <c r="E8" i="19" s="1"/>
  <c r="G8" i="19" s="1"/>
  <c r="F15" i="2"/>
  <c r="E7" i="19" s="1"/>
  <c r="G7" i="19" s="1"/>
  <c r="F14" i="2"/>
  <c r="E6" i="19" s="1"/>
  <c r="G6" i="19" s="1"/>
  <c r="G9" i="19" l="1"/>
  <c r="F9" i="19"/>
  <c r="D6" i="4"/>
  <c r="F6" i="4" s="1"/>
  <c r="F7" i="4" s="1"/>
  <c r="D10" i="7" s="1"/>
  <c r="D6" i="17"/>
  <c r="F6" i="17" s="1"/>
  <c r="F7" i="17" s="1"/>
  <c r="F9" i="17" s="1"/>
  <c r="F10" i="2"/>
  <c r="E5" i="17" s="1"/>
  <c r="G5" i="17" s="1"/>
  <c r="B5" i="17"/>
  <c r="F11" i="2"/>
  <c r="E6" i="17" s="1"/>
  <c r="G6" i="17" s="1"/>
  <c r="F8" i="2"/>
  <c r="E6" i="4" s="1"/>
  <c r="G6" i="4" s="1"/>
  <c r="G7" i="4" s="1"/>
  <c r="G7" i="17" l="1"/>
  <c r="G9" i="17" s="1"/>
  <c r="F15" i="19"/>
  <c r="D12" i="7"/>
  <c r="G15" i="19"/>
  <c r="E12" i="7"/>
  <c r="E10" i="7"/>
  <c r="D11" i="7"/>
  <c r="D14" i="7" s="1"/>
  <c r="E11" i="7"/>
  <c r="E14" i="7" l="1"/>
  <c r="E19" i="7" l="1"/>
  <c r="C19" i="7" l="1"/>
  <c r="D7" i="7"/>
  <c r="D19" i="7"/>
</calcChain>
</file>

<file path=xl/sharedStrings.xml><?xml version="1.0" encoding="utf-8"?>
<sst xmlns="http://schemas.openxmlformats.org/spreadsheetml/2006/main" count="383" uniqueCount="155">
  <si>
    <t>functie schaal</t>
  </si>
  <si>
    <t>functie</t>
  </si>
  <si>
    <t>dagen /jaar</t>
  </si>
  <si>
    <t>Totaal personeelsinzet</t>
  </si>
  <si>
    <t>onderdeel</t>
  </si>
  <si>
    <t>Totaal overige personeelskosten</t>
  </si>
  <si>
    <t>Exploitatiekosten</t>
  </si>
  <si>
    <t>Totaal exploitatiekosten</t>
  </si>
  <si>
    <t>kosten/ jaar excl. BTW</t>
  </si>
  <si>
    <t>kosten/ jaar incl. BTW</t>
  </si>
  <si>
    <t>BTW%</t>
  </si>
  <si>
    <t>uren/ dag</t>
  </si>
  <si>
    <t>Totaal inkoop ingrediëntskosten</t>
  </si>
  <si>
    <t>Totaal verkoop ingrediëntskosten</t>
  </si>
  <si>
    <t>TOTAAL OPBRENGSTEN VERKOOP INGREDIENTEN</t>
  </si>
  <si>
    <t>Inkoop ingrediëntskosten</t>
  </si>
  <si>
    <t>Verkoop ingrediëntskosten</t>
  </si>
  <si>
    <t>Omschrijving</t>
  </si>
  <si>
    <t>locatie</t>
  </si>
  <si>
    <t>prijs/jaar incl. BTW</t>
  </si>
  <si>
    <t>Bijeenkomsten</t>
  </si>
  <si>
    <t>Vergaderservice</t>
  </si>
  <si>
    <t>uren/jaar</t>
  </si>
  <si>
    <t>Inzet gekwalificeerd personeel</t>
  </si>
  <si>
    <t>Inwerken, opleiding en training van personeel</t>
  </si>
  <si>
    <t>Vervanging van personeel</t>
  </si>
  <si>
    <t>Algemene kosten</t>
  </si>
  <si>
    <t xml:space="preserve">Implementatiekosten </t>
  </si>
  <si>
    <t>Banqueting</t>
  </si>
  <si>
    <t>Kassasystemen</t>
  </si>
  <si>
    <t>Management Fee</t>
  </si>
  <si>
    <t>BTW %</t>
  </si>
  <si>
    <t>beschrijving / onderdeel</t>
  </si>
  <si>
    <t>prijs/jaar excl. BTW</t>
  </si>
  <si>
    <t>excl. BTW</t>
  </si>
  <si>
    <t>Prijseenheid</t>
  </si>
  <si>
    <t xml:space="preserve">Prijseenheid </t>
  </si>
  <si>
    <t>prijs totaal/jaar excl. BTW</t>
  </si>
  <si>
    <t>prijs totaal/jaar incl. BTW</t>
  </si>
  <si>
    <t>uren</t>
  </si>
  <si>
    <t>invullen indien van toepassing</t>
  </si>
  <si>
    <t xml:space="preserve">Totaal </t>
  </si>
  <si>
    <r>
      <t>Totaal bijeenkomsten</t>
    </r>
    <r>
      <rPr>
        <b/>
        <strike/>
        <sz val="9"/>
        <rFont val="Verdana"/>
        <family val="2"/>
      </rPr>
      <t xml:space="preserve"> </t>
    </r>
  </si>
  <si>
    <t xml:space="preserve">Personen/jaar </t>
  </si>
  <si>
    <t>Bijeenkomsten (hapjes en dranken)</t>
  </si>
  <si>
    <t>Alle groene (en grijze) cellen worden automatisch met waarden gevuld. 
Inschrijver dient deze niet te wijzigen, maar wel op juiste werking en vulling te controleren!</t>
  </si>
  <si>
    <t>Algemene instructies</t>
  </si>
  <si>
    <t>Bedragen dienen in 2 decimalen nauwkeurig in euro's te worden vermeld.</t>
  </si>
  <si>
    <t>Rapportages, (kwaliteits)audits en toetsen</t>
  </si>
  <si>
    <t>In deze bijlage dient de Inschrijver de hieronder gevraagde gegevens in te vullen in de gele cellen:</t>
  </si>
  <si>
    <t>uurtarief 
excl. BTW</t>
  </si>
  <si>
    <t>(groene cellen met incl. BTW bedragen worden automatisch gevuld)</t>
  </si>
  <si>
    <t>Onder personele inzet - functienaam, functieschaal, uren per dag, uurtarief,  kosten exclusief BTW</t>
  </si>
  <si>
    <t>uren per jaar</t>
  </si>
  <si>
    <t>Inkoop ingrediëntskosten exclusief BTW en BTW percentages</t>
  </si>
  <si>
    <t>Onder overige personele kosten - (indien van toepassing) functienaam, functieschaal, uren per dag, uurtarief, 
kosten exclusief BTW en BTW percentages.</t>
  </si>
  <si>
    <t>Verkoop ingrediëntskosten (opbrengsten verkoop) exclusief BTW en BTW percentages</t>
  </si>
  <si>
    <t>Overige personeelskosten (alleen invullen indien van toepassing)</t>
  </si>
  <si>
    <t>vrij invulbaar indien van toepasing</t>
  </si>
  <si>
    <t>De vaste aanneemsom en de vaste integrale verrekentarieven zijn inclusief:</t>
  </si>
  <si>
    <t>Vaste integrale verrekenprijzen voor de bijeenkomsten exclusief BTW.</t>
  </si>
  <si>
    <t>vaste integrale verrekenprijs</t>
  </si>
  <si>
    <t>Vaste integrale verrekenprijs excl. BTW</t>
  </si>
  <si>
    <t>Vaste integrale verrekenprijs incl. BTW</t>
  </si>
  <si>
    <t>Vaste integrale verrekenprijzen excl. BTW</t>
  </si>
  <si>
    <t>Vaste integrale verrekenprijzen incl. BTW</t>
  </si>
  <si>
    <t>Reis- en verblijfskosten en aan- en afrijtijden</t>
  </si>
  <si>
    <t>(de groene cellen worden automatisch gevuld)</t>
  </si>
  <si>
    <t xml:space="preserve">OPBRENGSTEN VERKOOP INGREDIENTEN </t>
  </si>
  <si>
    <t xml:space="preserve">TOTAAL VASTE KOSTEN </t>
  </si>
  <si>
    <t>Vaste integrale verrekenprijzen exclusief BTW voor Vergaderservice (koffie- en theeservice)</t>
  </si>
  <si>
    <t>Vaste aanneemsom per jaar</t>
  </si>
  <si>
    <r>
      <t xml:space="preserve">Totale Kosten Dienstverlening per jaar
</t>
    </r>
    <r>
      <rPr>
        <b/>
        <sz val="12"/>
        <color rgb="FFFF0000"/>
        <rFont val="Verdana"/>
        <family val="2"/>
      </rPr>
      <t>= Inschrijving "Prijs"</t>
    </r>
  </si>
  <si>
    <t>Tabblad 2 (Banqueting)</t>
  </si>
  <si>
    <t>Exploitatiekosten waaronder kosten voor management fee, kassasystemen en algemene kosten waaronder themadagen, schoonmaak, bacteriologische controles en geldafhandeling en alle voor de Dienstverlening benodigde transport-, communicatie- en overige hulpmiddelen en materialen.</t>
  </si>
  <si>
    <t>Cateringmanager</t>
  </si>
  <si>
    <t>Assistent Cateringmanager</t>
  </si>
  <si>
    <t>Chef-kok</t>
  </si>
  <si>
    <t>Kok</t>
  </si>
  <si>
    <t>Gastheer/gastvrouw</t>
  </si>
  <si>
    <t>Cateringmedewerker</t>
  </si>
  <si>
    <t>Restitutie</t>
  </si>
  <si>
    <r>
      <t xml:space="preserve">Aantal </t>
    </r>
    <r>
      <rPr>
        <b/>
        <u/>
        <sz val="9"/>
        <rFont val="Verdana"/>
        <family val="2"/>
      </rPr>
      <t>personen</t>
    </r>
    <r>
      <rPr>
        <b/>
        <sz val="9"/>
        <rFont val="Verdana"/>
        <family val="2"/>
      </rPr>
      <t xml:space="preserve"> per jaar </t>
    </r>
  </si>
  <si>
    <r>
      <t xml:space="preserve">prijs </t>
    </r>
    <r>
      <rPr>
        <u/>
        <sz val="9"/>
        <rFont val="Verdana"/>
        <family val="2"/>
      </rPr>
      <t>per persoon</t>
    </r>
  </si>
  <si>
    <t xml:space="preserve">                  </t>
  </si>
  <si>
    <r>
      <t xml:space="preserve">Borrelwagen zonder bediening (inclusief verbruik) </t>
    </r>
    <r>
      <rPr>
        <sz val="9"/>
        <color rgb="FFFF0000"/>
        <rFont val="Verdana"/>
        <family val="2"/>
      </rPr>
      <t>*</t>
    </r>
  </si>
  <si>
    <r>
      <t xml:space="preserve">Receptiearrangement inclusief 1,5 uur bediening </t>
    </r>
    <r>
      <rPr>
        <sz val="9"/>
        <color rgb="FFFF0000"/>
        <rFont val="Verdana"/>
        <family val="2"/>
      </rPr>
      <t>*</t>
    </r>
  </si>
  <si>
    <t>Lunch A</t>
  </si>
  <si>
    <t>Lunch B</t>
  </si>
  <si>
    <t>Lunch C</t>
  </si>
  <si>
    <t>prijs per persoon</t>
  </si>
  <si>
    <t>Vergaderlunches</t>
  </si>
  <si>
    <t>VOORAF DOOR AANBESTEDER VASTGESTELDE VASTE INTEGRALE VERREKENPRIJS</t>
  </si>
  <si>
    <r>
      <t xml:space="preserve">Totaal </t>
    </r>
    <r>
      <rPr>
        <b/>
        <strike/>
        <sz val="9"/>
        <rFont val="Verdana"/>
        <family val="2"/>
      </rPr>
      <t xml:space="preserve"> </t>
    </r>
  </si>
  <si>
    <t xml:space="preserve">                 </t>
  </si>
  <si>
    <t xml:space="preserve">                </t>
  </si>
  <si>
    <r>
      <t>Lunch A</t>
    </r>
    <r>
      <rPr>
        <vertAlign val="superscript"/>
        <sz val="9"/>
        <rFont val="Verdana"/>
        <family val="2"/>
      </rPr>
      <t xml:space="preserve"> </t>
    </r>
  </si>
  <si>
    <r>
      <t>Lunch B</t>
    </r>
    <r>
      <rPr>
        <vertAlign val="superscript"/>
        <sz val="9"/>
        <rFont val="Verdana"/>
        <family val="2"/>
      </rPr>
      <t xml:space="preserve"> </t>
    </r>
  </si>
  <si>
    <t xml:space="preserve">Lunch C </t>
  </si>
  <si>
    <t xml:space="preserve">               </t>
  </si>
  <si>
    <t>Overname van personeel van de huidige gecontracteerde dienstverlener</t>
  </si>
  <si>
    <t>Pauzepleinlunch</t>
  </si>
  <si>
    <t>Coördinatie en aansturing</t>
  </si>
  <si>
    <t>Exploitatiekosten per jaar exclusief BTW en BTW percentages</t>
  </si>
  <si>
    <r>
      <t>incl. BTW</t>
    </r>
    <r>
      <rPr>
        <b/>
        <sz val="10"/>
        <color rgb="FFFF0000"/>
        <rFont val="Arial"/>
        <family val="2"/>
      </rPr>
      <t>*</t>
    </r>
  </si>
  <si>
    <r>
      <t>Inschrijver dient te controleren of de formules voor optelling en of vermenigvuldiging van alle tabbladen (2 t/m 10)</t>
    </r>
    <r>
      <rPr>
        <sz val="9"/>
        <color indexed="10"/>
        <rFont val="Verdana"/>
        <family val="2"/>
      </rPr>
      <t xml:space="preserve"> </t>
    </r>
    <r>
      <rPr>
        <sz val="9"/>
        <rFont val="Verdana"/>
        <family val="2"/>
      </rPr>
      <t>correct werken en heeft hierin een eigen verantwoordelijkheid.</t>
    </r>
  </si>
  <si>
    <t>De door Opdrachtgever gevraagde gegevens dienen door de Inschrijver ingevuld te worden in de gele cellen in de</t>
  </si>
  <si>
    <t>Aanneemsommen
bedrijfsrestaurants</t>
  </si>
  <si>
    <t xml:space="preserve"> </t>
  </si>
  <si>
    <r>
      <t>Het is op straffe van uitsluiting de Inschrijver niet toegestaan enige wijziging aan te brengen in de opmaak en tekstinhoud van de prijsinvulbladen van 'Bijlage 3A Prijsinvulformulier FMH met IUC referentienr.</t>
    </r>
    <r>
      <rPr>
        <sz val="9"/>
        <color rgb="FFFF0000"/>
        <rFont val="Verdana"/>
        <family val="2"/>
      </rPr>
      <t xml:space="preserve"> 202101089</t>
    </r>
    <r>
      <rPr>
        <sz val="9"/>
        <rFont val="Verdana"/>
        <family val="2"/>
      </rPr>
      <t xml:space="preserve">' </t>
    </r>
  </si>
  <si>
    <r>
      <t xml:space="preserve">Totalen per  jaar (opgeteld) </t>
    </r>
    <r>
      <rPr>
        <b/>
        <sz val="9"/>
        <color rgb="FFFF0000"/>
        <rFont val="Verdana"/>
        <family val="2"/>
      </rPr>
      <t>*</t>
    </r>
  </si>
  <si>
    <t xml:space="preserve">VASTE KOSTEN PER JAAR </t>
  </si>
  <si>
    <t>VASTE KOSTEN PER JAAR</t>
  </si>
  <si>
    <t>Vergaderservice (Koffie- en Theeservice)</t>
  </si>
  <si>
    <t>Locatie IND Zevenaar</t>
  </si>
  <si>
    <t>Locatie RK Amsterdam</t>
  </si>
  <si>
    <t>Locatie OI Nieuwegein</t>
  </si>
  <si>
    <r>
      <t>V</t>
    </r>
    <r>
      <rPr>
        <sz val="9"/>
        <rFont val="Verdana"/>
        <family val="2"/>
      </rPr>
      <t>ergaderservice (koffie- en theeservice)</t>
    </r>
    <r>
      <rPr>
        <sz val="9"/>
        <color indexed="8"/>
        <rFont val="Verdana"/>
        <family val="2"/>
      </rPr>
      <t xml:space="preserve"> tbv alle locaties die binnen het perceel vallen</t>
    </r>
  </si>
  <si>
    <t>Vergaderservice (koffie- en theeservice) tbv alle locaties die binnen het perceel vallen</t>
  </si>
  <si>
    <t>Gratis fruitverstrekking</t>
  </si>
  <si>
    <r>
      <t>VASTE AANNEEMSOM LOCATIE</t>
    </r>
    <r>
      <rPr>
        <b/>
        <sz val="10"/>
        <color rgb="FFFF0000"/>
        <rFont val="Trebuchet MS"/>
        <family val="2"/>
      </rPr>
      <t xml:space="preserve"> RK Amsterdam</t>
    </r>
    <r>
      <rPr>
        <b/>
        <sz val="10"/>
        <rFont val="Trebuchet MS"/>
        <family val="2"/>
      </rPr>
      <t xml:space="preserve"> PER JAAR </t>
    </r>
  </si>
  <si>
    <r>
      <t>VASTE AANNEEMSOM LOCATIE</t>
    </r>
    <r>
      <rPr>
        <b/>
        <sz val="10"/>
        <color rgb="FFFF0000"/>
        <rFont val="Trebuchet MS"/>
        <family val="2"/>
      </rPr>
      <t xml:space="preserve"> OI Nieuwgein</t>
    </r>
    <r>
      <rPr>
        <b/>
        <sz val="10"/>
        <rFont val="Trebuchet MS"/>
        <family val="2"/>
      </rPr>
      <t xml:space="preserve"> PER JAAR </t>
    </r>
  </si>
  <si>
    <r>
      <t>Tabblad 2: Invulformulier Banqueting</t>
    </r>
    <r>
      <rPr>
        <b/>
        <sz val="9"/>
        <color rgb="FFFF0000"/>
        <rFont val="Verdana"/>
        <family val="2"/>
      </rPr>
      <t xml:space="preserve"> Perceel 2 Kantoren - Noord</t>
    </r>
  </si>
  <si>
    <t>Bedrijfsrestaurant</t>
  </si>
  <si>
    <r>
      <t xml:space="preserve">Personeelsinzet </t>
    </r>
    <r>
      <rPr>
        <b/>
        <sz val="10"/>
        <color rgb="FFFF0000"/>
        <rFont val="Trebuchet MS"/>
        <family val="2"/>
      </rPr>
      <t xml:space="preserve">Bedrijfsrestaurant én Koffiecorner </t>
    </r>
    <r>
      <rPr>
        <b/>
        <sz val="10"/>
        <rFont val="Trebuchet MS"/>
        <family val="2"/>
      </rPr>
      <t>Locat</t>
    </r>
    <r>
      <rPr>
        <b/>
        <sz val="10"/>
        <color rgb="FFFF0000"/>
        <rFont val="Trebuchet MS"/>
        <family val="2"/>
      </rPr>
      <t>ie IND Zevenaar</t>
    </r>
  </si>
  <si>
    <r>
      <t xml:space="preserve">VASTE AANNEEMSOM LOCATIE </t>
    </r>
    <r>
      <rPr>
        <b/>
        <sz val="10"/>
        <color rgb="FFFF0000"/>
        <rFont val="Trebuchet MS"/>
        <family val="2"/>
      </rPr>
      <t>IND Zevenaar</t>
    </r>
    <r>
      <rPr>
        <b/>
        <sz val="10"/>
        <rFont val="Trebuchet MS"/>
        <family val="2"/>
      </rPr>
      <t xml:space="preserve"> PER JAAR </t>
    </r>
  </si>
  <si>
    <r>
      <t>Personeelsinzet Bedrijfsrestaurant Locatie</t>
    </r>
    <r>
      <rPr>
        <b/>
        <sz val="10"/>
        <color rgb="FFFF0000"/>
        <rFont val="Trebuchet MS"/>
        <family val="2"/>
      </rPr>
      <t xml:space="preserve"> RK Amsterdam</t>
    </r>
  </si>
  <si>
    <r>
      <t>Tabblad 5: Invulformulier vaste aanneemsom Bedrijfsrestaurant Locatie</t>
    </r>
    <r>
      <rPr>
        <b/>
        <sz val="9"/>
        <color rgb="FFFF0000"/>
        <rFont val="Verdana"/>
        <family val="2"/>
      </rPr>
      <t xml:space="preserve"> OI Nieuwegein</t>
    </r>
  </si>
  <si>
    <r>
      <t>Personeelsinzet Bedrijfsrestaurant Locatie</t>
    </r>
    <r>
      <rPr>
        <b/>
        <sz val="10"/>
        <color rgb="FFFF0000"/>
        <rFont val="Trebuchet MS"/>
        <family val="2"/>
      </rPr>
      <t xml:space="preserve"> OI Nieuwegein</t>
    </r>
  </si>
  <si>
    <t>Omschrijving*</t>
  </si>
  <si>
    <r>
      <t xml:space="preserve">Tabblad 3: Invulformulier vaste aanneemsom </t>
    </r>
    <r>
      <rPr>
        <b/>
        <sz val="9"/>
        <color rgb="FFFF0000"/>
        <rFont val="Verdana"/>
        <family val="2"/>
      </rPr>
      <t>Bedrijfsrestaurant én Koffiecorner</t>
    </r>
    <r>
      <rPr>
        <b/>
        <sz val="9"/>
        <rFont val="Verdana"/>
        <family val="2"/>
      </rPr>
      <t xml:space="preserve"> Locatie </t>
    </r>
    <r>
      <rPr>
        <b/>
        <sz val="9"/>
        <color rgb="FFFF0000"/>
        <rFont val="Verdana"/>
        <family val="2"/>
      </rPr>
      <t>IND Zevenaar</t>
    </r>
  </si>
  <si>
    <r>
      <t xml:space="preserve">Tabblad 4: Invulformulier vaste aanneemsom Bedrijfsrestaurant Locatie </t>
    </r>
    <r>
      <rPr>
        <b/>
        <sz val="9"/>
        <color rgb="FFFF0000"/>
        <rFont val="Verdana"/>
        <family val="2"/>
      </rPr>
      <t>RK Amsterdam</t>
    </r>
  </si>
  <si>
    <r>
      <t>Tabblad 6: Formulier Vergaderservice</t>
    </r>
    <r>
      <rPr>
        <b/>
        <sz val="9"/>
        <color rgb="FFFF0000"/>
        <rFont val="Verdana"/>
        <family val="2"/>
      </rPr>
      <t xml:space="preserve"> Perceel 2 Kantoren - Midden</t>
    </r>
  </si>
  <si>
    <r>
      <t>Tabblad 7: Formulier bijeenkomsten CDV DJI</t>
    </r>
    <r>
      <rPr>
        <b/>
        <sz val="9"/>
        <color rgb="FFFF0000"/>
        <rFont val="Verdana"/>
        <family val="2"/>
      </rPr>
      <t xml:space="preserve"> Perceel 2 Kantoren - Midden</t>
    </r>
  </si>
  <si>
    <r>
      <t xml:space="preserve">Tabblad 8: Formulier Vergaderlunches &amp; Gratis fruitverstrekking CDV DJI </t>
    </r>
    <r>
      <rPr>
        <b/>
        <sz val="9"/>
        <color rgb="FFFF0000"/>
        <rFont val="Verdana"/>
        <family val="2"/>
      </rPr>
      <t>Perceel 2 Kantoren - Midden</t>
    </r>
  </si>
  <si>
    <r>
      <t xml:space="preserve">Tabblad 9: Formulier Totale Kosten Cateringdienstverlening CDV DJI per jaar </t>
    </r>
    <r>
      <rPr>
        <b/>
        <sz val="9"/>
        <color rgb="FFFF0000"/>
        <rFont val="Verdana"/>
        <family val="2"/>
      </rPr>
      <t>Perceel 2 Kantoren - Midden</t>
    </r>
  </si>
  <si>
    <r>
      <t xml:space="preserve">prijs </t>
    </r>
    <r>
      <rPr>
        <u/>
        <sz val="9"/>
        <rFont val="Verdana"/>
        <family val="2"/>
      </rPr>
      <t>per stuk fruit</t>
    </r>
  </si>
  <si>
    <r>
      <t xml:space="preserve">Subtotaal </t>
    </r>
    <r>
      <rPr>
        <strike/>
        <sz val="9"/>
        <rFont val="Verdana"/>
        <family val="2"/>
      </rPr>
      <t xml:space="preserve"> </t>
    </r>
  </si>
  <si>
    <t>TOTAAL:</t>
  </si>
  <si>
    <t xml:space="preserve">Aantal stuks fruit per jaar </t>
  </si>
  <si>
    <t>Totaal vergaderservice, bijeenkomsten, lunches en fruit</t>
  </si>
  <si>
    <r>
      <t xml:space="preserve">*Uw inschrijfprijs wordt beoordeeld op de totaalprijs cel E19 </t>
    </r>
    <r>
      <rPr>
        <b/>
        <u val="singleAccounting"/>
        <sz val="10"/>
        <color rgb="FFFF0000"/>
        <rFont val="Verdana"/>
        <family val="2"/>
      </rPr>
      <t>INCLUSIEF</t>
    </r>
    <r>
      <rPr>
        <b/>
        <sz val="10"/>
        <color rgb="FFFF0000"/>
        <rFont val="Verdana"/>
        <family val="2"/>
      </rPr>
      <t xml:space="preserve"> BTW</t>
    </r>
  </si>
  <si>
    <t xml:space="preserve"> *Zie eis E2 uit bijlage 2 Programma van Eisen van het Beschrijvend document voor uitleg over de borrelkar en het receptiearrangement.</t>
  </si>
  <si>
    <r>
      <t>Vergaderlunches</t>
    </r>
    <r>
      <rPr>
        <i/>
        <sz val="9"/>
        <color rgb="FFFF0000"/>
        <rFont val="Verdana"/>
        <family val="2"/>
      </rPr>
      <t>**</t>
    </r>
  </si>
  <si>
    <r>
      <t>Gratis fruitverstrekking</t>
    </r>
    <r>
      <rPr>
        <i/>
        <sz val="9"/>
        <color rgb="FFFF0000"/>
        <rFont val="Verdana"/>
        <family val="2"/>
      </rPr>
      <t>**</t>
    </r>
  </si>
  <si>
    <t>** Zie Bijlage 4 Kwaliteitscriterium 1d voor uitleg over de Pauzepleinlunch, Lunch A, B en C en zie de eisen B5 t/m B14 uit bijlage 2 Programma van Eisen van het Beschrijvend document voor uitleg over de fruitverstrekking.</t>
  </si>
  <si>
    <t>Koffiecorner</t>
  </si>
  <si>
    <t>tabbladen 2, 3, 4, 5.</t>
  </si>
  <si>
    <t>Bijlage 3A Prijsinvulformulier Cateringdienstverlening CDV FB DJI</t>
  </si>
  <si>
    <r>
      <t xml:space="preserve">Instructie en Informatie; Aanbesteding Cateringdienstverlening t.b.v. CDV FB DJI met IUC referentienr. </t>
    </r>
    <r>
      <rPr>
        <b/>
        <sz val="10"/>
        <color rgb="FFFF0000"/>
        <rFont val="Verdana"/>
        <family val="2"/>
      </rPr>
      <t>202101089</t>
    </r>
  </si>
  <si>
    <t xml:space="preserve">Tabbladen 2, 3, 4, 5.
 </t>
  </si>
  <si>
    <r>
      <t>prijs</t>
    </r>
    <r>
      <rPr>
        <b/>
        <sz val="9"/>
        <rFont val="Verdana"/>
        <family val="2"/>
      </rPr>
      <t xml:space="preserve"> </t>
    </r>
    <r>
      <rPr>
        <u/>
        <sz val="9"/>
        <rFont val="Verdana"/>
        <family val="2"/>
      </rPr>
      <t>per kan koffie/thee (1 liter)</t>
    </r>
  </si>
  <si>
    <t>Aantal kannen koffie/thee (1 liter) per jaar</t>
  </si>
  <si>
    <t xml:space="preserve">Mbt de tabbladen 6, 7 en 8 geldt het volgende: Het totaal volume van de banqueting (zie paragraaf 2.5 ('Omvang') van het Aanbestedingsdocument) is gebaseerd op historische cijfers. De door DJI gemaakte nadere onderverdeling / benoemde aantallen in de tabbladen 6, 7 en 8 zijn fictief. Hieraan kunnen geen rechten worden ontleend. De Vaste Integrale Verrekenprijzen kunnen niet gewijzigd worden als gevolg van fluctuaties in de aantallen. </t>
  </si>
  <si>
    <r>
      <rPr>
        <b/>
        <u/>
        <sz val="16"/>
        <color rgb="FFFF0000"/>
        <rFont val="Verdana"/>
        <family val="2"/>
      </rPr>
      <t>Betreft:</t>
    </r>
    <r>
      <rPr>
        <b/>
        <sz val="16"/>
        <color rgb="FFFF0000"/>
        <rFont val="Verdana"/>
        <family val="2"/>
      </rPr>
      <t xml:space="preserve"> Perceel 2 Kantoren - Midden </t>
    </r>
    <r>
      <rPr>
        <b/>
        <u/>
        <sz val="16"/>
        <color rgb="FFFF0000"/>
        <rFont val="Verdana"/>
        <family val="2"/>
      </rPr>
      <t>- VERSIE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</si>
</sst>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_-&quot;€&quot;\ * #,##0.00\-;_-&quot;€&quot;\ * &quot;-&quot;??_-;_-@_-"/>
    <numFmt numFmtId="165" formatCode="_-* #,##0.00_-;_-* #,##0.00\-;_-* &quot;-&quot;??_-;_-@_-"/>
    <numFmt numFmtId="166" formatCode="_-&quot;fl&quot;\ * #,##0.00_-;_-&quot;fl&quot;\ * #,##0.00\-;_-&quot;fl&quot;\ * &quot;-&quot;??_-;_-@_-"/>
    <numFmt numFmtId="167" formatCode="_-[$€-2]\ * #,##0.00_-;_-[$€-2]\ * #,##0.00\-;_-[$€-2]\ * &quot;-&quot;??_-;_-@_-"/>
    <numFmt numFmtId="168" formatCode="#,##0.00_ ;\-#,##0.00\ "/>
    <numFmt numFmtId="169" formatCode="&quot;€&quot;\ #,##0.00_-"/>
    <numFmt numFmtId="170" formatCode="_-* #,##0_-;_-* #,##0\-;_-* &quot;-&quot;??_-;_-@_-"/>
    <numFmt numFmtId="171" formatCode="_-[$€]\ * #,##0.00_-;_-[$€]\ * #,##0.00\-;_-[$€]\ * &quot;-&quot;??_-;_-@_-"/>
  </numFmts>
  <fonts count="61" x14ac:knownFonts="1">
    <font>
      <sz val="10"/>
      <name val="Arial"/>
    </font>
    <font>
      <sz val="9"/>
      <color theme="1"/>
      <name val="Verdana"/>
      <family val="2"/>
    </font>
    <font>
      <sz val="9"/>
      <color theme="1"/>
      <name val="Verdana"/>
      <family val="2"/>
    </font>
    <font>
      <sz val="9"/>
      <color theme="1"/>
      <name val="Verdana"/>
      <family val="2"/>
    </font>
    <font>
      <sz val="9"/>
      <color theme="1"/>
      <name val="Verdana"/>
      <family val="2"/>
    </font>
    <font>
      <sz val="10"/>
      <name val="Arial"/>
      <family val="2"/>
    </font>
    <font>
      <b/>
      <sz val="10"/>
      <name val="Trebuchet MS"/>
      <family val="2"/>
    </font>
    <font>
      <u/>
      <sz val="10"/>
      <color indexed="12"/>
      <name val="Arial"/>
      <family val="2"/>
    </font>
    <font>
      <sz val="10"/>
      <name val="Trebuchet MS"/>
      <family val="2"/>
    </font>
    <font>
      <i/>
      <sz val="10"/>
      <name val="Trebuchet MS"/>
      <family val="2"/>
    </font>
    <font>
      <sz val="9"/>
      <name val="Verdana"/>
      <family val="2"/>
    </font>
    <font>
      <b/>
      <sz val="9"/>
      <name val="Verdana"/>
      <family val="2"/>
    </font>
    <font>
      <b/>
      <i/>
      <sz val="9"/>
      <name val="Verdana"/>
      <family val="2"/>
    </font>
    <font>
      <b/>
      <u/>
      <sz val="9"/>
      <name val="Verdana"/>
      <family val="2"/>
    </font>
    <font>
      <i/>
      <sz val="9"/>
      <name val="Verdana"/>
      <family val="2"/>
    </font>
    <font>
      <sz val="9"/>
      <color indexed="10"/>
      <name val="Verdana"/>
      <family val="2"/>
    </font>
    <font>
      <sz val="8"/>
      <name val="Arial"/>
      <family val="2"/>
    </font>
    <font>
      <sz val="9"/>
      <name val="Trebuchet MS"/>
      <family val="2"/>
    </font>
    <font>
      <sz val="9"/>
      <color indexed="56"/>
      <name val="Verdana"/>
      <family val="2"/>
    </font>
    <font>
      <sz val="10"/>
      <name val="Verdana"/>
      <family val="2"/>
    </font>
    <font>
      <sz val="10"/>
      <color indexed="10"/>
      <name val="Verdana"/>
      <family val="2"/>
    </font>
    <font>
      <strike/>
      <sz val="9"/>
      <name val="Verdana"/>
      <family val="2"/>
    </font>
    <font>
      <b/>
      <sz val="9"/>
      <color indexed="10"/>
      <name val="Verdana"/>
      <family val="2"/>
    </font>
    <font>
      <b/>
      <strike/>
      <sz val="9"/>
      <name val="Verdana"/>
      <family val="2"/>
    </font>
    <font>
      <b/>
      <sz val="10"/>
      <color indexed="10"/>
      <name val="Arial"/>
      <family val="2"/>
    </font>
    <font>
      <b/>
      <sz val="9"/>
      <color indexed="8"/>
      <name val="Verdana"/>
      <family val="2"/>
    </font>
    <font>
      <b/>
      <sz val="10"/>
      <color indexed="8"/>
      <name val="Arial"/>
      <family val="2"/>
    </font>
    <font>
      <sz val="10"/>
      <name val="Arial"/>
      <family val="2"/>
    </font>
    <font>
      <sz val="16"/>
      <name val="Arial"/>
      <family val="2"/>
    </font>
    <font>
      <u/>
      <sz val="16"/>
      <color indexed="12"/>
      <name val="Arial"/>
      <family val="2"/>
    </font>
    <font>
      <sz val="10"/>
      <color indexed="10"/>
      <name val="Trebuchet MS"/>
      <family val="2"/>
    </font>
    <font>
      <b/>
      <sz val="10"/>
      <name val="Arial"/>
      <family val="2"/>
    </font>
    <font>
      <b/>
      <sz val="10"/>
      <name val="Verdana"/>
      <family val="2"/>
    </font>
    <font>
      <b/>
      <u val="singleAccounting"/>
      <sz val="10"/>
      <name val="Trebuchet MS"/>
      <family val="2"/>
    </font>
    <font>
      <sz val="9"/>
      <color indexed="8"/>
      <name val="Verdana"/>
      <family val="2"/>
    </font>
    <font>
      <b/>
      <sz val="12"/>
      <color rgb="FFFF0000"/>
      <name val="Verdana"/>
      <family val="2"/>
    </font>
    <font>
      <b/>
      <sz val="12"/>
      <color indexed="10"/>
      <name val="Verdana"/>
      <family val="2"/>
    </font>
    <font>
      <b/>
      <u/>
      <sz val="10"/>
      <name val="Trebuchet MS"/>
      <family val="2"/>
    </font>
    <font>
      <b/>
      <sz val="10"/>
      <color rgb="FFFF0000"/>
      <name val="Trebuchet MS"/>
      <family val="2"/>
    </font>
    <font>
      <u/>
      <sz val="9"/>
      <name val="Trebuchet MS"/>
      <family val="2"/>
    </font>
    <font>
      <b/>
      <sz val="10"/>
      <color theme="3"/>
      <name val="Trebuchet MS"/>
      <family val="2"/>
    </font>
    <font>
      <b/>
      <sz val="16"/>
      <name val="Verdana"/>
      <family val="2"/>
    </font>
    <font>
      <sz val="9"/>
      <color rgb="FFFF0000"/>
      <name val="Verdana"/>
      <family val="2"/>
    </font>
    <font>
      <sz val="10"/>
      <color rgb="FFFF0000"/>
      <name val="Trebuchet MS"/>
      <family val="2"/>
    </font>
    <font>
      <u/>
      <sz val="9"/>
      <name val="Verdana"/>
      <family val="2"/>
    </font>
    <font>
      <b/>
      <sz val="9"/>
      <color rgb="FFFF0000"/>
      <name val="Verdana"/>
      <family val="2"/>
    </font>
    <font>
      <b/>
      <sz val="10"/>
      <color rgb="FFFF0000"/>
      <name val="Verdana"/>
      <family val="2"/>
    </font>
    <font>
      <u/>
      <sz val="11"/>
      <name val="Calibri"/>
      <family val="2"/>
    </font>
    <font>
      <b/>
      <sz val="10"/>
      <color rgb="FFFF0000"/>
      <name val="Arial"/>
      <family val="2"/>
    </font>
    <font>
      <vertAlign val="superscript"/>
      <sz val="9"/>
      <name val="Verdana"/>
      <family val="2"/>
    </font>
    <font>
      <i/>
      <sz val="10"/>
      <color rgb="FFFF0000"/>
      <name val="Trebuchet MS"/>
      <family val="2"/>
    </font>
    <font>
      <b/>
      <sz val="16"/>
      <color rgb="FFFF0000"/>
      <name val="Verdana"/>
      <family val="2"/>
    </font>
    <font>
      <sz val="10"/>
      <color rgb="FFFF0000"/>
      <name val="Arial"/>
      <family val="2"/>
    </font>
    <font>
      <i/>
      <u/>
      <sz val="9"/>
      <color rgb="FFFF0000"/>
      <name val="Verdana"/>
      <family val="2"/>
    </font>
    <font>
      <i/>
      <sz val="9"/>
      <color rgb="FFFF0000"/>
      <name val="Verdana"/>
      <family val="2"/>
    </font>
    <font>
      <b/>
      <u/>
      <sz val="16"/>
      <color rgb="FFFF0000"/>
      <name val="Verdana"/>
      <family val="2"/>
    </font>
    <font>
      <sz val="11"/>
      <name val="Calibri"/>
      <family val="2"/>
    </font>
    <font>
      <sz val="11"/>
      <color rgb="FFFF0000"/>
      <name val="Calibri"/>
      <family val="2"/>
    </font>
    <font>
      <b/>
      <u/>
      <sz val="9"/>
      <color rgb="FFFF0000"/>
      <name val="Verdana"/>
      <family val="2"/>
    </font>
    <font>
      <b/>
      <u val="singleAccounting"/>
      <sz val="10"/>
      <color rgb="FFFF0000"/>
      <name val="Verdana"/>
      <family val="2"/>
    </font>
    <font>
      <b/>
      <u/>
      <sz val="10"/>
      <name val="Arial"/>
      <family val="2"/>
    </font>
  </fonts>
  <fills count="1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52"/>
        <bgColor indexed="64"/>
      </patternFill>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indexed="64"/>
      </bottom>
      <diagonal/>
    </border>
    <border>
      <left style="medium">
        <color indexed="64"/>
      </left>
      <right/>
      <top style="thin">
        <color indexed="64"/>
      </top>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s>
  <cellStyleXfs count="10">
    <xf numFmtId="0" fontId="0" fillId="0" borderId="0"/>
    <xf numFmtId="171" fontId="5" fillId="0" borderId="0" applyFont="0" applyFill="0" applyBorder="0" applyAlignment="0" applyProtection="0"/>
    <xf numFmtId="0" fontId="7" fillId="0" borderId="0" applyNumberFormat="0" applyFill="0" applyBorder="0" applyAlignment="0" applyProtection="0">
      <alignment vertical="top"/>
      <protection locked="0"/>
    </xf>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4" fillId="0" borderId="0"/>
    <xf numFmtId="0" fontId="3" fillId="0" borderId="0"/>
    <xf numFmtId="0" fontId="2" fillId="0" borderId="0"/>
    <xf numFmtId="0" fontId="1" fillId="0" borderId="0"/>
  </cellStyleXfs>
  <cellXfs count="411">
    <xf numFmtId="0" fontId="0" fillId="0" borderId="0" xfId="0"/>
    <xf numFmtId="0" fontId="8" fillId="0" borderId="0" xfId="0" applyFont="1"/>
    <xf numFmtId="0" fontId="6" fillId="0" borderId="0" xfId="0" applyFont="1"/>
    <xf numFmtId="167" fontId="8" fillId="0" borderId="0" xfId="0" applyNumberFormat="1" applyFont="1"/>
    <xf numFmtId="0" fontId="8" fillId="2" borderId="1" xfId="0" applyFont="1" applyFill="1" applyBorder="1" applyAlignment="1">
      <alignment wrapText="1"/>
    </xf>
    <xf numFmtId="167" fontId="8" fillId="3" borderId="1" xfId="0" applyNumberFormat="1" applyFont="1" applyFill="1" applyBorder="1"/>
    <xf numFmtId="168" fontId="8" fillId="0" borderId="0" xfId="3" applyNumberFormat="1" applyFont="1"/>
    <xf numFmtId="167" fontId="8" fillId="2" borderId="1" xfId="0" applyNumberFormat="1" applyFont="1" applyFill="1" applyBorder="1" applyAlignment="1">
      <alignment horizontal="center" wrapText="1"/>
    </xf>
    <xf numFmtId="0" fontId="8" fillId="2" borderId="2" xfId="0" applyFont="1" applyFill="1" applyBorder="1"/>
    <xf numFmtId="167" fontId="8" fillId="2" borderId="3" xfId="0" applyNumberFormat="1" applyFont="1" applyFill="1" applyBorder="1" applyAlignment="1">
      <alignment horizontal="center" wrapText="1"/>
    </xf>
    <xf numFmtId="167" fontId="8" fillId="3" borderId="3" xfId="0" applyNumberFormat="1" applyFont="1" applyFill="1" applyBorder="1"/>
    <xf numFmtId="0" fontId="6" fillId="4" borderId="6" xfId="0" applyFont="1" applyFill="1" applyBorder="1"/>
    <xf numFmtId="0" fontId="8" fillId="4" borderId="7" xfId="0" applyFont="1" applyFill="1" applyBorder="1"/>
    <xf numFmtId="168" fontId="8" fillId="4" borderId="7" xfId="3" applyNumberFormat="1" applyFont="1" applyFill="1" applyBorder="1"/>
    <xf numFmtId="167" fontId="8" fillId="4" borderId="7" xfId="0" applyNumberFormat="1" applyFont="1" applyFill="1" applyBorder="1"/>
    <xf numFmtId="167" fontId="6" fillId="4" borderId="8" xfId="0" applyNumberFormat="1" applyFont="1" applyFill="1" applyBorder="1"/>
    <xf numFmtId="0" fontId="8" fillId="4" borderId="6" xfId="0" applyFont="1" applyFill="1" applyBorder="1"/>
    <xf numFmtId="9" fontId="8" fillId="0" borderId="0" xfId="4" applyFont="1"/>
    <xf numFmtId="9" fontId="8" fillId="2" borderId="9" xfId="4" applyFont="1" applyFill="1" applyBorder="1" applyAlignment="1">
      <alignment horizontal="center" wrapText="1"/>
    </xf>
    <xf numFmtId="9" fontId="8" fillId="4" borderId="7" xfId="4" applyFont="1" applyFill="1" applyBorder="1"/>
    <xf numFmtId="168" fontId="8" fillId="2" borderId="1" xfId="3" applyNumberFormat="1" applyFont="1" applyFill="1" applyBorder="1" applyAlignment="1">
      <alignment wrapText="1"/>
    </xf>
    <xf numFmtId="0" fontId="6" fillId="4" borderId="7" xfId="0" applyFont="1" applyFill="1" applyBorder="1"/>
    <xf numFmtId="168" fontId="6" fillId="4" borderId="7" xfId="3" applyNumberFormat="1" applyFont="1" applyFill="1" applyBorder="1"/>
    <xf numFmtId="167" fontId="6" fillId="4" borderId="7" xfId="0" applyNumberFormat="1" applyFont="1" applyFill="1" applyBorder="1"/>
    <xf numFmtId="9" fontId="6" fillId="4" borderId="7" xfId="4" applyFont="1" applyFill="1" applyBorder="1"/>
    <xf numFmtId="0" fontId="8" fillId="0" borderId="0" xfId="0" applyNumberFormat="1" applyFont="1"/>
    <xf numFmtId="0" fontId="8" fillId="0" borderId="0" xfId="0" applyFont="1" applyAlignment="1"/>
    <xf numFmtId="167" fontId="8" fillId="0" borderId="0" xfId="5" applyNumberFormat="1" applyFont="1"/>
    <xf numFmtId="164" fontId="0" fillId="0" borderId="0" xfId="0" applyNumberFormat="1"/>
    <xf numFmtId="0" fontId="0" fillId="0" borderId="0" xfId="0" applyAlignment="1">
      <alignment wrapText="1"/>
    </xf>
    <xf numFmtId="169" fontId="0" fillId="0" borderId="0" xfId="0" applyNumberFormat="1"/>
    <xf numFmtId="0" fontId="0" fillId="0" borderId="0" xfId="0" applyFill="1"/>
    <xf numFmtId="165" fontId="8" fillId="3" borderId="1" xfId="3" applyFont="1" applyFill="1" applyBorder="1"/>
    <xf numFmtId="0" fontId="9" fillId="0" borderId="0" xfId="0" applyFont="1"/>
    <xf numFmtId="0" fontId="11" fillId="4" borderId="23" xfId="0" applyFont="1" applyFill="1" applyBorder="1" applyAlignment="1">
      <alignment horizontal="center" wrapText="1"/>
    </xf>
    <xf numFmtId="0" fontId="11" fillId="4" borderId="16" xfId="0" applyFont="1" applyFill="1" applyBorder="1" applyAlignment="1">
      <alignment horizontal="center" wrapText="1"/>
    </xf>
    <xf numFmtId="164" fontId="11" fillId="4" borderId="16" xfId="0" applyNumberFormat="1" applyFont="1" applyFill="1" applyBorder="1" applyAlignment="1">
      <alignment horizontal="center" wrapText="1"/>
    </xf>
    <xf numFmtId="164" fontId="11" fillId="4" borderId="17" xfId="0" applyNumberFormat="1" applyFont="1" applyFill="1" applyBorder="1" applyAlignment="1">
      <alignment horizontal="center" wrapText="1"/>
    </xf>
    <xf numFmtId="0" fontId="11" fillId="4" borderId="4" xfId="0" applyFont="1" applyFill="1" applyBorder="1"/>
    <xf numFmtId="0" fontId="10" fillId="4" borderId="1" xfId="0" applyFont="1" applyFill="1" applyBorder="1"/>
    <xf numFmtId="164" fontId="10" fillId="3" borderId="1" xfId="0" applyNumberFormat="1" applyFont="1" applyFill="1" applyBorder="1"/>
    <xf numFmtId="164" fontId="10" fillId="3" borderId="3" xfId="0" applyNumberFormat="1" applyFont="1" applyFill="1" applyBorder="1"/>
    <xf numFmtId="0" fontId="10" fillId="4" borderId="24" xfId="0" applyFont="1" applyFill="1" applyBorder="1"/>
    <xf numFmtId="0" fontId="10" fillId="4" borderId="18" xfId="0" applyFont="1" applyFill="1" applyBorder="1"/>
    <xf numFmtId="170" fontId="10" fillId="4" borderId="18" xfId="0" applyNumberFormat="1" applyFont="1" applyFill="1" applyBorder="1"/>
    <xf numFmtId="0" fontId="10" fillId="4" borderId="19" xfId="0" applyFont="1" applyFill="1" applyBorder="1"/>
    <xf numFmtId="0" fontId="10" fillId="4" borderId="25" xfId="0" applyFont="1" applyFill="1" applyBorder="1"/>
    <xf numFmtId="0" fontId="10" fillId="4" borderId="20" xfId="0" applyFont="1" applyFill="1" applyBorder="1"/>
    <xf numFmtId="164" fontId="10" fillId="4" borderId="21" xfId="0" applyNumberFormat="1" applyFont="1" applyFill="1" applyBorder="1"/>
    <xf numFmtId="164" fontId="10" fillId="4" borderId="22" xfId="0" applyNumberFormat="1" applyFont="1" applyFill="1" applyBorder="1"/>
    <xf numFmtId="0" fontId="11" fillId="4" borderId="9" xfId="0" applyFont="1" applyFill="1" applyBorder="1"/>
    <xf numFmtId="164" fontId="10" fillId="4" borderId="18" xfId="0" applyNumberFormat="1" applyFont="1" applyFill="1" applyBorder="1"/>
    <xf numFmtId="0" fontId="11" fillId="4" borderId="1" xfId="0" applyFont="1" applyFill="1" applyBorder="1"/>
    <xf numFmtId="0" fontId="11" fillId="4" borderId="19" xfId="0" applyFont="1" applyFill="1" applyBorder="1"/>
    <xf numFmtId="169" fontId="11" fillId="4" borderId="1" xfId="0" applyNumberFormat="1" applyFont="1" applyFill="1" applyBorder="1"/>
    <xf numFmtId="169" fontId="10" fillId="3" borderId="1" xfId="0" applyNumberFormat="1" applyFont="1" applyFill="1" applyBorder="1"/>
    <xf numFmtId="0" fontId="10" fillId="4" borderId="9" xfId="0" applyFont="1" applyFill="1" applyBorder="1"/>
    <xf numFmtId="0" fontId="10" fillId="4" borderId="1" xfId="0" applyFont="1" applyFill="1" applyBorder="1" applyAlignment="1">
      <alignment vertical="top" wrapText="1"/>
    </xf>
    <xf numFmtId="0" fontId="17" fillId="0" borderId="0" xfId="0" applyFont="1"/>
    <xf numFmtId="0" fontId="19" fillId="0" borderId="0" xfId="0" applyFont="1"/>
    <xf numFmtId="168" fontId="19" fillId="0" borderId="0" xfId="3" applyNumberFormat="1" applyFont="1"/>
    <xf numFmtId="167" fontId="19" fillId="0" borderId="0" xfId="0" applyNumberFormat="1" applyFont="1"/>
    <xf numFmtId="0" fontId="20" fillId="0" borderId="0" xfId="0" applyFont="1"/>
    <xf numFmtId="0" fontId="15" fillId="0" borderId="0" xfId="0" applyFont="1"/>
    <xf numFmtId="9" fontId="8" fillId="0" borderId="0" xfId="4" applyFont="1" applyAlignment="1">
      <alignment horizontal="center"/>
    </xf>
    <xf numFmtId="0" fontId="10" fillId="4" borderId="1" xfId="0" applyFont="1" applyFill="1" applyBorder="1" applyAlignment="1">
      <alignment horizontal="left" vertical="center" wrapText="1"/>
    </xf>
    <xf numFmtId="167" fontId="10" fillId="3" borderId="1" xfId="5" applyNumberFormat="1" applyFont="1" applyFill="1" applyBorder="1" applyAlignment="1">
      <alignment horizontal="left" vertical="center"/>
    </xf>
    <xf numFmtId="0" fontId="8" fillId="0" borderId="0" xfId="0" applyFont="1" applyAlignment="1">
      <alignment horizontal="left" vertical="center"/>
    </xf>
    <xf numFmtId="0" fontId="14" fillId="5" borderId="1" xfId="0" applyNumberFormat="1" applyFont="1" applyFill="1" applyBorder="1" applyAlignment="1">
      <alignment vertical="center"/>
    </xf>
    <xf numFmtId="0" fontId="14" fillId="5" borderId="1" xfId="0" applyFont="1" applyFill="1" applyBorder="1" applyAlignment="1">
      <alignment vertical="center" wrapText="1"/>
    </xf>
    <xf numFmtId="167" fontId="14" fillId="5" borderId="1" xfId="5" applyNumberFormat="1" applyFont="1" applyFill="1" applyBorder="1" applyAlignment="1">
      <alignment horizontal="center" vertical="center" wrapText="1"/>
    </xf>
    <xf numFmtId="0" fontId="12" fillId="5" borderId="1" xfId="4" applyNumberFormat="1" applyFont="1" applyFill="1" applyBorder="1" applyAlignment="1">
      <alignment horizontal="center" vertical="center" wrapText="1"/>
    </xf>
    <xf numFmtId="165" fontId="11" fillId="0" borderId="1" xfId="0" applyNumberFormat="1" applyFont="1" applyFill="1" applyBorder="1"/>
    <xf numFmtId="0" fontId="11" fillId="6" borderId="9" xfId="0" applyFont="1" applyFill="1" applyBorder="1"/>
    <xf numFmtId="0" fontId="10" fillId="6" borderId="18" xfId="0" applyFont="1" applyFill="1" applyBorder="1"/>
    <xf numFmtId="0" fontId="10" fillId="4" borderId="13" xfId="0" applyFont="1" applyFill="1" applyBorder="1"/>
    <xf numFmtId="0" fontId="10" fillId="4" borderId="29" xfId="0" applyFont="1" applyFill="1" applyBorder="1"/>
    <xf numFmtId="0" fontId="8" fillId="4" borderId="1" xfId="0" applyFont="1" applyFill="1" applyBorder="1"/>
    <xf numFmtId="0" fontId="25" fillId="0" borderId="14" xfId="0" applyFont="1" applyBorder="1" applyAlignment="1">
      <alignment horizontal="center"/>
    </xf>
    <xf numFmtId="0" fontId="26" fillId="0" borderId="14" xfId="0" applyFont="1" applyBorder="1" applyAlignment="1">
      <alignment horizontal="center"/>
    </xf>
    <xf numFmtId="169" fontId="26" fillId="0" borderId="15" xfId="0" applyNumberFormat="1" applyFont="1" applyBorder="1" applyAlignment="1">
      <alignment horizontal="center"/>
    </xf>
    <xf numFmtId="0" fontId="14" fillId="5" borderId="11" xfId="0" applyFont="1" applyFill="1" applyBorder="1" applyAlignment="1">
      <alignment vertical="top"/>
    </xf>
    <xf numFmtId="0" fontId="14" fillId="5" borderId="11" xfId="0" applyFont="1" applyFill="1" applyBorder="1" applyAlignment="1">
      <alignment vertical="top" wrapText="1"/>
    </xf>
    <xf numFmtId="167" fontId="14" fillId="5" borderId="11" xfId="5" applyNumberFormat="1" applyFont="1" applyFill="1" applyBorder="1" applyAlignment="1">
      <alignment horizontal="center" vertical="top" wrapText="1"/>
    </xf>
    <xf numFmtId="0" fontId="12" fillId="5" borderId="11" xfId="4" applyNumberFormat="1" applyFont="1" applyFill="1" applyBorder="1" applyAlignment="1">
      <alignment horizontal="center" wrapText="1"/>
    </xf>
    <xf numFmtId="0" fontId="13" fillId="8" borderId="9" xfId="0" applyFont="1" applyFill="1" applyBorder="1" applyAlignment="1">
      <alignment vertical="top"/>
    </xf>
    <xf numFmtId="0" fontId="13" fillId="8" borderId="18" xfId="0" applyFont="1" applyFill="1" applyBorder="1" applyAlignment="1">
      <alignment vertical="top" wrapText="1"/>
    </xf>
    <xf numFmtId="167" fontId="10" fillId="8" borderId="18" xfId="5" applyNumberFormat="1" applyFont="1" applyFill="1" applyBorder="1"/>
    <xf numFmtId="0" fontId="10" fillId="8" borderId="18" xfId="0" applyFont="1" applyFill="1" applyBorder="1" applyAlignment="1">
      <alignment horizontal="center"/>
    </xf>
    <xf numFmtId="0" fontId="10" fillId="8" borderId="19" xfId="0" applyFont="1" applyFill="1" applyBorder="1" applyAlignment="1">
      <alignment vertical="center"/>
    </xf>
    <xf numFmtId="167" fontId="10" fillId="3" borderId="1" xfId="5" applyNumberFormat="1" applyFont="1" applyFill="1" applyBorder="1" applyAlignment="1">
      <alignment vertical="center"/>
    </xf>
    <xf numFmtId="167" fontId="8" fillId="0" borderId="0" xfId="5" applyNumberFormat="1" applyFont="1" applyAlignment="1">
      <alignment vertical="center"/>
    </xf>
    <xf numFmtId="0" fontId="30" fillId="0" borderId="0" xfId="0" applyFont="1"/>
    <xf numFmtId="0" fontId="28" fillId="6" borderId="0" xfId="0" applyFont="1" applyFill="1"/>
    <xf numFmtId="0" fontId="29" fillId="6" borderId="0" xfId="2" applyFont="1" applyFill="1" applyAlignment="1" applyProtection="1"/>
    <xf numFmtId="0" fontId="0" fillId="6" borderId="0" xfId="0" applyFill="1"/>
    <xf numFmtId="0" fontId="10" fillId="6" borderId="0" xfId="0" applyFont="1" applyFill="1"/>
    <xf numFmtId="0" fontId="10" fillId="6" borderId="31" xfId="0" applyFont="1" applyFill="1" applyBorder="1"/>
    <xf numFmtId="0" fontId="10" fillId="6" borderId="25" xfId="0" applyFont="1" applyFill="1" applyBorder="1"/>
    <xf numFmtId="0" fontId="10" fillId="6" borderId="0" xfId="0" applyFont="1" applyFill="1" applyBorder="1"/>
    <xf numFmtId="0" fontId="10" fillId="6" borderId="0" xfId="0" applyFont="1" applyFill="1" applyBorder="1" applyAlignment="1">
      <alignment horizontal="left" vertical="top" wrapText="1"/>
    </xf>
    <xf numFmtId="0" fontId="11" fillId="6" borderId="0" xfId="0" applyFont="1" applyFill="1" applyBorder="1"/>
    <xf numFmtId="0" fontId="27" fillId="6" borderId="0" xfId="0" applyFont="1" applyFill="1"/>
    <xf numFmtId="0" fontId="11" fillId="6" borderId="31" xfId="0" applyFont="1" applyFill="1" applyBorder="1"/>
    <xf numFmtId="0" fontId="11" fillId="6" borderId="13" xfId="0" applyFont="1" applyFill="1" applyBorder="1" applyAlignment="1">
      <alignment vertical="top"/>
    </xf>
    <xf numFmtId="0" fontId="10" fillId="7" borderId="31" xfId="0" applyFont="1" applyFill="1" applyBorder="1"/>
    <xf numFmtId="0" fontId="15" fillId="6" borderId="0" xfId="0" applyFont="1" applyFill="1"/>
    <xf numFmtId="169" fontId="10" fillId="6" borderId="0" xfId="0" applyNumberFormat="1" applyFont="1" applyFill="1" applyBorder="1"/>
    <xf numFmtId="169" fontId="10" fillId="6" borderId="0" xfId="0" applyNumberFormat="1" applyFont="1" applyFill="1"/>
    <xf numFmtId="0" fontId="11" fillId="6" borderId="0" xfId="0" applyFont="1" applyFill="1"/>
    <xf numFmtId="0" fontId="24" fillId="6" borderId="0" xfId="0" applyFont="1" applyFill="1" applyAlignment="1">
      <alignment horizontal="right"/>
    </xf>
    <xf numFmtId="169" fontId="24" fillId="6" borderId="0" xfId="0" applyNumberFormat="1" applyFont="1" applyFill="1" applyAlignment="1">
      <alignment horizontal="right"/>
    </xf>
    <xf numFmtId="169" fontId="0" fillId="6" borderId="0" xfId="0" applyNumberFormat="1" applyFill="1"/>
    <xf numFmtId="0" fontId="8" fillId="6" borderId="0" xfId="0" applyFont="1" applyFill="1" applyAlignment="1"/>
    <xf numFmtId="0" fontId="8" fillId="6" borderId="0" xfId="0" applyFont="1" applyFill="1"/>
    <xf numFmtId="167" fontId="8" fillId="6" borderId="0" xfId="5" applyNumberFormat="1" applyFont="1" applyFill="1"/>
    <xf numFmtId="9" fontId="8" fillId="6" borderId="0" xfId="4" applyFont="1" applyFill="1" applyAlignment="1">
      <alignment horizontal="center"/>
    </xf>
    <xf numFmtId="167" fontId="8" fillId="6" borderId="0" xfId="5" applyNumberFormat="1" applyFont="1" applyFill="1" applyAlignment="1">
      <alignment vertical="center"/>
    </xf>
    <xf numFmtId="0" fontId="11" fillId="6" borderId="0" xfId="0" applyFont="1" applyFill="1" applyBorder="1" applyAlignment="1"/>
    <xf numFmtId="167" fontId="10" fillId="6" borderId="0" xfId="5" applyNumberFormat="1" applyFont="1" applyFill="1" applyBorder="1"/>
    <xf numFmtId="9" fontId="10" fillId="6" borderId="0" xfId="4" applyFont="1" applyFill="1" applyBorder="1" applyAlignment="1">
      <alignment horizontal="center"/>
    </xf>
    <xf numFmtId="167" fontId="10" fillId="6" borderId="0" xfId="5" applyNumberFormat="1" applyFont="1" applyFill="1" applyBorder="1" applyAlignment="1">
      <alignment vertical="center"/>
    </xf>
    <xf numFmtId="0" fontId="10" fillId="6" borderId="0" xfId="0" applyFont="1" applyFill="1" applyBorder="1" applyAlignment="1"/>
    <xf numFmtId="0" fontId="10" fillId="6" borderId="0" xfId="0" applyFont="1" applyFill="1" applyAlignment="1"/>
    <xf numFmtId="0" fontId="14" fillId="6" borderId="0" xfId="0" applyFont="1" applyFill="1"/>
    <xf numFmtId="0" fontId="9" fillId="6" borderId="0" xfId="0" applyFont="1" applyFill="1"/>
    <xf numFmtId="167" fontId="10" fillId="6" borderId="0" xfId="0" applyNumberFormat="1" applyFont="1" applyFill="1"/>
    <xf numFmtId="0" fontId="10" fillId="6" borderId="0" xfId="0" applyNumberFormat="1" applyFont="1" applyFill="1"/>
    <xf numFmtId="0" fontId="8" fillId="6" borderId="0" xfId="0" applyNumberFormat="1" applyFont="1" applyFill="1"/>
    <xf numFmtId="0" fontId="10" fillId="6" borderId="0" xfId="0" applyFont="1" applyFill="1" applyAlignment="1">
      <alignment horizontal="left" vertical="center"/>
    </xf>
    <xf numFmtId="0" fontId="8" fillId="6" borderId="0" xfId="0" applyFont="1" applyFill="1" applyAlignment="1">
      <alignment horizontal="left" vertical="center"/>
    </xf>
    <xf numFmtId="168" fontId="8" fillId="6" borderId="0" xfId="3" applyNumberFormat="1" applyFont="1" applyFill="1"/>
    <xf numFmtId="167" fontId="8" fillId="6" borderId="0" xfId="0" applyNumberFormat="1" applyFont="1" applyFill="1"/>
    <xf numFmtId="9" fontId="8" fillId="6" borderId="0" xfId="4" applyFont="1" applyFill="1"/>
    <xf numFmtId="0" fontId="17" fillId="6" borderId="0" xfId="0" applyFont="1" applyFill="1"/>
    <xf numFmtId="168" fontId="17" fillId="6" borderId="0" xfId="3" applyNumberFormat="1" applyFont="1" applyFill="1"/>
    <xf numFmtId="167" fontId="17" fillId="6" borderId="0" xfId="0" applyNumberFormat="1" applyFont="1" applyFill="1"/>
    <xf numFmtId="9" fontId="17" fillId="6" borderId="0" xfId="4" applyFont="1" applyFill="1"/>
    <xf numFmtId="0" fontId="18" fillId="6" borderId="0" xfId="0" applyFont="1" applyFill="1"/>
    <xf numFmtId="168" fontId="10" fillId="6" borderId="0" xfId="3" applyNumberFormat="1" applyFont="1" applyFill="1"/>
    <xf numFmtId="0" fontId="19" fillId="6" borderId="0" xfId="0" applyFont="1" applyFill="1"/>
    <xf numFmtId="168" fontId="19" fillId="6" borderId="0" xfId="3" applyNumberFormat="1" applyFont="1" applyFill="1"/>
    <xf numFmtId="167" fontId="19" fillId="6" borderId="0" xfId="0" applyNumberFormat="1" applyFont="1" applyFill="1"/>
    <xf numFmtId="164" fontId="10" fillId="6" borderId="0" xfId="0" applyNumberFormat="1" applyFont="1" applyFill="1"/>
    <xf numFmtId="164" fontId="0" fillId="6" borderId="0" xfId="0" applyNumberFormat="1" applyFill="1"/>
    <xf numFmtId="0" fontId="0" fillId="6" borderId="0" xfId="0" applyFill="1" applyAlignment="1">
      <alignment wrapText="1"/>
    </xf>
    <xf numFmtId="0" fontId="32" fillId="6" borderId="0" xfId="0" applyFont="1" applyFill="1" applyAlignment="1">
      <alignment horizontal="left"/>
    </xf>
    <xf numFmtId="0" fontId="15" fillId="6" borderId="0" xfId="0" applyFont="1" applyFill="1" applyBorder="1"/>
    <xf numFmtId="0" fontId="22" fillId="6" borderId="0" xfId="0" applyFont="1" applyFill="1" applyBorder="1"/>
    <xf numFmtId="0" fontId="15" fillId="7" borderId="32" xfId="0" applyFont="1" applyFill="1" applyBorder="1"/>
    <xf numFmtId="0" fontId="10" fillId="6" borderId="34" xfId="0" applyFont="1" applyFill="1" applyBorder="1"/>
    <xf numFmtId="0" fontId="10" fillId="6" borderId="35" xfId="0" applyFont="1" applyFill="1" applyBorder="1"/>
    <xf numFmtId="0" fontId="10" fillId="6" borderId="33" xfId="0" applyFont="1" applyFill="1" applyBorder="1" applyAlignment="1">
      <alignment wrapText="1"/>
    </xf>
    <xf numFmtId="0" fontId="10" fillId="6" borderId="33" xfId="0" applyFont="1" applyFill="1" applyBorder="1" applyAlignment="1">
      <alignment horizontal="left" vertical="top" wrapText="1"/>
    </xf>
    <xf numFmtId="0" fontId="10" fillId="6" borderId="34" xfId="0" applyFont="1" applyFill="1" applyBorder="1" applyAlignment="1">
      <alignment horizontal="left" vertical="top" wrapText="1"/>
    </xf>
    <xf numFmtId="0" fontId="10" fillId="6" borderId="35" xfId="0" applyFont="1" applyFill="1" applyBorder="1" applyAlignment="1">
      <alignment horizontal="left" vertical="top" wrapText="1"/>
    </xf>
    <xf numFmtId="0" fontId="14" fillId="5" borderId="11" xfId="0" applyFont="1" applyFill="1" applyBorder="1" applyAlignment="1">
      <alignment horizontal="center" vertical="top" wrapText="1"/>
    </xf>
    <xf numFmtId="0" fontId="10" fillId="4" borderId="9" xfId="0" applyFont="1" applyFill="1" applyBorder="1" applyAlignment="1">
      <alignment vertical="top" wrapText="1"/>
    </xf>
    <xf numFmtId="0" fontId="14" fillId="5" borderId="37" xfId="0" applyFont="1" applyFill="1" applyBorder="1" applyAlignment="1">
      <alignment vertical="top" wrapText="1"/>
    </xf>
    <xf numFmtId="0" fontId="10" fillId="4" borderId="1" xfId="0" quotePrefix="1" applyFont="1" applyFill="1" applyBorder="1" applyAlignment="1">
      <alignment horizontal="left" vertical="center" wrapText="1"/>
    </xf>
    <xf numFmtId="0" fontId="33" fillId="0" borderId="0" xfId="0" applyFont="1" applyBorder="1" applyAlignment="1">
      <alignment horizontal="left"/>
    </xf>
    <xf numFmtId="167" fontId="6" fillId="6" borderId="0" xfId="0" applyNumberFormat="1" applyFont="1" applyFill="1" applyBorder="1" applyAlignment="1">
      <alignment horizontal="left"/>
    </xf>
    <xf numFmtId="0" fontId="34" fillId="4" borderId="9" xfId="0" applyFont="1" applyFill="1" applyBorder="1" applyAlignment="1">
      <alignment vertical="top" wrapText="1"/>
    </xf>
    <xf numFmtId="167" fontId="8" fillId="2" borderId="1" xfId="0" applyNumberFormat="1" applyFont="1" applyFill="1" applyBorder="1" applyAlignment="1">
      <alignment wrapText="1"/>
    </xf>
    <xf numFmtId="0" fontId="14" fillId="6" borderId="34" xfId="0" applyFont="1" applyFill="1" applyBorder="1"/>
    <xf numFmtId="0" fontId="11" fillId="6" borderId="13" xfId="0" applyFont="1" applyFill="1" applyBorder="1" applyAlignment="1">
      <alignment wrapText="1"/>
    </xf>
    <xf numFmtId="0" fontId="10" fillId="6" borderId="33" xfId="0" applyFont="1" applyFill="1" applyBorder="1" applyAlignment="1">
      <alignment vertical="center"/>
    </xf>
    <xf numFmtId="0" fontId="10" fillId="6" borderId="34" xfId="0" applyFont="1" applyFill="1" applyBorder="1" applyAlignment="1">
      <alignment vertical="top" wrapText="1"/>
    </xf>
    <xf numFmtId="167" fontId="8" fillId="3" borderId="28" xfId="0" applyNumberFormat="1" applyFont="1" applyFill="1" applyBorder="1"/>
    <xf numFmtId="0" fontId="6" fillId="4" borderId="10" xfId="0" applyFont="1" applyFill="1" applyBorder="1"/>
    <xf numFmtId="0" fontId="6" fillId="4" borderId="11" xfId="0" applyFont="1" applyFill="1" applyBorder="1"/>
    <xf numFmtId="168" fontId="6" fillId="4" borderId="11" xfId="3" applyNumberFormat="1" applyFont="1" applyFill="1" applyBorder="1"/>
    <xf numFmtId="167" fontId="6" fillId="4" borderId="11" xfId="0" applyNumberFormat="1" applyFont="1" applyFill="1" applyBorder="1"/>
    <xf numFmtId="9" fontId="6" fillId="4" borderId="37" xfId="4" applyFont="1" applyFill="1" applyBorder="1"/>
    <xf numFmtId="167" fontId="6" fillId="4" borderId="12" xfId="0" applyNumberFormat="1" applyFont="1" applyFill="1" applyBorder="1"/>
    <xf numFmtId="0" fontId="6" fillId="2" borderId="44" xfId="0" applyFont="1" applyFill="1" applyBorder="1"/>
    <xf numFmtId="0" fontId="6" fillId="2" borderId="45" xfId="0" applyFont="1" applyFill="1" applyBorder="1"/>
    <xf numFmtId="168" fontId="6" fillId="2" borderId="45" xfId="3" applyNumberFormat="1" applyFont="1" applyFill="1" applyBorder="1"/>
    <xf numFmtId="167" fontId="6" fillId="2" borderId="45" xfId="0" applyNumberFormat="1" applyFont="1" applyFill="1" applyBorder="1"/>
    <xf numFmtId="165" fontId="6" fillId="3" borderId="45" xfId="3" applyFont="1" applyFill="1" applyBorder="1"/>
    <xf numFmtId="167" fontId="6" fillId="3" borderId="45" xfId="0" applyNumberFormat="1" applyFont="1" applyFill="1" applyBorder="1"/>
    <xf numFmtId="9" fontId="6" fillId="3" borderId="46" xfId="4" applyFont="1" applyFill="1" applyBorder="1"/>
    <xf numFmtId="167" fontId="6" fillId="3" borderId="47" xfId="0" applyNumberFormat="1" applyFont="1" applyFill="1" applyBorder="1"/>
    <xf numFmtId="0" fontId="6" fillId="4" borderId="31" xfId="0" applyFont="1" applyFill="1" applyBorder="1"/>
    <xf numFmtId="0" fontId="6" fillId="4" borderId="0" xfId="0" applyFont="1" applyFill="1" applyBorder="1"/>
    <xf numFmtId="168" fontId="6" fillId="4" borderId="0" xfId="3" applyNumberFormat="1" applyFont="1" applyFill="1" applyBorder="1"/>
    <xf numFmtId="167" fontId="6" fillId="4" borderId="0" xfId="0" applyNumberFormat="1" applyFont="1" applyFill="1" applyBorder="1"/>
    <xf numFmtId="9" fontId="6" fillId="4" borderId="35" xfId="4" applyFont="1" applyFill="1" applyBorder="1"/>
    <xf numFmtId="0" fontId="6" fillId="4" borderId="25" xfId="0" applyFont="1" applyFill="1" applyBorder="1"/>
    <xf numFmtId="0" fontId="8" fillId="4" borderId="48" xfId="0" applyFont="1" applyFill="1" applyBorder="1"/>
    <xf numFmtId="168" fontId="8" fillId="4" borderId="48" xfId="3" applyNumberFormat="1" applyFont="1" applyFill="1" applyBorder="1"/>
    <xf numFmtId="167" fontId="8" fillId="4" borderId="48" xfId="0" applyNumberFormat="1" applyFont="1" applyFill="1" applyBorder="1"/>
    <xf numFmtId="9" fontId="8" fillId="4" borderId="35" xfId="4" applyFont="1" applyFill="1" applyBorder="1"/>
    <xf numFmtId="167" fontId="6" fillId="11" borderId="35" xfId="0" applyNumberFormat="1" applyFont="1" applyFill="1" applyBorder="1"/>
    <xf numFmtId="167" fontId="6" fillId="11" borderId="32" xfId="0" applyNumberFormat="1" applyFont="1" applyFill="1" applyBorder="1"/>
    <xf numFmtId="167" fontId="6" fillId="11" borderId="36" xfId="0" applyNumberFormat="1" applyFont="1" applyFill="1" applyBorder="1"/>
    <xf numFmtId="0" fontId="8" fillId="2" borderId="24" xfId="0" applyFont="1" applyFill="1" applyBorder="1"/>
    <xf numFmtId="167" fontId="8" fillId="2" borderId="19" xfId="0" applyNumberFormat="1" applyFont="1" applyFill="1" applyBorder="1" applyAlignment="1">
      <alignment horizontal="center" wrapText="1"/>
    </xf>
    <xf numFmtId="0" fontId="6" fillId="2" borderId="50" xfId="0" applyFont="1" applyFill="1" applyBorder="1"/>
    <xf numFmtId="167" fontId="6" fillId="3" borderId="51" xfId="0" applyNumberFormat="1" applyFont="1" applyFill="1" applyBorder="1"/>
    <xf numFmtId="0" fontId="6" fillId="4" borderId="52" xfId="0" applyFont="1" applyFill="1" applyBorder="1"/>
    <xf numFmtId="167" fontId="6" fillId="4" borderId="26" xfId="0" applyNumberFormat="1" applyFont="1" applyFill="1" applyBorder="1"/>
    <xf numFmtId="0" fontId="6" fillId="4" borderId="37" xfId="0" applyFont="1" applyFill="1" applyBorder="1"/>
    <xf numFmtId="168" fontId="6" fillId="4" borderId="43" xfId="3" applyNumberFormat="1" applyFont="1" applyFill="1" applyBorder="1"/>
    <xf numFmtId="167" fontId="6" fillId="4" borderId="43" xfId="0" applyNumberFormat="1" applyFont="1" applyFill="1" applyBorder="1"/>
    <xf numFmtId="0" fontId="6" fillId="4" borderId="43" xfId="0" applyFont="1" applyFill="1" applyBorder="1"/>
    <xf numFmtId="0" fontId="6" fillId="4" borderId="26" xfId="0" applyFont="1" applyFill="1" applyBorder="1"/>
    <xf numFmtId="0" fontId="6" fillId="10" borderId="52" xfId="0" applyFont="1" applyFill="1" applyBorder="1"/>
    <xf numFmtId="0" fontId="6" fillId="10" borderId="10" xfId="0" applyFont="1" applyFill="1" applyBorder="1"/>
    <xf numFmtId="0" fontId="6" fillId="12" borderId="54" xfId="0" applyFont="1" applyFill="1" applyBorder="1"/>
    <xf numFmtId="168" fontId="6" fillId="12" borderId="54" xfId="3" applyNumberFormat="1" applyFont="1" applyFill="1" applyBorder="1"/>
    <xf numFmtId="167" fontId="6" fillId="12" borderId="54" xfId="0" applyNumberFormat="1" applyFont="1" applyFill="1" applyBorder="1"/>
    <xf numFmtId="167" fontId="6" fillId="3" borderId="55" xfId="0" applyNumberFormat="1" applyFont="1" applyFill="1" applyBorder="1"/>
    <xf numFmtId="0" fontId="6" fillId="12" borderId="46" xfId="0" applyFont="1" applyFill="1" applyBorder="1"/>
    <xf numFmtId="0" fontId="6" fillId="12" borderId="51" xfId="0" applyFont="1" applyFill="1" applyBorder="1"/>
    <xf numFmtId="9" fontId="6" fillId="3" borderId="47" xfId="4" applyFont="1" applyFill="1" applyBorder="1"/>
    <xf numFmtId="169" fontId="11" fillId="11" borderId="19" xfId="0" applyNumberFormat="1" applyFont="1" applyFill="1" applyBorder="1"/>
    <xf numFmtId="0" fontId="33" fillId="10" borderId="0" xfId="0" applyFont="1" applyFill="1" applyBorder="1"/>
    <xf numFmtId="0" fontId="8" fillId="10" borderId="0" xfId="0" applyFont="1" applyFill="1"/>
    <xf numFmtId="167" fontId="17" fillId="10" borderId="0" xfId="0" applyNumberFormat="1" applyFont="1" applyFill="1"/>
    <xf numFmtId="0" fontId="17" fillId="10" borderId="0" xfId="0" applyFont="1" applyFill="1"/>
    <xf numFmtId="168" fontId="17" fillId="10" borderId="0" xfId="3" applyNumberFormat="1" applyFont="1" applyFill="1"/>
    <xf numFmtId="9" fontId="17" fillId="10" borderId="0" xfId="4" applyFont="1" applyFill="1"/>
    <xf numFmtId="0" fontId="10" fillId="10" borderId="0" xfId="0" applyFont="1" applyFill="1"/>
    <xf numFmtId="0" fontId="10" fillId="10" borderId="0" xfId="0" applyFont="1" applyFill="1" applyAlignment="1">
      <alignment wrapText="1"/>
    </xf>
    <xf numFmtId="0" fontId="0" fillId="10" borderId="0" xfId="0" applyFill="1"/>
    <xf numFmtId="0" fontId="10" fillId="0" borderId="0" xfId="0" applyFont="1" applyFill="1"/>
    <xf numFmtId="0" fontId="17" fillId="0" borderId="0" xfId="0" applyFont="1" applyFill="1"/>
    <xf numFmtId="168" fontId="17" fillId="0" borderId="0" xfId="3" applyNumberFormat="1" applyFont="1" applyFill="1"/>
    <xf numFmtId="167" fontId="17" fillId="0" borderId="0" xfId="0" applyNumberFormat="1" applyFont="1" applyFill="1"/>
    <xf numFmtId="9" fontId="17" fillId="0" borderId="0" xfId="4" applyFont="1" applyFill="1"/>
    <xf numFmtId="0" fontId="19" fillId="0" borderId="0" xfId="0" applyFont="1" applyFill="1"/>
    <xf numFmtId="168" fontId="10" fillId="0" borderId="0" xfId="3" applyNumberFormat="1" applyFont="1" applyFill="1"/>
    <xf numFmtId="167" fontId="10" fillId="0" borderId="0" xfId="0" applyNumberFormat="1" applyFont="1" applyFill="1"/>
    <xf numFmtId="0" fontId="39" fillId="6" borderId="0" xfId="0" applyFont="1" applyFill="1"/>
    <xf numFmtId="0" fontId="38" fillId="10" borderId="0" xfId="0" applyFont="1" applyFill="1" applyBorder="1" applyAlignment="1">
      <alignment vertical="center"/>
    </xf>
    <xf numFmtId="167" fontId="40" fillId="11" borderId="6" xfId="0" applyNumberFormat="1" applyFont="1" applyFill="1" applyBorder="1" applyAlignment="1">
      <alignment vertical="center" wrapText="1"/>
    </xf>
    <xf numFmtId="167" fontId="6" fillId="11" borderId="8" xfId="0" applyNumberFormat="1" applyFont="1" applyFill="1" applyBorder="1" applyAlignment="1">
      <alignment vertical="center" wrapText="1"/>
    </xf>
    <xf numFmtId="0" fontId="11" fillId="6" borderId="31" xfId="0" applyFont="1" applyFill="1" applyBorder="1" applyAlignment="1">
      <alignment wrapText="1"/>
    </xf>
    <xf numFmtId="0" fontId="41" fillId="6" borderId="0" xfId="0" applyFont="1" applyFill="1"/>
    <xf numFmtId="0" fontId="37" fillId="10" borderId="0" xfId="0" applyFont="1" applyFill="1" applyBorder="1"/>
    <xf numFmtId="0" fontId="38" fillId="10" borderId="0" xfId="0" applyFont="1" applyFill="1" applyBorder="1"/>
    <xf numFmtId="170" fontId="42" fillId="6" borderId="1" xfId="3" applyNumberFormat="1" applyFont="1" applyFill="1" applyBorder="1"/>
    <xf numFmtId="0" fontId="10" fillId="4" borderId="1" xfId="0" applyFont="1" applyFill="1" applyBorder="1" applyAlignment="1">
      <alignment vertical="top"/>
    </xf>
    <xf numFmtId="169" fontId="10" fillId="3" borderId="1" xfId="0" applyNumberFormat="1" applyFont="1" applyFill="1" applyBorder="1" applyAlignment="1">
      <alignment vertical="top" wrapText="1"/>
    </xf>
    <xf numFmtId="0" fontId="10" fillId="6" borderId="31" xfId="0" applyFont="1" applyFill="1" applyBorder="1" applyAlignment="1">
      <alignment vertical="top"/>
    </xf>
    <xf numFmtId="0" fontId="15" fillId="6" borderId="0" xfId="0" applyFont="1" applyFill="1" applyAlignment="1">
      <alignment horizontal="left"/>
    </xf>
    <xf numFmtId="0" fontId="0" fillId="6" borderId="0" xfId="0" applyFill="1" applyAlignment="1"/>
    <xf numFmtId="169" fontId="11" fillId="11" borderId="19" xfId="0" applyNumberFormat="1" applyFont="1" applyFill="1" applyBorder="1" applyAlignment="1">
      <alignment wrapText="1"/>
    </xf>
    <xf numFmtId="4" fontId="10" fillId="3" borderId="1" xfId="0" applyNumberFormat="1" applyFont="1" applyFill="1" applyBorder="1" applyAlignment="1">
      <alignment vertical="top" wrapText="1"/>
    </xf>
    <xf numFmtId="167" fontId="10" fillId="9" borderId="1" xfId="5" applyNumberFormat="1" applyFont="1" applyFill="1" applyBorder="1" applyProtection="1">
      <protection locked="0"/>
    </xf>
    <xf numFmtId="0" fontId="9" fillId="9" borderId="2" xfId="0" applyFont="1" applyFill="1" applyBorder="1" applyProtection="1">
      <protection locked="0"/>
    </xf>
    <xf numFmtId="0" fontId="8" fillId="9" borderId="1" xfId="0" applyFont="1" applyFill="1" applyBorder="1" applyProtection="1">
      <protection locked="0"/>
    </xf>
    <xf numFmtId="0" fontId="9" fillId="9" borderId="4" xfId="0" applyFont="1" applyFill="1" applyBorder="1" applyProtection="1">
      <protection locked="0"/>
    </xf>
    <xf numFmtId="9" fontId="8" fillId="9" borderId="9" xfId="4" applyFont="1" applyFill="1" applyBorder="1" applyProtection="1">
      <protection locked="0"/>
    </xf>
    <xf numFmtId="167" fontId="8" fillId="9" borderId="19" xfId="0" applyNumberFormat="1" applyFont="1" applyFill="1" applyBorder="1" applyProtection="1">
      <protection locked="0"/>
    </xf>
    <xf numFmtId="0" fontId="9" fillId="9" borderId="24" xfId="0" applyFont="1" applyFill="1" applyBorder="1" applyProtection="1">
      <protection locked="0"/>
    </xf>
    <xf numFmtId="0" fontId="9" fillId="9" borderId="49" xfId="0" applyFont="1" applyFill="1" applyBorder="1" applyProtection="1">
      <protection locked="0"/>
    </xf>
    <xf numFmtId="167" fontId="8" fillId="9" borderId="38" xfId="0" applyNumberFormat="1" applyFont="1" applyFill="1" applyBorder="1" applyProtection="1">
      <protection locked="0"/>
    </xf>
    <xf numFmtId="9" fontId="8" fillId="9" borderId="27" xfId="4" applyFont="1" applyFill="1" applyBorder="1" applyProtection="1">
      <protection locked="0"/>
    </xf>
    <xf numFmtId="167" fontId="8" fillId="9" borderId="1" xfId="0" applyNumberFormat="1" applyFont="1" applyFill="1" applyBorder="1" applyProtection="1">
      <protection locked="0"/>
    </xf>
    <xf numFmtId="167" fontId="8" fillId="9" borderId="5" xfId="0" applyNumberFormat="1" applyFont="1" applyFill="1" applyBorder="1" applyProtection="1">
      <protection locked="0"/>
    </xf>
    <xf numFmtId="168" fontId="8" fillId="9" borderId="1" xfId="3" applyNumberFormat="1" applyFont="1" applyFill="1" applyBorder="1" applyProtection="1">
      <protection locked="0"/>
    </xf>
    <xf numFmtId="0" fontId="8" fillId="12" borderId="9" xfId="0" applyFont="1" applyFill="1" applyBorder="1" applyProtection="1">
      <protection locked="0"/>
    </xf>
    <xf numFmtId="168" fontId="8" fillId="12" borderId="18" xfId="3" applyNumberFormat="1" applyFont="1" applyFill="1" applyBorder="1" applyProtection="1">
      <protection locked="0"/>
    </xf>
    <xf numFmtId="167" fontId="8" fillId="12" borderId="18" xfId="0" applyNumberFormat="1" applyFont="1" applyFill="1" applyBorder="1" applyProtection="1">
      <protection locked="0"/>
    </xf>
    <xf numFmtId="0" fontId="8" fillId="12" borderId="18" xfId="0" applyFont="1" applyFill="1" applyBorder="1" applyProtection="1">
      <protection locked="0"/>
    </xf>
    <xf numFmtId="0" fontId="8" fillId="12" borderId="19" xfId="0" applyFont="1" applyFill="1" applyBorder="1" applyProtection="1">
      <protection locked="0"/>
    </xf>
    <xf numFmtId="0" fontId="8" fillId="12" borderId="27" xfId="0" applyFont="1" applyFill="1" applyBorder="1" applyProtection="1">
      <protection locked="0"/>
    </xf>
    <xf numFmtId="168" fontId="8" fillId="12" borderId="42" xfId="3" applyNumberFormat="1" applyFont="1" applyFill="1" applyBorder="1" applyProtection="1">
      <protection locked="0"/>
    </xf>
    <xf numFmtId="167" fontId="8" fillId="12" borderId="42" xfId="0" applyNumberFormat="1" applyFont="1" applyFill="1" applyBorder="1" applyProtection="1">
      <protection locked="0"/>
    </xf>
    <xf numFmtId="0" fontId="8" fillId="12" borderId="42" xfId="0" applyFont="1" applyFill="1" applyBorder="1" applyProtection="1">
      <protection locked="0"/>
    </xf>
    <xf numFmtId="0" fontId="8" fillId="12" borderId="38" xfId="0" applyFont="1" applyFill="1" applyBorder="1" applyProtection="1">
      <protection locked="0"/>
    </xf>
    <xf numFmtId="0" fontId="8" fillId="12" borderId="37" xfId="0" applyFont="1" applyFill="1" applyBorder="1" applyProtection="1">
      <protection locked="0"/>
    </xf>
    <xf numFmtId="168" fontId="8" fillId="12" borderId="43" xfId="3" applyNumberFormat="1" applyFont="1" applyFill="1" applyBorder="1" applyProtection="1">
      <protection locked="0"/>
    </xf>
    <xf numFmtId="167" fontId="8" fillId="12" borderId="43" xfId="0" applyNumberFormat="1" applyFont="1" applyFill="1" applyBorder="1" applyProtection="1">
      <protection locked="0"/>
    </xf>
    <xf numFmtId="0" fontId="8" fillId="12" borderId="43" xfId="0" applyFont="1" applyFill="1" applyBorder="1" applyProtection="1">
      <protection locked="0"/>
    </xf>
    <xf numFmtId="0" fontId="8" fillId="12" borderId="26" xfId="0" applyFont="1" applyFill="1" applyBorder="1" applyProtection="1">
      <protection locked="0"/>
    </xf>
    <xf numFmtId="167" fontId="8" fillId="2" borderId="18" xfId="0" applyNumberFormat="1" applyFont="1" applyFill="1" applyBorder="1" applyProtection="1">
      <protection locked="0"/>
    </xf>
    <xf numFmtId="168" fontId="8" fillId="2" borderId="18" xfId="3" applyNumberFormat="1" applyFont="1" applyFill="1" applyBorder="1" applyProtection="1">
      <protection locked="0"/>
    </xf>
    <xf numFmtId="0" fontId="8" fillId="2" borderId="9" xfId="0" applyFont="1" applyFill="1" applyBorder="1" applyProtection="1">
      <protection locked="0"/>
    </xf>
    <xf numFmtId="0" fontId="8" fillId="2" borderId="18" xfId="0" applyFont="1" applyFill="1" applyBorder="1" applyProtection="1">
      <protection locked="0"/>
    </xf>
    <xf numFmtId="0" fontId="8" fillId="2" borderId="19" xfId="0" applyFont="1" applyFill="1" applyBorder="1" applyProtection="1">
      <protection locked="0"/>
    </xf>
    <xf numFmtId="0" fontId="8" fillId="2" borderId="26" xfId="0" applyFont="1" applyFill="1" applyBorder="1" applyProtection="1">
      <protection locked="0"/>
    </xf>
    <xf numFmtId="0" fontId="8" fillId="2" borderId="37" xfId="0" applyFont="1" applyFill="1" applyBorder="1" applyProtection="1">
      <protection locked="0"/>
    </xf>
    <xf numFmtId="168" fontId="8" fillId="2" borderId="43" xfId="3" applyNumberFormat="1" applyFont="1" applyFill="1" applyBorder="1" applyProtection="1">
      <protection locked="0"/>
    </xf>
    <xf numFmtId="167" fontId="8" fillId="2" borderId="43" xfId="0" applyNumberFormat="1" applyFont="1" applyFill="1" applyBorder="1" applyProtection="1">
      <protection locked="0"/>
    </xf>
    <xf numFmtId="0" fontId="8" fillId="2" borderId="43" xfId="0" applyFont="1" applyFill="1" applyBorder="1" applyProtection="1">
      <protection locked="0"/>
    </xf>
    <xf numFmtId="165" fontId="8" fillId="3" borderId="1" xfId="3" applyFont="1" applyFill="1" applyBorder="1" applyProtection="1"/>
    <xf numFmtId="167" fontId="8" fillId="3" borderId="1" xfId="0" applyNumberFormat="1" applyFont="1" applyFill="1" applyBorder="1" applyProtection="1"/>
    <xf numFmtId="165" fontId="6" fillId="3" borderId="45" xfId="3" applyFont="1" applyFill="1" applyBorder="1" applyProtection="1"/>
    <xf numFmtId="167" fontId="6" fillId="3" borderId="45" xfId="0" applyNumberFormat="1" applyFont="1" applyFill="1" applyBorder="1" applyProtection="1"/>
    <xf numFmtId="167" fontId="8" fillId="3" borderId="3" xfId="0" applyNumberFormat="1" applyFont="1" applyFill="1" applyBorder="1" applyProtection="1"/>
    <xf numFmtId="167" fontId="6" fillId="3" borderId="47" xfId="0" applyNumberFormat="1" applyFont="1" applyFill="1" applyBorder="1" applyProtection="1"/>
    <xf numFmtId="0" fontId="10" fillId="4" borderId="1" xfId="0" applyFont="1" applyFill="1" applyBorder="1" applyAlignment="1">
      <alignment wrapText="1"/>
    </xf>
    <xf numFmtId="0" fontId="11" fillId="4" borderId="31" xfId="0" applyFont="1" applyFill="1" applyBorder="1"/>
    <xf numFmtId="164" fontId="10" fillId="11" borderId="56" xfId="0" applyNumberFormat="1" applyFont="1" applyFill="1" applyBorder="1"/>
    <xf numFmtId="165" fontId="11" fillId="3" borderId="20" xfId="0" applyNumberFormat="1" applyFont="1" applyFill="1" applyBorder="1" applyAlignment="1">
      <alignment vertical="center"/>
    </xf>
    <xf numFmtId="169" fontId="11" fillId="11" borderId="1" xfId="0" applyNumberFormat="1" applyFont="1" applyFill="1" applyBorder="1" applyAlignment="1">
      <alignment horizontal="right"/>
    </xf>
    <xf numFmtId="0" fontId="38" fillId="10" borderId="0" xfId="0" applyFont="1" applyFill="1"/>
    <xf numFmtId="167" fontId="38" fillId="10" borderId="0" xfId="0" applyNumberFormat="1" applyFont="1" applyFill="1"/>
    <xf numFmtId="0" fontId="45" fillId="6" borderId="0" xfId="0" applyFont="1" applyFill="1" applyAlignment="1">
      <alignment vertical="center"/>
    </xf>
    <xf numFmtId="0" fontId="5" fillId="0" borderId="0" xfId="0" applyFont="1"/>
    <xf numFmtId="0" fontId="8" fillId="10" borderId="0" xfId="0" applyFont="1" applyFill="1" applyBorder="1"/>
    <xf numFmtId="0" fontId="8" fillId="0" borderId="0" xfId="0" applyFont="1" applyBorder="1"/>
    <xf numFmtId="167" fontId="8" fillId="6" borderId="0" xfId="0" applyNumberFormat="1" applyFont="1" applyFill="1" applyBorder="1"/>
    <xf numFmtId="9" fontId="8" fillId="6" borderId="0" xfId="4" applyFont="1" applyFill="1" applyBorder="1"/>
    <xf numFmtId="0" fontId="38" fillId="0" borderId="0" xfId="0" applyFont="1" applyBorder="1"/>
    <xf numFmtId="167" fontId="17" fillId="10" borderId="0" xfId="0" applyNumberFormat="1" applyFont="1" applyFill="1" applyBorder="1"/>
    <xf numFmtId="9" fontId="17" fillId="10" borderId="0" xfId="4" applyFont="1" applyFill="1" applyBorder="1"/>
    <xf numFmtId="0" fontId="17" fillId="0" borderId="0" xfId="0" applyFont="1" applyBorder="1"/>
    <xf numFmtId="9" fontId="10" fillId="15" borderId="1" xfId="4" applyNumberFormat="1" applyFont="1" applyFill="1" applyBorder="1" applyAlignment="1">
      <alignment horizontal="center" vertical="center"/>
    </xf>
    <xf numFmtId="167" fontId="10" fillId="15" borderId="1" xfId="5" applyNumberFormat="1" applyFont="1" applyFill="1" applyBorder="1" applyAlignment="1">
      <alignment horizontal="left" vertical="center"/>
    </xf>
    <xf numFmtId="0" fontId="15" fillId="10" borderId="0" xfId="0" applyFont="1" applyFill="1"/>
    <xf numFmtId="0" fontId="30" fillId="10" borderId="0" xfId="0" applyFont="1" applyFill="1"/>
    <xf numFmtId="170" fontId="10" fillId="17" borderId="18" xfId="0" applyNumberFormat="1" applyFont="1" applyFill="1" applyBorder="1"/>
    <xf numFmtId="164" fontId="10" fillId="17" borderId="19" xfId="0" applyNumberFormat="1" applyFont="1" applyFill="1" applyBorder="1"/>
    <xf numFmtId="164" fontId="11" fillId="17" borderId="3" xfId="0" applyNumberFormat="1" applyFont="1" applyFill="1" applyBorder="1"/>
    <xf numFmtId="164" fontId="11" fillId="11" borderId="56" xfId="0" applyNumberFormat="1" applyFont="1" applyFill="1" applyBorder="1"/>
    <xf numFmtId="0" fontId="11" fillId="4" borderId="18" xfId="0" applyFont="1" applyFill="1" applyBorder="1"/>
    <xf numFmtId="0" fontId="11" fillId="4" borderId="24" xfId="0" applyFont="1" applyFill="1" applyBorder="1"/>
    <xf numFmtId="0" fontId="47" fillId="0" borderId="0" xfId="0" applyFont="1" applyAlignment="1">
      <alignment vertical="center"/>
    </xf>
    <xf numFmtId="0" fontId="38" fillId="0" borderId="0" xfId="0" applyFont="1" applyAlignment="1">
      <alignment horizontal="left" wrapText="1"/>
    </xf>
    <xf numFmtId="0" fontId="45" fillId="6" borderId="0" xfId="0" applyFont="1" applyFill="1"/>
    <xf numFmtId="167" fontId="10" fillId="15" borderId="5" xfId="5" applyNumberFormat="1" applyFont="1" applyFill="1" applyBorder="1" applyAlignment="1">
      <alignment horizontal="left" vertical="center"/>
    </xf>
    <xf numFmtId="169" fontId="10" fillId="18" borderId="1" xfId="0" applyNumberFormat="1" applyFont="1" applyFill="1" applyBorder="1"/>
    <xf numFmtId="0" fontId="43" fillId="10" borderId="0" xfId="0" applyFont="1" applyFill="1" applyAlignment="1"/>
    <xf numFmtId="0" fontId="8" fillId="10" borderId="0" xfId="0" applyFont="1" applyFill="1" applyAlignment="1"/>
    <xf numFmtId="0" fontId="11" fillId="10" borderId="6" xfId="0" applyFont="1" applyFill="1" applyBorder="1"/>
    <xf numFmtId="0" fontId="10" fillId="10" borderId="8" xfId="0" applyFont="1" applyFill="1" applyBorder="1"/>
    <xf numFmtId="0" fontId="11" fillId="4" borderId="57" xfId="0" applyFont="1" applyFill="1" applyBorder="1" applyAlignment="1">
      <alignment horizontal="center" wrapText="1"/>
    </xf>
    <xf numFmtId="169" fontId="36" fillId="14" borderId="21" xfId="0" applyNumberFormat="1" applyFont="1" applyFill="1" applyBorder="1" applyAlignment="1">
      <alignment vertical="center"/>
    </xf>
    <xf numFmtId="169" fontId="36" fillId="18" borderId="56" xfId="0" applyNumberFormat="1" applyFont="1" applyFill="1" applyBorder="1" applyAlignment="1">
      <alignment vertical="center"/>
    </xf>
    <xf numFmtId="0" fontId="50" fillId="0" borderId="0" xfId="0" applyFont="1" applyFill="1"/>
    <xf numFmtId="9" fontId="10" fillId="16" borderId="1" xfId="4" applyNumberFormat="1" applyFont="1" applyFill="1" applyBorder="1" applyAlignment="1" applyProtection="1">
      <alignment horizontal="center"/>
      <protection locked="0"/>
    </xf>
    <xf numFmtId="9" fontId="10" fillId="16" borderId="1" xfId="4" applyNumberFormat="1" applyFont="1" applyFill="1" applyBorder="1" applyAlignment="1" applyProtection="1">
      <alignment horizontal="center" vertical="center"/>
      <protection locked="0"/>
    </xf>
    <xf numFmtId="0" fontId="51" fillId="6" borderId="0" xfId="0" applyFont="1" applyFill="1" applyAlignment="1">
      <alignment vertical="top"/>
    </xf>
    <xf numFmtId="0" fontId="10" fillId="4" borderId="26" xfId="0" applyFont="1" applyFill="1" applyBorder="1" applyAlignment="1">
      <alignment vertical="top" wrapText="1"/>
    </xf>
    <xf numFmtId="0" fontId="10" fillId="4" borderId="9" xfId="0" applyFont="1" applyFill="1" applyBorder="1" applyAlignment="1">
      <alignment wrapText="1"/>
    </xf>
    <xf numFmtId="0" fontId="50" fillId="9" borderId="2" xfId="0" applyFont="1" applyFill="1" applyBorder="1" applyProtection="1">
      <protection locked="0"/>
    </xf>
    <xf numFmtId="0" fontId="56" fillId="0" borderId="0" xfId="0" applyFont="1"/>
    <xf numFmtId="0" fontId="56" fillId="0" borderId="0" xfId="0" applyFont="1" applyAlignment="1">
      <alignment vertical="center" wrapText="1"/>
    </xf>
    <xf numFmtId="0" fontId="56" fillId="0" borderId="0" xfId="0" applyFont="1" applyAlignment="1">
      <alignment vertical="center"/>
    </xf>
    <xf numFmtId="0" fontId="52" fillId="6" borderId="0" xfId="0" applyFont="1" applyFill="1" applyBorder="1" applyAlignment="1">
      <alignment vertical="center"/>
    </xf>
    <xf numFmtId="0" fontId="42" fillId="6" borderId="0" xfId="0" applyFont="1" applyFill="1" applyBorder="1"/>
    <xf numFmtId="167" fontId="10" fillId="10" borderId="1" xfId="5" applyNumberFormat="1" applyFont="1" applyFill="1" applyBorder="1" applyProtection="1">
      <protection locked="0"/>
    </xf>
    <xf numFmtId="9" fontId="10" fillId="10" borderId="1" xfId="4" applyNumberFormat="1" applyFont="1" applyFill="1" applyBorder="1" applyAlignment="1" applyProtection="1">
      <alignment horizontal="center"/>
      <protection locked="0"/>
    </xf>
    <xf numFmtId="167" fontId="10" fillId="10" borderId="1" xfId="5" applyNumberFormat="1" applyFont="1" applyFill="1" applyBorder="1" applyAlignment="1">
      <alignment vertical="center"/>
    </xf>
    <xf numFmtId="164" fontId="10" fillId="10" borderId="1" xfId="0" applyNumberFormat="1" applyFont="1" applyFill="1" applyBorder="1"/>
    <xf numFmtId="164" fontId="10" fillId="10" borderId="3" xfId="0" applyNumberFormat="1" applyFont="1" applyFill="1" applyBorder="1"/>
    <xf numFmtId="0" fontId="58" fillId="6" borderId="0" xfId="0" applyFont="1" applyFill="1" applyBorder="1" applyAlignment="1">
      <alignment vertical="center"/>
    </xf>
    <xf numFmtId="0" fontId="0" fillId="6" borderId="0" xfId="0" applyFill="1" applyBorder="1"/>
    <xf numFmtId="0" fontId="45" fillId="6" borderId="0" xfId="0" applyFont="1" applyFill="1" applyBorder="1" applyAlignment="1">
      <alignment vertical="center"/>
    </xf>
    <xf numFmtId="0" fontId="42" fillId="6" borderId="0" xfId="0" applyFont="1" applyFill="1" applyBorder="1" applyAlignment="1">
      <alignment vertical="center"/>
    </xf>
    <xf numFmtId="0" fontId="52" fillId="6" borderId="0" xfId="0" applyFont="1" applyFill="1" applyBorder="1"/>
    <xf numFmtId="0" fontId="56" fillId="0" borderId="0" xfId="0" applyFont="1" applyBorder="1"/>
    <xf numFmtId="0" fontId="57" fillId="0" borderId="0" xfId="0" applyFont="1" applyBorder="1" applyAlignment="1">
      <alignment vertical="center"/>
    </xf>
    <xf numFmtId="0" fontId="57" fillId="0" borderId="0" xfId="0" applyFont="1" applyBorder="1"/>
    <xf numFmtId="3" fontId="10" fillId="10" borderId="1" xfId="0" applyNumberFormat="1" applyFont="1" applyFill="1" applyBorder="1" applyAlignment="1">
      <alignment horizontal="center"/>
    </xf>
    <xf numFmtId="170" fontId="10" fillId="10" borderId="1" xfId="3" applyNumberFormat="1" applyFont="1" applyFill="1" applyBorder="1"/>
    <xf numFmtId="170" fontId="10" fillId="6" borderId="1" xfId="3" applyNumberFormat="1" applyFont="1" applyFill="1" applyBorder="1"/>
    <xf numFmtId="164" fontId="11" fillId="17" borderId="58" xfId="0" applyNumberFormat="1" applyFont="1" applyFill="1" applyBorder="1"/>
    <xf numFmtId="0" fontId="31" fillId="0" borderId="0" xfId="0" applyFont="1"/>
    <xf numFmtId="0" fontId="60" fillId="0" borderId="56" xfId="0" applyFont="1" applyBorder="1"/>
    <xf numFmtId="164" fontId="10" fillId="17" borderId="3" xfId="0" applyNumberFormat="1" applyFont="1" applyFill="1" applyBorder="1"/>
    <xf numFmtId="0" fontId="38" fillId="10" borderId="0" xfId="0" applyFont="1" applyFill="1" applyAlignment="1"/>
    <xf numFmtId="0" fontId="11" fillId="7" borderId="31" xfId="0" applyFont="1" applyFill="1" applyBorder="1" applyAlignment="1">
      <alignment vertical="center"/>
    </xf>
    <xf numFmtId="0" fontId="31" fillId="7" borderId="32" xfId="0" applyFont="1" applyFill="1" applyBorder="1" applyAlignment="1">
      <alignment vertical="center"/>
    </xf>
    <xf numFmtId="0" fontId="52" fillId="0" borderId="0" xfId="0" applyFont="1" applyAlignment="1">
      <alignment vertical="center"/>
    </xf>
    <xf numFmtId="0" fontId="56" fillId="0" borderId="0" xfId="0" applyFont="1" applyAlignment="1">
      <alignment vertical="center" wrapText="1"/>
    </xf>
    <xf numFmtId="0" fontId="48" fillId="0" borderId="0" xfId="0" applyFont="1" applyAlignment="1">
      <alignment vertical="center"/>
    </xf>
    <xf numFmtId="0" fontId="54" fillId="0" borderId="0" xfId="0" applyFont="1" applyAlignment="1">
      <alignment vertical="center"/>
    </xf>
    <xf numFmtId="0" fontId="53" fillId="0" borderId="0" xfId="0" applyFont="1" applyBorder="1" applyAlignment="1">
      <alignment vertical="center"/>
    </xf>
    <xf numFmtId="0" fontId="56" fillId="0" borderId="0" xfId="0" applyFont="1" applyBorder="1" applyAlignment="1">
      <alignment vertical="center" wrapText="1"/>
    </xf>
    <xf numFmtId="0" fontId="54" fillId="0" borderId="0" xfId="0" applyFont="1" applyBorder="1" applyAlignment="1">
      <alignment vertical="center"/>
    </xf>
    <xf numFmtId="0" fontId="11" fillId="6" borderId="6" xfId="0" applyFont="1" applyFill="1" applyBorder="1" applyAlignment="1">
      <alignment vertical="top" wrapText="1"/>
    </xf>
    <xf numFmtId="0" fontId="0" fillId="6" borderId="8" xfId="0" applyFill="1" applyBorder="1" applyAlignment="1"/>
    <xf numFmtId="0" fontId="10" fillId="7" borderId="25" xfId="0" applyFont="1" applyFill="1" applyBorder="1" applyAlignment="1">
      <alignment vertical="top" wrapText="1"/>
    </xf>
    <xf numFmtId="0" fontId="27" fillId="7" borderId="36" xfId="0" applyFont="1" applyFill="1" applyBorder="1" applyAlignment="1">
      <alignment vertical="top" wrapText="1"/>
    </xf>
    <xf numFmtId="0" fontId="11" fillId="6" borderId="0" xfId="0" applyFont="1" applyFill="1" applyBorder="1" applyAlignment="1">
      <alignment vertical="center"/>
    </xf>
    <xf numFmtId="0" fontId="0" fillId="6" borderId="0" xfId="0" applyFill="1" applyAlignment="1">
      <alignment vertical="center"/>
    </xf>
    <xf numFmtId="0" fontId="11" fillId="7" borderId="13" xfId="0" applyFont="1" applyFill="1" applyBorder="1" applyAlignment="1">
      <alignment vertical="center"/>
    </xf>
    <xf numFmtId="0" fontId="31" fillId="7" borderId="15" xfId="0" applyFont="1" applyFill="1" applyBorder="1" applyAlignment="1">
      <alignment vertical="center"/>
    </xf>
    <xf numFmtId="0" fontId="10" fillId="7" borderId="31" xfId="0" applyFont="1" applyFill="1" applyBorder="1" applyAlignment="1">
      <alignment vertical="center" wrapText="1"/>
    </xf>
    <xf numFmtId="0" fontId="27" fillId="7" borderId="32" xfId="0" applyFont="1" applyFill="1" applyBorder="1" applyAlignment="1">
      <alignment vertical="center"/>
    </xf>
    <xf numFmtId="0" fontId="27" fillId="7" borderId="32" xfId="0" applyFont="1" applyFill="1" applyBorder="1" applyAlignment="1">
      <alignment vertical="center" wrapText="1"/>
    </xf>
    <xf numFmtId="0" fontId="10" fillId="7" borderId="31" xfId="0" applyFont="1" applyFill="1" applyBorder="1" applyAlignment="1">
      <alignment vertical="center"/>
    </xf>
    <xf numFmtId="0" fontId="11" fillId="7" borderId="31" xfId="0" applyFont="1" applyFill="1" applyBorder="1" applyAlignment="1">
      <alignment vertical="top" wrapText="1"/>
    </xf>
    <xf numFmtId="0" fontId="27" fillId="7" borderId="32" xfId="0" applyFont="1" applyFill="1" applyBorder="1" applyAlignment="1">
      <alignment vertical="top" wrapText="1"/>
    </xf>
    <xf numFmtId="0" fontId="45" fillId="7" borderId="31" xfId="0" applyFont="1" applyFill="1" applyBorder="1" applyAlignment="1">
      <alignment vertical="top" wrapText="1"/>
    </xf>
    <xf numFmtId="0" fontId="52" fillId="7" borderId="32" xfId="0" applyFont="1" applyFill="1" applyBorder="1" applyAlignment="1">
      <alignment vertical="top" wrapText="1"/>
    </xf>
    <xf numFmtId="0" fontId="38" fillId="0" borderId="0" xfId="0" applyFont="1" applyAlignment="1">
      <alignment horizontal="left" wrapText="1"/>
    </xf>
    <xf numFmtId="0" fontId="8" fillId="7" borderId="9" xfId="0" applyFont="1" applyFill="1"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6" fillId="4" borderId="6" xfId="0" applyFont="1" applyFill="1" applyBorder="1" applyAlignment="1">
      <alignment horizontal="left"/>
    </xf>
    <xf numFmtId="0" fontId="6" fillId="4" borderId="7" xfId="0" applyFont="1" applyFill="1" applyBorder="1" applyAlignment="1">
      <alignment horizontal="left"/>
    </xf>
    <xf numFmtId="0" fontId="6" fillId="4" borderId="8" xfId="0" applyFont="1" applyFill="1" applyBorder="1" applyAlignment="1">
      <alignment horizontal="left"/>
    </xf>
    <xf numFmtId="0" fontId="6" fillId="4" borderId="39" xfId="0" applyFont="1" applyFill="1" applyBorder="1" applyAlignment="1">
      <alignment horizontal="left"/>
    </xf>
    <xf numFmtId="0" fontId="6" fillId="4" borderId="40" xfId="0" applyFont="1" applyFill="1" applyBorder="1" applyAlignment="1">
      <alignment horizontal="left"/>
    </xf>
    <xf numFmtId="0" fontId="6" fillId="4" borderId="41" xfId="0" applyFont="1" applyFill="1" applyBorder="1" applyAlignment="1">
      <alignment horizontal="left"/>
    </xf>
    <xf numFmtId="0" fontId="6" fillId="13" borderId="46" xfId="0" applyFont="1" applyFill="1" applyBorder="1" applyAlignment="1"/>
    <xf numFmtId="0" fontId="6" fillId="13" borderId="54" xfId="0" applyFont="1" applyFill="1" applyBorder="1" applyAlignment="1"/>
    <xf numFmtId="0" fontId="6" fillId="13" borderId="51" xfId="0" applyFont="1" applyFill="1" applyBorder="1" applyAlignment="1"/>
    <xf numFmtId="0" fontId="6" fillId="6" borderId="6" xfId="0" applyFont="1" applyFill="1" applyBorder="1" applyAlignment="1"/>
    <xf numFmtId="0" fontId="0" fillId="0" borderId="7" xfId="0" applyBorder="1" applyAlignment="1"/>
    <xf numFmtId="0" fontId="0" fillId="0" borderId="53" xfId="0" applyBorder="1" applyAlignment="1"/>
    <xf numFmtId="0" fontId="11" fillId="4" borderId="25" xfId="0" applyFont="1" applyFill="1" applyBorder="1" applyAlignment="1">
      <alignment vertical="center" wrapText="1"/>
    </xf>
    <xf numFmtId="0" fontId="0" fillId="0" borderId="30" xfId="0" applyBorder="1" applyAlignment="1"/>
    <xf numFmtId="167" fontId="46" fillId="10" borderId="0" xfId="0" applyNumberFormat="1" applyFont="1" applyFill="1" applyAlignment="1">
      <alignment horizontal="left" wrapText="1"/>
    </xf>
    <xf numFmtId="167" fontId="10" fillId="15" borderId="1" xfId="5" applyNumberFormat="1" applyFont="1" applyFill="1" applyBorder="1" applyAlignment="1" applyProtection="1">
      <alignment vertical="center"/>
    </xf>
  </cellXfs>
  <cellStyles count="10">
    <cellStyle name="Euro" xfId="1" xr:uid="{00000000-0005-0000-0000-000000000000}"/>
    <cellStyle name="Hyperlink" xfId="2" builtinId="8"/>
    <cellStyle name="Komma" xfId="3" builtinId="3"/>
    <cellStyle name="Procent" xfId="4" builtinId="5"/>
    <cellStyle name="Standaard" xfId="0" builtinId="0"/>
    <cellStyle name="Standaard 2" xfId="6" xr:uid="{00000000-0005-0000-0000-000005000000}"/>
    <cellStyle name="Standaard 3" xfId="7" xr:uid="{00000000-0005-0000-0000-000006000000}"/>
    <cellStyle name="Standaard 4" xfId="8" xr:uid="{00000000-0005-0000-0000-000007000000}"/>
    <cellStyle name="Standaard 5" xfId="9" xr:uid="{00000000-0005-0000-0000-000008000000}"/>
    <cellStyle name="Valuta" xfId="5" builtinId="4"/>
  </cellStyles>
  <dxfs count="0"/>
  <tableStyles count="0" defaultTableStyle="TableStyleMedium2" defaultPivotStyle="PivotStyleLight16"/>
  <colors>
    <mruColors>
      <color rgb="FFCCFF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showGridLines="0" tabSelected="1" showRuler="0" zoomScaleNormal="100" workbookViewId="0"/>
  </sheetViews>
  <sheetFormatPr defaultColWidth="9.140625" defaultRowHeight="12.75" x14ac:dyDescent="0.2"/>
  <cols>
    <col min="1" max="1" width="23.140625" style="95" customWidth="1"/>
    <col min="2" max="2" width="107.42578125" style="95" customWidth="1"/>
    <col min="3" max="3" width="1.7109375" style="95" customWidth="1"/>
    <col min="4" max="4" width="1.140625" style="95" customWidth="1"/>
    <col min="5" max="6" width="1.5703125" style="95" customWidth="1"/>
    <col min="7" max="7" width="1.42578125" style="95" customWidth="1"/>
    <col min="8" max="8" width="1.140625" style="95" customWidth="1"/>
    <col min="9" max="16384" width="9.140625" style="95"/>
  </cols>
  <sheetData>
    <row r="1" spans="1:7" s="140" customFormat="1" ht="21.75" customHeight="1" x14ac:dyDescent="0.2">
      <c r="A1" s="336" t="s">
        <v>154</v>
      </c>
    </row>
    <row r="2" spans="1:7" s="93" customFormat="1" ht="26.25" customHeight="1" x14ac:dyDescent="0.3">
      <c r="A2" s="239" t="s">
        <v>148</v>
      </c>
      <c r="C2" s="94"/>
    </row>
    <row r="3" spans="1:7" ht="19.5" customHeight="1" x14ac:dyDescent="0.2">
      <c r="A3" s="146" t="s">
        <v>149</v>
      </c>
      <c r="B3" s="146"/>
    </row>
    <row r="4" spans="1:7" ht="13.5" thickBot="1" x14ac:dyDescent="0.25"/>
    <row r="5" spans="1:7" ht="13.5" thickBot="1" x14ac:dyDescent="0.25">
      <c r="A5" s="375" t="s">
        <v>59</v>
      </c>
      <c r="B5" s="376"/>
      <c r="C5" s="96"/>
      <c r="D5" s="96"/>
      <c r="E5" s="96"/>
      <c r="F5" s="96"/>
      <c r="G5" s="96"/>
    </row>
    <row r="6" spans="1:7" x14ac:dyDescent="0.2">
      <c r="A6" s="97"/>
      <c r="B6" s="153" t="s">
        <v>23</v>
      </c>
      <c r="C6" s="96"/>
      <c r="D6" s="96"/>
      <c r="E6" s="96"/>
      <c r="F6" s="96"/>
      <c r="G6" s="96"/>
    </row>
    <row r="7" spans="1:7" x14ac:dyDescent="0.2">
      <c r="A7" s="97"/>
      <c r="B7" s="154" t="s">
        <v>24</v>
      </c>
      <c r="C7" s="96"/>
      <c r="D7" s="96"/>
      <c r="E7" s="96"/>
      <c r="F7" s="96"/>
      <c r="G7" s="96"/>
    </row>
    <row r="8" spans="1:7" x14ac:dyDescent="0.2">
      <c r="A8" s="97"/>
      <c r="B8" s="154" t="s">
        <v>25</v>
      </c>
      <c r="C8" s="96"/>
      <c r="D8" s="96"/>
      <c r="E8" s="96"/>
      <c r="F8" s="96"/>
      <c r="G8" s="96"/>
    </row>
    <row r="9" spans="1:7" x14ac:dyDescent="0.2">
      <c r="A9" s="97"/>
      <c r="B9" s="154" t="s">
        <v>66</v>
      </c>
      <c r="C9" s="96"/>
      <c r="D9" s="96"/>
      <c r="E9" s="96"/>
      <c r="F9" s="96"/>
      <c r="G9" s="96"/>
    </row>
    <row r="10" spans="1:7" x14ac:dyDescent="0.2">
      <c r="A10" s="245"/>
      <c r="B10" s="154" t="s">
        <v>100</v>
      </c>
      <c r="C10" s="96"/>
      <c r="D10" s="96"/>
      <c r="E10" s="96"/>
      <c r="F10" s="96"/>
      <c r="G10" s="96"/>
    </row>
    <row r="11" spans="1:7" x14ac:dyDescent="0.2">
      <c r="A11" s="97"/>
      <c r="B11" s="154" t="s">
        <v>102</v>
      </c>
      <c r="C11" s="96"/>
      <c r="D11" s="96"/>
      <c r="E11" s="96"/>
      <c r="F11" s="96"/>
      <c r="G11" s="96"/>
    </row>
    <row r="12" spans="1:7" x14ac:dyDescent="0.2">
      <c r="A12" s="97"/>
      <c r="B12" s="154" t="s">
        <v>27</v>
      </c>
      <c r="C12" s="96"/>
      <c r="D12" s="96"/>
      <c r="E12" s="96"/>
      <c r="F12" s="96"/>
      <c r="G12" s="96"/>
    </row>
    <row r="13" spans="1:7" x14ac:dyDescent="0.2">
      <c r="A13" s="97"/>
      <c r="B13" s="154" t="s">
        <v>48</v>
      </c>
      <c r="C13" s="96"/>
      <c r="D13" s="96"/>
      <c r="E13" s="96"/>
      <c r="F13" s="96"/>
      <c r="G13" s="96"/>
    </row>
    <row r="14" spans="1:7" x14ac:dyDescent="0.2">
      <c r="A14" s="97"/>
      <c r="B14" s="154"/>
      <c r="C14" s="96"/>
      <c r="D14" s="96"/>
      <c r="E14" s="96"/>
      <c r="F14" s="96"/>
      <c r="G14" s="96"/>
    </row>
    <row r="15" spans="1:7" ht="45.75" customHeight="1" thickBot="1" x14ac:dyDescent="0.25">
      <c r="A15" s="98"/>
      <c r="B15" s="155" t="s">
        <v>74</v>
      </c>
      <c r="C15" s="96"/>
      <c r="D15" s="246"/>
      <c r="E15" s="96"/>
      <c r="F15" s="96"/>
      <c r="G15" s="96"/>
    </row>
    <row r="16" spans="1:7" ht="13.5" thickBot="1" x14ac:dyDescent="0.25">
      <c r="A16" s="96"/>
      <c r="B16" s="96"/>
      <c r="C16" s="96"/>
      <c r="D16" s="106"/>
      <c r="E16" s="96"/>
      <c r="F16" s="96"/>
      <c r="G16" s="96"/>
    </row>
    <row r="17" spans="1:7" x14ac:dyDescent="0.2">
      <c r="A17" s="104"/>
      <c r="B17" s="152"/>
      <c r="C17" s="96"/>
      <c r="D17" s="147"/>
      <c r="E17" s="99"/>
      <c r="F17" s="96"/>
      <c r="G17" s="96"/>
    </row>
    <row r="18" spans="1:7" x14ac:dyDescent="0.2">
      <c r="A18" s="103" t="s">
        <v>73</v>
      </c>
      <c r="B18" s="150" t="s">
        <v>49</v>
      </c>
      <c r="C18" s="96"/>
      <c r="D18" s="147"/>
      <c r="E18" s="99"/>
      <c r="F18" s="96"/>
      <c r="G18" s="96"/>
    </row>
    <row r="19" spans="1:7" x14ac:dyDescent="0.2">
      <c r="A19" s="103"/>
      <c r="B19" s="164" t="s">
        <v>51</v>
      </c>
      <c r="C19" s="96"/>
      <c r="D19" s="147"/>
      <c r="E19" s="99"/>
      <c r="F19" s="96"/>
      <c r="G19" s="96"/>
    </row>
    <row r="20" spans="1:7" x14ac:dyDescent="0.2">
      <c r="A20" s="97"/>
      <c r="B20" s="150" t="s">
        <v>70</v>
      </c>
      <c r="C20" s="96"/>
      <c r="D20" s="147"/>
      <c r="E20" s="99"/>
      <c r="F20" s="96"/>
      <c r="G20" s="96"/>
    </row>
    <row r="21" spans="1:7" x14ac:dyDescent="0.2">
      <c r="A21" s="97"/>
      <c r="B21" s="150" t="s">
        <v>60</v>
      </c>
      <c r="C21" s="96"/>
      <c r="D21" s="147"/>
      <c r="E21" s="100"/>
      <c r="F21" s="96"/>
      <c r="G21" s="96"/>
    </row>
    <row r="22" spans="1:7" x14ac:dyDescent="0.2">
      <c r="A22" s="97"/>
      <c r="B22" s="150"/>
      <c r="C22" s="96"/>
      <c r="D22" s="147"/>
      <c r="E22" s="100"/>
      <c r="F22" s="96"/>
      <c r="G22" s="96"/>
    </row>
    <row r="23" spans="1:7" x14ac:dyDescent="0.2">
      <c r="A23" s="97"/>
      <c r="B23" s="150"/>
      <c r="C23" s="96"/>
      <c r="D23" s="147"/>
      <c r="E23" s="100"/>
      <c r="F23" s="96"/>
      <c r="G23" s="96"/>
    </row>
    <row r="24" spans="1:7" ht="13.5" thickBot="1" x14ac:dyDescent="0.25">
      <c r="A24" s="98"/>
      <c r="B24" s="151"/>
      <c r="C24" s="96"/>
      <c r="D24" s="147"/>
      <c r="E24" s="100"/>
      <c r="F24" s="96"/>
      <c r="G24" s="96"/>
    </row>
    <row r="25" spans="1:7" ht="13.5" thickBot="1" x14ac:dyDescent="0.25">
      <c r="A25" s="96"/>
      <c r="B25" s="96"/>
      <c r="C25" s="96"/>
      <c r="D25" s="147"/>
      <c r="E25" s="100"/>
      <c r="F25" s="96"/>
      <c r="G25" s="96"/>
    </row>
    <row r="26" spans="1:7" ht="50.25" customHeight="1" x14ac:dyDescent="0.2">
      <c r="A26" s="165" t="s">
        <v>150</v>
      </c>
      <c r="B26" s="166" t="s">
        <v>49</v>
      </c>
      <c r="C26" s="96"/>
      <c r="D26" s="147"/>
      <c r="E26" s="100"/>
      <c r="F26" s="96"/>
      <c r="G26" s="96"/>
    </row>
    <row r="27" spans="1:7" ht="23.25" x14ac:dyDescent="0.2">
      <c r="A27" s="238" t="s">
        <v>107</v>
      </c>
      <c r="B27" s="164" t="s">
        <v>67</v>
      </c>
      <c r="C27" s="96"/>
      <c r="D27" s="147"/>
      <c r="E27" s="100"/>
      <c r="F27" s="96"/>
      <c r="G27" s="96"/>
    </row>
    <row r="28" spans="1:7" ht="22.5" customHeight="1" x14ac:dyDescent="0.2">
      <c r="A28" s="238"/>
      <c r="B28" s="150" t="s">
        <v>52</v>
      </c>
      <c r="C28" s="96"/>
      <c r="D28" s="147"/>
      <c r="E28" s="100"/>
      <c r="F28" s="96"/>
      <c r="G28" s="96"/>
    </row>
    <row r="29" spans="1:7" ht="24" customHeight="1" x14ac:dyDescent="0.2">
      <c r="A29" s="97"/>
      <c r="B29" s="167" t="s">
        <v>55</v>
      </c>
      <c r="C29" s="96"/>
      <c r="D29" s="147"/>
      <c r="E29" s="100"/>
      <c r="F29" s="96"/>
      <c r="G29" s="96"/>
    </row>
    <row r="30" spans="1:7" x14ac:dyDescent="0.2">
      <c r="A30" s="97"/>
      <c r="B30" s="150" t="s">
        <v>103</v>
      </c>
      <c r="C30" s="96"/>
      <c r="D30" s="147"/>
      <c r="E30" s="100"/>
      <c r="F30" s="96"/>
      <c r="G30" s="96"/>
    </row>
    <row r="31" spans="1:7" x14ac:dyDescent="0.2">
      <c r="A31" s="97"/>
      <c r="B31" s="150" t="s">
        <v>54</v>
      </c>
      <c r="C31" s="96"/>
      <c r="D31" s="147"/>
      <c r="E31" s="100"/>
      <c r="F31" s="96"/>
      <c r="G31" s="96"/>
    </row>
    <row r="32" spans="1:7" ht="13.5" thickBot="1" x14ac:dyDescent="0.25">
      <c r="A32" s="98"/>
      <c r="B32" s="151" t="s">
        <v>56</v>
      </c>
      <c r="C32" s="96"/>
      <c r="D32" s="147"/>
      <c r="E32" s="100"/>
      <c r="F32" s="96"/>
      <c r="G32" s="96"/>
    </row>
    <row r="33" spans="1:7" ht="13.5" thickBot="1" x14ac:dyDescent="0.25">
      <c r="A33" s="96"/>
      <c r="B33" s="96"/>
      <c r="C33" s="96"/>
      <c r="D33" s="147"/>
      <c r="E33" s="100"/>
      <c r="F33" s="96"/>
      <c r="G33" s="96"/>
    </row>
    <row r="34" spans="1:7" ht="13.5" thickBot="1" x14ac:dyDescent="0.25">
      <c r="A34" s="328"/>
      <c r="B34" s="329"/>
      <c r="C34" s="96"/>
      <c r="D34" s="148"/>
      <c r="E34" s="96"/>
      <c r="F34" s="96"/>
      <c r="G34" s="96"/>
    </row>
    <row r="35" spans="1:7" ht="13.5" thickBot="1" x14ac:dyDescent="0.25">
      <c r="A35" s="101"/>
      <c r="B35" s="99"/>
      <c r="C35" s="96"/>
      <c r="D35" s="96"/>
      <c r="E35" s="96"/>
      <c r="F35" s="96"/>
      <c r="G35" s="96"/>
    </row>
    <row r="36" spans="1:7" s="102" customFormat="1" x14ac:dyDescent="0.2">
      <c r="A36" s="381" t="s">
        <v>46</v>
      </c>
      <c r="B36" s="382"/>
      <c r="C36" s="96"/>
      <c r="D36" s="96"/>
      <c r="E36" s="96"/>
      <c r="F36" s="96"/>
      <c r="G36" s="96"/>
    </row>
    <row r="37" spans="1:7" s="102" customFormat="1" x14ac:dyDescent="0.2">
      <c r="A37" s="366"/>
      <c r="B37" s="367"/>
      <c r="C37" s="96"/>
      <c r="D37" s="96"/>
      <c r="E37" s="96"/>
      <c r="F37" s="96"/>
      <c r="G37" s="96"/>
    </row>
    <row r="38" spans="1:7" s="102" customFormat="1" ht="47.25" customHeight="1" x14ac:dyDescent="0.2">
      <c r="A38" s="389" t="s">
        <v>153</v>
      </c>
      <c r="B38" s="390"/>
      <c r="C38" s="96"/>
      <c r="D38" s="96"/>
      <c r="E38" s="96"/>
      <c r="F38" s="96"/>
      <c r="G38" s="96"/>
    </row>
    <row r="39" spans="1:7" s="102" customFormat="1" ht="34.5" customHeight="1" x14ac:dyDescent="0.2">
      <c r="A39" s="386" t="s">
        <v>47</v>
      </c>
      <c r="B39" s="384"/>
      <c r="C39" s="96"/>
      <c r="D39" s="96"/>
      <c r="E39" s="96"/>
      <c r="F39" s="96"/>
      <c r="G39" s="96"/>
    </row>
    <row r="40" spans="1:7" s="102" customFormat="1" ht="18.75" customHeight="1" x14ac:dyDescent="0.2">
      <c r="A40" s="105" t="s">
        <v>106</v>
      </c>
      <c r="B40" s="149"/>
      <c r="C40" s="106"/>
      <c r="D40" s="96"/>
      <c r="E40" s="96"/>
      <c r="F40" s="96"/>
      <c r="G40" s="96"/>
    </row>
    <row r="41" spans="1:7" s="102" customFormat="1" ht="12" customHeight="1" x14ac:dyDescent="0.2">
      <c r="A41" s="105" t="s">
        <v>147</v>
      </c>
      <c r="B41" s="149"/>
      <c r="C41" s="106"/>
      <c r="D41" s="96"/>
      <c r="E41" s="96"/>
      <c r="F41" s="96"/>
      <c r="G41" s="96"/>
    </row>
    <row r="42" spans="1:7" s="102" customFormat="1" ht="41.25" customHeight="1" x14ac:dyDescent="0.2">
      <c r="A42" s="383" t="s">
        <v>45</v>
      </c>
      <c r="B42" s="384"/>
      <c r="C42" s="96"/>
      <c r="D42" s="96"/>
      <c r="E42" s="96"/>
      <c r="F42" s="96"/>
      <c r="G42" s="96"/>
    </row>
    <row r="43" spans="1:7" s="102" customFormat="1" ht="36" customHeight="1" x14ac:dyDescent="0.2">
      <c r="A43" s="383" t="s">
        <v>105</v>
      </c>
      <c r="B43" s="385"/>
      <c r="C43" s="96"/>
      <c r="D43" s="96"/>
      <c r="E43" s="96"/>
      <c r="F43" s="96"/>
      <c r="G43" s="96"/>
    </row>
    <row r="44" spans="1:7" s="102" customFormat="1" ht="9.75" customHeight="1" x14ac:dyDescent="0.2">
      <c r="A44" s="383"/>
      <c r="B44" s="385"/>
      <c r="C44" s="96"/>
      <c r="D44" s="96"/>
      <c r="E44" s="96"/>
      <c r="F44" s="96"/>
      <c r="G44" s="96"/>
    </row>
    <row r="45" spans="1:7" s="102" customFormat="1" ht="38.25" customHeight="1" x14ac:dyDescent="0.2">
      <c r="A45" s="383" t="s">
        <v>109</v>
      </c>
      <c r="B45" s="385"/>
      <c r="C45" s="96"/>
      <c r="D45" s="96"/>
      <c r="E45" s="96"/>
      <c r="F45" s="96"/>
      <c r="G45" s="96"/>
    </row>
    <row r="46" spans="1:7" s="102" customFormat="1" ht="38.25" customHeight="1" x14ac:dyDescent="0.2">
      <c r="A46" s="387"/>
      <c r="B46" s="388"/>
      <c r="C46" s="96"/>
      <c r="D46" s="96"/>
      <c r="E46" s="96"/>
      <c r="F46" s="96"/>
      <c r="G46" s="96"/>
    </row>
    <row r="47" spans="1:7" ht="17.25" customHeight="1" thickBot="1" x14ac:dyDescent="0.25">
      <c r="A47" s="377"/>
      <c r="B47" s="378"/>
      <c r="C47" s="96"/>
      <c r="D47" s="96"/>
      <c r="E47" s="96"/>
      <c r="F47" s="96"/>
      <c r="G47" s="96"/>
    </row>
    <row r="48" spans="1:7" x14ac:dyDescent="0.2">
      <c r="A48" s="379"/>
      <c r="B48" s="380"/>
      <c r="C48" s="96"/>
      <c r="D48" s="96"/>
      <c r="E48" s="96"/>
      <c r="F48" s="96"/>
      <c r="G48" s="96"/>
    </row>
    <row r="49" spans="1:7" s="351" customFormat="1" x14ac:dyDescent="0.2">
      <c r="A49" s="350"/>
      <c r="B49" s="343"/>
      <c r="C49" s="344"/>
      <c r="D49" s="344"/>
      <c r="E49" s="344"/>
      <c r="F49" s="99"/>
      <c r="G49" s="99"/>
    </row>
    <row r="50" spans="1:7" s="351" customFormat="1" x14ac:dyDescent="0.2">
      <c r="A50" s="352"/>
      <c r="B50" s="343"/>
      <c r="C50" s="344"/>
      <c r="D50" s="344"/>
      <c r="E50" s="344"/>
      <c r="F50" s="99"/>
      <c r="G50" s="99"/>
    </row>
    <row r="51" spans="1:7" s="351" customFormat="1" x14ac:dyDescent="0.2">
      <c r="A51" s="353"/>
      <c r="B51" s="343"/>
      <c r="C51" s="344"/>
      <c r="D51" s="344"/>
      <c r="E51" s="344"/>
      <c r="F51" s="99"/>
      <c r="G51" s="99"/>
    </row>
    <row r="52" spans="1:7" s="351" customFormat="1" x14ac:dyDescent="0.2">
      <c r="A52" s="353"/>
      <c r="B52" s="343"/>
      <c r="C52" s="344"/>
      <c r="D52" s="344"/>
      <c r="E52" s="344"/>
      <c r="F52" s="99"/>
      <c r="G52" s="99"/>
    </row>
    <row r="53" spans="1:7" s="351" customFormat="1" x14ac:dyDescent="0.2">
      <c r="A53" s="353"/>
      <c r="B53" s="343"/>
      <c r="C53" s="344"/>
      <c r="D53" s="344"/>
      <c r="E53" s="344"/>
      <c r="F53" s="99"/>
      <c r="G53" s="99"/>
    </row>
    <row r="54" spans="1:7" s="351" customFormat="1" x14ac:dyDescent="0.2">
      <c r="A54" s="353"/>
      <c r="B54" s="343"/>
      <c r="C54" s="344"/>
      <c r="D54" s="344"/>
      <c r="E54" s="344"/>
      <c r="F54" s="99"/>
      <c r="G54" s="99"/>
    </row>
    <row r="55" spans="1:7" s="351" customFormat="1" x14ac:dyDescent="0.2">
      <c r="A55" s="353"/>
      <c r="B55" s="343"/>
      <c r="C55" s="344"/>
      <c r="D55" s="344"/>
      <c r="E55" s="344"/>
      <c r="F55" s="99"/>
      <c r="G55" s="99"/>
    </row>
    <row r="56" spans="1:7" s="351" customFormat="1" x14ac:dyDescent="0.2">
      <c r="A56" s="353"/>
      <c r="B56" s="343"/>
      <c r="C56" s="344"/>
      <c r="D56" s="344"/>
      <c r="E56" s="344"/>
      <c r="F56" s="99"/>
      <c r="G56" s="99"/>
    </row>
    <row r="57" spans="1:7" s="351" customFormat="1" x14ac:dyDescent="0.2">
      <c r="A57" s="353"/>
      <c r="B57" s="343"/>
      <c r="C57" s="344"/>
      <c r="D57" s="344"/>
      <c r="E57" s="344"/>
      <c r="F57" s="99"/>
      <c r="G57" s="99"/>
    </row>
    <row r="58" spans="1:7" s="351" customFormat="1" x14ac:dyDescent="0.2">
      <c r="A58" s="353"/>
      <c r="B58" s="343"/>
      <c r="C58" s="344"/>
      <c r="D58" s="344"/>
      <c r="E58" s="344"/>
      <c r="F58" s="99"/>
      <c r="G58" s="99"/>
    </row>
    <row r="59" spans="1:7" s="351" customFormat="1" x14ac:dyDescent="0.2">
      <c r="A59" s="353"/>
      <c r="B59" s="343"/>
      <c r="C59" s="344"/>
      <c r="D59" s="344"/>
      <c r="E59" s="344"/>
      <c r="F59" s="99"/>
      <c r="G59" s="99"/>
    </row>
    <row r="60" spans="1:7" s="351" customFormat="1" x14ac:dyDescent="0.2">
      <c r="A60" s="353"/>
      <c r="B60" s="343"/>
      <c r="C60" s="344"/>
      <c r="D60" s="344"/>
      <c r="E60" s="344"/>
      <c r="F60" s="99"/>
      <c r="G60" s="99"/>
    </row>
    <row r="61" spans="1:7" s="351" customFormat="1" x14ac:dyDescent="0.2">
      <c r="A61" s="353"/>
      <c r="B61" s="343"/>
      <c r="C61" s="344"/>
      <c r="D61" s="344"/>
      <c r="E61" s="344"/>
      <c r="F61" s="99"/>
      <c r="G61" s="99"/>
    </row>
    <row r="62" spans="1:7" s="351" customFormat="1" x14ac:dyDescent="0.2">
      <c r="A62" s="354"/>
      <c r="B62" s="343"/>
      <c r="C62" s="344"/>
      <c r="D62" s="344"/>
      <c r="E62" s="344"/>
      <c r="F62" s="99"/>
      <c r="G62" s="99"/>
    </row>
    <row r="63" spans="1:7" s="351" customFormat="1" x14ac:dyDescent="0.2">
      <c r="A63" s="353"/>
      <c r="B63" s="343"/>
      <c r="C63" s="344"/>
      <c r="D63" s="344"/>
      <c r="E63" s="344"/>
      <c r="F63" s="99"/>
      <c r="G63" s="99"/>
    </row>
    <row r="64" spans="1:7" s="351" customFormat="1" x14ac:dyDescent="0.2">
      <c r="A64" s="353"/>
      <c r="B64" s="343"/>
      <c r="C64" s="344"/>
      <c r="D64" s="344"/>
      <c r="E64" s="344"/>
      <c r="F64" s="99"/>
      <c r="G64" s="99"/>
    </row>
    <row r="65" spans="1:12" s="351" customFormat="1" ht="15" x14ac:dyDescent="0.25">
      <c r="A65" s="372"/>
      <c r="B65" s="372"/>
      <c r="C65" s="372"/>
      <c r="D65" s="372"/>
      <c r="E65" s="372"/>
      <c r="F65" s="355"/>
      <c r="G65" s="355"/>
      <c r="H65" s="355"/>
      <c r="I65" s="373"/>
      <c r="J65" s="373"/>
      <c r="K65" s="373"/>
      <c r="L65" s="373"/>
    </row>
    <row r="66" spans="1:12" s="351" customFormat="1" ht="15" x14ac:dyDescent="0.25">
      <c r="A66" s="356"/>
      <c r="B66" s="357"/>
      <c r="C66" s="357"/>
      <c r="D66" s="357"/>
      <c r="E66" s="357"/>
      <c r="F66" s="355"/>
      <c r="G66" s="355"/>
      <c r="H66" s="355"/>
      <c r="I66" s="373"/>
      <c r="J66" s="373"/>
      <c r="K66" s="373"/>
      <c r="L66" s="373"/>
    </row>
    <row r="67" spans="1:12" s="351" customFormat="1" ht="15" x14ac:dyDescent="0.2">
      <c r="A67" s="374"/>
      <c r="B67" s="374"/>
      <c r="C67" s="374"/>
      <c r="D67" s="374"/>
      <c r="E67" s="374"/>
      <c r="F67" s="374"/>
      <c r="G67" s="374"/>
      <c r="H67" s="374"/>
      <c r="I67" s="374"/>
      <c r="J67" s="373"/>
      <c r="K67" s="373"/>
      <c r="L67" s="373"/>
    </row>
    <row r="68" spans="1:12" ht="15" x14ac:dyDescent="0.2">
      <c r="A68" s="371"/>
      <c r="B68" s="371"/>
      <c r="C68" s="371"/>
      <c r="D68" s="371"/>
      <c r="E68" s="371"/>
      <c r="F68" s="371"/>
      <c r="G68" s="371"/>
      <c r="H68" s="371"/>
      <c r="I68" s="371"/>
      <c r="J68" s="371"/>
      <c r="K68" s="369"/>
      <c r="L68" s="369"/>
    </row>
    <row r="69" spans="1:12" ht="15" x14ac:dyDescent="0.2">
      <c r="A69" s="371"/>
      <c r="B69" s="371"/>
      <c r="C69" s="371"/>
      <c r="D69" s="371"/>
      <c r="E69" s="371"/>
      <c r="F69" s="371"/>
      <c r="G69" s="371"/>
      <c r="H69" s="371"/>
      <c r="I69" s="369"/>
      <c r="J69" s="369"/>
      <c r="K69" s="369"/>
      <c r="L69" s="369"/>
    </row>
    <row r="70" spans="1:12" x14ac:dyDescent="0.2">
      <c r="A70" s="371" t="s">
        <v>108</v>
      </c>
      <c r="B70" s="371"/>
      <c r="C70" s="371"/>
      <c r="D70" s="371"/>
      <c r="E70" s="371"/>
      <c r="F70" s="371"/>
      <c r="G70" s="371"/>
      <c r="H70" s="371"/>
      <c r="I70" s="371"/>
      <c r="J70" s="371"/>
      <c r="K70" s="371"/>
      <c r="L70" s="371"/>
    </row>
    <row r="71" spans="1:12" ht="15" x14ac:dyDescent="0.2">
      <c r="A71" s="371"/>
      <c r="B71" s="371"/>
      <c r="C71" s="371"/>
      <c r="D71" s="371"/>
      <c r="E71" s="371"/>
      <c r="F71" s="371"/>
      <c r="G71" s="371"/>
      <c r="H71" s="371"/>
      <c r="I71" s="371"/>
      <c r="J71" s="371"/>
      <c r="K71" s="371"/>
      <c r="L71" s="341"/>
    </row>
    <row r="72" spans="1:12" ht="15" x14ac:dyDescent="0.25">
      <c r="A72" s="371" t="s">
        <v>108</v>
      </c>
      <c r="B72" s="371"/>
      <c r="C72" s="371"/>
      <c r="D72" s="371"/>
      <c r="E72" s="371"/>
      <c r="F72" s="371"/>
      <c r="G72" s="371"/>
      <c r="H72" s="340"/>
      <c r="I72" s="369"/>
      <c r="J72" s="369"/>
      <c r="K72" s="369"/>
      <c r="L72" s="369"/>
    </row>
    <row r="73" spans="1:12" ht="15" x14ac:dyDescent="0.25">
      <c r="A73" s="371"/>
      <c r="B73" s="371"/>
      <c r="C73" s="371"/>
      <c r="D73" s="371"/>
      <c r="E73" s="371"/>
      <c r="F73" s="371"/>
      <c r="G73" s="340"/>
      <c r="H73" s="340"/>
      <c r="I73" s="369"/>
      <c r="J73" s="369"/>
      <c r="K73" s="369"/>
      <c r="L73" s="369"/>
    </row>
    <row r="74" spans="1:12" ht="15" x14ac:dyDescent="0.25">
      <c r="A74" s="371"/>
      <c r="B74" s="371"/>
      <c r="C74" s="371"/>
      <c r="D74" s="371"/>
      <c r="E74" s="371"/>
      <c r="F74" s="371"/>
      <c r="G74" s="340"/>
      <c r="H74" s="340"/>
      <c r="I74" s="369"/>
      <c r="J74" s="369"/>
      <c r="K74" s="369"/>
      <c r="L74" s="369"/>
    </row>
    <row r="75" spans="1:12" x14ac:dyDescent="0.2">
      <c r="A75" s="371" t="s">
        <v>108</v>
      </c>
      <c r="B75" s="371"/>
      <c r="C75" s="371"/>
      <c r="D75" s="371"/>
      <c r="E75" s="371"/>
      <c r="F75" s="371"/>
      <c r="G75" s="371"/>
      <c r="H75" s="371"/>
      <c r="I75" s="371"/>
      <c r="J75" s="371"/>
      <c r="K75" s="371"/>
      <c r="L75" s="371"/>
    </row>
    <row r="76" spans="1:12" ht="15" x14ac:dyDescent="0.25">
      <c r="A76" s="342"/>
      <c r="B76" s="340"/>
      <c r="C76" s="340"/>
      <c r="D76" s="340"/>
      <c r="E76" s="340"/>
      <c r="F76" s="340"/>
      <c r="G76" s="340"/>
      <c r="H76" s="340"/>
      <c r="I76" s="369"/>
      <c r="J76" s="369"/>
      <c r="K76" s="369"/>
      <c r="L76" s="369"/>
    </row>
    <row r="77" spans="1:12" ht="15" x14ac:dyDescent="0.2">
      <c r="A77" s="371"/>
      <c r="B77" s="371"/>
      <c r="C77" s="371"/>
      <c r="D77" s="371"/>
      <c r="E77" s="371"/>
      <c r="F77" s="371"/>
      <c r="G77" s="371"/>
      <c r="H77" s="371"/>
      <c r="I77" s="371"/>
      <c r="J77" s="371"/>
      <c r="K77" s="369"/>
      <c r="L77" s="369"/>
    </row>
    <row r="78" spans="1:12" ht="15" x14ac:dyDescent="0.25">
      <c r="A78" s="368" t="s">
        <v>108</v>
      </c>
      <c r="B78" s="368"/>
      <c r="C78" s="368"/>
      <c r="D78" s="368"/>
      <c r="E78" s="368"/>
      <c r="F78" s="368"/>
      <c r="G78" s="368"/>
      <c r="H78" s="340"/>
      <c r="I78" s="369"/>
      <c r="J78" s="369"/>
      <c r="K78" s="369"/>
      <c r="L78" s="369"/>
    </row>
    <row r="79" spans="1:12" ht="15" x14ac:dyDescent="0.25">
      <c r="A79" s="340"/>
      <c r="B79" s="340"/>
      <c r="C79" s="340"/>
      <c r="D79" s="340"/>
      <c r="E79" s="340"/>
      <c r="F79" s="340"/>
      <c r="G79" s="340"/>
      <c r="H79" s="340"/>
      <c r="I79" s="369"/>
      <c r="J79" s="369"/>
      <c r="K79" s="369"/>
      <c r="L79" s="369"/>
    </row>
    <row r="80" spans="1:12" ht="15" x14ac:dyDescent="0.2">
      <c r="A80" s="370"/>
      <c r="B80" s="370"/>
      <c r="C80" s="370"/>
      <c r="D80" s="370"/>
      <c r="E80" s="370"/>
      <c r="F80" s="370"/>
      <c r="G80" s="370"/>
      <c r="H80" s="370"/>
      <c r="I80" s="369"/>
      <c r="J80" s="369"/>
      <c r="K80" s="369"/>
      <c r="L80" s="369"/>
    </row>
  </sheetData>
  <sheetProtection algorithmName="SHA-512" hashValue="P8K6dXQFJCuI2Ssq1Stn8QjP16jORyBthxZzDjU15nDIG/f+7WxwRtrmMKd0OB9igLPzM1R7sggjdmBvzi7uUw==" saltValue="IPbeTIkd8iOV2/iETG32ug==" spinCount="100000" sheet="1" selectLockedCells="1"/>
  <customSheetViews>
    <customSheetView guid="{AEBFB8B1-F3B8-4BC1-8D6D-6E9109CD6111}" showPageBreaks="1" fitToPage="1" printArea="1" topLeftCell="A19">
      <selection activeCell="B21" sqref="B21"/>
      <rowBreaks count="1" manualBreakCount="1">
        <brk id="45" max="16383" man="1"/>
      </rowBreaks>
      <pageMargins left="0.25" right="0.25" top="0.75" bottom="0.75" header="0.3" footer="0.3"/>
      <pageSetup paperSize="9" scale="75" orientation="portrait" r:id="rId1"/>
      <headerFooter alignWithMargins="0"/>
    </customSheetView>
  </customSheetViews>
  <mergeCells count="37">
    <mergeCell ref="A5:B5"/>
    <mergeCell ref="A47:B47"/>
    <mergeCell ref="A48:B48"/>
    <mergeCell ref="A36:B36"/>
    <mergeCell ref="A42:B42"/>
    <mergeCell ref="A43:B43"/>
    <mergeCell ref="A44:B44"/>
    <mergeCell ref="A45:B45"/>
    <mergeCell ref="A39:B39"/>
    <mergeCell ref="A46:B46"/>
    <mergeCell ref="A38:B38"/>
    <mergeCell ref="A65:E65"/>
    <mergeCell ref="I65:L65"/>
    <mergeCell ref="I66:L66"/>
    <mergeCell ref="A67:I67"/>
    <mergeCell ref="J67:L67"/>
    <mergeCell ref="A68:J68"/>
    <mergeCell ref="K68:L68"/>
    <mergeCell ref="A69:H69"/>
    <mergeCell ref="I69:L69"/>
    <mergeCell ref="A70:L70"/>
    <mergeCell ref="A71:K71"/>
    <mergeCell ref="A72:G72"/>
    <mergeCell ref="I72:L72"/>
    <mergeCell ref="A73:F73"/>
    <mergeCell ref="I73:L73"/>
    <mergeCell ref="A74:F74"/>
    <mergeCell ref="I74:L74"/>
    <mergeCell ref="A75:L75"/>
    <mergeCell ref="I76:L76"/>
    <mergeCell ref="A77:J77"/>
    <mergeCell ref="K77:L77"/>
    <mergeCell ref="A78:G78"/>
    <mergeCell ref="I78:L78"/>
    <mergeCell ref="I79:L79"/>
    <mergeCell ref="A80:H80"/>
    <mergeCell ref="I80:L80"/>
  </mergeCells>
  <phoneticPr fontId="16" type="noConversion"/>
  <pageMargins left="0.23622047244094491" right="0.23622047244094491" top="0.74803149606299213" bottom="0.74803149606299213" header="0.31496062992125984" footer="0.31496062992125984"/>
  <pageSetup paperSize="9" scale="70" orientation="portrait" r:id="rId2"/>
  <headerFooter scaleWithDoc="0">
    <oddFooter>&amp;L_x000D_&amp;1#&amp;"Calibri"&amp;10&amp;K000000 Intern gebruik</oddFooter>
  </headerFooter>
  <rowBreaks count="1" manualBreakCount="1">
    <brk id="4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2C67-0A1C-4E24-846C-04C85103EBF8}">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C765-FF8F-4F08-94A6-F92A57E54684}">
  <dimension ref="A1"/>
  <sheetViews>
    <sheetView workbookViewId="0"/>
  </sheetViews>
  <sheetFormatPr defaultRowHeight="12.75" x14ac:dyDescent="0.2"/>
  <sheetData/>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showGridLines="0" showRuler="0" topLeftCell="A9" zoomScale="98" zoomScaleNormal="98" zoomScaleSheetLayoutView="100" zoomScalePageLayoutView="75" workbookViewId="0">
      <selection activeCell="D16" sqref="D16"/>
    </sheetView>
  </sheetViews>
  <sheetFormatPr defaultColWidth="9.140625" defaultRowHeight="15" x14ac:dyDescent="0.3"/>
  <cols>
    <col min="1" max="1" width="60.28515625" style="26" customWidth="1"/>
    <col min="2" max="2" width="28.7109375" style="1" customWidth="1"/>
    <col min="3" max="3" width="20.85546875" style="1" customWidth="1"/>
    <col min="4" max="4" width="13.140625" style="27" customWidth="1"/>
    <col min="5" max="5" width="13.42578125" style="64" customWidth="1"/>
    <col min="6" max="6" width="22.28515625" style="91" customWidth="1"/>
    <col min="7" max="7" width="10.5703125" style="1" bestFit="1" customWidth="1"/>
    <col min="8" max="16384" width="9.140625" style="1"/>
  </cols>
  <sheetData>
    <row r="1" spans="1:8" x14ac:dyDescent="0.3">
      <c r="A1" s="113"/>
      <c r="B1" s="114"/>
      <c r="C1" s="114"/>
      <c r="D1" s="115"/>
      <c r="E1" s="116"/>
      <c r="F1" s="117"/>
      <c r="G1" s="114"/>
      <c r="H1" s="114"/>
    </row>
    <row r="2" spans="1:8" x14ac:dyDescent="0.3">
      <c r="A2" s="113"/>
      <c r="B2" s="114"/>
      <c r="C2" s="114"/>
      <c r="D2" s="115"/>
      <c r="E2" s="116"/>
      <c r="F2" s="117"/>
      <c r="G2" s="114"/>
      <c r="H2" s="114"/>
    </row>
    <row r="3" spans="1:8" x14ac:dyDescent="0.3">
      <c r="A3" s="118" t="s">
        <v>122</v>
      </c>
      <c r="B3" s="99"/>
      <c r="C3" s="99"/>
      <c r="D3" s="119"/>
      <c r="E3" s="120"/>
      <c r="F3" s="121"/>
      <c r="G3" s="96"/>
      <c r="H3" s="114"/>
    </row>
    <row r="4" spans="1:8" ht="9.75" customHeight="1" x14ac:dyDescent="0.3">
      <c r="A4" s="122"/>
      <c r="B4" s="99"/>
      <c r="C4" s="99"/>
      <c r="D4" s="119"/>
      <c r="E4" s="120"/>
      <c r="F4" s="121"/>
      <c r="G4" s="96"/>
      <c r="H4" s="114"/>
    </row>
    <row r="5" spans="1:8" x14ac:dyDescent="0.3">
      <c r="A5" s="85" t="s">
        <v>28</v>
      </c>
      <c r="B5" s="86"/>
      <c r="C5" s="86"/>
      <c r="D5" s="87"/>
      <c r="E5" s="88"/>
      <c r="F5" s="89"/>
      <c r="G5" s="96"/>
      <c r="H5" s="114"/>
    </row>
    <row r="6" spans="1:8" s="33" customFormat="1" ht="45.75" customHeight="1" x14ac:dyDescent="0.3">
      <c r="A6" s="81" t="s">
        <v>21</v>
      </c>
      <c r="B6" s="158"/>
      <c r="C6" s="82" t="s">
        <v>35</v>
      </c>
      <c r="D6" s="83" t="s">
        <v>62</v>
      </c>
      <c r="E6" s="84" t="s">
        <v>31</v>
      </c>
      <c r="F6" s="156" t="s">
        <v>63</v>
      </c>
      <c r="G6" s="124"/>
      <c r="H6" s="125"/>
    </row>
    <row r="7" spans="1:8" s="33" customFormat="1" ht="27.75" customHeight="1" x14ac:dyDescent="0.3">
      <c r="A7" s="162"/>
      <c r="B7" s="157"/>
      <c r="C7" s="57"/>
      <c r="D7" s="345"/>
      <c r="E7" s="346"/>
      <c r="F7" s="347"/>
      <c r="G7" s="124"/>
      <c r="H7" s="333"/>
    </row>
    <row r="8" spans="1:8" ht="27" customHeight="1" x14ac:dyDescent="0.3">
      <c r="A8" s="162" t="s">
        <v>117</v>
      </c>
      <c r="B8" s="157" t="s">
        <v>61</v>
      </c>
      <c r="C8" s="57" t="s">
        <v>151</v>
      </c>
      <c r="D8" s="250">
        <v>0</v>
      </c>
      <c r="E8" s="334"/>
      <c r="F8" s="90">
        <f>D8*(1+E8)</f>
        <v>0</v>
      </c>
      <c r="G8" s="96"/>
      <c r="H8" s="114"/>
    </row>
    <row r="9" spans="1:8" s="25" customFormat="1" ht="45" x14ac:dyDescent="0.3">
      <c r="A9" s="68" t="s">
        <v>44</v>
      </c>
      <c r="B9" s="69"/>
      <c r="C9" s="69" t="s">
        <v>36</v>
      </c>
      <c r="D9" s="70" t="s">
        <v>62</v>
      </c>
      <c r="E9" s="71" t="s">
        <v>31</v>
      </c>
      <c r="F9" s="156" t="s">
        <v>63</v>
      </c>
      <c r="G9" s="127"/>
      <c r="H9" s="128"/>
    </row>
    <row r="10" spans="1:8" s="67" customFormat="1" x14ac:dyDescent="0.15">
      <c r="A10" s="65" t="s">
        <v>85</v>
      </c>
      <c r="B10" s="157" t="s">
        <v>61</v>
      </c>
      <c r="C10" s="159" t="s">
        <v>83</v>
      </c>
      <c r="D10" s="250">
        <v>0</v>
      </c>
      <c r="E10" s="335"/>
      <c r="F10" s="66">
        <f t="shared" ref="F10:F11" si="0">D10*(1+E10)</f>
        <v>0</v>
      </c>
      <c r="G10" s="129"/>
      <c r="H10" s="130"/>
    </row>
    <row r="11" spans="1:8" s="67" customFormat="1" x14ac:dyDescent="0.15">
      <c r="A11" s="65" t="s">
        <v>86</v>
      </c>
      <c r="B11" s="157" t="s">
        <v>61</v>
      </c>
      <c r="C11" s="65" t="s">
        <v>83</v>
      </c>
      <c r="D11" s="250">
        <v>0</v>
      </c>
      <c r="E11" s="335"/>
      <c r="F11" s="66">
        <f t="shared" si="0"/>
        <v>0</v>
      </c>
      <c r="G11" s="129"/>
      <c r="H11" s="130"/>
    </row>
    <row r="12" spans="1:8" s="314" customFormat="1" ht="45" x14ac:dyDescent="0.3">
      <c r="A12" s="68" t="s">
        <v>143</v>
      </c>
      <c r="B12" s="69"/>
      <c r="C12" s="69" t="s">
        <v>36</v>
      </c>
      <c r="D12" s="70" t="s">
        <v>62</v>
      </c>
      <c r="E12" s="71" t="s">
        <v>31</v>
      </c>
      <c r="F12" s="156" t="s">
        <v>63</v>
      </c>
      <c r="G12" s="313"/>
    </row>
    <row r="13" spans="1:8" s="314" customFormat="1" ht="37.5" customHeight="1" x14ac:dyDescent="0.3">
      <c r="A13" s="65" t="s">
        <v>101</v>
      </c>
      <c r="B13" s="57" t="s">
        <v>92</v>
      </c>
      <c r="C13" s="65" t="s">
        <v>90</v>
      </c>
      <c r="D13" s="410">
        <v>10</v>
      </c>
      <c r="E13" s="311">
        <v>0.09</v>
      </c>
      <c r="F13" s="324">
        <f t="shared" ref="F13:F18" si="1">D13*(1+E13)</f>
        <v>10.9</v>
      </c>
      <c r="G13" s="313"/>
    </row>
    <row r="14" spans="1:8" s="92" customFormat="1" ht="38.25" customHeight="1" x14ac:dyDescent="0.3">
      <c r="A14" s="65" t="s">
        <v>87</v>
      </c>
      <c r="B14" s="57" t="s">
        <v>92</v>
      </c>
      <c r="C14" s="65" t="s">
        <v>90</v>
      </c>
      <c r="D14" s="410">
        <v>8.25</v>
      </c>
      <c r="E14" s="311">
        <v>0.09</v>
      </c>
      <c r="F14" s="324">
        <f t="shared" si="1"/>
        <v>8.9925000000000015</v>
      </c>
      <c r="G14" s="63"/>
    </row>
    <row r="15" spans="1:8" s="92" customFormat="1" ht="37.5" customHeight="1" x14ac:dyDescent="0.3">
      <c r="A15" s="65" t="s">
        <v>88</v>
      </c>
      <c r="B15" s="57" t="s">
        <v>92</v>
      </c>
      <c r="C15" s="65" t="s">
        <v>90</v>
      </c>
      <c r="D15" s="410">
        <v>6.5</v>
      </c>
      <c r="E15" s="311">
        <v>0.09</v>
      </c>
      <c r="F15" s="324">
        <f t="shared" si="1"/>
        <v>7.0850000000000009</v>
      </c>
      <c r="G15" s="63"/>
    </row>
    <row r="16" spans="1:8" s="92" customFormat="1" ht="37.5" customHeight="1" x14ac:dyDescent="0.3">
      <c r="A16" s="65" t="s">
        <v>89</v>
      </c>
      <c r="B16" s="57" t="s">
        <v>92</v>
      </c>
      <c r="C16" s="65" t="s">
        <v>90</v>
      </c>
      <c r="D16" s="410">
        <v>9.25</v>
      </c>
      <c r="E16" s="311">
        <v>0.09</v>
      </c>
      <c r="F16" s="312">
        <f t="shared" si="1"/>
        <v>10.082500000000001</v>
      </c>
      <c r="G16" s="63"/>
    </row>
    <row r="17" spans="1:7" s="92" customFormat="1" ht="45.75" customHeight="1" x14ac:dyDescent="0.3">
      <c r="A17" s="68" t="s">
        <v>144</v>
      </c>
      <c r="B17" s="69"/>
      <c r="C17" s="69" t="s">
        <v>36</v>
      </c>
      <c r="D17" s="70" t="s">
        <v>62</v>
      </c>
      <c r="E17" s="71" t="s">
        <v>31</v>
      </c>
      <c r="F17" s="156" t="s">
        <v>63</v>
      </c>
      <c r="G17" s="63"/>
    </row>
    <row r="18" spans="1:7" x14ac:dyDescent="0.3">
      <c r="A18" s="65" t="s">
        <v>119</v>
      </c>
      <c r="B18" s="157" t="s">
        <v>61</v>
      </c>
      <c r="C18" s="65" t="s">
        <v>136</v>
      </c>
      <c r="D18" s="250">
        <v>0</v>
      </c>
      <c r="E18" s="335"/>
      <c r="F18" s="66">
        <f t="shared" si="1"/>
        <v>0</v>
      </c>
    </row>
    <row r="19" spans="1:7" x14ac:dyDescent="0.3">
      <c r="A19" s="391" t="s">
        <v>142</v>
      </c>
      <c r="B19" s="391"/>
      <c r="C19" s="391"/>
      <c r="D19" s="391"/>
      <c r="E19" s="391"/>
    </row>
    <row r="20" spans="1:7" x14ac:dyDescent="0.3">
      <c r="A20" s="391"/>
      <c r="B20" s="391"/>
      <c r="C20" s="391"/>
      <c r="D20" s="391"/>
      <c r="E20" s="391"/>
    </row>
    <row r="21" spans="1:7" x14ac:dyDescent="0.3">
      <c r="A21" s="322"/>
      <c r="B21" s="322"/>
      <c r="C21" s="322"/>
      <c r="D21" s="322"/>
      <c r="E21" s="322"/>
    </row>
    <row r="22" spans="1:7" x14ac:dyDescent="0.3">
      <c r="A22" s="365" t="s">
        <v>145</v>
      </c>
      <c r="B22" s="218"/>
      <c r="C22" s="218"/>
    </row>
    <row r="23" spans="1:7" x14ac:dyDescent="0.3">
      <c r="A23" s="326"/>
      <c r="B23" s="218"/>
      <c r="C23" s="218"/>
    </row>
    <row r="24" spans="1:7" x14ac:dyDescent="0.3">
      <c r="A24" s="327"/>
      <c r="B24" s="218"/>
      <c r="C24" s="218"/>
    </row>
    <row r="25" spans="1:7" x14ac:dyDescent="0.3">
      <c r="A25" s="1"/>
    </row>
    <row r="26" spans="1:7" x14ac:dyDescent="0.3">
      <c r="A26" s="321"/>
    </row>
  </sheetData>
  <sheetProtection algorithmName="SHA-512" hashValue="t7DvynGuZL8q4gRgIV5T5o97Ir11XZLjeTItoGPGunGg/nF2npA3Q2OYzDo3knexj/BSqJyqeRpYGhDEbkUbdw==" saltValue="PVyWqc2KRzUYj68Q7kQcKQ==" spinCount="100000" sheet="1" objects="1" scenarios="1" formatColumns="0" formatRows="0"/>
  <customSheetViews>
    <customSheetView guid="{AEBFB8B1-F3B8-4BC1-8D6D-6E9109CD6111}" showPageBreaks="1" fitToPage="1" printArea="1">
      <pane ySplit="4" topLeftCell="A8" activePane="bottomLeft" state="frozen"/>
      <selection pane="bottomLeft" activeCell="D9" sqref="D9"/>
      <pageMargins left="0.59055118110236227" right="0.59055118110236227" top="0.98425196850393704" bottom="0.98425196850393704" header="0.51181102362204722" footer="0.51181102362204722"/>
      <pageSetup paperSize="9" scale="58" orientation="portrait" r:id="rId1"/>
      <headerFooter alignWithMargins="0"/>
    </customSheetView>
  </customSheetViews>
  <mergeCells count="1">
    <mergeCell ref="A19:E20"/>
  </mergeCells>
  <phoneticPr fontId="0" type="noConversion"/>
  <pageMargins left="0.59055118110236227" right="0.59055118110236227" top="0.98425196850393704" bottom="0.98425196850393704" header="0.51181102362204722" footer="0.51181102362204722"/>
  <pageSetup paperSize="9" scale="58" orientation="portrait" r:id="rId2"/>
  <headerFooter alignWithMargins="0">
    <oddHeader xml:space="preserve">&amp;LAanbesteding Cateringdienstverlening t.b.v. Concernverlener FMH
met zaaknummer 31151096
</oddHead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4109-9F81-4C6B-A96F-252EE815A19F}">
  <sheetPr>
    <pageSetUpPr fitToPage="1"/>
  </sheetPr>
  <dimension ref="A1:L73"/>
  <sheetViews>
    <sheetView showGridLines="0" zoomScaleNormal="100" zoomScaleSheetLayoutView="100" workbookViewId="0">
      <selection activeCell="A49" sqref="A49"/>
    </sheetView>
  </sheetViews>
  <sheetFormatPr defaultColWidth="9.140625" defaultRowHeight="15" x14ac:dyDescent="0.3"/>
  <cols>
    <col min="1" max="1" width="58.140625" style="1" customWidth="1"/>
    <col min="2" max="2" width="8.140625" style="1" customWidth="1"/>
    <col min="3" max="3" width="6.28515625" style="6" customWidth="1"/>
    <col min="4" max="4" width="11.5703125" style="3" customWidth="1"/>
    <col min="5" max="5" width="6.5703125" style="1" customWidth="1"/>
    <col min="6" max="6" width="16.140625" style="1" customWidth="1"/>
    <col min="7" max="7" width="21.140625" style="3" customWidth="1"/>
    <col min="8" max="8" width="9.5703125" style="17" customWidth="1"/>
    <col min="9" max="9" width="24.7109375" style="3" customWidth="1"/>
    <col min="10" max="16384" width="9.140625" style="1"/>
  </cols>
  <sheetData>
    <row r="1" spans="1:9" x14ac:dyDescent="0.3">
      <c r="A1" s="109" t="s">
        <v>130</v>
      </c>
      <c r="B1" s="114"/>
      <c r="C1" s="131"/>
      <c r="D1" s="132"/>
      <c r="E1" s="114"/>
      <c r="F1" s="114"/>
      <c r="G1" s="132"/>
      <c r="H1" s="133"/>
      <c r="I1" s="132"/>
    </row>
    <row r="2" spans="1:9" ht="15.75" thickBot="1" x14ac:dyDescent="0.35">
      <c r="A2" s="114"/>
      <c r="B2" s="114"/>
      <c r="C2" s="131"/>
      <c r="D2" s="132"/>
      <c r="E2" s="114"/>
      <c r="F2" s="114"/>
      <c r="G2" s="132"/>
      <c r="H2" s="133"/>
      <c r="I2" s="132"/>
    </row>
    <row r="3" spans="1:9" ht="15.75" thickBot="1" x14ac:dyDescent="0.35">
      <c r="A3" s="395" t="s">
        <v>111</v>
      </c>
      <c r="B3" s="396"/>
      <c r="C3" s="396"/>
      <c r="D3" s="396"/>
      <c r="E3" s="396"/>
      <c r="F3" s="396"/>
      <c r="G3" s="396"/>
      <c r="H3" s="396"/>
      <c r="I3" s="397"/>
    </row>
    <row r="4" spans="1:9" s="2" customFormat="1" x14ac:dyDescent="0.3">
      <c r="A4" s="398" t="s">
        <v>124</v>
      </c>
      <c r="B4" s="399"/>
      <c r="C4" s="399"/>
      <c r="D4" s="399"/>
      <c r="E4" s="399"/>
      <c r="F4" s="399"/>
      <c r="G4" s="399"/>
      <c r="H4" s="399"/>
      <c r="I4" s="400"/>
    </row>
    <row r="5" spans="1:9" ht="30" x14ac:dyDescent="0.3">
      <c r="A5" s="8" t="s">
        <v>1</v>
      </c>
      <c r="B5" s="4" t="s">
        <v>0</v>
      </c>
      <c r="C5" s="20" t="s">
        <v>11</v>
      </c>
      <c r="D5" s="163" t="s">
        <v>50</v>
      </c>
      <c r="E5" s="4" t="s">
        <v>2</v>
      </c>
      <c r="F5" s="4" t="s">
        <v>53</v>
      </c>
      <c r="G5" s="7" t="s">
        <v>8</v>
      </c>
      <c r="H5" s="18" t="s">
        <v>10</v>
      </c>
      <c r="I5" s="9" t="s">
        <v>9</v>
      </c>
    </row>
    <row r="6" spans="1:9" x14ac:dyDescent="0.3">
      <c r="A6" s="251" t="s">
        <v>75</v>
      </c>
      <c r="B6" s="252"/>
      <c r="C6" s="262"/>
      <c r="D6" s="260"/>
      <c r="E6" s="77">
        <v>255</v>
      </c>
      <c r="F6" s="32">
        <f t="shared" ref="F6:F15" si="0">E6*C6</f>
        <v>0</v>
      </c>
      <c r="G6" s="5">
        <f t="shared" ref="G6:G15" si="1">E6*D6*C6</f>
        <v>0</v>
      </c>
      <c r="H6" s="254"/>
      <c r="I6" s="10">
        <f>G6*(1+H6)</f>
        <v>0</v>
      </c>
    </row>
    <row r="7" spans="1:9" x14ac:dyDescent="0.3">
      <c r="A7" s="251" t="s">
        <v>76</v>
      </c>
      <c r="B7" s="252"/>
      <c r="C7" s="262"/>
      <c r="D7" s="260"/>
      <c r="E7" s="77">
        <v>255</v>
      </c>
      <c r="F7" s="32">
        <f t="shared" si="0"/>
        <v>0</v>
      </c>
      <c r="G7" s="5">
        <f t="shared" si="1"/>
        <v>0</v>
      </c>
      <c r="H7" s="254"/>
      <c r="I7" s="10">
        <f t="shared" ref="I7:I15" si="2">G7*(1+H7)</f>
        <v>0</v>
      </c>
    </row>
    <row r="8" spans="1:9" x14ac:dyDescent="0.3">
      <c r="A8" s="251" t="s">
        <v>77</v>
      </c>
      <c r="B8" s="252"/>
      <c r="C8" s="262"/>
      <c r="D8" s="260"/>
      <c r="E8" s="77">
        <v>255</v>
      </c>
      <c r="F8" s="32">
        <f t="shared" si="0"/>
        <v>0</v>
      </c>
      <c r="G8" s="5">
        <f t="shared" si="1"/>
        <v>0</v>
      </c>
      <c r="H8" s="254"/>
      <c r="I8" s="10">
        <f t="shared" si="2"/>
        <v>0</v>
      </c>
    </row>
    <row r="9" spans="1:9" x14ac:dyDescent="0.3">
      <c r="A9" s="251" t="s">
        <v>78</v>
      </c>
      <c r="B9" s="252"/>
      <c r="C9" s="262"/>
      <c r="D9" s="260"/>
      <c r="E9" s="77">
        <v>255</v>
      </c>
      <c r="F9" s="32">
        <f t="shared" si="0"/>
        <v>0</v>
      </c>
      <c r="G9" s="5">
        <f t="shared" si="1"/>
        <v>0</v>
      </c>
      <c r="H9" s="254"/>
      <c r="I9" s="10">
        <f t="shared" si="2"/>
        <v>0</v>
      </c>
    </row>
    <row r="10" spans="1:9" x14ac:dyDescent="0.3">
      <c r="A10" s="251" t="s">
        <v>79</v>
      </c>
      <c r="B10" s="252"/>
      <c r="C10" s="262"/>
      <c r="D10" s="260"/>
      <c r="E10" s="77">
        <v>255</v>
      </c>
      <c r="F10" s="32">
        <f t="shared" si="0"/>
        <v>0</v>
      </c>
      <c r="G10" s="5">
        <f t="shared" si="1"/>
        <v>0</v>
      </c>
      <c r="H10" s="254"/>
      <c r="I10" s="10">
        <f t="shared" si="2"/>
        <v>0</v>
      </c>
    </row>
    <row r="11" spans="1:9" x14ac:dyDescent="0.3">
      <c r="A11" s="251" t="s">
        <v>80</v>
      </c>
      <c r="B11" s="252"/>
      <c r="C11" s="262"/>
      <c r="D11" s="260"/>
      <c r="E11" s="77">
        <v>255</v>
      </c>
      <c r="F11" s="32">
        <f t="shared" si="0"/>
        <v>0</v>
      </c>
      <c r="G11" s="5">
        <f t="shared" si="1"/>
        <v>0</v>
      </c>
      <c r="H11" s="254"/>
      <c r="I11" s="10">
        <f t="shared" si="2"/>
        <v>0</v>
      </c>
    </row>
    <row r="12" spans="1:9" x14ac:dyDescent="0.3">
      <c r="A12" s="251" t="s">
        <v>40</v>
      </c>
      <c r="B12" s="252"/>
      <c r="C12" s="262"/>
      <c r="D12" s="260"/>
      <c r="E12" s="77">
        <v>255</v>
      </c>
      <c r="F12" s="32">
        <f t="shared" si="0"/>
        <v>0</v>
      </c>
      <c r="G12" s="5">
        <f t="shared" si="1"/>
        <v>0</v>
      </c>
      <c r="H12" s="254"/>
      <c r="I12" s="10">
        <f t="shared" si="2"/>
        <v>0</v>
      </c>
    </row>
    <row r="13" spans="1:9" x14ac:dyDescent="0.3">
      <c r="A13" s="251" t="s">
        <v>40</v>
      </c>
      <c r="B13" s="252"/>
      <c r="C13" s="262"/>
      <c r="D13" s="260"/>
      <c r="E13" s="77">
        <v>255</v>
      </c>
      <c r="F13" s="32">
        <f t="shared" si="0"/>
        <v>0</v>
      </c>
      <c r="G13" s="5">
        <f t="shared" si="1"/>
        <v>0</v>
      </c>
      <c r="H13" s="254"/>
      <c r="I13" s="10">
        <f t="shared" si="2"/>
        <v>0</v>
      </c>
    </row>
    <row r="14" spans="1:9" x14ac:dyDescent="0.3">
      <c r="A14" s="251" t="s">
        <v>40</v>
      </c>
      <c r="B14" s="252"/>
      <c r="C14" s="262"/>
      <c r="D14" s="260"/>
      <c r="E14" s="77">
        <v>255</v>
      </c>
      <c r="F14" s="32">
        <f t="shared" si="0"/>
        <v>0</v>
      </c>
      <c r="G14" s="5">
        <f t="shared" si="1"/>
        <v>0</v>
      </c>
      <c r="H14" s="254"/>
      <c r="I14" s="10">
        <f t="shared" si="2"/>
        <v>0</v>
      </c>
    </row>
    <row r="15" spans="1:9" ht="15.75" thickBot="1" x14ac:dyDescent="0.35">
      <c r="A15" s="251" t="s">
        <v>40</v>
      </c>
      <c r="B15" s="252"/>
      <c r="C15" s="262"/>
      <c r="D15" s="260"/>
      <c r="E15" s="77">
        <v>255</v>
      </c>
      <c r="F15" s="32">
        <f t="shared" si="0"/>
        <v>0</v>
      </c>
      <c r="G15" s="5">
        <f t="shared" si="1"/>
        <v>0</v>
      </c>
      <c r="H15" s="254"/>
      <c r="I15" s="10">
        <f t="shared" si="2"/>
        <v>0</v>
      </c>
    </row>
    <row r="16" spans="1:9" s="2" customFormat="1" ht="15.75" thickBot="1" x14ac:dyDescent="0.35">
      <c r="A16" s="175" t="s">
        <v>3</v>
      </c>
      <c r="B16" s="176"/>
      <c r="C16" s="177"/>
      <c r="D16" s="178"/>
      <c r="E16" s="176"/>
      <c r="F16" s="179">
        <f>SUM(F6:F15)</f>
        <v>0</v>
      </c>
      <c r="G16" s="180">
        <f>SUM(G6:G15)</f>
        <v>0</v>
      </c>
      <c r="H16" s="181"/>
      <c r="I16" s="182">
        <f>SUM(I6:I15)</f>
        <v>0</v>
      </c>
    </row>
    <row r="17" spans="1:9" s="2" customFormat="1" x14ac:dyDescent="0.3">
      <c r="A17" s="169" t="s">
        <v>57</v>
      </c>
      <c r="B17" s="170"/>
      <c r="C17" s="171"/>
      <c r="D17" s="172"/>
      <c r="E17" s="170"/>
      <c r="F17" s="170"/>
      <c r="G17" s="172"/>
      <c r="H17" s="173"/>
      <c r="I17" s="174"/>
    </row>
    <row r="18" spans="1:9" ht="30" x14ac:dyDescent="0.3">
      <c r="A18" s="8" t="s">
        <v>32</v>
      </c>
      <c r="B18" s="392" t="s">
        <v>58</v>
      </c>
      <c r="C18" s="393"/>
      <c r="D18" s="393"/>
      <c r="E18" s="393"/>
      <c r="F18" s="394"/>
      <c r="G18" s="7" t="s">
        <v>8</v>
      </c>
      <c r="H18" s="18" t="s">
        <v>10</v>
      </c>
      <c r="I18" s="9" t="s">
        <v>9</v>
      </c>
    </row>
    <row r="19" spans="1:9" x14ac:dyDescent="0.3">
      <c r="A19" s="251" t="s">
        <v>40</v>
      </c>
      <c r="B19" s="392"/>
      <c r="C19" s="393"/>
      <c r="D19" s="393"/>
      <c r="E19" s="393"/>
      <c r="F19" s="394"/>
      <c r="G19" s="255"/>
      <c r="H19" s="254"/>
      <c r="I19" s="10">
        <f>G19*(1+H19)</f>
        <v>0</v>
      </c>
    </row>
    <row r="20" spans="1:9" x14ac:dyDescent="0.3">
      <c r="A20" s="251" t="s">
        <v>40</v>
      </c>
      <c r="B20" s="392"/>
      <c r="C20" s="393"/>
      <c r="D20" s="393"/>
      <c r="E20" s="393"/>
      <c r="F20" s="394"/>
      <c r="G20" s="255"/>
      <c r="H20" s="254"/>
      <c r="I20" s="10">
        <f>G20*(1+H20)</f>
        <v>0</v>
      </c>
    </row>
    <row r="21" spans="1:9" x14ac:dyDescent="0.3">
      <c r="A21" s="251" t="s">
        <v>40</v>
      </c>
      <c r="B21" s="392"/>
      <c r="C21" s="393"/>
      <c r="D21" s="393"/>
      <c r="E21" s="393"/>
      <c r="F21" s="394"/>
      <c r="G21" s="255"/>
      <c r="H21" s="254"/>
      <c r="I21" s="10">
        <f>G21*(1+H21)</f>
        <v>0</v>
      </c>
    </row>
    <row r="22" spans="1:9" x14ac:dyDescent="0.3">
      <c r="A22" s="251" t="s">
        <v>40</v>
      </c>
      <c r="B22" s="392"/>
      <c r="C22" s="393"/>
      <c r="D22" s="393"/>
      <c r="E22" s="393"/>
      <c r="F22" s="394"/>
      <c r="G22" s="255"/>
      <c r="H22" s="254"/>
      <c r="I22" s="10">
        <f>G22*(1+H22)</f>
        <v>0</v>
      </c>
    </row>
    <row r="23" spans="1:9" ht="15.75" thickBot="1" x14ac:dyDescent="0.35">
      <c r="A23" s="251" t="s">
        <v>40</v>
      </c>
      <c r="B23" s="392"/>
      <c r="C23" s="393"/>
      <c r="D23" s="393"/>
      <c r="E23" s="393"/>
      <c r="F23" s="394"/>
      <c r="G23" s="255"/>
      <c r="H23" s="254"/>
      <c r="I23" s="10">
        <f>G23*(1+H23)</f>
        <v>0</v>
      </c>
    </row>
    <row r="24" spans="1:9" s="2" customFormat="1" ht="15.75" thickBot="1" x14ac:dyDescent="0.35">
      <c r="A24" s="175" t="s">
        <v>5</v>
      </c>
      <c r="B24" s="401"/>
      <c r="C24" s="402"/>
      <c r="D24" s="402"/>
      <c r="E24" s="402"/>
      <c r="F24" s="403"/>
      <c r="G24" s="182">
        <f>SUM(G19:G23)</f>
        <v>0</v>
      </c>
      <c r="H24" s="181"/>
      <c r="I24" s="182">
        <f>SUM(I19:I23)</f>
        <v>0</v>
      </c>
    </row>
    <row r="25" spans="1:9" s="2" customFormat="1" x14ac:dyDescent="0.3">
      <c r="A25" s="200" t="s">
        <v>6</v>
      </c>
      <c r="B25" s="202"/>
      <c r="C25" s="203"/>
      <c r="D25" s="204"/>
      <c r="E25" s="205"/>
      <c r="F25" s="206"/>
      <c r="G25" s="201"/>
      <c r="H25" s="173"/>
      <c r="I25" s="174"/>
    </row>
    <row r="26" spans="1:9" ht="30" x14ac:dyDescent="0.3">
      <c r="A26" s="196" t="s">
        <v>4</v>
      </c>
      <c r="B26" s="284"/>
      <c r="C26" s="285"/>
      <c r="D26" s="286"/>
      <c r="E26" s="287"/>
      <c r="F26" s="283"/>
      <c r="G26" s="197" t="s">
        <v>8</v>
      </c>
      <c r="H26" s="18" t="s">
        <v>10</v>
      </c>
      <c r="I26" s="9" t="s">
        <v>9</v>
      </c>
    </row>
    <row r="27" spans="1:9" x14ac:dyDescent="0.3">
      <c r="A27" s="256" t="s">
        <v>30</v>
      </c>
      <c r="B27" s="263"/>
      <c r="C27" s="264"/>
      <c r="D27" s="265"/>
      <c r="E27" s="266"/>
      <c r="F27" s="267"/>
      <c r="G27" s="255"/>
      <c r="H27" s="254"/>
      <c r="I27" s="10">
        <f>G27*(1+H27)</f>
        <v>0</v>
      </c>
    </row>
    <row r="28" spans="1:9" x14ac:dyDescent="0.3">
      <c r="A28" s="256" t="s">
        <v>29</v>
      </c>
      <c r="B28" s="263"/>
      <c r="C28" s="264"/>
      <c r="D28" s="265"/>
      <c r="E28" s="266"/>
      <c r="F28" s="267"/>
      <c r="G28" s="255"/>
      <c r="H28" s="254"/>
      <c r="I28" s="10">
        <f t="shared" ref="I28:I32" si="3">G28*(1+H28)</f>
        <v>0</v>
      </c>
    </row>
    <row r="29" spans="1:9" x14ac:dyDescent="0.3">
      <c r="A29" s="256" t="s">
        <v>26</v>
      </c>
      <c r="B29" s="263"/>
      <c r="C29" s="264"/>
      <c r="D29" s="265"/>
      <c r="E29" s="266"/>
      <c r="F29" s="267"/>
      <c r="G29" s="255"/>
      <c r="H29" s="254"/>
      <c r="I29" s="10">
        <f t="shared" si="3"/>
        <v>0</v>
      </c>
    </row>
    <row r="30" spans="1:9" x14ac:dyDescent="0.3">
      <c r="A30" s="256" t="s">
        <v>40</v>
      </c>
      <c r="B30" s="263"/>
      <c r="C30" s="264"/>
      <c r="D30" s="265"/>
      <c r="E30" s="266"/>
      <c r="F30" s="267"/>
      <c r="G30" s="255"/>
      <c r="H30" s="254"/>
      <c r="I30" s="10">
        <f t="shared" si="3"/>
        <v>0</v>
      </c>
    </row>
    <row r="31" spans="1:9" x14ac:dyDescent="0.3">
      <c r="A31" s="256" t="s">
        <v>40</v>
      </c>
      <c r="B31" s="263"/>
      <c r="C31" s="264"/>
      <c r="D31" s="265"/>
      <c r="E31" s="266"/>
      <c r="F31" s="267"/>
      <c r="G31" s="255"/>
      <c r="H31" s="254"/>
      <c r="I31" s="10">
        <f t="shared" si="3"/>
        <v>0</v>
      </c>
    </row>
    <row r="32" spans="1:9" ht="15.75" thickBot="1" x14ac:dyDescent="0.35">
      <c r="A32" s="257" t="s">
        <v>40</v>
      </c>
      <c r="B32" s="268"/>
      <c r="C32" s="269"/>
      <c r="D32" s="270"/>
      <c r="E32" s="271"/>
      <c r="F32" s="272"/>
      <c r="G32" s="258"/>
      <c r="H32" s="259"/>
      <c r="I32" s="10">
        <f t="shared" si="3"/>
        <v>0</v>
      </c>
    </row>
    <row r="33" spans="1:9" s="2" customFormat="1" ht="15.75" thickBot="1" x14ac:dyDescent="0.35">
      <c r="A33" s="198" t="s">
        <v>7</v>
      </c>
      <c r="B33" s="213"/>
      <c r="C33" s="210"/>
      <c r="D33" s="211"/>
      <c r="E33" s="209"/>
      <c r="F33" s="214"/>
      <c r="G33" s="199">
        <f>SUM(G27:G32)</f>
        <v>0</v>
      </c>
      <c r="H33" s="215"/>
      <c r="I33" s="212">
        <f>SUM(I27:I32)</f>
        <v>0</v>
      </c>
    </row>
    <row r="34" spans="1:9" s="2" customFormat="1" ht="15.75" thickBot="1" x14ac:dyDescent="0.35">
      <c r="A34" s="183" t="s">
        <v>69</v>
      </c>
      <c r="B34" s="184"/>
      <c r="C34" s="185"/>
      <c r="D34" s="186"/>
      <c r="E34" s="184"/>
      <c r="F34" s="184"/>
      <c r="G34" s="193">
        <f>G16+G24+G33</f>
        <v>0</v>
      </c>
      <c r="H34" s="187"/>
      <c r="I34" s="194">
        <f>I16+I24+I33</f>
        <v>0</v>
      </c>
    </row>
    <row r="35" spans="1:9" s="2" customFormat="1" ht="15.75" thickBot="1" x14ac:dyDescent="0.35">
      <c r="A35" s="11"/>
      <c r="B35" s="21"/>
      <c r="C35" s="22"/>
      <c r="D35" s="23"/>
      <c r="E35" s="21"/>
      <c r="F35" s="21"/>
      <c r="G35" s="23"/>
      <c r="H35" s="24"/>
      <c r="I35" s="15"/>
    </row>
    <row r="36" spans="1:9" ht="15.75" thickBot="1" x14ac:dyDescent="0.35">
      <c r="A36" s="395" t="s">
        <v>68</v>
      </c>
      <c r="B36" s="396"/>
      <c r="C36" s="396"/>
      <c r="D36" s="396"/>
      <c r="E36" s="396"/>
      <c r="F36" s="396"/>
      <c r="G36" s="396"/>
      <c r="H36" s="396"/>
      <c r="I36" s="397"/>
    </row>
    <row r="37" spans="1:9" s="2" customFormat="1" x14ac:dyDescent="0.3">
      <c r="A37" s="207" t="s">
        <v>15</v>
      </c>
      <c r="B37" s="202"/>
      <c r="C37" s="203"/>
      <c r="D37" s="204"/>
      <c r="E37" s="205"/>
      <c r="F37" s="206"/>
      <c r="G37" s="201"/>
      <c r="H37" s="173"/>
      <c r="I37" s="174"/>
    </row>
    <row r="38" spans="1:9" ht="30" x14ac:dyDescent="0.3">
      <c r="A38" s="8" t="s">
        <v>4</v>
      </c>
      <c r="B38" s="284"/>
      <c r="C38" s="285"/>
      <c r="D38" s="286"/>
      <c r="E38" s="287"/>
      <c r="F38" s="283"/>
      <c r="G38" s="7" t="s">
        <v>8</v>
      </c>
      <c r="H38" s="18" t="s">
        <v>10</v>
      </c>
      <c r="I38" s="9" t="s">
        <v>9</v>
      </c>
    </row>
    <row r="39" spans="1:9" x14ac:dyDescent="0.3">
      <c r="A39" s="339" t="s">
        <v>123</v>
      </c>
      <c r="B39" s="263"/>
      <c r="C39" s="264"/>
      <c r="D39" s="265"/>
      <c r="E39" s="266"/>
      <c r="F39" s="267"/>
      <c r="G39" s="260">
        <v>0</v>
      </c>
      <c r="H39" s="254"/>
      <c r="I39" s="10">
        <f>G39*(1+H39)</f>
        <v>0</v>
      </c>
    </row>
    <row r="40" spans="1:9" x14ac:dyDescent="0.3">
      <c r="A40" s="339" t="s">
        <v>146</v>
      </c>
      <c r="B40" s="263"/>
      <c r="C40" s="264"/>
      <c r="D40" s="265"/>
      <c r="E40" s="266"/>
      <c r="F40" s="267"/>
      <c r="G40" s="260">
        <v>0</v>
      </c>
      <c r="H40" s="254"/>
      <c r="I40" s="10">
        <f>G40*(1+H40)</f>
        <v>0</v>
      </c>
    </row>
    <row r="41" spans="1:9" x14ac:dyDescent="0.3">
      <c r="A41" s="251" t="s">
        <v>40</v>
      </c>
      <c r="B41" s="263"/>
      <c r="C41" s="264"/>
      <c r="D41" s="265"/>
      <c r="E41" s="266"/>
      <c r="F41" s="267"/>
      <c r="G41" s="260">
        <v>0</v>
      </c>
      <c r="H41" s="254"/>
      <c r="I41" s="10">
        <f t="shared" ref="I41:I43" si="4">G41*(1+H41)</f>
        <v>0</v>
      </c>
    </row>
    <row r="42" spans="1:9" x14ac:dyDescent="0.3">
      <c r="A42" s="251" t="s">
        <v>40</v>
      </c>
      <c r="B42" s="263"/>
      <c r="C42" s="264"/>
      <c r="D42" s="265"/>
      <c r="E42" s="266"/>
      <c r="F42" s="267"/>
      <c r="G42" s="260">
        <v>0</v>
      </c>
      <c r="H42" s="254"/>
      <c r="I42" s="10">
        <f t="shared" si="4"/>
        <v>0</v>
      </c>
    </row>
    <row r="43" spans="1:9" ht="15.75" thickBot="1" x14ac:dyDescent="0.35">
      <c r="A43" s="253" t="s">
        <v>40</v>
      </c>
      <c r="B43" s="268"/>
      <c r="C43" s="269"/>
      <c r="D43" s="270"/>
      <c r="E43" s="271"/>
      <c r="F43" s="272"/>
      <c r="G43" s="261">
        <v>0</v>
      </c>
      <c r="H43" s="259"/>
      <c r="I43" s="10">
        <f t="shared" si="4"/>
        <v>0</v>
      </c>
    </row>
    <row r="44" spans="1:9" s="2" customFormat="1" ht="15.75" thickBot="1" x14ac:dyDescent="0.35">
      <c r="A44" s="198" t="s">
        <v>12</v>
      </c>
      <c r="B44" s="209"/>
      <c r="C44" s="210"/>
      <c r="D44" s="211"/>
      <c r="E44" s="209"/>
      <c r="F44" s="209"/>
      <c r="G44" s="199">
        <f>SUM(G39:G43)</f>
        <v>0</v>
      </c>
      <c r="H44" s="181"/>
      <c r="I44" s="182">
        <f>SUM(I39:I43)</f>
        <v>0</v>
      </c>
    </row>
    <row r="45" spans="1:9" s="2" customFormat="1" x14ac:dyDescent="0.3">
      <c r="A45" s="208" t="s">
        <v>16</v>
      </c>
      <c r="B45" s="184"/>
      <c r="C45" s="185"/>
      <c r="D45" s="186"/>
      <c r="E45" s="184"/>
      <c r="F45" s="184"/>
      <c r="G45" s="172"/>
      <c r="H45" s="173"/>
      <c r="I45" s="174"/>
    </row>
    <row r="46" spans="1:9" ht="30" x14ac:dyDescent="0.3">
      <c r="A46" s="196" t="s">
        <v>4</v>
      </c>
      <c r="B46" s="280"/>
      <c r="C46" s="279"/>
      <c r="D46" s="278"/>
      <c r="E46" s="281"/>
      <c r="F46" s="282"/>
      <c r="G46" s="197" t="s">
        <v>8</v>
      </c>
      <c r="H46" s="18" t="s">
        <v>10</v>
      </c>
      <c r="I46" s="9" t="s">
        <v>9</v>
      </c>
    </row>
    <row r="47" spans="1:9" x14ac:dyDescent="0.3">
      <c r="A47" s="339" t="s">
        <v>123</v>
      </c>
      <c r="B47" s="273"/>
      <c r="C47" s="274"/>
      <c r="D47" s="275"/>
      <c r="E47" s="276"/>
      <c r="F47" s="277"/>
      <c r="G47" s="260">
        <v>0</v>
      </c>
      <c r="H47" s="254"/>
      <c r="I47" s="10">
        <f>G47*(1+H47)</f>
        <v>0</v>
      </c>
    </row>
    <row r="48" spans="1:9" x14ac:dyDescent="0.3">
      <c r="A48" s="339" t="s">
        <v>146</v>
      </c>
      <c r="B48" s="273"/>
      <c r="C48" s="274"/>
      <c r="D48" s="275"/>
      <c r="E48" s="276"/>
      <c r="F48" s="277"/>
      <c r="G48" s="260">
        <v>0</v>
      </c>
      <c r="H48" s="254"/>
      <c r="I48" s="10">
        <f>G48*(1+H48)</f>
        <v>0</v>
      </c>
    </row>
    <row r="49" spans="1:12" x14ac:dyDescent="0.3">
      <c r="A49" s="251" t="s">
        <v>81</v>
      </c>
      <c r="B49" s="263"/>
      <c r="C49" s="264"/>
      <c r="D49" s="265"/>
      <c r="E49" s="266"/>
      <c r="F49" s="267"/>
      <c r="G49" s="260">
        <v>0</v>
      </c>
      <c r="H49" s="254"/>
      <c r="I49" s="10">
        <f t="shared" ref="I49:I51" si="5">G49*(1+H49)</f>
        <v>0</v>
      </c>
    </row>
    <row r="50" spans="1:12" x14ac:dyDescent="0.3">
      <c r="A50" s="253" t="s">
        <v>40</v>
      </c>
      <c r="B50" s="263"/>
      <c r="C50" s="264"/>
      <c r="D50" s="265"/>
      <c r="E50" s="266"/>
      <c r="F50" s="267"/>
      <c r="G50" s="260">
        <v>0</v>
      </c>
      <c r="H50" s="254"/>
      <c r="I50" s="10">
        <f t="shared" si="5"/>
        <v>0</v>
      </c>
    </row>
    <row r="51" spans="1:12" ht="15.75" thickBot="1" x14ac:dyDescent="0.35">
      <c r="A51" s="253" t="s">
        <v>40</v>
      </c>
      <c r="B51" s="263"/>
      <c r="C51" s="264"/>
      <c r="D51" s="265"/>
      <c r="E51" s="266"/>
      <c r="F51" s="267"/>
      <c r="G51" s="261">
        <v>0</v>
      </c>
      <c r="H51" s="259"/>
      <c r="I51" s="10">
        <f t="shared" si="5"/>
        <v>0</v>
      </c>
    </row>
    <row r="52" spans="1:12" s="2" customFormat="1" ht="15.75" thickBot="1" x14ac:dyDescent="0.35">
      <c r="A52" s="175" t="s">
        <v>13</v>
      </c>
      <c r="B52" s="209"/>
      <c r="C52" s="210"/>
      <c r="D52" s="211"/>
      <c r="E52" s="209"/>
      <c r="F52" s="209"/>
      <c r="G52" s="180">
        <f>SUM(G47:G51)</f>
        <v>0</v>
      </c>
      <c r="H52" s="181"/>
      <c r="I52" s="182">
        <f>SUM(I47:I51)</f>
        <v>0</v>
      </c>
    </row>
    <row r="53" spans="1:12" ht="15.75" thickBot="1" x14ac:dyDescent="0.35">
      <c r="A53" s="188" t="s">
        <v>14</v>
      </c>
      <c r="B53" s="189"/>
      <c r="C53" s="190"/>
      <c r="D53" s="191"/>
      <c r="E53" s="189"/>
      <c r="F53" s="189"/>
      <c r="G53" s="193">
        <f>G52-G44</f>
        <v>0</v>
      </c>
      <c r="H53" s="192"/>
      <c r="I53" s="195">
        <f>I52-I44</f>
        <v>0</v>
      </c>
      <c r="K53" s="2"/>
    </row>
    <row r="54" spans="1:12" ht="15.75" thickBot="1" x14ac:dyDescent="0.35">
      <c r="A54" s="16"/>
      <c r="B54" s="12"/>
      <c r="C54" s="13"/>
      <c r="D54" s="14"/>
      <c r="E54" s="12"/>
      <c r="F54" s="12"/>
      <c r="G54" s="14">
        <f>G34-G53</f>
        <v>0</v>
      </c>
      <c r="H54" s="19"/>
      <c r="I54" s="14">
        <f>I34-I53</f>
        <v>0</v>
      </c>
    </row>
    <row r="55" spans="1:12" ht="63" customHeight="1" thickBot="1" x14ac:dyDescent="0.35">
      <c r="A55" s="404" t="s">
        <v>125</v>
      </c>
      <c r="B55" s="405"/>
      <c r="C55" s="405"/>
      <c r="D55" s="405"/>
      <c r="E55" s="405"/>
      <c r="F55" s="406"/>
      <c r="G55" s="236">
        <f>G34-G53</f>
        <v>0</v>
      </c>
      <c r="H55" s="192"/>
      <c r="I55" s="237">
        <f>I34-I53</f>
        <v>0</v>
      </c>
    </row>
    <row r="56" spans="1:12" ht="20.25" customHeight="1" x14ac:dyDescent="0.45">
      <c r="A56" s="161"/>
      <c r="B56" s="235"/>
      <c r="C56" s="235"/>
      <c r="D56" s="1"/>
      <c r="E56" s="161"/>
      <c r="F56" s="160"/>
      <c r="G56" s="241"/>
      <c r="H56" s="217"/>
      <c r="I56" s="299"/>
    </row>
    <row r="57" spans="1:12" ht="13.5" customHeight="1" x14ac:dyDescent="0.45">
      <c r="A57" s="301"/>
      <c r="B57" s="235"/>
      <c r="C57" s="235"/>
      <c r="D57" s="1"/>
      <c r="E57" s="161"/>
      <c r="F57" s="160"/>
      <c r="G57" s="240"/>
      <c r="H57" s="217"/>
      <c r="I57" s="303"/>
      <c r="J57" s="304"/>
      <c r="K57" s="304"/>
      <c r="L57" s="304"/>
    </row>
    <row r="58" spans="1:12" ht="14.25" customHeight="1" x14ac:dyDescent="0.45">
      <c r="A58" s="301" t="s">
        <v>94</v>
      </c>
      <c r="B58" s="235"/>
      <c r="C58" s="235"/>
      <c r="D58" s="1"/>
      <c r="E58" s="161"/>
      <c r="F58" s="160"/>
      <c r="G58" s="240"/>
      <c r="H58" s="217"/>
      <c r="I58" s="303"/>
      <c r="J58" s="304"/>
      <c r="K58" s="304"/>
      <c r="L58" s="304"/>
    </row>
    <row r="59" spans="1:12" ht="12.75" customHeight="1" x14ac:dyDescent="0.35">
      <c r="A59" s="301" t="s">
        <v>84</v>
      </c>
      <c r="B59" s="134"/>
      <c r="C59" s="135"/>
      <c r="D59" s="234"/>
      <c r="E59" s="134"/>
      <c r="F59" s="114"/>
      <c r="G59" s="305"/>
      <c r="H59" s="306"/>
      <c r="I59" s="307"/>
      <c r="J59" s="304"/>
      <c r="K59" s="304"/>
      <c r="L59" s="304"/>
    </row>
    <row r="60" spans="1:12" ht="14.25" customHeight="1" x14ac:dyDescent="0.35">
      <c r="A60" s="301" t="s">
        <v>94</v>
      </c>
      <c r="B60" s="220"/>
      <c r="C60" s="221"/>
      <c r="D60" s="219"/>
      <c r="E60" s="218"/>
      <c r="F60" s="220"/>
      <c r="G60" s="308"/>
      <c r="H60" s="309"/>
      <c r="I60" s="308"/>
      <c r="J60" s="310"/>
      <c r="K60" s="310"/>
      <c r="L60" s="304"/>
    </row>
    <row r="61" spans="1:12" ht="15.75" x14ac:dyDescent="0.35">
      <c r="A61" s="300"/>
      <c r="B61" s="220"/>
      <c r="C61" s="221"/>
      <c r="D61" s="219"/>
      <c r="E61" s="218"/>
      <c r="F61" s="220"/>
      <c r="G61" s="308"/>
      <c r="H61" s="309"/>
      <c r="I61" s="308"/>
      <c r="J61" s="310"/>
      <c r="K61" s="310"/>
      <c r="L61" s="304"/>
    </row>
    <row r="62" spans="1:12" ht="15.75" x14ac:dyDescent="0.35">
      <c r="A62" s="218"/>
      <c r="B62" s="220"/>
      <c r="C62" s="221"/>
      <c r="D62" s="219"/>
      <c r="E62" s="218"/>
      <c r="F62" s="220"/>
      <c r="G62" s="219"/>
      <c r="H62" s="222"/>
      <c r="I62" s="219"/>
      <c r="J62" s="58"/>
      <c r="K62" s="58"/>
    </row>
    <row r="63" spans="1:12" ht="15.75" x14ac:dyDescent="0.35">
      <c r="A63" s="219"/>
      <c r="B63" s="220"/>
      <c r="C63" s="221"/>
      <c r="D63" s="219"/>
      <c r="E63" s="220"/>
      <c r="F63" s="220"/>
      <c r="G63" s="219"/>
      <c r="H63" s="222"/>
      <c r="I63" s="219"/>
      <c r="J63" s="58"/>
      <c r="K63" s="58"/>
    </row>
    <row r="64" spans="1:12" ht="15.75" x14ac:dyDescent="0.35">
      <c r="A64" s="138"/>
      <c r="B64" s="134"/>
      <c r="C64" s="135"/>
      <c r="D64" s="136"/>
      <c r="E64" s="134"/>
      <c r="F64" s="134"/>
      <c r="G64" s="136"/>
      <c r="H64" s="137"/>
      <c r="I64" s="136"/>
      <c r="J64" s="58"/>
      <c r="K64" s="58"/>
    </row>
    <row r="65" spans="1:11" ht="18.75" customHeight="1" x14ac:dyDescent="0.35">
      <c r="A65" s="226"/>
      <c r="B65" s="227"/>
      <c r="C65" s="228"/>
      <c r="D65" s="229"/>
      <c r="E65" s="227"/>
      <c r="F65" s="227"/>
      <c r="G65" s="229"/>
      <c r="H65" s="230"/>
      <c r="I65" s="229"/>
      <c r="J65" s="58"/>
      <c r="K65" s="58"/>
    </row>
    <row r="66" spans="1:11" ht="17.25" customHeight="1" x14ac:dyDescent="0.35">
      <c r="A66" s="231"/>
      <c r="B66" s="226"/>
      <c r="C66" s="232"/>
      <c r="D66" s="233"/>
      <c r="E66" s="226"/>
      <c r="F66" s="227"/>
      <c r="G66" s="229"/>
      <c r="H66" s="230"/>
      <c r="I66" s="229"/>
      <c r="J66" s="58"/>
      <c r="K66" s="58"/>
    </row>
    <row r="67" spans="1:11" ht="15.75" x14ac:dyDescent="0.35">
      <c r="A67" s="96"/>
      <c r="B67" s="96"/>
      <c r="C67" s="139"/>
      <c r="D67" s="126"/>
      <c r="E67" s="96"/>
      <c r="F67" s="134"/>
      <c r="G67" s="136"/>
      <c r="H67" s="137"/>
      <c r="I67" s="136"/>
      <c r="J67" s="58"/>
      <c r="K67" s="58"/>
    </row>
    <row r="68" spans="1:11" ht="15.75" x14ac:dyDescent="0.35">
      <c r="A68" s="96"/>
      <c r="B68" s="96"/>
      <c r="C68" s="139"/>
      <c r="D68" s="126"/>
      <c r="E68" s="96"/>
      <c r="F68" s="134"/>
      <c r="G68" s="136"/>
      <c r="H68" s="137"/>
      <c r="I68" s="136"/>
      <c r="J68" s="58"/>
      <c r="K68" s="58"/>
    </row>
    <row r="69" spans="1:11" x14ac:dyDescent="0.3">
      <c r="A69" s="140"/>
      <c r="B69" s="140"/>
      <c r="C69" s="141"/>
      <c r="D69" s="142"/>
      <c r="E69" s="140"/>
      <c r="F69" s="114"/>
      <c r="G69" s="132"/>
      <c r="H69" s="133"/>
      <c r="I69" s="132"/>
    </row>
    <row r="70" spans="1:11" x14ac:dyDescent="0.3">
      <c r="B70" s="140"/>
      <c r="C70" s="141"/>
      <c r="D70" s="142"/>
      <c r="E70" s="140"/>
      <c r="F70" s="114"/>
      <c r="G70" s="132"/>
      <c r="H70" s="133"/>
      <c r="I70" s="132"/>
    </row>
    <row r="71" spans="1:11" x14ac:dyDescent="0.3">
      <c r="A71" s="59"/>
      <c r="B71" s="59"/>
      <c r="C71" s="60"/>
      <c r="D71" s="61"/>
      <c r="E71" s="59"/>
    </row>
    <row r="72" spans="1:11" x14ac:dyDescent="0.3">
      <c r="A72" s="59"/>
      <c r="B72" s="59"/>
      <c r="C72" s="60"/>
      <c r="D72" s="61"/>
      <c r="E72" s="59"/>
    </row>
    <row r="73" spans="1:11" x14ac:dyDescent="0.3">
      <c r="A73" s="62"/>
      <c r="B73" s="59"/>
      <c r="C73" s="60"/>
      <c r="D73" s="61"/>
      <c r="E73" s="59"/>
    </row>
  </sheetData>
  <sheetProtection algorithmName="SHA-512" hashValue="BoSgPlk9pY4YA0YAIcFzHXvRjRQLV3OpIjWbzY20Xo/auSUuU6Pu6shdiqi5yN4XmxYdj+rFKBH9ZQ0yCKQIFQ==" saltValue="Xxek+lAg0Lp2Wxmusb0JmQ==" spinCount="100000" sheet="1" objects="1" scenarios="1" formatColumns="0" formatRows="0"/>
  <mergeCells count="11">
    <mergeCell ref="B22:F22"/>
    <mergeCell ref="B23:F23"/>
    <mergeCell ref="B24:F24"/>
    <mergeCell ref="A36:I36"/>
    <mergeCell ref="A55:F55"/>
    <mergeCell ref="B21:F21"/>
    <mergeCell ref="A3:I3"/>
    <mergeCell ref="A4:I4"/>
    <mergeCell ref="B18:F18"/>
    <mergeCell ref="B19:F19"/>
    <mergeCell ref="B20:F20"/>
  </mergeCells>
  <pageMargins left="0.74803149606299213" right="0.74803149606299213" top="0.98425196850393704" bottom="0.98425196850393704" header="0.51181102362204722" footer="0.51181102362204722"/>
  <pageSetup paperSize="9" scale="48" orientation="portrait" r:id="rId1"/>
  <headerFooter alignWithMargins="0">
    <oddHeader xml:space="preserve">&amp;LAanbesteding Cateringdienstverlening t.b.v. Concerndienstverlener FMH met zaaknummer 31151096
</oddHead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EE97-1411-408F-B9A2-934E2E1709C7}">
  <sheetPr>
    <pageSetUpPr fitToPage="1"/>
  </sheetPr>
  <dimension ref="A1:K72"/>
  <sheetViews>
    <sheetView showGridLines="0" zoomScaleNormal="100" zoomScaleSheetLayoutView="100" workbookViewId="0">
      <selection activeCell="A2" sqref="A2"/>
    </sheetView>
  </sheetViews>
  <sheetFormatPr defaultColWidth="9.140625" defaultRowHeight="15" x14ac:dyDescent="0.3"/>
  <cols>
    <col min="1" max="1" width="58.140625" style="1" customWidth="1"/>
    <col min="2" max="2" width="8.140625" style="1" customWidth="1"/>
    <col min="3" max="3" width="6.28515625" style="6" customWidth="1"/>
    <col min="4" max="4" width="11.5703125" style="3" customWidth="1"/>
    <col min="5" max="5" width="6.5703125" style="1" customWidth="1"/>
    <col min="6" max="6" width="16.140625" style="1" customWidth="1"/>
    <col min="7" max="7" width="21.140625" style="3" customWidth="1"/>
    <col min="8" max="8" width="9.5703125" style="17" customWidth="1"/>
    <col min="9" max="9" width="24.7109375" style="3" customWidth="1"/>
    <col min="10" max="16384" width="9.140625" style="1"/>
  </cols>
  <sheetData>
    <row r="1" spans="1:9" x14ac:dyDescent="0.3">
      <c r="A1" s="109" t="s">
        <v>131</v>
      </c>
      <c r="B1" s="114"/>
      <c r="C1" s="131"/>
      <c r="D1" s="132"/>
      <c r="E1" s="114"/>
      <c r="F1" s="114"/>
      <c r="G1" s="132"/>
      <c r="H1" s="133"/>
      <c r="I1" s="132"/>
    </row>
    <row r="2" spans="1:9" ht="15.75" thickBot="1" x14ac:dyDescent="0.35">
      <c r="A2" s="114"/>
      <c r="B2" s="114"/>
      <c r="C2" s="131"/>
      <c r="D2" s="132"/>
      <c r="E2" s="114"/>
      <c r="F2" s="114"/>
      <c r="G2" s="132"/>
      <c r="H2" s="133"/>
      <c r="I2" s="132"/>
    </row>
    <row r="3" spans="1:9" ht="15.75" thickBot="1" x14ac:dyDescent="0.35">
      <c r="A3" s="395" t="s">
        <v>112</v>
      </c>
      <c r="B3" s="396"/>
      <c r="C3" s="396"/>
      <c r="D3" s="396"/>
      <c r="E3" s="396"/>
      <c r="F3" s="396"/>
      <c r="G3" s="396"/>
      <c r="H3" s="396"/>
      <c r="I3" s="397"/>
    </row>
    <row r="4" spans="1:9" s="2" customFormat="1" x14ac:dyDescent="0.3">
      <c r="A4" s="398" t="s">
        <v>126</v>
      </c>
      <c r="B4" s="399"/>
      <c r="C4" s="399"/>
      <c r="D4" s="399"/>
      <c r="E4" s="399"/>
      <c r="F4" s="399"/>
      <c r="G4" s="399"/>
      <c r="H4" s="399"/>
      <c r="I4" s="400"/>
    </row>
    <row r="5" spans="1:9" ht="30" x14ac:dyDescent="0.3">
      <c r="A5" s="8" t="s">
        <v>1</v>
      </c>
      <c r="B5" s="4" t="s">
        <v>0</v>
      </c>
      <c r="C5" s="20" t="s">
        <v>11</v>
      </c>
      <c r="D5" s="163" t="s">
        <v>50</v>
      </c>
      <c r="E5" s="4" t="s">
        <v>2</v>
      </c>
      <c r="F5" s="4" t="s">
        <v>53</v>
      </c>
      <c r="G5" s="7" t="s">
        <v>8</v>
      </c>
      <c r="H5" s="18" t="s">
        <v>10</v>
      </c>
      <c r="I5" s="9" t="s">
        <v>9</v>
      </c>
    </row>
    <row r="6" spans="1:9" x14ac:dyDescent="0.3">
      <c r="A6" s="251" t="s">
        <v>75</v>
      </c>
      <c r="B6" s="252"/>
      <c r="C6" s="262"/>
      <c r="D6" s="260"/>
      <c r="E6" s="77">
        <v>255</v>
      </c>
      <c r="F6" s="288">
        <f>E6*C6</f>
        <v>0</v>
      </c>
      <c r="G6" s="289">
        <f>E6*D6*C6</f>
        <v>0</v>
      </c>
      <c r="H6" s="254"/>
      <c r="I6" s="292">
        <f>G6*(1+H6)</f>
        <v>0</v>
      </c>
    </row>
    <row r="7" spans="1:9" x14ac:dyDescent="0.3">
      <c r="A7" s="251" t="s">
        <v>76</v>
      </c>
      <c r="B7" s="252"/>
      <c r="C7" s="262"/>
      <c r="D7" s="260"/>
      <c r="E7" s="77">
        <v>255</v>
      </c>
      <c r="F7" s="288">
        <f t="shared" ref="F7:F15" si="0">E7*C7</f>
        <v>0</v>
      </c>
      <c r="G7" s="289">
        <f t="shared" ref="G7:G15" si="1">E7*D7*C7</f>
        <v>0</v>
      </c>
      <c r="H7" s="254"/>
      <c r="I7" s="292">
        <f t="shared" ref="I7:I15" si="2">G7*(1+H7)</f>
        <v>0</v>
      </c>
    </row>
    <row r="8" spans="1:9" x14ac:dyDescent="0.3">
      <c r="A8" s="251" t="s">
        <v>77</v>
      </c>
      <c r="B8" s="252"/>
      <c r="C8" s="262"/>
      <c r="D8" s="260"/>
      <c r="E8" s="77">
        <v>255</v>
      </c>
      <c r="F8" s="288">
        <f t="shared" si="0"/>
        <v>0</v>
      </c>
      <c r="G8" s="289">
        <f t="shared" si="1"/>
        <v>0</v>
      </c>
      <c r="H8" s="254"/>
      <c r="I8" s="292">
        <f t="shared" si="2"/>
        <v>0</v>
      </c>
    </row>
    <row r="9" spans="1:9" x14ac:dyDescent="0.3">
      <c r="A9" s="251" t="s">
        <v>78</v>
      </c>
      <c r="B9" s="252"/>
      <c r="C9" s="262"/>
      <c r="D9" s="260"/>
      <c r="E9" s="77">
        <v>255</v>
      </c>
      <c r="F9" s="288">
        <f t="shared" si="0"/>
        <v>0</v>
      </c>
      <c r="G9" s="289">
        <f t="shared" si="1"/>
        <v>0</v>
      </c>
      <c r="H9" s="254"/>
      <c r="I9" s="292">
        <f t="shared" si="2"/>
        <v>0</v>
      </c>
    </row>
    <row r="10" spans="1:9" x14ac:dyDescent="0.3">
      <c r="A10" s="251" t="s">
        <v>79</v>
      </c>
      <c r="B10" s="252"/>
      <c r="C10" s="262"/>
      <c r="D10" s="260"/>
      <c r="E10" s="77">
        <v>255</v>
      </c>
      <c r="F10" s="288">
        <f t="shared" si="0"/>
        <v>0</v>
      </c>
      <c r="G10" s="289">
        <f t="shared" si="1"/>
        <v>0</v>
      </c>
      <c r="H10" s="254"/>
      <c r="I10" s="292">
        <f t="shared" si="2"/>
        <v>0</v>
      </c>
    </row>
    <row r="11" spans="1:9" x14ac:dyDescent="0.3">
      <c r="A11" s="251" t="s">
        <v>80</v>
      </c>
      <c r="B11" s="252"/>
      <c r="C11" s="262"/>
      <c r="D11" s="260"/>
      <c r="E11" s="77">
        <v>255</v>
      </c>
      <c r="F11" s="288">
        <f t="shared" si="0"/>
        <v>0</v>
      </c>
      <c r="G11" s="289">
        <f t="shared" si="1"/>
        <v>0</v>
      </c>
      <c r="H11" s="254"/>
      <c r="I11" s="292">
        <f t="shared" si="2"/>
        <v>0</v>
      </c>
    </row>
    <row r="12" spans="1:9" x14ac:dyDescent="0.3">
      <c r="A12" s="251" t="s">
        <v>40</v>
      </c>
      <c r="B12" s="252"/>
      <c r="C12" s="262"/>
      <c r="D12" s="260"/>
      <c r="E12" s="77">
        <v>255</v>
      </c>
      <c r="F12" s="288">
        <f t="shared" si="0"/>
        <v>0</v>
      </c>
      <c r="G12" s="289">
        <f t="shared" si="1"/>
        <v>0</v>
      </c>
      <c r="H12" s="254"/>
      <c r="I12" s="292">
        <f t="shared" si="2"/>
        <v>0</v>
      </c>
    </row>
    <row r="13" spans="1:9" x14ac:dyDescent="0.3">
      <c r="A13" s="251" t="s">
        <v>40</v>
      </c>
      <c r="B13" s="252"/>
      <c r="C13" s="262"/>
      <c r="D13" s="260"/>
      <c r="E13" s="77">
        <v>255</v>
      </c>
      <c r="F13" s="288">
        <f t="shared" si="0"/>
        <v>0</v>
      </c>
      <c r="G13" s="289">
        <f t="shared" si="1"/>
        <v>0</v>
      </c>
      <c r="H13" s="254"/>
      <c r="I13" s="292">
        <f t="shared" si="2"/>
        <v>0</v>
      </c>
    </row>
    <row r="14" spans="1:9" x14ac:dyDescent="0.3">
      <c r="A14" s="251" t="s">
        <v>40</v>
      </c>
      <c r="B14" s="252"/>
      <c r="C14" s="262"/>
      <c r="D14" s="260"/>
      <c r="E14" s="77">
        <v>255</v>
      </c>
      <c r="F14" s="288">
        <f t="shared" si="0"/>
        <v>0</v>
      </c>
      <c r="G14" s="289">
        <f t="shared" si="1"/>
        <v>0</v>
      </c>
      <c r="H14" s="254"/>
      <c r="I14" s="292">
        <f t="shared" si="2"/>
        <v>0</v>
      </c>
    </row>
    <row r="15" spans="1:9" ht="15.75" thickBot="1" x14ac:dyDescent="0.35">
      <c r="A15" s="251" t="s">
        <v>40</v>
      </c>
      <c r="B15" s="252"/>
      <c r="C15" s="262"/>
      <c r="D15" s="260"/>
      <c r="E15" s="77">
        <v>255</v>
      </c>
      <c r="F15" s="288">
        <f t="shared" si="0"/>
        <v>0</v>
      </c>
      <c r="G15" s="289">
        <f t="shared" si="1"/>
        <v>0</v>
      </c>
      <c r="H15" s="254"/>
      <c r="I15" s="292">
        <f t="shared" si="2"/>
        <v>0</v>
      </c>
    </row>
    <row r="16" spans="1:9" s="2" customFormat="1" ht="15.75" thickBot="1" x14ac:dyDescent="0.35">
      <c r="A16" s="175" t="s">
        <v>3</v>
      </c>
      <c r="B16" s="176"/>
      <c r="C16" s="177"/>
      <c r="D16" s="178"/>
      <c r="E16" s="176"/>
      <c r="F16" s="290">
        <f>SUM(F6:F15)</f>
        <v>0</v>
      </c>
      <c r="G16" s="291">
        <f>SUM(G6:G15)</f>
        <v>0</v>
      </c>
      <c r="H16" s="181"/>
      <c r="I16" s="293">
        <f>SUM(I6:I15)</f>
        <v>0</v>
      </c>
    </row>
    <row r="17" spans="1:9" s="2" customFormat="1" x14ac:dyDescent="0.3">
      <c r="A17" s="169" t="s">
        <v>57</v>
      </c>
      <c r="B17" s="170"/>
      <c r="C17" s="171"/>
      <c r="D17" s="172"/>
      <c r="E17" s="170"/>
      <c r="F17" s="170"/>
      <c r="G17" s="172"/>
      <c r="H17" s="173"/>
      <c r="I17" s="174"/>
    </row>
    <row r="18" spans="1:9" ht="30" x14ac:dyDescent="0.3">
      <c r="A18" s="8" t="s">
        <v>32</v>
      </c>
      <c r="B18" s="392" t="s">
        <v>58</v>
      </c>
      <c r="C18" s="393"/>
      <c r="D18" s="393"/>
      <c r="E18" s="393"/>
      <c r="F18" s="394"/>
      <c r="G18" s="7" t="s">
        <v>8</v>
      </c>
      <c r="H18" s="18" t="s">
        <v>10</v>
      </c>
      <c r="I18" s="9" t="s">
        <v>9</v>
      </c>
    </row>
    <row r="19" spans="1:9" x14ac:dyDescent="0.3">
      <c r="A19" s="251" t="s">
        <v>40</v>
      </c>
      <c r="B19" s="392"/>
      <c r="C19" s="393"/>
      <c r="D19" s="393"/>
      <c r="E19" s="393"/>
      <c r="F19" s="394"/>
      <c r="G19" s="255"/>
      <c r="H19" s="254"/>
      <c r="I19" s="10">
        <f>G19*(1+H19)</f>
        <v>0</v>
      </c>
    </row>
    <row r="20" spans="1:9" x14ac:dyDescent="0.3">
      <c r="A20" s="251" t="s">
        <v>40</v>
      </c>
      <c r="B20" s="392"/>
      <c r="C20" s="393"/>
      <c r="D20" s="393"/>
      <c r="E20" s="393"/>
      <c r="F20" s="394"/>
      <c r="G20" s="255"/>
      <c r="H20" s="254"/>
      <c r="I20" s="10">
        <f t="shared" ref="I20:I23" si="3">G20*(1+H20)</f>
        <v>0</v>
      </c>
    </row>
    <row r="21" spans="1:9" x14ac:dyDescent="0.3">
      <c r="A21" s="251" t="s">
        <v>40</v>
      </c>
      <c r="B21" s="392"/>
      <c r="C21" s="393"/>
      <c r="D21" s="393"/>
      <c r="E21" s="393"/>
      <c r="F21" s="394"/>
      <c r="G21" s="255"/>
      <c r="H21" s="254"/>
      <c r="I21" s="10">
        <f>G21*(1+H21)</f>
        <v>0</v>
      </c>
    </row>
    <row r="22" spans="1:9" x14ac:dyDescent="0.3">
      <c r="A22" s="251" t="s">
        <v>40</v>
      </c>
      <c r="B22" s="392"/>
      <c r="C22" s="393"/>
      <c r="D22" s="393"/>
      <c r="E22" s="393"/>
      <c r="F22" s="394"/>
      <c r="G22" s="255"/>
      <c r="H22" s="254"/>
      <c r="I22" s="10">
        <f t="shared" si="3"/>
        <v>0</v>
      </c>
    </row>
    <row r="23" spans="1:9" ht="15.75" thickBot="1" x14ac:dyDescent="0.35">
      <c r="A23" s="251" t="s">
        <v>40</v>
      </c>
      <c r="B23" s="392"/>
      <c r="C23" s="393"/>
      <c r="D23" s="393"/>
      <c r="E23" s="393"/>
      <c r="F23" s="394"/>
      <c r="G23" s="255"/>
      <c r="H23" s="254"/>
      <c r="I23" s="10">
        <f t="shared" si="3"/>
        <v>0</v>
      </c>
    </row>
    <row r="24" spans="1:9" s="2" customFormat="1" ht="15.75" thickBot="1" x14ac:dyDescent="0.35">
      <c r="A24" s="175" t="s">
        <v>5</v>
      </c>
      <c r="B24" s="401"/>
      <c r="C24" s="402"/>
      <c r="D24" s="402"/>
      <c r="E24" s="402"/>
      <c r="F24" s="403"/>
      <c r="G24" s="182">
        <f>SUM(G19:G23)</f>
        <v>0</v>
      </c>
      <c r="H24" s="181"/>
      <c r="I24" s="182">
        <f>SUM(I19:I23)</f>
        <v>0</v>
      </c>
    </row>
    <row r="25" spans="1:9" s="2" customFormat="1" x14ac:dyDescent="0.3">
      <c r="A25" s="200" t="s">
        <v>6</v>
      </c>
      <c r="B25" s="202"/>
      <c r="C25" s="203"/>
      <c r="D25" s="204"/>
      <c r="E25" s="205"/>
      <c r="F25" s="206"/>
      <c r="G25" s="201"/>
      <c r="H25" s="173"/>
      <c r="I25" s="174"/>
    </row>
    <row r="26" spans="1:9" ht="30" x14ac:dyDescent="0.3">
      <c r="A26" s="196" t="s">
        <v>4</v>
      </c>
      <c r="B26" s="284"/>
      <c r="C26" s="285"/>
      <c r="D26" s="286"/>
      <c r="E26" s="287"/>
      <c r="F26" s="283"/>
      <c r="G26" s="197" t="s">
        <v>8</v>
      </c>
      <c r="H26" s="18" t="s">
        <v>10</v>
      </c>
      <c r="I26" s="9" t="s">
        <v>9</v>
      </c>
    </row>
    <row r="27" spans="1:9" x14ac:dyDescent="0.3">
      <c r="A27" s="256" t="s">
        <v>30</v>
      </c>
      <c r="B27" s="263"/>
      <c r="C27" s="264"/>
      <c r="D27" s="265"/>
      <c r="E27" s="266"/>
      <c r="F27" s="267"/>
      <c r="G27" s="255"/>
      <c r="H27" s="254"/>
      <c r="I27" s="10">
        <f t="shared" ref="I27:I32" si="4">G27*(1+H27)</f>
        <v>0</v>
      </c>
    </row>
    <row r="28" spans="1:9" x14ac:dyDescent="0.3">
      <c r="A28" s="256" t="s">
        <v>29</v>
      </c>
      <c r="B28" s="263"/>
      <c r="C28" s="264"/>
      <c r="D28" s="265"/>
      <c r="E28" s="266"/>
      <c r="F28" s="267"/>
      <c r="G28" s="255"/>
      <c r="H28" s="254"/>
      <c r="I28" s="10">
        <f t="shared" si="4"/>
        <v>0</v>
      </c>
    </row>
    <row r="29" spans="1:9" x14ac:dyDescent="0.3">
      <c r="A29" s="256" t="s">
        <v>26</v>
      </c>
      <c r="B29" s="263"/>
      <c r="C29" s="264"/>
      <c r="D29" s="265"/>
      <c r="E29" s="266"/>
      <c r="F29" s="267"/>
      <c r="G29" s="255"/>
      <c r="H29" s="254"/>
      <c r="I29" s="10">
        <f t="shared" si="4"/>
        <v>0</v>
      </c>
    </row>
    <row r="30" spans="1:9" x14ac:dyDescent="0.3">
      <c r="A30" s="256" t="s">
        <v>40</v>
      </c>
      <c r="B30" s="263"/>
      <c r="C30" s="264"/>
      <c r="D30" s="265"/>
      <c r="E30" s="266"/>
      <c r="F30" s="267"/>
      <c r="G30" s="255"/>
      <c r="H30" s="254"/>
      <c r="I30" s="10">
        <f t="shared" si="4"/>
        <v>0</v>
      </c>
    </row>
    <row r="31" spans="1:9" x14ac:dyDescent="0.3">
      <c r="A31" s="256" t="s">
        <v>40</v>
      </c>
      <c r="B31" s="263"/>
      <c r="C31" s="264"/>
      <c r="D31" s="265"/>
      <c r="E31" s="266"/>
      <c r="F31" s="267"/>
      <c r="G31" s="255"/>
      <c r="H31" s="254"/>
      <c r="I31" s="10">
        <f t="shared" si="4"/>
        <v>0</v>
      </c>
    </row>
    <row r="32" spans="1:9" ht="15.75" thickBot="1" x14ac:dyDescent="0.35">
      <c r="A32" s="257" t="s">
        <v>40</v>
      </c>
      <c r="B32" s="268"/>
      <c r="C32" s="269"/>
      <c r="D32" s="270"/>
      <c r="E32" s="271"/>
      <c r="F32" s="272"/>
      <c r="G32" s="258"/>
      <c r="H32" s="259"/>
      <c r="I32" s="168">
        <f t="shared" si="4"/>
        <v>0</v>
      </c>
    </row>
    <row r="33" spans="1:9" s="2" customFormat="1" ht="15.75" thickBot="1" x14ac:dyDescent="0.35">
      <c r="A33" s="198" t="s">
        <v>7</v>
      </c>
      <c r="B33" s="213"/>
      <c r="C33" s="210"/>
      <c r="D33" s="211"/>
      <c r="E33" s="209"/>
      <c r="F33" s="214"/>
      <c r="G33" s="199">
        <f>SUM(G27:G32)</f>
        <v>0</v>
      </c>
      <c r="H33" s="215"/>
      <c r="I33" s="212">
        <f>SUM(I27:I32)</f>
        <v>0</v>
      </c>
    </row>
    <row r="34" spans="1:9" s="2" customFormat="1" ht="15.75" thickBot="1" x14ac:dyDescent="0.35">
      <c r="A34" s="183" t="s">
        <v>69</v>
      </c>
      <c r="B34" s="184"/>
      <c r="C34" s="185"/>
      <c r="D34" s="186"/>
      <c r="E34" s="184"/>
      <c r="F34" s="184"/>
      <c r="G34" s="193">
        <f>G16+G24+G33</f>
        <v>0</v>
      </c>
      <c r="H34" s="187"/>
      <c r="I34" s="194">
        <f>I16+I24+I33</f>
        <v>0</v>
      </c>
    </row>
    <row r="35" spans="1:9" s="2" customFormat="1" ht="15.75" thickBot="1" x14ac:dyDescent="0.35">
      <c r="A35" s="11"/>
      <c r="B35" s="21"/>
      <c r="C35" s="22"/>
      <c r="D35" s="23"/>
      <c r="E35" s="21"/>
      <c r="F35" s="21"/>
      <c r="G35" s="23"/>
      <c r="H35" s="24"/>
      <c r="I35" s="15"/>
    </row>
    <row r="36" spans="1:9" ht="15.75" thickBot="1" x14ac:dyDescent="0.35">
      <c r="A36" s="395" t="s">
        <v>68</v>
      </c>
      <c r="B36" s="396"/>
      <c r="C36" s="396"/>
      <c r="D36" s="396"/>
      <c r="E36" s="396"/>
      <c r="F36" s="396"/>
      <c r="G36" s="396"/>
      <c r="H36" s="396"/>
      <c r="I36" s="397"/>
    </row>
    <row r="37" spans="1:9" s="2" customFormat="1" x14ac:dyDescent="0.3">
      <c r="A37" s="207" t="s">
        <v>15</v>
      </c>
      <c r="B37" s="202"/>
      <c r="C37" s="203"/>
      <c r="D37" s="204"/>
      <c r="E37" s="205"/>
      <c r="F37" s="206"/>
      <c r="G37" s="201"/>
      <c r="H37" s="173"/>
      <c r="I37" s="174"/>
    </row>
    <row r="38" spans="1:9" ht="30" x14ac:dyDescent="0.3">
      <c r="A38" s="8" t="s">
        <v>4</v>
      </c>
      <c r="B38" s="284"/>
      <c r="C38" s="285"/>
      <c r="D38" s="286"/>
      <c r="E38" s="287"/>
      <c r="F38" s="283"/>
      <c r="G38" s="7" t="s">
        <v>8</v>
      </c>
      <c r="H38" s="18" t="s">
        <v>10</v>
      </c>
      <c r="I38" s="9" t="s">
        <v>9</v>
      </c>
    </row>
    <row r="39" spans="1:9" x14ac:dyDescent="0.3">
      <c r="A39" s="251" t="s">
        <v>123</v>
      </c>
      <c r="B39" s="263"/>
      <c r="C39" s="264"/>
      <c r="D39" s="265"/>
      <c r="E39" s="266"/>
      <c r="F39" s="267"/>
      <c r="G39" s="260"/>
      <c r="H39" s="254"/>
      <c r="I39" s="10">
        <f>G39*(1+H39)</f>
        <v>0</v>
      </c>
    </row>
    <row r="40" spans="1:9" x14ac:dyDescent="0.3">
      <c r="A40" s="251" t="s">
        <v>40</v>
      </c>
      <c r="B40" s="263"/>
      <c r="C40" s="264"/>
      <c r="D40" s="265"/>
      <c r="E40" s="266"/>
      <c r="F40" s="267"/>
      <c r="G40" s="260"/>
      <c r="H40" s="254"/>
      <c r="I40" s="10">
        <f>G40*(1+H40)</f>
        <v>0</v>
      </c>
    </row>
    <row r="41" spans="1:9" x14ac:dyDescent="0.3">
      <c r="A41" s="251" t="s">
        <v>40</v>
      </c>
      <c r="B41" s="263"/>
      <c r="C41" s="264"/>
      <c r="D41" s="265"/>
      <c r="E41" s="266"/>
      <c r="F41" s="267"/>
      <c r="G41" s="260"/>
      <c r="H41" s="254"/>
      <c r="I41" s="10">
        <f>G41*(1+H41)</f>
        <v>0</v>
      </c>
    </row>
    <row r="42" spans="1:9" x14ac:dyDescent="0.3">
      <c r="A42" s="251" t="s">
        <v>40</v>
      </c>
      <c r="B42" s="263"/>
      <c r="C42" s="264"/>
      <c r="D42" s="265"/>
      <c r="E42" s="266"/>
      <c r="F42" s="267"/>
      <c r="G42" s="260"/>
      <c r="H42" s="254"/>
      <c r="I42" s="10">
        <f>G42*(1+H42)</f>
        <v>0</v>
      </c>
    </row>
    <row r="43" spans="1:9" ht="15.75" thickBot="1" x14ac:dyDescent="0.35">
      <c r="A43" s="253" t="s">
        <v>40</v>
      </c>
      <c r="B43" s="268"/>
      <c r="C43" s="269"/>
      <c r="D43" s="270"/>
      <c r="E43" s="271"/>
      <c r="F43" s="272"/>
      <c r="G43" s="261"/>
      <c r="H43" s="259"/>
      <c r="I43" s="168">
        <f>G43*(1+H43)</f>
        <v>0</v>
      </c>
    </row>
    <row r="44" spans="1:9" s="2" customFormat="1" ht="15.75" thickBot="1" x14ac:dyDescent="0.35">
      <c r="A44" s="198" t="s">
        <v>12</v>
      </c>
      <c r="B44" s="209"/>
      <c r="C44" s="210"/>
      <c r="D44" s="211"/>
      <c r="E44" s="209"/>
      <c r="F44" s="209"/>
      <c r="G44" s="199">
        <f>SUM(G39:G43)</f>
        <v>0</v>
      </c>
      <c r="H44" s="181"/>
      <c r="I44" s="182">
        <f>SUM(I39:I43)</f>
        <v>0</v>
      </c>
    </row>
    <row r="45" spans="1:9" s="2" customFormat="1" x14ac:dyDescent="0.3">
      <c r="A45" s="208" t="s">
        <v>16</v>
      </c>
      <c r="B45" s="184"/>
      <c r="C45" s="185"/>
      <c r="D45" s="186"/>
      <c r="E45" s="184"/>
      <c r="F45" s="184"/>
      <c r="G45" s="172"/>
      <c r="H45" s="173"/>
      <c r="I45" s="174"/>
    </row>
    <row r="46" spans="1:9" ht="30" x14ac:dyDescent="0.3">
      <c r="A46" s="196" t="s">
        <v>4</v>
      </c>
      <c r="B46" s="280"/>
      <c r="C46" s="279"/>
      <c r="D46" s="278"/>
      <c r="E46" s="281"/>
      <c r="F46" s="282"/>
      <c r="G46" s="197" t="s">
        <v>8</v>
      </c>
      <c r="H46" s="18" t="s">
        <v>10</v>
      </c>
      <c r="I46" s="9" t="s">
        <v>9</v>
      </c>
    </row>
    <row r="47" spans="1:9" x14ac:dyDescent="0.3">
      <c r="A47" s="251" t="s">
        <v>123</v>
      </c>
      <c r="B47" s="273"/>
      <c r="C47" s="274"/>
      <c r="D47" s="275"/>
      <c r="E47" s="276"/>
      <c r="F47" s="277"/>
      <c r="G47" s="260"/>
      <c r="H47" s="254"/>
      <c r="I47" s="10">
        <f>G47*(1+H47)</f>
        <v>0</v>
      </c>
    </row>
    <row r="48" spans="1:9" x14ac:dyDescent="0.3">
      <c r="A48" s="251" t="s">
        <v>81</v>
      </c>
      <c r="B48" s="273"/>
      <c r="C48" s="274"/>
      <c r="D48" s="275"/>
      <c r="E48" s="276"/>
      <c r="F48" s="277"/>
      <c r="G48" s="260"/>
      <c r="H48" s="254"/>
      <c r="I48" s="10">
        <f>G48*(1+H48)</f>
        <v>0</v>
      </c>
    </row>
    <row r="49" spans="1:11" x14ac:dyDescent="0.3">
      <c r="A49" s="253" t="s">
        <v>40</v>
      </c>
      <c r="B49" s="263"/>
      <c r="C49" s="264"/>
      <c r="D49" s="265"/>
      <c r="E49" s="266"/>
      <c r="F49" s="267"/>
      <c r="G49" s="260"/>
      <c r="H49" s="254"/>
      <c r="I49" s="10">
        <f>G49*(1+H49)</f>
        <v>0</v>
      </c>
    </row>
    <row r="50" spans="1:11" x14ac:dyDescent="0.3">
      <c r="A50" s="253" t="s">
        <v>40</v>
      </c>
      <c r="B50" s="263"/>
      <c r="C50" s="264"/>
      <c r="D50" s="265"/>
      <c r="E50" s="266"/>
      <c r="F50" s="267"/>
      <c r="G50" s="260"/>
      <c r="H50" s="254"/>
      <c r="I50" s="10">
        <f>G50*(1+H50)</f>
        <v>0</v>
      </c>
    </row>
    <row r="51" spans="1:11" ht="15.75" thickBot="1" x14ac:dyDescent="0.35">
      <c r="A51" s="253" t="s">
        <v>40</v>
      </c>
      <c r="B51" s="263"/>
      <c r="C51" s="264"/>
      <c r="D51" s="265"/>
      <c r="E51" s="266"/>
      <c r="F51" s="267"/>
      <c r="G51" s="261"/>
      <c r="H51" s="259"/>
      <c r="I51" s="168">
        <f>G51*(1+H51)</f>
        <v>0</v>
      </c>
    </row>
    <row r="52" spans="1:11" s="2" customFormat="1" ht="15.75" thickBot="1" x14ac:dyDescent="0.35">
      <c r="A52" s="175" t="s">
        <v>13</v>
      </c>
      <c r="B52" s="209"/>
      <c r="C52" s="210"/>
      <c r="D52" s="211"/>
      <c r="E52" s="209"/>
      <c r="F52" s="209"/>
      <c r="G52" s="180">
        <f>SUM(G47:G51)</f>
        <v>0</v>
      </c>
      <c r="H52" s="181"/>
      <c r="I52" s="182">
        <f>SUM(I47:I51)</f>
        <v>0</v>
      </c>
    </row>
    <row r="53" spans="1:11" ht="15.75" thickBot="1" x14ac:dyDescent="0.35">
      <c r="A53" s="188" t="s">
        <v>14</v>
      </c>
      <c r="B53" s="189"/>
      <c r="C53" s="190"/>
      <c r="D53" s="191"/>
      <c r="E53" s="189"/>
      <c r="F53" s="189"/>
      <c r="G53" s="193">
        <f>G52-G44</f>
        <v>0</v>
      </c>
      <c r="H53" s="192"/>
      <c r="I53" s="195">
        <f>I52-I44</f>
        <v>0</v>
      </c>
      <c r="K53" s="2"/>
    </row>
    <row r="54" spans="1:11" ht="15.75" thickBot="1" x14ac:dyDescent="0.35">
      <c r="A54" s="16"/>
      <c r="B54" s="12"/>
      <c r="C54" s="13"/>
      <c r="D54" s="14"/>
      <c r="E54" s="12"/>
      <c r="F54" s="12"/>
      <c r="G54" s="14">
        <f>G34-G53</f>
        <v>0</v>
      </c>
      <c r="H54" s="19"/>
      <c r="I54" s="14">
        <f>I34-I53</f>
        <v>0</v>
      </c>
    </row>
    <row r="55" spans="1:11" ht="63" customHeight="1" thickBot="1" x14ac:dyDescent="0.35">
      <c r="A55" s="404" t="s">
        <v>120</v>
      </c>
      <c r="B55" s="405"/>
      <c r="C55" s="405"/>
      <c r="D55" s="405"/>
      <c r="E55" s="405"/>
      <c r="F55" s="406"/>
      <c r="G55" s="236">
        <f>G34-G53</f>
        <v>0</v>
      </c>
      <c r="H55" s="192"/>
      <c r="I55" s="237">
        <f>I34-I53</f>
        <v>0</v>
      </c>
    </row>
    <row r="56" spans="1:11" ht="20.25" customHeight="1" x14ac:dyDescent="0.45">
      <c r="A56" s="161"/>
      <c r="B56" s="235"/>
      <c r="C56" s="235"/>
      <c r="D56" s="1"/>
      <c r="E56" s="161"/>
      <c r="F56" s="160"/>
      <c r="G56" s="241"/>
      <c r="H56" s="217"/>
      <c r="I56" s="218"/>
    </row>
    <row r="57" spans="1:11" ht="16.5" customHeight="1" x14ac:dyDescent="0.45">
      <c r="A57" s="301"/>
      <c r="B57" s="235"/>
      <c r="C57" s="235"/>
      <c r="D57" s="1"/>
      <c r="E57" s="161"/>
      <c r="F57" s="160"/>
      <c r="G57" s="240"/>
      <c r="H57" s="217"/>
      <c r="I57" s="218"/>
    </row>
    <row r="58" spans="1:11" ht="12.75" customHeight="1" x14ac:dyDescent="0.35">
      <c r="A58" s="301" t="s">
        <v>95</v>
      </c>
      <c r="B58" s="134"/>
      <c r="C58" s="135"/>
      <c r="D58" s="234"/>
      <c r="E58" s="134"/>
      <c r="F58" s="114"/>
      <c r="G58" s="132"/>
      <c r="H58" s="133"/>
      <c r="I58" s="1"/>
    </row>
    <row r="59" spans="1:11" ht="17.25" customHeight="1" x14ac:dyDescent="0.35">
      <c r="A59" s="301" t="s">
        <v>84</v>
      </c>
      <c r="B59" s="220"/>
      <c r="C59" s="221"/>
      <c r="D59" s="219"/>
      <c r="E59" s="218"/>
      <c r="F59" s="220"/>
      <c r="G59" s="219"/>
      <c r="H59" s="222"/>
      <c r="I59" s="219"/>
      <c r="J59" s="58"/>
      <c r="K59" s="58"/>
    </row>
    <row r="60" spans="1:11" ht="15.75" x14ac:dyDescent="0.35">
      <c r="A60" s="301" t="s">
        <v>94</v>
      </c>
      <c r="B60" s="220"/>
      <c r="C60" s="221"/>
      <c r="D60" s="219"/>
      <c r="E60" s="218"/>
      <c r="F60" s="220"/>
      <c r="G60" s="219"/>
      <c r="H60" s="222"/>
      <c r="I60" s="219"/>
      <c r="J60" s="58"/>
      <c r="K60" s="58"/>
    </row>
    <row r="61" spans="1:11" ht="15.75" x14ac:dyDescent="0.35">
      <c r="A61" s="218"/>
      <c r="B61" s="220"/>
      <c r="C61" s="221"/>
      <c r="D61" s="219"/>
      <c r="E61" s="218"/>
      <c r="F61" s="220"/>
      <c r="G61" s="219"/>
      <c r="H61" s="222"/>
      <c r="I61" s="219"/>
      <c r="J61" s="58"/>
      <c r="K61" s="58"/>
    </row>
    <row r="62" spans="1:11" ht="15.75" x14ac:dyDescent="0.35">
      <c r="A62" s="219"/>
      <c r="B62" s="220"/>
      <c r="C62" s="221"/>
      <c r="D62" s="219"/>
      <c r="E62" s="220"/>
      <c r="F62" s="220"/>
      <c r="G62" s="219"/>
      <c r="H62" s="222"/>
      <c r="I62" s="219"/>
      <c r="J62" s="58"/>
      <c r="K62" s="58"/>
    </row>
    <row r="63" spans="1:11" ht="15.75" x14ac:dyDescent="0.35">
      <c r="A63" s="138"/>
      <c r="B63" s="134"/>
      <c r="C63" s="135"/>
      <c r="D63" s="136"/>
      <c r="E63" s="134"/>
      <c r="F63" s="134"/>
      <c r="G63" s="136"/>
      <c r="H63" s="137"/>
      <c r="I63" s="136"/>
      <c r="J63" s="58"/>
      <c r="K63" s="58"/>
    </row>
    <row r="64" spans="1:11" ht="18.75" customHeight="1" x14ac:dyDescent="0.35">
      <c r="A64" s="226"/>
      <c r="B64" s="227"/>
      <c r="C64" s="228"/>
      <c r="D64" s="229"/>
      <c r="E64" s="227"/>
      <c r="F64" s="227"/>
      <c r="G64" s="229"/>
      <c r="H64" s="230"/>
      <c r="I64" s="229"/>
      <c r="J64" s="58"/>
      <c r="K64" s="58"/>
    </row>
    <row r="65" spans="1:11" ht="17.25" customHeight="1" x14ac:dyDescent="0.35">
      <c r="A65" s="231"/>
      <c r="B65" s="226"/>
      <c r="C65" s="232"/>
      <c r="D65" s="233"/>
      <c r="E65" s="226"/>
      <c r="F65" s="227"/>
      <c r="G65" s="229"/>
      <c r="H65" s="230"/>
      <c r="I65" s="229"/>
      <c r="J65" s="58"/>
      <c r="K65" s="58"/>
    </row>
    <row r="66" spans="1:11" ht="15.75" x14ac:dyDescent="0.35">
      <c r="A66" s="96"/>
      <c r="B66" s="96"/>
      <c r="C66" s="139"/>
      <c r="D66" s="126"/>
      <c r="E66" s="96"/>
      <c r="F66" s="134"/>
      <c r="G66" s="136"/>
      <c r="H66" s="137"/>
      <c r="I66" s="136"/>
      <c r="J66" s="58"/>
      <c r="K66" s="58"/>
    </row>
    <row r="67" spans="1:11" ht="15.75" x14ac:dyDescent="0.35">
      <c r="A67" s="96"/>
      <c r="B67" s="96"/>
      <c r="C67" s="139"/>
      <c r="D67" s="126"/>
      <c r="E67" s="96"/>
      <c r="F67" s="134"/>
      <c r="G67" s="136"/>
      <c r="H67" s="137"/>
      <c r="I67" s="136"/>
      <c r="J67" s="58"/>
      <c r="K67" s="58"/>
    </row>
    <row r="68" spans="1:11" x14ac:dyDescent="0.3">
      <c r="A68" s="140"/>
      <c r="B68" s="140"/>
      <c r="C68" s="141"/>
      <c r="D68" s="142"/>
      <c r="E68" s="140"/>
      <c r="F68" s="114"/>
      <c r="G68" s="132"/>
      <c r="H68" s="133"/>
      <c r="I68" s="132"/>
    </row>
    <row r="69" spans="1:11" x14ac:dyDescent="0.3">
      <c r="B69" s="140"/>
      <c r="C69" s="141"/>
      <c r="D69" s="142"/>
      <c r="E69" s="140"/>
      <c r="F69" s="114"/>
      <c r="G69" s="132"/>
      <c r="H69" s="133"/>
      <c r="I69" s="132"/>
    </row>
    <row r="70" spans="1:11" x14ac:dyDescent="0.3">
      <c r="A70" s="59"/>
      <c r="B70" s="59"/>
      <c r="C70" s="60"/>
      <c r="D70" s="61"/>
      <c r="E70" s="59"/>
    </row>
    <row r="71" spans="1:11" x14ac:dyDescent="0.3">
      <c r="A71" s="59"/>
      <c r="B71" s="59"/>
      <c r="C71" s="60"/>
      <c r="D71" s="61"/>
      <c r="E71" s="59"/>
    </row>
    <row r="72" spans="1:11" x14ac:dyDescent="0.3">
      <c r="A72" s="62"/>
      <c r="B72" s="59"/>
      <c r="C72" s="60"/>
      <c r="D72" s="61"/>
      <c r="E72" s="59"/>
    </row>
  </sheetData>
  <sheetProtection algorithmName="SHA-512" hashValue="lKDDYvIwhpy7Mq7xeQCiAu1Y8LKlEcY3LXG2QBlFb//Ix1M8mROGeqAU6tUlLJxjqZ0nxEYv1VtztWc/l7GtsQ==" saltValue="Tk4oT6lkVcOC7TjUd+P8TQ==" spinCount="100000" sheet="1" objects="1" scenarios="1" formatColumns="0" formatRows="0"/>
  <mergeCells count="11">
    <mergeCell ref="B21:F21"/>
    <mergeCell ref="A3:I3"/>
    <mergeCell ref="A4:I4"/>
    <mergeCell ref="B18:F18"/>
    <mergeCell ref="B19:F19"/>
    <mergeCell ref="B20:F20"/>
    <mergeCell ref="B22:F22"/>
    <mergeCell ref="B23:F23"/>
    <mergeCell ref="B24:F24"/>
    <mergeCell ref="A36:I36"/>
    <mergeCell ref="A55:F55"/>
  </mergeCells>
  <pageMargins left="0.75" right="0.75" top="1" bottom="1" header="0.5" footer="0.5"/>
  <pageSetup paperSize="9" scale="48" orientation="portrait" r:id="rId1"/>
  <headerFooter alignWithMargins="0">
    <oddHeader xml:space="preserve">&amp;LAanbesteding Cateringdienstverlening t.b.v. Concerndienstverlener FMH met zaaknummer 31151096
</oddHead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443A9-5E0A-49D3-BE30-CA3804BDF599}">
  <sheetPr>
    <pageSetUpPr fitToPage="1"/>
  </sheetPr>
  <dimension ref="A1:K72"/>
  <sheetViews>
    <sheetView showGridLines="0" zoomScaleNormal="100" zoomScaleSheetLayoutView="100" workbookViewId="0">
      <selection activeCell="I55" sqref="I55"/>
    </sheetView>
  </sheetViews>
  <sheetFormatPr defaultColWidth="9.140625" defaultRowHeight="15" x14ac:dyDescent="0.3"/>
  <cols>
    <col min="1" max="1" width="58.140625" style="1" customWidth="1"/>
    <col min="2" max="2" width="8.140625" style="1" customWidth="1"/>
    <col min="3" max="3" width="6.28515625" style="6" customWidth="1"/>
    <col min="4" max="4" width="11.5703125" style="3" customWidth="1"/>
    <col min="5" max="5" width="6.5703125" style="1" customWidth="1"/>
    <col min="6" max="6" width="16.140625" style="1" customWidth="1"/>
    <col min="7" max="7" width="21.140625" style="3" customWidth="1"/>
    <col min="8" max="8" width="9.5703125" style="17" customWidth="1"/>
    <col min="9" max="9" width="24.7109375" style="3" customWidth="1"/>
    <col min="10" max="16384" width="9.140625" style="1"/>
  </cols>
  <sheetData>
    <row r="1" spans="1:9" x14ac:dyDescent="0.3">
      <c r="A1" s="109" t="s">
        <v>127</v>
      </c>
      <c r="B1" s="114"/>
      <c r="C1" s="131"/>
      <c r="D1" s="132"/>
      <c r="E1" s="114"/>
      <c r="F1" s="114"/>
      <c r="G1" s="132"/>
      <c r="H1" s="133"/>
      <c r="I1" s="132"/>
    </row>
    <row r="2" spans="1:9" ht="15.75" thickBot="1" x14ac:dyDescent="0.35">
      <c r="A2" s="114"/>
      <c r="B2" s="114"/>
      <c r="C2" s="131"/>
      <c r="D2" s="132"/>
      <c r="E2" s="114"/>
      <c r="F2" s="114"/>
      <c r="G2" s="132"/>
      <c r="H2" s="133"/>
      <c r="I2" s="132"/>
    </row>
    <row r="3" spans="1:9" ht="15.75" thickBot="1" x14ac:dyDescent="0.35">
      <c r="A3" s="395" t="s">
        <v>112</v>
      </c>
      <c r="B3" s="396"/>
      <c r="C3" s="396"/>
      <c r="D3" s="396"/>
      <c r="E3" s="396"/>
      <c r="F3" s="396"/>
      <c r="G3" s="396"/>
      <c r="H3" s="396"/>
      <c r="I3" s="397"/>
    </row>
    <row r="4" spans="1:9" s="2" customFormat="1" x14ac:dyDescent="0.3">
      <c r="A4" s="398" t="s">
        <v>128</v>
      </c>
      <c r="B4" s="399"/>
      <c r="C4" s="399"/>
      <c r="D4" s="399"/>
      <c r="E4" s="399"/>
      <c r="F4" s="399"/>
      <c r="G4" s="399"/>
      <c r="H4" s="399"/>
      <c r="I4" s="400"/>
    </row>
    <row r="5" spans="1:9" ht="30" x14ac:dyDescent="0.3">
      <c r="A5" s="8" t="s">
        <v>1</v>
      </c>
      <c r="B5" s="4" t="s">
        <v>0</v>
      </c>
      <c r="C5" s="20" t="s">
        <v>11</v>
      </c>
      <c r="D5" s="163" t="s">
        <v>50</v>
      </c>
      <c r="E5" s="4" t="s">
        <v>2</v>
      </c>
      <c r="F5" s="4" t="s">
        <v>53</v>
      </c>
      <c r="G5" s="7" t="s">
        <v>8</v>
      </c>
      <c r="H5" s="18" t="s">
        <v>10</v>
      </c>
      <c r="I5" s="9" t="s">
        <v>9</v>
      </c>
    </row>
    <row r="6" spans="1:9" x14ac:dyDescent="0.3">
      <c r="A6" s="251" t="s">
        <v>75</v>
      </c>
      <c r="B6" s="252"/>
      <c r="C6" s="262"/>
      <c r="D6" s="260"/>
      <c r="E6" s="77">
        <v>255</v>
      </c>
      <c r="F6" s="288">
        <f>E6*C6</f>
        <v>0</v>
      </c>
      <c r="G6" s="289">
        <f>E6*D6*C6</f>
        <v>0</v>
      </c>
      <c r="H6" s="254"/>
      <c r="I6" s="292">
        <f>G6*(1+H6)</f>
        <v>0</v>
      </c>
    </row>
    <row r="7" spans="1:9" x14ac:dyDescent="0.3">
      <c r="A7" s="251" t="s">
        <v>76</v>
      </c>
      <c r="B7" s="252"/>
      <c r="C7" s="262"/>
      <c r="D7" s="260"/>
      <c r="E7" s="77">
        <v>255</v>
      </c>
      <c r="F7" s="288">
        <f t="shared" ref="F7:F15" si="0">E7*C7</f>
        <v>0</v>
      </c>
      <c r="G7" s="289">
        <f t="shared" ref="G7:G15" si="1">E7*D7*C7</f>
        <v>0</v>
      </c>
      <c r="H7" s="254"/>
      <c r="I7" s="292">
        <f t="shared" ref="I7:I15" si="2">G7*(1+H7)</f>
        <v>0</v>
      </c>
    </row>
    <row r="8" spans="1:9" x14ac:dyDescent="0.3">
      <c r="A8" s="251" t="s">
        <v>77</v>
      </c>
      <c r="B8" s="252"/>
      <c r="C8" s="262"/>
      <c r="D8" s="260"/>
      <c r="E8" s="77">
        <v>255</v>
      </c>
      <c r="F8" s="288">
        <f t="shared" si="0"/>
        <v>0</v>
      </c>
      <c r="G8" s="289">
        <f t="shared" si="1"/>
        <v>0</v>
      </c>
      <c r="H8" s="254"/>
      <c r="I8" s="292">
        <f t="shared" si="2"/>
        <v>0</v>
      </c>
    </row>
    <row r="9" spans="1:9" x14ac:dyDescent="0.3">
      <c r="A9" s="251" t="s">
        <v>78</v>
      </c>
      <c r="B9" s="252"/>
      <c r="C9" s="262"/>
      <c r="D9" s="260"/>
      <c r="E9" s="77">
        <v>255</v>
      </c>
      <c r="F9" s="288">
        <f t="shared" si="0"/>
        <v>0</v>
      </c>
      <c r="G9" s="289">
        <f t="shared" si="1"/>
        <v>0</v>
      </c>
      <c r="H9" s="254"/>
      <c r="I9" s="292">
        <f t="shared" si="2"/>
        <v>0</v>
      </c>
    </row>
    <row r="10" spans="1:9" x14ac:dyDescent="0.3">
      <c r="A10" s="251" t="s">
        <v>79</v>
      </c>
      <c r="B10" s="252"/>
      <c r="C10" s="262"/>
      <c r="D10" s="260"/>
      <c r="E10" s="77">
        <v>255</v>
      </c>
      <c r="F10" s="288">
        <f t="shared" si="0"/>
        <v>0</v>
      </c>
      <c r="G10" s="289">
        <f t="shared" si="1"/>
        <v>0</v>
      </c>
      <c r="H10" s="254"/>
      <c r="I10" s="292">
        <f t="shared" si="2"/>
        <v>0</v>
      </c>
    </row>
    <row r="11" spans="1:9" x14ac:dyDescent="0.3">
      <c r="A11" s="251" t="s">
        <v>80</v>
      </c>
      <c r="B11" s="252"/>
      <c r="C11" s="262"/>
      <c r="D11" s="260"/>
      <c r="E11" s="77">
        <v>255</v>
      </c>
      <c r="F11" s="288">
        <f t="shared" si="0"/>
        <v>0</v>
      </c>
      <c r="G11" s="289">
        <f t="shared" si="1"/>
        <v>0</v>
      </c>
      <c r="H11" s="254"/>
      <c r="I11" s="292">
        <f t="shared" si="2"/>
        <v>0</v>
      </c>
    </row>
    <row r="12" spans="1:9" x14ac:dyDescent="0.3">
      <c r="A12" s="251" t="s">
        <v>40</v>
      </c>
      <c r="B12" s="252"/>
      <c r="C12" s="262"/>
      <c r="D12" s="260"/>
      <c r="E12" s="77">
        <v>255</v>
      </c>
      <c r="F12" s="288">
        <f t="shared" si="0"/>
        <v>0</v>
      </c>
      <c r="G12" s="289">
        <f t="shared" si="1"/>
        <v>0</v>
      </c>
      <c r="H12" s="254"/>
      <c r="I12" s="292">
        <f t="shared" si="2"/>
        <v>0</v>
      </c>
    </row>
    <row r="13" spans="1:9" x14ac:dyDescent="0.3">
      <c r="A13" s="251" t="s">
        <v>40</v>
      </c>
      <c r="B13" s="252"/>
      <c r="C13" s="262"/>
      <c r="D13" s="260"/>
      <c r="E13" s="77">
        <v>255</v>
      </c>
      <c r="F13" s="288">
        <f t="shared" si="0"/>
        <v>0</v>
      </c>
      <c r="G13" s="289">
        <f t="shared" si="1"/>
        <v>0</v>
      </c>
      <c r="H13" s="254"/>
      <c r="I13" s="292">
        <f t="shared" si="2"/>
        <v>0</v>
      </c>
    </row>
    <row r="14" spans="1:9" x14ac:dyDescent="0.3">
      <c r="A14" s="251" t="s">
        <v>40</v>
      </c>
      <c r="B14" s="252"/>
      <c r="C14" s="262"/>
      <c r="D14" s="260"/>
      <c r="E14" s="77">
        <v>255</v>
      </c>
      <c r="F14" s="288">
        <f t="shared" si="0"/>
        <v>0</v>
      </c>
      <c r="G14" s="289">
        <f t="shared" si="1"/>
        <v>0</v>
      </c>
      <c r="H14" s="254"/>
      <c r="I14" s="292">
        <f t="shared" si="2"/>
        <v>0</v>
      </c>
    </row>
    <row r="15" spans="1:9" ht="15.75" thickBot="1" x14ac:dyDescent="0.35">
      <c r="A15" s="251" t="s">
        <v>40</v>
      </c>
      <c r="B15" s="252"/>
      <c r="C15" s="262"/>
      <c r="D15" s="260"/>
      <c r="E15" s="77">
        <v>255</v>
      </c>
      <c r="F15" s="288">
        <f t="shared" si="0"/>
        <v>0</v>
      </c>
      <c r="G15" s="289">
        <f t="shared" si="1"/>
        <v>0</v>
      </c>
      <c r="H15" s="254"/>
      <c r="I15" s="292">
        <f t="shared" si="2"/>
        <v>0</v>
      </c>
    </row>
    <row r="16" spans="1:9" s="2" customFormat="1" ht="15.75" thickBot="1" x14ac:dyDescent="0.35">
      <c r="A16" s="175" t="s">
        <v>3</v>
      </c>
      <c r="B16" s="176"/>
      <c r="C16" s="177"/>
      <c r="D16" s="178"/>
      <c r="E16" s="176"/>
      <c r="F16" s="290">
        <f>SUM(F6:F15)</f>
        <v>0</v>
      </c>
      <c r="G16" s="291">
        <f>SUM(G6:G15)</f>
        <v>0</v>
      </c>
      <c r="H16" s="181"/>
      <c r="I16" s="293">
        <f>SUM(I6:I15)</f>
        <v>0</v>
      </c>
    </row>
    <row r="17" spans="1:9" s="2" customFormat="1" x14ac:dyDescent="0.3">
      <c r="A17" s="169" t="s">
        <v>57</v>
      </c>
      <c r="B17" s="170"/>
      <c r="C17" s="171"/>
      <c r="D17" s="172"/>
      <c r="E17" s="170"/>
      <c r="F17" s="170"/>
      <c r="G17" s="172"/>
      <c r="H17" s="173"/>
      <c r="I17" s="174"/>
    </row>
    <row r="18" spans="1:9" ht="30" x14ac:dyDescent="0.3">
      <c r="A18" s="8" t="s">
        <v>32</v>
      </c>
      <c r="B18" s="392" t="s">
        <v>58</v>
      </c>
      <c r="C18" s="393"/>
      <c r="D18" s="393"/>
      <c r="E18" s="393"/>
      <c r="F18" s="394"/>
      <c r="G18" s="7" t="s">
        <v>8</v>
      </c>
      <c r="H18" s="18" t="s">
        <v>10</v>
      </c>
      <c r="I18" s="9" t="s">
        <v>9</v>
      </c>
    </row>
    <row r="19" spans="1:9" x14ac:dyDescent="0.3">
      <c r="A19" s="251" t="s">
        <v>40</v>
      </c>
      <c r="B19" s="392"/>
      <c r="C19" s="393"/>
      <c r="D19" s="393"/>
      <c r="E19" s="393"/>
      <c r="F19" s="394"/>
      <c r="G19" s="255"/>
      <c r="H19" s="254"/>
      <c r="I19" s="10">
        <f>G19*(1+H19)</f>
        <v>0</v>
      </c>
    </row>
    <row r="20" spans="1:9" x14ac:dyDescent="0.3">
      <c r="A20" s="251" t="s">
        <v>40</v>
      </c>
      <c r="B20" s="392"/>
      <c r="C20" s="393"/>
      <c r="D20" s="393"/>
      <c r="E20" s="393"/>
      <c r="F20" s="394"/>
      <c r="G20" s="255"/>
      <c r="H20" s="254"/>
      <c r="I20" s="10">
        <f t="shared" ref="I20:I23" si="3">G20*(1+H20)</f>
        <v>0</v>
      </c>
    </row>
    <row r="21" spans="1:9" x14ac:dyDescent="0.3">
      <c r="A21" s="251" t="s">
        <v>40</v>
      </c>
      <c r="B21" s="392"/>
      <c r="C21" s="393"/>
      <c r="D21" s="393"/>
      <c r="E21" s="393"/>
      <c r="F21" s="394"/>
      <c r="G21" s="255"/>
      <c r="H21" s="254"/>
      <c r="I21" s="10">
        <f>G21*(1+H21)</f>
        <v>0</v>
      </c>
    </row>
    <row r="22" spans="1:9" x14ac:dyDescent="0.3">
      <c r="A22" s="251" t="s">
        <v>40</v>
      </c>
      <c r="B22" s="392"/>
      <c r="C22" s="393"/>
      <c r="D22" s="393"/>
      <c r="E22" s="393"/>
      <c r="F22" s="394"/>
      <c r="G22" s="255"/>
      <c r="H22" s="254"/>
      <c r="I22" s="10">
        <f t="shared" si="3"/>
        <v>0</v>
      </c>
    </row>
    <row r="23" spans="1:9" ht="15.75" thickBot="1" x14ac:dyDescent="0.35">
      <c r="A23" s="251" t="s">
        <v>40</v>
      </c>
      <c r="B23" s="392"/>
      <c r="C23" s="393"/>
      <c r="D23" s="393"/>
      <c r="E23" s="393"/>
      <c r="F23" s="394"/>
      <c r="G23" s="255"/>
      <c r="H23" s="254"/>
      <c r="I23" s="10">
        <f t="shared" si="3"/>
        <v>0</v>
      </c>
    </row>
    <row r="24" spans="1:9" s="2" customFormat="1" ht="15.75" thickBot="1" x14ac:dyDescent="0.35">
      <c r="A24" s="175" t="s">
        <v>5</v>
      </c>
      <c r="B24" s="401"/>
      <c r="C24" s="402"/>
      <c r="D24" s="402"/>
      <c r="E24" s="402"/>
      <c r="F24" s="403"/>
      <c r="G24" s="182">
        <f>SUM(G19:G23)</f>
        <v>0</v>
      </c>
      <c r="H24" s="181"/>
      <c r="I24" s="182">
        <f>SUM(I19:I23)</f>
        <v>0</v>
      </c>
    </row>
    <row r="25" spans="1:9" s="2" customFormat="1" x14ac:dyDescent="0.3">
      <c r="A25" s="200" t="s">
        <v>6</v>
      </c>
      <c r="B25" s="202"/>
      <c r="C25" s="203"/>
      <c r="D25" s="204"/>
      <c r="E25" s="205"/>
      <c r="F25" s="206"/>
      <c r="G25" s="201"/>
      <c r="H25" s="173"/>
      <c r="I25" s="174"/>
    </row>
    <row r="26" spans="1:9" ht="30" x14ac:dyDescent="0.3">
      <c r="A26" s="196" t="s">
        <v>4</v>
      </c>
      <c r="B26" s="284"/>
      <c r="C26" s="285"/>
      <c r="D26" s="286"/>
      <c r="E26" s="287"/>
      <c r="F26" s="283"/>
      <c r="G26" s="197" t="s">
        <v>8</v>
      </c>
      <c r="H26" s="18" t="s">
        <v>10</v>
      </c>
      <c r="I26" s="9" t="s">
        <v>9</v>
      </c>
    </row>
    <row r="27" spans="1:9" x14ac:dyDescent="0.3">
      <c r="A27" s="256" t="s">
        <v>30</v>
      </c>
      <c r="B27" s="263"/>
      <c r="C27" s="264"/>
      <c r="D27" s="265"/>
      <c r="E27" s="266"/>
      <c r="F27" s="267"/>
      <c r="G27" s="255"/>
      <c r="H27" s="254"/>
      <c r="I27" s="10">
        <f t="shared" ref="I27:I32" si="4">G27*(1+H27)</f>
        <v>0</v>
      </c>
    </row>
    <row r="28" spans="1:9" x14ac:dyDescent="0.3">
      <c r="A28" s="256" t="s">
        <v>29</v>
      </c>
      <c r="B28" s="263"/>
      <c r="C28" s="264"/>
      <c r="D28" s="265"/>
      <c r="E28" s="266"/>
      <c r="F28" s="267"/>
      <c r="G28" s="255"/>
      <c r="H28" s="254"/>
      <c r="I28" s="10">
        <f t="shared" si="4"/>
        <v>0</v>
      </c>
    </row>
    <row r="29" spans="1:9" x14ac:dyDescent="0.3">
      <c r="A29" s="256" t="s">
        <v>26</v>
      </c>
      <c r="B29" s="263"/>
      <c r="C29" s="264"/>
      <c r="D29" s="265"/>
      <c r="E29" s="266"/>
      <c r="F29" s="267"/>
      <c r="G29" s="255"/>
      <c r="H29" s="254"/>
      <c r="I29" s="10">
        <f t="shared" si="4"/>
        <v>0</v>
      </c>
    </row>
    <row r="30" spans="1:9" x14ac:dyDescent="0.3">
      <c r="A30" s="256" t="s">
        <v>40</v>
      </c>
      <c r="B30" s="263"/>
      <c r="C30" s="264"/>
      <c r="D30" s="265"/>
      <c r="E30" s="266"/>
      <c r="F30" s="267"/>
      <c r="G30" s="255"/>
      <c r="H30" s="254"/>
      <c r="I30" s="10">
        <f t="shared" si="4"/>
        <v>0</v>
      </c>
    </row>
    <row r="31" spans="1:9" x14ac:dyDescent="0.3">
      <c r="A31" s="256" t="s">
        <v>40</v>
      </c>
      <c r="B31" s="263"/>
      <c r="C31" s="264"/>
      <c r="D31" s="265"/>
      <c r="E31" s="266"/>
      <c r="F31" s="267"/>
      <c r="G31" s="255"/>
      <c r="H31" s="254"/>
      <c r="I31" s="10">
        <f t="shared" si="4"/>
        <v>0</v>
      </c>
    </row>
    <row r="32" spans="1:9" ht="15.75" thickBot="1" x14ac:dyDescent="0.35">
      <c r="A32" s="257" t="s">
        <v>40</v>
      </c>
      <c r="B32" s="268"/>
      <c r="C32" s="269"/>
      <c r="D32" s="270"/>
      <c r="E32" s="271"/>
      <c r="F32" s="272"/>
      <c r="G32" s="258"/>
      <c r="H32" s="259"/>
      <c r="I32" s="168">
        <f t="shared" si="4"/>
        <v>0</v>
      </c>
    </row>
    <row r="33" spans="1:9" s="2" customFormat="1" ht="15.75" thickBot="1" x14ac:dyDescent="0.35">
      <c r="A33" s="198" t="s">
        <v>7</v>
      </c>
      <c r="B33" s="213"/>
      <c r="C33" s="210"/>
      <c r="D33" s="211"/>
      <c r="E33" s="209"/>
      <c r="F33" s="214"/>
      <c r="G33" s="199">
        <f>SUM(G27:G32)</f>
        <v>0</v>
      </c>
      <c r="H33" s="215"/>
      <c r="I33" s="212">
        <f>SUM(I27:I32)</f>
        <v>0</v>
      </c>
    </row>
    <row r="34" spans="1:9" s="2" customFormat="1" ht="15.75" thickBot="1" x14ac:dyDescent="0.35">
      <c r="A34" s="183" t="s">
        <v>69</v>
      </c>
      <c r="B34" s="184"/>
      <c r="C34" s="185"/>
      <c r="D34" s="186"/>
      <c r="E34" s="184"/>
      <c r="F34" s="184"/>
      <c r="G34" s="193">
        <f>G16+G24+G33</f>
        <v>0</v>
      </c>
      <c r="H34" s="187"/>
      <c r="I34" s="194">
        <f>I16+I24+I33</f>
        <v>0</v>
      </c>
    </row>
    <row r="35" spans="1:9" s="2" customFormat="1" ht="15.75" thickBot="1" x14ac:dyDescent="0.35">
      <c r="A35" s="11"/>
      <c r="B35" s="21"/>
      <c r="C35" s="22"/>
      <c r="D35" s="23"/>
      <c r="E35" s="21"/>
      <c r="F35" s="21"/>
      <c r="G35" s="23"/>
      <c r="H35" s="24"/>
      <c r="I35" s="15"/>
    </row>
    <row r="36" spans="1:9" ht="15.75" thickBot="1" x14ac:dyDescent="0.35">
      <c r="A36" s="395" t="s">
        <v>68</v>
      </c>
      <c r="B36" s="396"/>
      <c r="C36" s="396"/>
      <c r="D36" s="396"/>
      <c r="E36" s="396"/>
      <c r="F36" s="396"/>
      <c r="G36" s="396"/>
      <c r="H36" s="396"/>
      <c r="I36" s="397"/>
    </row>
    <row r="37" spans="1:9" s="2" customFormat="1" x14ac:dyDescent="0.3">
      <c r="A37" s="207" t="s">
        <v>15</v>
      </c>
      <c r="B37" s="202"/>
      <c r="C37" s="203"/>
      <c r="D37" s="204"/>
      <c r="E37" s="205"/>
      <c r="F37" s="206"/>
      <c r="G37" s="201"/>
      <c r="H37" s="173"/>
      <c r="I37" s="174"/>
    </row>
    <row r="38" spans="1:9" ht="30" x14ac:dyDescent="0.3">
      <c r="A38" s="8" t="s">
        <v>4</v>
      </c>
      <c r="B38" s="284"/>
      <c r="C38" s="285"/>
      <c r="D38" s="286"/>
      <c r="E38" s="287"/>
      <c r="F38" s="283"/>
      <c r="G38" s="7" t="s">
        <v>8</v>
      </c>
      <c r="H38" s="18" t="s">
        <v>10</v>
      </c>
      <c r="I38" s="9" t="s">
        <v>9</v>
      </c>
    </row>
    <row r="39" spans="1:9" x14ac:dyDescent="0.3">
      <c r="A39" s="251" t="s">
        <v>123</v>
      </c>
      <c r="B39" s="263"/>
      <c r="C39" s="264"/>
      <c r="D39" s="265"/>
      <c r="E39" s="266"/>
      <c r="F39" s="267"/>
      <c r="G39" s="260"/>
      <c r="H39" s="254"/>
      <c r="I39" s="10">
        <f>G39*(1+H39)</f>
        <v>0</v>
      </c>
    </row>
    <row r="40" spans="1:9" x14ac:dyDescent="0.3">
      <c r="A40" s="251" t="s">
        <v>40</v>
      </c>
      <c r="B40" s="263"/>
      <c r="C40" s="264"/>
      <c r="D40" s="265"/>
      <c r="E40" s="266"/>
      <c r="F40" s="267"/>
      <c r="G40" s="260"/>
      <c r="H40" s="254"/>
      <c r="I40" s="10">
        <f>G40*(1+H40)</f>
        <v>0</v>
      </c>
    </row>
    <row r="41" spans="1:9" x14ac:dyDescent="0.3">
      <c r="A41" s="251" t="s">
        <v>40</v>
      </c>
      <c r="B41" s="263"/>
      <c r="C41" s="264"/>
      <c r="D41" s="265"/>
      <c r="E41" s="266"/>
      <c r="F41" s="267"/>
      <c r="G41" s="260"/>
      <c r="H41" s="254"/>
      <c r="I41" s="10">
        <f>G41*(1+H41)</f>
        <v>0</v>
      </c>
    </row>
    <row r="42" spans="1:9" x14ac:dyDescent="0.3">
      <c r="A42" s="251" t="s">
        <v>40</v>
      </c>
      <c r="B42" s="263"/>
      <c r="C42" s="264"/>
      <c r="D42" s="265"/>
      <c r="E42" s="266"/>
      <c r="F42" s="267"/>
      <c r="G42" s="260"/>
      <c r="H42" s="254"/>
      <c r="I42" s="10">
        <f>G42*(1+H42)</f>
        <v>0</v>
      </c>
    </row>
    <row r="43" spans="1:9" ht="15.75" thickBot="1" x14ac:dyDescent="0.35">
      <c r="A43" s="253" t="s">
        <v>40</v>
      </c>
      <c r="B43" s="268"/>
      <c r="C43" s="269"/>
      <c r="D43" s="270"/>
      <c r="E43" s="271"/>
      <c r="F43" s="272"/>
      <c r="G43" s="261"/>
      <c r="H43" s="259"/>
      <c r="I43" s="168">
        <f>G43*(1+H43)</f>
        <v>0</v>
      </c>
    </row>
    <row r="44" spans="1:9" s="2" customFormat="1" ht="15.75" thickBot="1" x14ac:dyDescent="0.35">
      <c r="A44" s="198" t="s">
        <v>12</v>
      </c>
      <c r="B44" s="209"/>
      <c r="C44" s="210"/>
      <c r="D44" s="211"/>
      <c r="E44" s="209"/>
      <c r="F44" s="209"/>
      <c r="G44" s="199">
        <f>SUM(G39:G43)</f>
        <v>0</v>
      </c>
      <c r="H44" s="181"/>
      <c r="I44" s="182">
        <f>SUM(I39:I43)</f>
        <v>0</v>
      </c>
    </row>
    <row r="45" spans="1:9" s="2" customFormat="1" x14ac:dyDescent="0.3">
      <c r="A45" s="208" t="s">
        <v>16</v>
      </c>
      <c r="B45" s="184"/>
      <c r="C45" s="185"/>
      <c r="D45" s="186"/>
      <c r="E45" s="184"/>
      <c r="F45" s="184"/>
      <c r="G45" s="172"/>
      <c r="H45" s="173"/>
      <c r="I45" s="174"/>
    </row>
    <row r="46" spans="1:9" ht="30" x14ac:dyDescent="0.3">
      <c r="A46" s="196" t="s">
        <v>4</v>
      </c>
      <c r="B46" s="280"/>
      <c r="C46" s="279"/>
      <c r="D46" s="278"/>
      <c r="E46" s="281"/>
      <c r="F46" s="282"/>
      <c r="G46" s="197" t="s">
        <v>8</v>
      </c>
      <c r="H46" s="18" t="s">
        <v>10</v>
      </c>
      <c r="I46" s="9" t="s">
        <v>9</v>
      </c>
    </row>
    <row r="47" spans="1:9" x14ac:dyDescent="0.3">
      <c r="A47" s="251" t="s">
        <v>123</v>
      </c>
      <c r="B47" s="273"/>
      <c r="C47" s="274"/>
      <c r="D47" s="275"/>
      <c r="E47" s="276"/>
      <c r="F47" s="277"/>
      <c r="G47" s="260"/>
      <c r="H47" s="254"/>
      <c r="I47" s="10">
        <f>G47*(1+H47)</f>
        <v>0</v>
      </c>
    </row>
    <row r="48" spans="1:9" x14ac:dyDescent="0.3">
      <c r="A48" s="251" t="s">
        <v>81</v>
      </c>
      <c r="B48" s="273"/>
      <c r="C48" s="274"/>
      <c r="D48" s="275"/>
      <c r="E48" s="276"/>
      <c r="F48" s="277"/>
      <c r="G48" s="260"/>
      <c r="H48" s="254"/>
      <c r="I48" s="10">
        <f>G48*(1+H48)</f>
        <v>0</v>
      </c>
    </row>
    <row r="49" spans="1:11" x14ac:dyDescent="0.3">
      <c r="A49" s="253" t="s">
        <v>40</v>
      </c>
      <c r="B49" s="263"/>
      <c r="C49" s="264"/>
      <c r="D49" s="265"/>
      <c r="E49" s="266"/>
      <c r="F49" s="267"/>
      <c r="G49" s="260"/>
      <c r="H49" s="254"/>
      <c r="I49" s="10">
        <f>G49*(1+H49)</f>
        <v>0</v>
      </c>
    </row>
    <row r="50" spans="1:11" x14ac:dyDescent="0.3">
      <c r="A50" s="253" t="s">
        <v>40</v>
      </c>
      <c r="B50" s="263"/>
      <c r="C50" s="264"/>
      <c r="D50" s="265"/>
      <c r="E50" s="266"/>
      <c r="F50" s="267"/>
      <c r="G50" s="260"/>
      <c r="H50" s="254"/>
      <c r="I50" s="10">
        <f>G50*(1+H50)</f>
        <v>0</v>
      </c>
    </row>
    <row r="51" spans="1:11" ht="15.75" thickBot="1" x14ac:dyDescent="0.35">
      <c r="A51" s="253" t="s">
        <v>40</v>
      </c>
      <c r="B51" s="263"/>
      <c r="C51" s="264"/>
      <c r="D51" s="265"/>
      <c r="E51" s="266"/>
      <c r="F51" s="267"/>
      <c r="G51" s="261"/>
      <c r="H51" s="259"/>
      <c r="I51" s="168">
        <f>G51*(1+H51)</f>
        <v>0</v>
      </c>
    </row>
    <row r="52" spans="1:11" s="2" customFormat="1" ht="15.75" thickBot="1" x14ac:dyDescent="0.35">
      <c r="A52" s="175" t="s">
        <v>13</v>
      </c>
      <c r="B52" s="209"/>
      <c r="C52" s="210"/>
      <c r="D52" s="211"/>
      <c r="E52" s="209"/>
      <c r="F52" s="209"/>
      <c r="G52" s="180">
        <f>SUM(G47:G51)</f>
        <v>0</v>
      </c>
      <c r="H52" s="181"/>
      <c r="I52" s="182">
        <f>SUM(I47:I51)</f>
        <v>0</v>
      </c>
    </row>
    <row r="53" spans="1:11" ht="15.75" thickBot="1" x14ac:dyDescent="0.35">
      <c r="A53" s="188" t="s">
        <v>14</v>
      </c>
      <c r="B53" s="189"/>
      <c r="C53" s="190"/>
      <c r="D53" s="191"/>
      <c r="E53" s="189"/>
      <c r="F53" s="189"/>
      <c r="G53" s="193">
        <f>G52-G44</f>
        <v>0</v>
      </c>
      <c r="H53" s="192"/>
      <c r="I53" s="195">
        <f>I52-I44</f>
        <v>0</v>
      </c>
      <c r="K53" s="2"/>
    </row>
    <row r="54" spans="1:11" ht="15.75" thickBot="1" x14ac:dyDescent="0.35">
      <c r="A54" s="16"/>
      <c r="B54" s="12"/>
      <c r="C54" s="13"/>
      <c r="D54" s="14"/>
      <c r="E54" s="12"/>
      <c r="F54" s="12"/>
      <c r="G54" s="14">
        <f>G34-G53</f>
        <v>0</v>
      </c>
      <c r="H54" s="19"/>
      <c r="I54" s="14">
        <f>I34-I53</f>
        <v>0</v>
      </c>
    </row>
    <row r="55" spans="1:11" ht="63" customHeight="1" thickBot="1" x14ac:dyDescent="0.35">
      <c r="A55" s="404" t="s">
        <v>121</v>
      </c>
      <c r="B55" s="405"/>
      <c r="C55" s="405"/>
      <c r="D55" s="405"/>
      <c r="E55" s="405"/>
      <c r="F55" s="406"/>
      <c r="G55" s="236">
        <f>G34-G53</f>
        <v>0</v>
      </c>
      <c r="H55" s="192"/>
      <c r="I55" s="237">
        <f>I34-I53</f>
        <v>0</v>
      </c>
    </row>
    <row r="56" spans="1:11" ht="20.25" customHeight="1" x14ac:dyDescent="0.45">
      <c r="A56" s="161"/>
      <c r="B56" s="235"/>
      <c r="C56" s="235"/>
      <c r="D56" s="1"/>
      <c r="E56" s="161"/>
      <c r="F56" s="160"/>
      <c r="G56" s="241"/>
      <c r="H56" s="217"/>
      <c r="I56" s="218"/>
    </row>
    <row r="57" spans="1:11" ht="16.5" customHeight="1" x14ac:dyDescent="0.45">
      <c r="A57" s="301"/>
      <c r="B57" s="235"/>
      <c r="C57" s="235"/>
      <c r="D57" s="1"/>
      <c r="E57" s="161"/>
      <c r="F57" s="160"/>
      <c r="G57" s="240"/>
      <c r="H57" s="217"/>
      <c r="I57" s="218"/>
    </row>
    <row r="58" spans="1:11" ht="12.75" customHeight="1" x14ac:dyDescent="0.35">
      <c r="A58" s="301" t="s">
        <v>95</v>
      </c>
      <c r="B58" s="134"/>
      <c r="C58" s="135"/>
      <c r="D58" s="234"/>
      <c r="E58" s="134"/>
      <c r="F58" s="114"/>
      <c r="G58" s="132"/>
      <c r="H58" s="133"/>
      <c r="I58" s="1"/>
    </row>
    <row r="59" spans="1:11" ht="17.25" customHeight="1" x14ac:dyDescent="0.35">
      <c r="A59" s="301" t="s">
        <v>84</v>
      </c>
      <c r="B59" s="220"/>
      <c r="C59" s="221"/>
      <c r="D59" s="219"/>
      <c r="E59" s="218"/>
      <c r="F59" s="220"/>
      <c r="G59" s="219"/>
      <c r="H59" s="222"/>
      <c r="I59" s="219"/>
      <c r="J59" s="58"/>
      <c r="K59" s="58"/>
    </row>
    <row r="60" spans="1:11" ht="15.75" x14ac:dyDescent="0.35">
      <c r="A60" s="301" t="s">
        <v>94</v>
      </c>
      <c r="B60" s="220"/>
      <c r="C60" s="221"/>
      <c r="D60" s="219"/>
      <c r="E60" s="218"/>
      <c r="F60" s="220"/>
      <c r="G60" s="219"/>
      <c r="H60" s="222"/>
      <c r="I60" s="219"/>
      <c r="J60" s="58"/>
      <c r="K60" s="58"/>
    </row>
    <row r="61" spans="1:11" ht="15.75" x14ac:dyDescent="0.35">
      <c r="A61" s="218"/>
      <c r="B61" s="220"/>
      <c r="C61" s="221"/>
      <c r="D61" s="219"/>
      <c r="E61" s="218"/>
      <c r="F61" s="220"/>
      <c r="G61" s="219"/>
      <c r="H61" s="222"/>
      <c r="I61" s="219"/>
      <c r="J61" s="58"/>
      <c r="K61" s="58"/>
    </row>
    <row r="62" spans="1:11" ht="15.75" x14ac:dyDescent="0.35">
      <c r="A62" s="219"/>
      <c r="B62" s="220"/>
      <c r="C62" s="221"/>
      <c r="D62" s="219"/>
      <c r="E62" s="220"/>
      <c r="F62" s="220"/>
      <c r="G62" s="219"/>
      <c r="H62" s="222"/>
      <c r="I62" s="219"/>
      <c r="J62" s="58"/>
      <c r="K62" s="58"/>
    </row>
    <row r="63" spans="1:11" ht="15.75" x14ac:dyDescent="0.35">
      <c r="A63" s="138"/>
      <c r="B63" s="134"/>
      <c r="C63" s="135"/>
      <c r="D63" s="136"/>
      <c r="E63" s="134"/>
      <c r="F63" s="134"/>
      <c r="G63" s="136"/>
      <c r="H63" s="137"/>
      <c r="I63" s="136"/>
      <c r="J63" s="58"/>
      <c r="K63" s="58"/>
    </row>
    <row r="64" spans="1:11" ht="18.75" customHeight="1" x14ac:dyDescent="0.35">
      <c r="A64" s="226"/>
      <c r="B64" s="227"/>
      <c r="C64" s="228"/>
      <c r="D64" s="229"/>
      <c r="E64" s="227"/>
      <c r="F64" s="227"/>
      <c r="G64" s="229"/>
      <c r="H64" s="230"/>
      <c r="I64" s="229"/>
      <c r="J64" s="58"/>
      <c r="K64" s="58"/>
    </row>
    <row r="65" spans="1:11" ht="17.25" customHeight="1" x14ac:dyDescent="0.35">
      <c r="A65" s="231"/>
      <c r="B65" s="226"/>
      <c r="C65" s="232"/>
      <c r="D65" s="233"/>
      <c r="E65" s="226"/>
      <c r="F65" s="227"/>
      <c r="G65" s="229"/>
      <c r="H65" s="230"/>
      <c r="I65" s="229"/>
      <c r="J65" s="58"/>
      <c r="K65" s="58"/>
    </row>
    <row r="66" spans="1:11" ht="15.75" x14ac:dyDescent="0.35">
      <c r="A66" s="96"/>
      <c r="B66" s="96"/>
      <c r="C66" s="139"/>
      <c r="D66" s="126"/>
      <c r="E66" s="96"/>
      <c r="F66" s="134"/>
      <c r="G66" s="136"/>
      <c r="H66" s="137"/>
      <c r="I66" s="136"/>
      <c r="J66" s="58"/>
      <c r="K66" s="58"/>
    </row>
    <row r="67" spans="1:11" ht="15.75" x14ac:dyDescent="0.35">
      <c r="A67" s="96"/>
      <c r="B67" s="96"/>
      <c r="C67" s="139"/>
      <c r="D67" s="126"/>
      <c r="E67" s="96"/>
      <c r="F67" s="134"/>
      <c r="G67" s="136"/>
      <c r="H67" s="137"/>
      <c r="I67" s="136"/>
      <c r="J67" s="58"/>
      <c r="K67" s="58"/>
    </row>
    <row r="68" spans="1:11" x14ac:dyDescent="0.3">
      <c r="A68" s="140"/>
      <c r="B68" s="140"/>
      <c r="C68" s="141"/>
      <c r="D68" s="142"/>
      <c r="E68" s="140"/>
      <c r="F68" s="114"/>
      <c r="G68" s="132"/>
      <c r="H68" s="133"/>
      <c r="I68" s="132"/>
    </row>
    <row r="69" spans="1:11" x14ac:dyDescent="0.3">
      <c r="B69" s="140"/>
      <c r="C69" s="141"/>
      <c r="D69" s="142"/>
      <c r="E69" s="140"/>
      <c r="F69" s="114"/>
      <c r="G69" s="132"/>
      <c r="H69" s="133"/>
      <c r="I69" s="132"/>
    </row>
    <row r="70" spans="1:11" x14ac:dyDescent="0.3">
      <c r="A70" s="59"/>
      <c r="B70" s="59"/>
      <c r="C70" s="60"/>
      <c r="D70" s="61"/>
      <c r="E70" s="59"/>
    </row>
    <row r="71" spans="1:11" x14ac:dyDescent="0.3">
      <c r="A71" s="59"/>
      <c r="B71" s="59"/>
      <c r="C71" s="60"/>
      <c r="D71" s="61"/>
      <c r="E71" s="59"/>
    </row>
    <row r="72" spans="1:11" x14ac:dyDescent="0.3">
      <c r="A72" s="62"/>
      <c r="B72" s="59"/>
      <c r="C72" s="60"/>
      <c r="D72" s="61"/>
      <c r="E72" s="59"/>
    </row>
  </sheetData>
  <sheetProtection algorithmName="SHA-512" hashValue="Oq9r8lrH6KBocA9Kzu79iIDQz0q0k7gyIv7POuc5bV8y0J54O1peQwWpPwBGCHSUzJ7H9RQCDCv1pdnKNq8TLw==" saltValue="t/4Ya1y65rFikZg+tK6uDQ==" spinCount="100000" sheet="1" objects="1" scenarios="1" formatColumns="0" formatRows="0"/>
  <mergeCells count="11">
    <mergeCell ref="B21:F21"/>
    <mergeCell ref="A3:I3"/>
    <mergeCell ref="A4:I4"/>
    <mergeCell ref="B18:F18"/>
    <mergeCell ref="B19:F19"/>
    <mergeCell ref="B20:F20"/>
    <mergeCell ref="B22:F22"/>
    <mergeCell ref="B23:F23"/>
    <mergeCell ref="B24:F24"/>
    <mergeCell ref="A36:I36"/>
    <mergeCell ref="A55:F55"/>
  </mergeCells>
  <pageMargins left="0.75" right="0.75" top="1" bottom="1" header="0.5" footer="0.5"/>
  <pageSetup paperSize="9" scale="48" orientation="portrait" r:id="rId1"/>
  <headerFooter alignWithMargins="0">
    <oddHeader xml:space="preserve">&amp;LAanbesteding Cateringdienstverlening t.b.v. Concerndienstverlener FMH met zaaknummer 31151096
</oddHead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4"/>
  <sheetViews>
    <sheetView showGridLines="0" showRuler="0" showWhiteSpace="0" zoomScaleNormal="100" zoomScaleSheetLayoutView="100" zoomScalePageLayoutView="112" workbookViewId="0">
      <selection activeCell="F7" sqref="F7"/>
    </sheetView>
  </sheetViews>
  <sheetFormatPr defaultRowHeight="12.75" x14ac:dyDescent="0.2"/>
  <cols>
    <col min="1" max="1" width="15.42578125" customWidth="1"/>
    <col min="2" max="2" width="22" customWidth="1"/>
    <col min="3" max="4" width="19.28515625" customWidth="1"/>
    <col min="5" max="6" width="18.85546875" style="28" customWidth="1"/>
    <col min="7" max="7" width="18.42578125" style="28" bestFit="1" customWidth="1"/>
  </cols>
  <sheetData>
    <row r="1" spans="1:8" x14ac:dyDescent="0.2">
      <c r="A1" s="109" t="s">
        <v>132</v>
      </c>
      <c r="B1" s="96"/>
      <c r="C1" s="96"/>
      <c r="D1" s="96"/>
      <c r="E1" s="143"/>
      <c r="F1" s="143"/>
      <c r="G1" s="143"/>
      <c r="H1" s="223"/>
    </row>
    <row r="2" spans="1:8" x14ac:dyDescent="0.2">
      <c r="A2" s="96"/>
      <c r="B2" s="96"/>
      <c r="C2" s="96"/>
      <c r="D2" s="96"/>
      <c r="E2" s="143"/>
      <c r="F2" s="143"/>
      <c r="G2" s="143"/>
      <c r="H2" s="223"/>
    </row>
    <row r="3" spans="1:8" ht="13.5" thickBot="1" x14ac:dyDescent="0.25">
      <c r="A3" s="96"/>
      <c r="B3" s="96"/>
      <c r="C3" s="96"/>
      <c r="D3" s="96"/>
      <c r="E3" s="143"/>
      <c r="F3" s="143"/>
      <c r="G3" s="143"/>
      <c r="H3" s="223"/>
    </row>
    <row r="4" spans="1:8" s="29" customFormat="1" ht="34.5" x14ac:dyDescent="0.2">
      <c r="A4" s="34"/>
      <c r="B4" s="35" t="s">
        <v>17</v>
      </c>
      <c r="C4" s="35" t="s">
        <v>152</v>
      </c>
      <c r="D4" s="36" t="s">
        <v>64</v>
      </c>
      <c r="E4" s="36" t="s">
        <v>65</v>
      </c>
      <c r="F4" s="37" t="s">
        <v>33</v>
      </c>
      <c r="G4" s="37" t="s">
        <v>19</v>
      </c>
      <c r="H4" s="224"/>
    </row>
    <row r="5" spans="1:8" s="29" customFormat="1" ht="57.75" customHeight="1" x14ac:dyDescent="0.2">
      <c r="A5" s="330"/>
      <c r="B5" s="294"/>
      <c r="C5" s="242"/>
      <c r="D5" s="348"/>
      <c r="E5" s="348"/>
      <c r="F5" s="349"/>
      <c r="G5" s="349"/>
      <c r="H5" s="224"/>
    </row>
    <row r="6" spans="1:8" ht="78" customHeight="1" thickBot="1" x14ac:dyDescent="0.25">
      <c r="A6" s="38"/>
      <c r="B6" s="294" t="s">
        <v>118</v>
      </c>
      <c r="C6" s="360">
        <v>2000</v>
      </c>
      <c r="D6" s="40">
        <f>'2. Banqueting'!D8</f>
        <v>0</v>
      </c>
      <c r="E6" s="40">
        <f>'2. Banqueting'!F8</f>
        <v>0</v>
      </c>
      <c r="F6" s="41">
        <f>D6*$C$6</f>
        <v>0</v>
      </c>
      <c r="G6" s="41">
        <f>E6*$C$6</f>
        <v>0</v>
      </c>
      <c r="H6" s="223"/>
    </row>
    <row r="7" spans="1:8" ht="16.5" customHeight="1" thickBot="1" x14ac:dyDescent="0.25">
      <c r="A7" s="320" t="s">
        <v>93</v>
      </c>
      <c r="B7" s="43"/>
      <c r="C7" s="44"/>
      <c r="D7" s="44"/>
      <c r="E7" s="51"/>
      <c r="F7" s="318">
        <f>SUM(F6:F6)</f>
        <v>0</v>
      </c>
      <c r="G7" s="318">
        <f>SUM(G6:G6)</f>
        <v>0</v>
      </c>
      <c r="H7" s="223"/>
    </row>
    <row r="8" spans="1:8" x14ac:dyDescent="0.2">
      <c r="A8" s="96"/>
      <c r="B8" s="96"/>
      <c r="C8" s="96"/>
      <c r="D8" s="96"/>
      <c r="E8" s="143"/>
      <c r="F8" s="143"/>
      <c r="G8" s="143"/>
      <c r="H8" s="223"/>
    </row>
    <row r="9" spans="1:8" x14ac:dyDescent="0.2">
      <c r="A9" s="123"/>
      <c r="B9" s="96"/>
      <c r="C9" s="123"/>
      <c r="D9" s="96"/>
      <c r="E9" s="143"/>
      <c r="F9" s="143"/>
      <c r="G9" s="143"/>
      <c r="H9" s="223"/>
    </row>
    <row r="10" spans="1:8" x14ac:dyDescent="0.2">
      <c r="A10" s="123"/>
      <c r="B10" s="96"/>
      <c r="C10" s="96"/>
      <c r="D10" s="96"/>
      <c r="E10" s="143"/>
      <c r="F10" s="143"/>
      <c r="G10" s="143"/>
      <c r="H10" s="223"/>
    </row>
    <row r="11" spans="1:8" x14ac:dyDescent="0.2">
      <c r="A11" s="123"/>
      <c r="B11" s="96"/>
      <c r="C11" s="96"/>
      <c r="D11" s="96"/>
      <c r="E11" s="143"/>
      <c r="F11" s="143"/>
      <c r="G11" s="143"/>
      <c r="H11" s="223"/>
    </row>
    <row r="12" spans="1:8" x14ac:dyDescent="0.2">
      <c r="A12" s="95"/>
      <c r="B12" s="95"/>
      <c r="C12" s="95"/>
      <c r="D12" s="95"/>
      <c r="E12" s="144"/>
      <c r="F12" s="144"/>
      <c r="G12" s="144"/>
      <c r="H12" s="225"/>
    </row>
    <row r="13" spans="1:8" x14ac:dyDescent="0.2">
      <c r="A13" s="95"/>
      <c r="B13" s="95"/>
      <c r="C13" s="95"/>
      <c r="D13" s="95"/>
      <c r="E13" s="144"/>
      <c r="F13" s="144"/>
      <c r="G13" s="144"/>
      <c r="H13" s="225"/>
    </row>
    <row r="14" spans="1:8" x14ac:dyDescent="0.2">
      <c r="A14" s="95"/>
      <c r="B14" s="95"/>
      <c r="C14" s="247"/>
      <c r="D14" s="95"/>
      <c r="E14" s="95"/>
      <c r="F14" s="95"/>
      <c r="G14" s="95"/>
      <c r="H14" s="225"/>
    </row>
    <row r="15" spans="1:8" x14ac:dyDescent="0.2">
      <c r="A15" s="95"/>
      <c r="B15" s="95"/>
      <c r="C15" s="95"/>
      <c r="D15" s="95"/>
      <c r="E15" s="95"/>
      <c r="F15" s="95"/>
      <c r="G15" s="144"/>
      <c r="H15" s="225"/>
    </row>
    <row r="16" spans="1:8" x14ac:dyDescent="0.2">
      <c r="A16" s="95"/>
      <c r="B16" s="95"/>
      <c r="C16" s="95"/>
      <c r="D16" s="95"/>
      <c r="E16" s="95"/>
      <c r="F16" s="95"/>
      <c r="G16" s="144"/>
      <c r="H16" s="225"/>
    </row>
    <row r="17" spans="1:8" x14ac:dyDescent="0.2">
      <c r="A17" s="95"/>
      <c r="B17" s="95"/>
      <c r="C17" s="95"/>
      <c r="D17" s="95"/>
      <c r="E17" s="144"/>
      <c r="F17" s="144"/>
      <c r="G17" s="144"/>
      <c r="H17" s="225"/>
    </row>
    <row r="18" spans="1:8" x14ac:dyDescent="0.2">
      <c r="A18" s="95"/>
      <c r="B18" s="95"/>
      <c r="C18" s="95"/>
      <c r="D18" s="95"/>
      <c r="E18" s="144"/>
      <c r="F18" s="144"/>
      <c r="G18" s="144"/>
      <c r="H18" s="225"/>
    </row>
    <row r="19" spans="1:8" x14ac:dyDescent="0.2">
      <c r="A19" s="95"/>
      <c r="B19" s="95"/>
      <c r="C19" s="95"/>
      <c r="D19" s="95"/>
      <c r="E19" s="144"/>
      <c r="F19" s="144"/>
      <c r="G19" s="144"/>
      <c r="H19" s="225"/>
    </row>
    <row r="20" spans="1:8" x14ac:dyDescent="0.2">
      <c r="A20" s="95"/>
      <c r="B20" s="95"/>
      <c r="C20" s="95"/>
      <c r="D20" s="95"/>
      <c r="E20" s="144"/>
      <c r="F20" s="144"/>
      <c r="G20" s="144"/>
      <c r="H20" s="225"/>
    </row>
    <row r="21" spans="1:8" x14ac:dyDescent="0.2">
      <c r="A21" s="95"/>
      <c r="B21" s="95"/>
      <c r="C21" s="95"/>
      <c r="D21" s="95"/>
      <c r="E21" s="144"/>
      <c r="F21" s="144"/>
      <c r="G21" s="144"/>
      <c r="H21" s="225"/>
    </row>
    <row r="22" spans="1:8" x14ac:dyDescent="0.2">
      <c r="A22" s="95"/>
      <c r="B22" s="95"/>
      <c r="C22" s="95"/>
      <c r="D22" s="95"/>
      <c r="E22" s="144"/>
      <c r="F22" s="144"/>
      <c r="G22" s="144"/>
      <c r="H22" s="225"/>
    </row>
    <row r="23" spans="1:8" x14ac:dyDescent="0.2">
      <c r="A23" s="95"/>
      <c r="B23" s="95"/>
      <c r="C23" s="95"/>
      <c r="D23" s="95"/>
      <c r="E23" s="144"/>
      <c r="F23" s="144"/>
      <c r="G23" s="144"/>
      <c r="H23" s="225"/>
    </row>
    <row r="24" spans="1:8" x14ac:dyDescent="0.2">
      <c r="A24" s="95"/>
      <c r="B24" s="95"/>
      <c r="C24" s="95"/>
      <c r="D24" s="95"/>
      <c r="E24" s="144"/>
      <c r="F24" s="144"/>
      <c r="G24" s="144"/>
      <c r="H24" s="225"/>
    </row>
    <row r="25" spans="1:8" x14ac:dyDescent="0.2">
      <c r="A25" s="95"/>
      <c r="B25" s="95"/>
      <c r="C25" s="95"/>
      <c r="D25" s="95"/>
      <c r="E25" s="144"/>
      <c r="F25" s="144"/>
      <c r="G25" s="144"/>
      <c r="H25" s="225"/>
    </row>
    <row r="26" spans="1:8" x14ac:dyDescent="0.2">
      <c r="A26" s="95"/>
      <c r="B26" s="95"/>
      <c r="C26" s="95"/>
      <c r="D26" s="95"/>
      <c r="E26" s="144"/>
      <c r="F26" s="144"/>
      <c r="G26" s="144"/>
      <c r="H26" s="225"/>
    </row>
    <row r="27" spans="1:8" x14ac:dyDescent="0.2">
      <c r="A27" s="95"/>
      <c r="B27" s="95"/>
      <c r="C27" s="95"/>
      <c r="D27" s="95"/>
      <c r="E27" s="144"/>
      <c r="F27" s="144"/>
      <c r="G27" s="144"/>
      <c r="H27" s="225"/>
    </row>
    <row r="28" spans="1:8" x14ac:dyDescent="0.2">
      <c r="A28" s="95"/>
      <c r="B28" s="95"/>
      <c r="C28" s="95"/>
      <c r="D28" s="95"/>
      <c r="E28" s="144"/>
      <c r="F28" s="144"/>
      <c r="G28" s="144"/>
      <c r="H28" s="225"/>
    </row>
    <row r="29" spans="1:8" x14ac:dyDescent="0.2">
      <c r="A29" s="95"/>
      <c r="B29" s="95"/>
      <c r="C29" s="95"/>
      <c r="D29" s="95"/>
      <c r="E29" s="144"/>
      <c r="F29" s="144"/>
      <c r="G29" s="144"/>
      <c r="H29" s="225"/>
    </row>
    <row r="30" spans="1:8" x14ac:dyDescent="0.2">
      <c r="A30" s="95"/>
      <c r="B30" s="95"/>
      <c r="C30" s="95"/>
      <c r="D30" s="95"/>
      <c r="E30" s="144"/>
      <c r="F30" s="144"/>
      <c r="G30" s="144"/>
      <c r="H30" s="225"/>
    </row>
    <row r="31" spans="1:8" x14ac:dyDescent="0.2">
      <c r="A31" s="95"/>
      <c r="B31" s="95"/>
      <c r="C31" s="95"/>
      <c r="D31" s="95"/>
      <c r="E31" s="144"/>
      <c r="F31" s="144"/>
      <c r="G31" s="144"/>
      <c r="H31" s="225"/>
    </row>
    <row r="32" spans="1:8" x14ac:dyDescent="0.2">
      <c r="A32" s="95"/>
      <c r="B32" s="95"/>
      <c r="C32" s="95"/>
      <c r="D32" s="95"/>
      <c r="E32" s="144"/>
      <c r="F32" s="144"/>
      <c r="G32" s="144"/>
      <c r="H32" s="225"/>
    </row>
    <row r="33" spans="1:8" x14ac:dyDescent="0.2">
      <c r="A33" s="95"/>
      <c r="B33" s="95"/>
      <c r="C33" s="95"/>
      <c r="D33" s="95"/>
      <c r="E33" s="144"/>
      <c r="F33" s="144"/>
      <c r="G33" s="144"/>
      <c r="H33" s="225"/>
    </row>
    <row r="34" spans="1:8" x14ac:dyDescent="0.2">
      <c r="A34" s="95"/>
      <c r="B34" s="95"/>
      <c r="C34" s="95"/>
      <c r="D34" s="95"/>
      <c r="E34" s="144"/>
      <c r="F34" s="144"/>
      <c r="G34" s="144"/>
      <c r="H34" s="225"/>
    </row>
    <row r="35" spans="1:8" x14ac:dyDescent="0.2">
      <c r="A35" s="95"/>
      <c r="B35" s="95"/>
      <c r="C35" s="95"/>
      <c r="D35" s="95"/>
      <c r="E35" s="144"/>
      <c r="F35" s="144"/>
      <c r="G35" s="144"/>
      <c r="H35" s="225"/>
    </row>
    <row r="36" spans="1:8" x14ac:dyDescent="0.2">
      <c r="A36" s="95"/>
      <c r="B36" s="95"/>
      <c r="C36" s="95"/>
      <c r="D36" s="95"/>
      <c r="E36" s="144"/>
      <c r="F36" s="144"/>
      <c r="G36" s="144"/>
      <c r="H36" s="225"/>
    </row>
    <row r="37" spans="1:8" x14ac:dyDescent="0.2">
      <c r="A37" s="95"/>
      <c r="B37" s="95"/>
      <c r="C37" s="95"/>
      <c r="D37" s="95"/>
      <c r="E37" s="144"/>
      <c r="F37" s="144"/>
      <c r="G37" s="144"/>
      <c r="H37" s="225"/>
    </row>
    <row r="38" spans="1:8" x14ac:dyDescent="0.2">
      <c r="A38" s="95"/>
      <c r="B38" s="95"/>
      <c r="C38" s="95"/>
      <c r="D38" s="95"/>
      <c r="E38" s="144"/>
      <c r="F38" s="144"/>
      <c r="G38" s="144"/>
      <c r="H38" s="225"/>
    </row>
    <row r="39" spans="1:8" x14ac:dyDescent="0.2">
      <c r="A39" s="95"/>
      <c r="B39" s="95"/>
      <c r="C39" s="95"/>
      <c r="D39" s="95"/>
      <c r="E39" s="144"/>
      <c r="F39" s="144"/>
      <c r="G39" s="144"/>
      <c r="H39" s="225"/>
    </row>
    <row r="40" spans="1:8" x14ac:dyDescent="0.2">
      <c r="A40" s="95"/>
      <c r="B40" s="95"/>
      <c r="C40" s="95"/>
      <c r="D40" s="95"/>
      <c r="E40" s="144"/>
      <c r="F40" s="144"/>
      <c r="G40" s="144"/>
      <c r="H40" s="225"/>
    </row>
    <row r="41" spans="1:8" x14ac:dyDescent="0.2">
      <c r="A41" s="95"/>
      <c r="B41" s="95"/>
      <c r="C41" s="95"/>
      <c r="D41" s="95"/>
      <c r="E41" s="144"/>
      <c r="F41" s="144"/>
      <c r="G41" s="144"/>
      <c r="H41" s="225"/>
    </row>
    <row r="42" spans="1:8" x14ac:dyDescent="0.2">
      <c r="A42" s="95"/>
      <c r="B42" s="95"/>
      <c r="C42" s="95"/>
      <c r="D42" s="95"/>
      <c r="E42" s="144"/>
      <c r="F42" s="144"/>
      <c r="G42" s="144"/>
      <c r="H42" s="225"/>
    </row>
    <row r="43" spans="1:8" x14ac:dyDescent="0.2">
      <c r="A43" s="95"/>
      <c r="B43" s="95"/>
      <c r="C43" s="95"/>
      <c r="D43" s="95"/>
      <c r="E43" s="144"/>
      <c r="F43" s="144"/>
      <c r="G43" s="144"/>
      <c r="H43" s="225"/>
    </row>
    <row r="44" spans="1:8" x14ac:dyDescent="0.2">
      <c r="A44" s="95"/>
      <c r="B44" s="95"/>
      <c r="C44" s="95"/>
      <c r="D44" s="95"/>
      <c r="E44" s="144"/>
      <c r="F44" s="144"/>
      <c r="G44" s="144"/>
      <c r="H44" s="225"/>
    </row>
    <row r="45" spans="1:8" x14ac:dyDescent="0.2">
      <c r="A45" s="95"/>
      <c r="B45" s="95"/>
      <c r="C45" s="95"/>
      <c r="D45" s="95"/>
      <c r="E45" s="144"/>
      <c r="F45" s="144"/>
      <c r="G45" s="144"/>
      <c r="H45" s="225"/>
    </row>
    <row r="46" spans="1:8" x14ac:dyDescent="0.2">
      <c r="A46" s="95"/>
      <c r="B46" s="95"/>
      <c r="C46" s="95"/>
      <c r="D46" s="95"/>
      <c r="E46" s="144"/>
      <c r="F46" s="144"/>
      <c r="G46" s="144"/>
      <c r="H46" s="225"/>
    </row>
    <row r="47" spans="1:8" x14ac:dyDescent="0.2">
      <c r="A47" s="95"/>
      <c r="B47" s="95"/>
      <c r="C47" s="95"/>
      <c r="D47" s="95"/>
      <c r="E47" s="144"/>
      <c r="F47" s="144"/>
      <c r="G47" s="144"/>
      <c r="H47" s="225"/>
    </row>
    <row r="48" spans="1:8" x14ac:dyDescent="0.2">
      <c r="A48" s="95"/>
      <c r="B48" s="95"/>
      <c r="C48" s="95"/>
      <c r="D48" s="95"/>
      <c r="E48" s="144"/>
      <c r="F48" s="144"/>
      <c r="G48" s="144"/>
      <c r="H48" s="225"/>
    </row>
    <row r="49" spans="1:8" x14ac:dyDescent="0.2">
      <c r="A49" s="95"/>
      <c r="B49" s="95"/>
      <c r="C49" s="95"/>
      <c r="D49" s="95"/>
      <c r="E49" s="144"/>
      <c r="F49" s="144"/>
      <c r="G49" s="144"/>
      <c r="H49" s="225"/>
    </row>
    <row r="50" spans="1:8" x14ac:dyDescent="0.2">
      <c r="A50" s="95"/>
      <c r="B50" s="95"/>
      <c r="C50" s="95"/>
      <c r="D50" s="95"/>
      <c r="E50" s="144"/>
      <c r="F50" s="144"/>
      <c r="G50" s="144"/>
      <c r="H50" s="225"/>
    </row>
    <row r="51" spans="1:8" x14ac:dyDescent="0.2">
      <c r="A51" s="95"/>
      <c r="B51" s="95"/>
      <c r="C51" s="95"/>
      <c r="D51" s="95"/>
      <c r="E51" s="144"/>
      <c r="F51" s="144"/>
      <c r="G51" s="144"/>
      <c r="H51" s="225"/>
    </row>
    <row r="52" spans="1:8" x14ac:dyDescent="0.2">
      <c r="A52" s="95"/>
      <c r="B52" s="95"/>
      <c r="C52" s="95"/>
      <c r="D52" s="95"/>
      <c r="E52" s="144"/>
      <c r="F52" s="144"/>
      <c r="G52" s="144"/>
      <c r="H52" s="225"/>
    </row>
    <row r="53" spans="1:8" x14ac:dyDescent="0.2">
      <c r="A53" s="95"/>
      <c r="B53" s="95"/>
      <c r="C53" s="95"/>
      <c r="D53" s="95"/>
      <c r="E53" s="144"/>
      <c r="F53" s="144"/>
      <c r="G53" s="144"/>
      <c r="H53" s="225"/>
    </row>
    <row r="54" spans="1:8" x14ac:dyDescent="0.2">
      <c r="A54" s="95"/>
      <c r="B54" s="95"/>
      <c r="C54" s="95"/>
      <c r="D54" s="95"/>
      <c r="E54" s="144"/>
      <c r="F54" s="144"/>
      <c r="G54" s="144"/>
      <c r="H54" s="225"/>
    </row>
    <row r="55" spans="1:8" x14ac:dyDescent="0.2">
      <c r="A55" s="95"/>
      <c r="B55" s="95"/>
      <c r="C55" s="95"/>
      <c r="D55" s="95"/>
      <c r="E55" s="144"/>
      <c r="F55" s="144"/>
      <c r="G55" s="144"/>
      <c r="H55" s="225"/>
    </row>
    <row r="56" spans="1:8" x14ac:dyDescent="0.2">
      <c r="A56" s="95"/>
      <c r="B56" s="95"/>
      <c r="C56" s="95"/>
      <c r="D56" s="95"/>
      <c r="E56" s="144"/>
      <c r="F56" s="144"/>
      <c r="G56" s="144"/>
      <c r="H56" s="225"/>
    </row>
    <row r="57" spans="1:8" x14ac:dyDescent="0.2">
      <c r="A57" s="95"/>
      <c r="B57" s="95"/>
      <c r="C57" s="95"/>
      <c r="D57" s="95"/>
      <c r="E57" s="144"/>
      <c r="F57" s="144"/>
      <c r="G57" s="144"/>
      <c r="H57" s="225"/>
    </row>
    <row r="58" spans="1:8" x14ac:dyDescent="0.2">
      <c r="A58" s="95"/>
      <c r="B58" s="95"/>
      <c r="C58" s="95"/>
      <c r="D58" s="95"/>
      <c r="E58" s="144"/>
      <c r="F58" s="144"/>
      <c r="G58" s="144"/>
      <c r="H58" s="225"/>
    </row>
    <row r="59" spans="1:8" x14ac:dyDescent="0.2">
      <c r="A59" s="95"/>
      <c r="B59" s="95"/>
      <c r="C59" s="95"/>
      <c r="D59" s="95"/>
      <c r="E59" s="144"/>
      <c r="F59" s="144"/>
      <c r="G59" s="144"/>
      <c r="H59" s="225"/>
    </row>
    <row r="60" spans="1:8" x14ac:dyDescent="0.2">
      <c r="A60" s="95"/>
      <c r="B60" s="95"/>
      <c r="C60" s="95"/>
      <c r="D60" s="95"/>
      <c r="E60" s="144"/>
      <c r="F60" s="144"/>
      <c r="G60" s="144"/>
      <c r="H60" s="225"/>
    </row>
    <row r="61" spans="1:8" x14ac:dyDescent="0.2">
      <c r="A61" s="95"/>
      <c r="B61" s="95"/>
      <c r="C61" s="95"/>
      <c r="D61" s="95"/>
      <c r="E61" s="144"/>
      <c r="F61" s="144"/>
      <c r="G61" s="144"/>
      <c r="H61" s="225"/>
    </row>
    <row r="62" spans="1:8" x14ac:dyDescent="0.2">
      <c r="A62" s="95"/>
      <c r="B62" s="95"/>
      <c r="C62" s="95"/>
      <c r="D62" s="95"/>
      <c r="E62" s="144"/>
      <c r="F62" s="144"/>
      <c r="G62" s="144"/>
      <c r="H62" s="225"/>
    </row>
    <row r="63" spans="1:8" x14ac:dyDescent="0.2">
      <c r="A63" s="95"/>
      <c r="B63" s="95"/>
      <c r="C63" s="95"/>
      <c r="D63" s="95"/>
      <c r="E63" s="144"/>
      <c r="F63" s="144"/>
      <c r="G63" s="144"/>
      <c r="H63" s="225"/>
    </row>
    <row r="64" spans="1:8" x14ac:dyDescent="0.2">
      <c r="A64" s="95"/>
      <c r="B64" s="95"/>
      <c r="C64" s="95"/>
      <c r="D64" s="95"/>
      <c r="E64" s="144"/>
      <c r="F64" s="144"/>
      <c r="G64" s="144"/>
    </row>
    <row r="65" spans="1:7" x14ac:dyDescent="0.2">
      <c r="A65" s="95"/>
      <c r="B65" s="95"/>
      <c r="C65" s="95"/>
      <c r="D65" s="95"/>
      <c r="E65" s="144"/>
      <c r="F65" s="144"/>
      <c r="G65" s="144"/>
    </row>
    <row r="66" spans="1:7" x14ac:dyDescent="0.2">
      <c r="A66" s="95"/>
      <c r="B66" s="95"/>
      <c r="C66" s="95"/>
      <c r="D66" s="95"/>
      <c r="E66" s="144"/>
      <c r="F66" s="144"/>
      <c r="G66" s="144"/>
    </row>
    <row r="67" spans="1:7" x14ac:dyDescent="0.2">
      <c r="A67" s="95"/>
      <c r="B67" s="95"/>
      <c r="C67" s="95"/>
      <c r="D67" s="95"/>
      <c r="E67" s="144"/>
      <c r="F67" s="144"/>
      <c r="G67" s="144"/>
    </row>
    <row r="68" spans="1:7" x14ac:dyDescent="0.2">
      <c r="A68" s="95"/>
      <c r="B68" s="95"/>
      <c r="C68" s="95"/>
      <c r="D68" s="95"/>
      <c r="E68" s="144"/>
      <c r="F68" s="144"/>
      <c r="G68" s="144"/>
    </row>
    <row r="69" spans="1:7" x14ac:dyDescent="0.2">
      <c r="A69" s="95"/>
      <c r="B69" s="95"/>
      <c r="C69" s="95"/>
      <c r="D69" s="95"/>
      <c r="E69" s="144"/>
      <c r="F69" s="144"/>
      <c r="G69" s="144"/>
    </row>
    <row r="70" spans="1:7" x14ac:dyDescent="0.2">
      <c r="A70" s="95"/>
      <c r="B70" s="95"/>
      <c r="C70" s="95"/>
      <c r="D70" s="95"/>
      <c r="E70" s="144"/>
      <c r="F70" s="144"/>
      <c r="G70" s="144"/>
    </row>
    <row r="71" spans="1:7" x14ac:dyDescent="0.2">
      <c r="A71" s="95"/>
      <c r="B71" s="95"/>
      <c r="C71" s="95"/>
      <c r="D71" s="95"/>
      <c r="E71" s="144"/>
      <c r="F71" s="144"/>
      <c r="G71" s="144"/>
    </row>
    <row r="72" spans="1:7" x14ac:dyDescent="0.2">
      <c r="A72" s="95"/>
      <c r="B72" s="95"/>
      <c r="C72" s="95"/>
      <c r="D72" s="95"/>
      <c r="E72" s="144"/>
      <c r="F72" s="144"/>
      <c r="G72" s="144"/>
    </row>
    <row r="73" spans="1:7" x14ac:dyDescent="0.2">
      <c r="A73" s="95"/>
      <c r="B73" s="95"/>
      <c r="C73" s="95"/>
      <c r="D73" s="95"/>
      <c r="E73" s="144"/>
      <c r="F73" s="144"/>
      <c r="G73" s="144"/>
    </row>
    <row r="74" spans="1:7" x14ac:dyDescent="0.2">
      <c r="A74" s="95"/>
      <c r="B74" s="95"/>
      <c r="C74" s="95"/>
      <c r="D74" s="95"/>
      <c r="E74" s="144"/>
      <c r="F74" s="144"/>
      <c r="G74" s="144"/>
    </row>
  </sheetData>
  <sheetProtection algorithmName="SHA-512" hashValue="erMihWGfOQSfT+fL0ic/XyMXyeOGRthd8tbMjrXNFrEp34zYbf80xmLktKwaSDNV94m4jD2Wpkr1JwscLHh+Ug==" saltValue="VBW3yoUqaf8sxPH6z7G9+g==" spinCount="100000" sheet="1" objects="1" scenarios="1" formatColumns="0" formatRows="0"/>
  <customSheetViews>
    <customSheetView guid="{AEBFB8B1-F3B8-4BC1-8D6D-6E9109CD6111}" showPageBreaks="1" fitToPage="1" printArea="1">
      <selection activeCell="F6" sqref="F6:G6"/>
      <pageMargins left="0.75" right="0.75" top="1" bottom="1" header="0.5" footer="0.5"/>
      <pageSetup paperSize="9" scale="67" orientation="portrait" r:id="rId1"/>
      <headerFooter alignWithMargins="0"/>
    </customSheetView>
  </customSheetViews>
  <phoneticPr fontId="0" type="noConversion"/>
  <pageMargins left="0.75" right="0.75" top="1" bottom="1" header="0.5" footer="0.5"/>
  <pageSetup paperSize="9" scale="66" orientation="portrait" r:id="rId2"/>
  <headerFooter alignWithMargins="0">
    <oddHeader xml:space="preserve">&amp;LAanbesteding Cateringdienstverlening t.b.v. Concerndienstverlener FMH met zaaknummer 31151096
</oddHead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0"/>
  <sheetViews>
    <sheetView showGridLines="0" showRuler="0" zoomScaleNormal="100" zoomScaleSheetLayoutView="100" workbookViewId="0">
      <selection activeCell="F9" sqref="F9"/>
    </sheetView>
  </sheetViews>
  <sheetFormatPr defaultRowHeight="12.75" x14ac:dyDescent="0.2"/>
  <cols>
    <col min="1" max="1" width="14.85546875" customWidth="1"/>
    <col min="2" max="2" width="53" customWidth="1"/>
    <col min="3" max="4" width="18.28515625" customWidth="1"/>
    <col min="5" max="6" width="18.7109375" style="28" customWidth="1"/>
    <col min="7" max="7" width="18.42578125" style="28" customWidth="1"/>
  </cols>
  <sheetData>
    <row r="1" spans="1:8" x14ac:dyDescent="0.2">
      <c r="A1" s="109" t="s">
        <v>133</v>
      </c>
      <c r="B1" s="96"/>
      <c r="C1" s="96"/>
      <c r="D1" s="96"/>
      <c r="E1" s="143"/>
      <c r="F1" s="143"/>
      <c r="G1" s="143"/>
      <c r="H1" s="95"/>
    </row>
    <row r="2" spans="1:8" x14ac:dyDescent="0.2">
      <c r="A2" s="96"/>
      <c r="B2" s="96"/>
      <c r="C2" s="96"/>
      <c r="D2" s="96"/>
      <c r="E2" s="143"/>
      <c r="F2" s="143"/>
      <c r="G2" s="143"/>
      <c r="H2" s="95"/>
    </row>
    <row r="3" spans="1:8" ht="13.5" thickBot="1" x14ac:dyDescent="0.25">
      <c r="A3" s="96"/>
      <c r="B3" s="96"/>
      <c r="C3" s="96"/>
      <c r="D3" s="96"/>
      <c r="E3" s="143"/>
      <c r="F3" s="143"/>
      <c r="G3" s="143"/>
      <c r="H3" s="95"/>
    </row>
    <row r="4" spans="1:8" s="29" customFormat="1" ht="34.5" x14ac:dyDescent="0.2">
      <c r="A4" s="34"/>
      <c r="B4" s="35" t="s">
        <v>17</v>
      </c>
      <c r="C4" s="35" t="s">
        <v>43</v>
      </c>
      <c r="D4" s="36" t="s">
        <v>64</v>
      </c>
      <c r="E4" s="36" t="s">
        <v>65</v>
      </c>
      <c r="F4" s="37" t="s">
        <v>37</v>
      </c>
      <c r="G4" s="37" t="s">
        <v>38</v>
      </c>
      <c r="H4" s="145"/>
    </row>
    <row r="5" spans="1:8" x14ac:dyDescent="0.2">
      <c r="A5" s="295"/>
      <c r="B5" s="39" t="str">
        <f>'2. Banqueting'!A10</f>
        <v>Borrelwagen zonder bediening (inclusief verbruik) *</v>
      </c>
      <c r="C5" s="358">
        <v>7000</v>
      </c>
      <c r="D5" s="40">
        <f>'2. Banqueting'!D10</f>
        <v>0</v>
      </c>
      <c r="E5" s="40">
        <f>'2. Banqueting'!F10</f>
        <v>0</v>
      </c>
      <c r="F5" s="40">
        <f>D5*$C$5</f>
        <v>0</v>
      </c>
      <c r="G5" s="41">
        <f>E5*$C$5</f>
        <v>0</v>
      </c>
      <c r="H5" s="95"/>
    </row>
    <row r="6" spans="1:8" x14ac:dyDescent="0.2">
      <c r="A6" s="295"/>
      <c r="B6" s="39" t="str">
        <f>'2. Banqueting'!A11</f>
        <v>Receptiearrangement inclusief 1,5 uur bediening *</v>
      </c>
      <c r="C6" s="358">
        <v>7000</v>
      </c>
      <c r="D6" s="40">
        <f>'2. Banqueting'!D11</f>
        <v>0</v>
      </c>
      <c r="E6" s="40">
        <f>'2. Banqueting'!F11</f>
        <v>0</v>
      </c>
      <c r="F6" s="40">
        <f>D6*$C$6</f>
        <v>0</v>
      </c>
      <c r="G6" s="41">
        <f>E6*$C$6</f>
        <v>0</v>
      </c>
      <c r="H6" s="95"/>
    </row>
    <row r="7" spans="1:8" ht="13.5" thickBot="1" x14ac:dyDescent="0.25">
      <c r="A7" s="46" t="s">
        <v>41</v>
      </c>
      <c r="B7" s="47"/>
      <c r="C7" s="47"/>
      <c r="D7" s="47"/>
      <c r="E7" s="48"/>
      <c r="F7" s="49">
        <f>SUM(F5+F6)</f>
        <v>0</v>
      </c>
      <c r="G7" s="49">
        <f>SUM(G5+G6)</f>
        <v>0</v>
      </c>
      <c r="H7" s="95"/>
    </row>
    <row r="8" spans="1:8" ht="13.5" thickBot="1" x14ac:dyDescent="0.25">
      <c r="A8" s="96"/>
      <c r="B8" s="96"/>
      <c r="C8" s="96"/>
      <c r="D8" s="96"/>
      <c r="E8" s="143"/>
      <c r="F8" s="143"/>
      <c r="G8" s="143"/>
      <c r="H8" s="95"/>
    </row>
    <row r="9" spans="1:8" ht="13.5" thickBot="1" x14ac:dyDescent="0.25">
      <c r="A9" s="50" t="s">
        <v>42</v>
      </c>
      <c r="B9" s="43"/>
      <c r="C9" s="43"/>
      <c r="D9" s="43"/>
      <c r="E9" s="51"/>
      <c r="F9" s="296">
        <f>F7</f>
        <v>0</v>
      </c>
      <c r="G9" s="296">
        <f>G7</f>
        <v>0</v>
      </c>
      <c r="H9" s="95"/>
    </row>
    <row r="10" spans="1:8" x14ac:dyDescent="0.2">
      <c r="A10" s="96"/>
      <c r="B10" s="96"/>
      <c r="C10" s="96"/>
      <c r="D10" s="96"/>
      <c r="E10" s="143"/>
      <c r="F10" s="143"/>
      <c r="G10" s="143"/>
      <c r="H10" s="95"/>
    </row>
    <row r="11" spans="1:8" x14ac:dyDescent="0.2">
      <c r="A11" s="323"/>
      <c r="B11" s="96"/>
      <c r="C11" s="96"/>
      <c r="D11" s="96"/>
      <c r="E11" s="143"/>
      <c r="F11" s="143"/>
      <c r="G11" s="143"/>
      <c r="H11" s="95"/>
    </row>
    <row r="12" spans="1:8" x14ac:dyDescent="0.2">
      <c r="A12" s="96"/>
      <c r="B12" s="96"/>
      <c r="C12" s="96"/>
      <c r="D12" s="96"/>
      <c r="E12" s="143"/>
      <c r="F12" s="143"/>
      <c r="G12" s="143"/>
      <c r="H12" s="95"/>
    </row>
    <row r="13" spans="1:8" x14ac:dyDescent="0.2">
      <c r="A13" s="123"/>
      <c r="B13" s="96"/>
      <c r="C13" s="96"/>
      <c r="D13" s="96"/>
      <c r="E13" s="143"/>
      <c r="F13" s="143"/>
      <c r="G13" s="143"/>
      <c r="H13" s="95"/>
    </row>
    <row r="14" spans="1:8" x14ac:dyDescent="0.2">
      <c r="A14" s="123"/>
      <c r="B14" s="96"/>
      <c r="C14" s="96"/>
      <c r="D14" s="96"/>
      <c r="E14" s="143"/>
      <c r="F14" s="143"/>
      <c r="G14" s="143"/>
      <c r="H14" s="95"/>
    </row>
    <row r="15" spans="1:8" x14ac:dyDescent="0.2">
      <c r="A15" s="123"/>
      <c r="B15" s="96"/>
      <c r="C15" s="96"/>
      <c r="D15" s="96"/>
      <c r="E15" s="143"/>
      <c r="F15" s="143"/>
      <c r="G15" s="143"/>
      <c r="H15" s="95"/>
    </row>
    <row r="16" spans="1:8" x14ac:dyDescent="0.2">
      <c r="A16" s="123"/>
      <c r="B16" s="96"/>
      <c r="C16" s="96"/>
      <c r="D16" s="96"/>
      <c r="E16" s="143"/>
      <c r="F16" s="143"/>
      <c r="G16" s="143"/>
      <c r="H16" s="95"/>
    </row>
    <row r="17" spans="1:8" x14ac:dyDescent="0.2">
      <c r="A17" s="95"/>
      <c r="B17" s="95"/>
      <c r="C17" s="95"/>
      <c r="D17" s="95"/>
      <c r="E17" s="144"/>
      <c r="F17" s="144"/>
      <c r="G17" s="144"/>
      <c r="H17" s="95"/>
    </row>
    <row r="18" spans="1:8" x14ac:dyDescent="0.2">
      <c r="A18" s="95"/>
      <c r="B18" s="95"/>
      <c r="C18" s="95"/>
      <c r="D18" s="95"/>
      <c r="E18" s="144"/>
      <c r="F18" s="144"/>
      <c r="G18" s="144"/>
      <c r="H18" s="95"/>
    </row>
    <row r="19" spans="1:8" x14ac:dyDescent="0.2">
      <c r="A19" s="95"/>
      <c r="B19" s="95"/>
      <c r="C19" s="95"/>
      <c r="D19" s="95"/>
      <c r="E19" s="144"/>
      <c r="F19" s="144"/>
      <c r="G19" s="144"/>
      <c r="H19" s="95"/>
    </row>
    <row r="20" spans="1:8" x14ac:dyDescent="0.2">
      <c r="A20" s="95"/>
      <c r="B20" s="95"/>
      <c r="C20" s="95"/>
      <c r="D20" s="95"/>
      <c r="E20" s="144"/>
      <c r="F20" s="144"/>
      <c r="G20" s="144"/>
      <c r="H20" s="95"/>
    </row>
  </sheetData>
  <sheetProtection algorithmName="SHA-512" hashValue="3uEu+VeER9qloYebhZ8eGTqv2EpxDMe6GoF53bw9yDW3DhqSm+n/ICXxu++OgCx33Gle/oB32JUniZIg0Kkz/g==" saltValue="bQwCGv4mJgHDvqxz/WxSHQ==" spinCount="100000" sheet="1" objects="1" scenarios="1" formatColumns="0" formatRows="0"/>
  <pageMargins left="0.75" right="0.75" top="1" bottom="1" header="0.5" footer="0.5"/>
  <pageSetup paperSize="9" scale="54" orientation="portrait" r:id="rId1"/>
  <headerFooter alignWithMargins="0">
    <oddHeader xml:space="preserve">&amp;LAanbesteding Cateringdienstverlening t.b.v. Concerndienstverlener FMH met zaaknummer 31151096
</oddHead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2"/>
  <sheetViews>
    <sheetView showGridLines="0" showWhiteSpace="0" zoomScaleNormal="100" workbookViewId="0">
      <selection activeCell="D12" sqref="D12"/>
    </sheetView>
  </sheetViews>
  <sheetFormatPr defaultRowHeight="12.75" x14ac:dyDescent="0.2"/>
  <cols>
    <col min="2" max="2" width="25" customWidth="1"/>
    <col min="3" max="3" width="16.85546875" customWidth="1"/>
    <col min="4" max="4" width="19" customWidth="1"/>
    <col min="5" max="5" width="17.140625" customWidth="1"/>
    <col min="6" max="6" width="22" customWidth="1"/>
    <col min="7" max="7" width="23.28515625" customWidth="1"/>
  </cols>
  <sheetData>
    <row r="1" spans="1:8" x14ac:dyDescent="0.2">
      <c r="A1" s="109" t="s">
        <v>134</v>
      </c>
      <c r="B1" s="96"/>
      <c r="C1" s="96"/>
      <c r="D1" s="96"/>
      <c r="E1" s="143"/>
      <c r="F1" s="143"/>
      <c r="G1" s="143"/>
      <c r="H1" s="223"/>
    </row>
    <row r="2" spans="1:8" x14ac:dyDescent="0.2">
      <c r="A2" s="96"/>
      <c r="B2" s="96"/>
      <c r="C2" s="96"/>
      <c r="D2" s="96"/>
      <c r="E2" s="143"/>
      <c r="F2" s="143"/>
      <c r="G2" s="143"/>
      <c r="H2" s="223"/>
    </row>
    <row r="3" spans="1:8" ht="13.5" thickBot="1" x14ac:dyDescent="0.25">
      <c r="A3" s="96"/>
      <c r="B3" s="96"/>
      <c r="C3" s="96"/>
      <c r="D3" s="96"/>
      <c r="E3" s="143"/>
      <c r="F3" s="143"/>
      <c r="G3" s="143"/>
      <c r="H3" s="223"/>
    </row>
    <row r="4" spans="1:8" ht="34.5" x14ac:dyDescent="0.2">
      <c r="A4" s="34"/>
      <c r="B4" s="35" t="s">
        <v>129</v>
      </c>
      <c r="C4" s="35" t="s">
        <v>82</v>
      </c>
      <c r="D4" s="36" t="s">
        <v>64</v>
      </c>
      <c r="E4" s="36" t="s">
        <v>65</v>
      </c>
      <c r="F4" s="37" t="s">
        <v>33</v>
      </c>
      <c r="G4" s="37" t="s">
        <v>19</v>
      </c>
      <c r="H4" s="224"/>
    </row>
    <row r="5" spans="1:8" ht="24" customHeight="1" x14ac:dyDescent="0.2">
      <c r="A5" s="38"/>
      <c r="B5" s="294" t="s">
        <v>101</v>
      </c>
      <c r="C5" s="359">
        <v>7000</v>
      </c>
      <c r="D5" s="40">
        <f>'2. Banqueting'!D13</f>
        <v>10</v>
      </c>
      <c r="E5" s="40">
        <f>'2. Banqueting'!F13</f>
        <v>10.9</v>
      </c>
      <c r="F5" s="40">
        <f>D5*$C$5</f>
        <v>70000</v>
      </c>
      <c r="G5" s="40">
        <f>E5*$C$5</f>
        <v>76300</v>
      </c>
      <c r="H5" s="224"/>
    </row>
    <row r="6" spans="1:8" ht="24" customHeight="1" x14ac:dyDescent="0.2">
      <c r="A6" s="38"/>
      <c r="B6" s="294" t="s">
        <v>96</v>
      </c>
      <c r="C6" s="359">
        <v>7000</v>
      </c>
      <c r="D6" s="40">
        <f>'2. Banqueting'!D14</f>
        <v>8.25</v>
      </c>
      <c r="E6" s="40">
        <f>'2. Banqueting'!F14</f>
        <v>8.9925000000000015</v>
      </c>
      <c r="F6" s="40">
        <f>D6*$C$6</f>
        <v>57750</v>
      </c>
      <c r="G6" s="40">
        <f>E6*$C$6</f>
        <v>62947.500000000007</v>
      </c>
      <c r="H6" s="223"/>
    </row>
    <row r="7" spans="1:8" ht="24" customHeight="1" x14ac:dyDescent="0.2">
      <c r="A7" s="38"/>
      <c r="B7" s="294" t="s">
        <v>97</v>
      </c>
      <c r="C7" s="359">
        <v>7000</v>
      </c>
      <c r="D7" s="40">
        <f>'2. Banqueting'!D15</f>
        <v>6.5</v>
      </c>
      <c r="E7" s="40">
        <f>'2. Banqueting'!F15</f>
        <v>7.0850000000000009</v>
      </c>
      <c r="F7" s="40">
        <f>D7*$C$7</f>
        <v>45500</v>
      </c>
      <c r="G7" s="40">
        <f>E7*$C$7</f>
        <v>49595.000000000007</v>
      </c>
      <c r="H7" s="223"/>
    </row>
    <row r="8" spans="1:8" ht="24" customHeight="1" x14ac:dyDescent="0.2">
      <c r="A8" s="38"/>
      <c r="B8" s="294" t="s">
        <v>98</v>
      </c>
      <c r="C8" s="359">
        <v>7000</v>
      </c>
      <c r="D8" s="40">
        <f>'2. Banqueting'!D16</f>
        <v>9.25</v>
      </c>
      <c r="E8" s="40">
        <f>'2. Banqueting'!F16</f>
        <v>10.082500000000001</v>
      </c>
      <c r="F8" s="40">
        <f>D8*$C$8</f>
        <v>64750</v>
      </c>
      <c r="G8" s="40">
        <f>E8*$C$8</f>
        <v>70577.500000000015</v>
      </c>
      <c r="H8" s="223"/>
    </row>
    <row r="9" spans="1:8" x14ac:dyDescent="0.2">
      <c r="A9" s="42" t="s">
        <v>137</v>
      </c>
      <c r="B9" s="43"/>
      <c r="C9" s="315"/>
      <c r="D9" s="315"/>
      <c r="E9" s="316"/>
      <c r="F9" s="364">
        <f>SUM(F5:F8)</f>
        <v>238000</v>
      </c>
      <c r="G9" s="364">
        <f>SUM(G5:G8)</f>
        <v>259420</v>
      </c>
      <c r="H9" s="223"/>
    </row>
    <row r="10" spans="1:8" ht="13.5" thickBot="1" x14ac:dyDescent="0.25">
      <c r="A10" s="96"/>
      <c r="B10" s="96"/>
      <c r="C10" s="96"/>
      <c r="D10" s="96"/>
      <c r="E10" s="143"/>
      <c r="F10" s="143"/>
      <c r="G10" s="143"/>
      <c r="H10" s="223"/>
    </row>
    <row r="11" spans="1:8" ht="34.5" x14ac:dyDescent="0.2">
      <c r="A11" s="34"/>
      <c r="B11" s="35" t="s">
        <v>129</v>
      </c>
      <c r="C11" s="35" t="s">
        <v>139</v>
      </c>
      <c r="D11" s="36" t="s">
        <v>64</v>
      </c>
      <c r="E11" s="36" t="s">
        <v>65</v>
      </c>
      <c r="F11" s="37" t="s">
        <v>33</v>
      </c>
      <c r="G11" s="37" t="s">
        <v>19</v>
      </c>
      <c r="H11" s="223"/>
    </row>
    <row r="12" spans="1:8" x14ac:dyDescent="0.2">
      <c r="A12" s="38"/>
      <c r="B12" s="294" t="s">
        <v>119</v>
      </c>
      <c r="C12" s="359">
        <v>148500</v>
      </c>
      <c r="D12" s="40">
        <f>'2. Banqueting'!D18</f>
        <v>0</v>
      </c>
      <c r="E12" s="40">
        <f>'2. Banqueting'!F18</f>
        <v>0</v>
      </c>
      <c r="F12" s="40">
        <f>D12*$C$12</f>
        <v>0</v>
      </c>
      <c r="G12" s="40">
        <f>E12*$C$12</f>
        <v>0</v>
      </c>
    </row>
    <row r="13" spans="1:8" x14ac:dyDescent="0.2">
      <c r="A13" s="42" t="s">
        <v>137</v>
      </c>
      <c r="B13" s="43"/>
      <c r="C13" s="315"/>
      <c r="D13" s="315"/>
      <c r="E13" s="316"/>
      <c r="F13" s="364">
        <f>SUM(F12:F12)</f>
        <v>0</v>
      </c>
      <c r="G13" s="364">
        <f>SUM(G12:G12)</f>
        <v>0</v>
      </c>
    </row>
    <row r="14" spans="1:8" ht="13.5" thickBot="1" x14ac:dyDescent="0.25"/>
    <row r="15" spans="1:8" ht="13.5" thickBot="1" x14ac:dyDescent="0.25">
      <c r="E15" s="363" t="s">
        <v>138</v>
      </c>
      <c r="F15" s="361">
        <f>+F9+F13</f>
        <v>238000</v>
      </c>
      <c r="G15" s="317">
        <f>+G9+G13</f>
        <v>259420</v>
      </c>
    </row>
    <row r="22" spans="5:5" x14ac:dyDescent="0.2">
      <c r="E22" s="362"/>
    </row>
  </sheetData>
  <sheetProtection algorithmName="SHA-512" hashValue="jaHnFvd7k2PYSY/ofmro8GOBPHcI5PhZFZbgrxTQPffKQak3jhRBUUHMAA77v86dfjp7hx7ak5RZ3OgJ+6S0sQ==" saltValue="eG1LIypF2QWLhd+ErxRflQ==" spinCount="100000" sheet="1" objects="1" scenarios="1" formatColumns="0" formatRows="0"/>
  <pageMargins left="0.7" right="0.7" top="0.75" bottom="0.75" header="0.3" footer="0.3"/>
  <pageSetup paperSize="9" scale="66" orientation="portrait" r:id="rId1"/>
  <headerFooter>
    <oddHeader xml:space="preserve">&amp;LAanbesteding Cateringdienstverlening t.b.v. Concerndienstverlener FMH met zaaknummer 31151096
</oddHeader>
    <oddFooter>&amp;L_x000D_&amp;1#&amp;"Calibri"&amp;10&amp;K000000 Intern gebruik</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9"/>
  <sheetViews>
    <sheetView showGridLines="0" zoomScaleNormal="100" zoomScaleSheetLayoutView="100" workbookViewId="0">
      <selection activeCell="D4" sqref="D4"/>
    </sheetView>
  </sheetViews>
  <sheetFormatPr defaultRowHeight="12.75" x14ac:dyDescent="0.2"/>
  <cols>
    <col min="1" max="1" width="32.85546875" customWidth="1"/>
    <col min="2" max="2" width="38.5703125" customWidth="1"/>
    <col min="3" max="3" width="17.140625" customWidth="1"/>
    <col min="4" max="4" width="37.28515625" bestFit="1" customWidth="1"/>
    <col min="5" max="5" width="41.140625" style="30" customWidth="1"/>
    <col min="6" max="6" width="27" customWidth="1"/>
  </cols>
  <sheetData>
    <row r="1" spans="1:8" x14ac:dyDescent="0.2">
      <c r="A1" s="109" t="s">
        <v>135</v>
      </c>
      <c r="B1" s="96"/>
      <c r="C1" s="96"/>
      <c r="D1" s="96"/>
      <c r="E1" s="108"/>
      <c r="F1" s="95"/>
    </row>
    <row r="2" spans="1:8" x14ac:dyDescent="0.2">
      <c r="A2" s="109"/>
      <c r="B2" s="96"/>
      <c r="C2" s="96"/>
      <c r="D2" s="96"/>
      <c r="E2" s="108"/>
      <c r="F2" s="95"/>
    </row>
    <row r="3" spans="1:8" x14ac:dyDescent="0.2">
      <c r="A3" s="52" t="s">
        <v>17</v>
      </c>
      <c r="B3" s="53" t="s">
        <v>18</v>
      </c>
      <c r="C3" s="53" t="s">
        <v>22</v>
      </c>
      <c r="D3" s="54" t="s">
        <v>33</v>
      </c>
      <c r="E3" s="54" t="s">
        <v>19</v>
      </c>
      <c r="F3" s="95"/>
    </row>
    <row r="4" spans="1:8" ht="27.95" customHeight="1" x14ac:dyDescent="0.2">
      <c r="A4" s="243" t="s">
        <v>71</v>
      </c>
      <c r="B4" s="337" t="s">
        <v>114</v>
      </c>
      <c r="C4" s="249">
        <f>'3. Locatie IND Zevenaar'!F16</f>
        <v>0</v>
      </c>
      <c r="D4" s="244">
        <f>'3. Locatie IND Zevenaar'!G55</f>
        <v>0</v>
      </c>
      <c r="E4" s="244">
        <f>'3. Locatie IND Zevenaar'!I55</f>
        <v>0</v>
      </c>
      <c r="F4" s="95"/>
    </row>
    <row r="5" spans="1:8" ht="27.95" customHeight="1" x14ac:dyDescent="0.2">
      <c r="A5" s="243" t="s">
        <v>71</v>
      </c>
      <c r="B5" s="337" t="s">
        <v>115</v>
      </c>
      <c r="C5" s="249">
        <f>'4. Locatie RK Amsterdam'!F16</f>
        <v>0</v>
      </c>
      <c r="D5" s="244">
        <f>'4. Locatie RK Amsterdam'!G55</f>
        <v>0</v>
      </c>
      <c r="E5" s="244">
        <f>'4. Locatie RK Amsterdam'!I55</f>
        <v>0</v>
      </c>
      <c r="F5" s="95"/>
    </row>
    <row r="6" spans="1:8" ht="27.95" customHeight="1" x14ac:dyDescent="0.2">
      <c r="A6" s="243" t="s">
        <v>71</v>
      </c>
      <c r="B6" s="337" t="s">
        <v>116</v>
      </c>
      <c r="C6" s="249">
        <f>'5. Locatie OI Nieuwegein'!$F$16</f>
        <v>0</v>
      </c>
      <c r="D6" s="244">
        <f>'5. Locatie OI Nieuwegein'!$G$55</f>
        <v>0</v>
      </c>
      <c r="E6" s="244">
        <f>'5. Locatie OI Nieuwegein'!$I$55</f>
        <v>0</v>
      </c>
      <c r="F6" s="95"/>
    </row>
    <row r="7" spans="1:8" ht="27" customHeight="1" x14ac:dyDescent="0.2">
      <c r="A7" s="50" t="s">
        <v>110</v>
      </c>
      <c r="B7" s="43"/>
      <c r="C7" s="72">
        <f>SUM(C4:C6)</f>
        <v>0</v>
      </c>
      <c r="D7" s="248">
        <f>+SUM(D4:D6)</f>
        <v>0</v>
      </c>
      <c r="E7" s="248">
        <f>+SUM(E4:E6)</f>
        <v>0</v>
      </c>
      <c r="F7" s="95"/>
    </row>
    <row r="8" spans="1:8" s="31" customFormat="1" x14ac:dyDescent="0.2">
      <c r="A8" s="96"/>
      <c r="B8" s="96"/>
      <c r="C8" s="96"/>
      <c r="D8" s="108"/>
      <c r="E8" s="108"/>
      <c r="F8" s="95"/>
    </row>
    <row r="9" spans="1:8" x14ac:dyDescent="0.2">
      <c r="A9" s="50" t="s">
        <v>17</v>
      </c>
      <c r="B9" s="53"/>
      <c r="C9" s="53"/>
      <c r="D9" s="54" t="s">
        <v>33</v>
      </c>
      <c r="E9" s="54" t="s">
        <v>19</v>
      </c>
      <c r="F9" s="95"/>
    </row>
    <row r="10" spans="1:8" ht="39" customHeight="1" x14ac:dyDescent="0.2">
      <c r="A10" s="338" t="s">
        <v>113</v>
      </c>
      <c r="B10" s="53"/>
      <c r="C10" s="53"/>
      <c r="D10" s="55">
        <f>'6. Vergaderservice'!F7</f>
        <v>0</v>
      </c>
      <c r="E10" s="55">
        <f>'6. Vergaderservice'!G7</f>
        <v>0</v>
      </c>
      <c r="F10" s="95"/>
    </row>
    <row r="11" spans="1:8" x14ac:dyDescent="0.2">
      <c r="A11" s="56" t="s">
        <v>20</v>
      </c>
      <c r="B11" s="45"/>
      <c r="C11" s="45"/>
      <c r="D11" s="325">
        <f>'7. Bijeenkomsten'!F9</f>
        <v>0</v>
      </c>
      <c r="E11" s="55">
        <f>'7. Bijeenkomsten'!G9</f>
        <v>0</v>
      </c>
      <c r="F11" s="95"/>
    </row>
    <row r="12" spans="1:8" x14ac:dyDescent="0.2">
      <c r="A12" s="56" t="s">
        <v>91</v>
      </c>
      <c r="B12" s="43"/>
      <c r="C12" s="39"/>
      <c r="D12" s="325">
        <f>'8. Vergaderlunches &amp; Fruit'!F9</f>
        <v>238000</v>
      </c>
      <c r="E12" s="325">
        <f>'8. Vergaderlunches &amp; Fruit'!G9</f>
        <v>259420</v>
      </c>
      <c r="F12" s="95"/>
    </row>
    <row r="13" spans="1:8" x14ac:dyDescent="0.2">
      <c r="A13" s="56" t="s">
        <v>119</v>
      </c>
      <c r="B13" s="319"/>
      <c r="C13" s="39"/>
      <c r="D13" s="325">
        <f>'8. Vergaderlunches &amp; Fruit'!F13</f>
        <v>0</v>
      </c>
      <c r="E13" s="325">
        <f>'8. Vergaderlunches &amp; Fruit'!G13</f>
        <v>0</v>
      </c>
      <c r="F13" s="95"/>
    </row>
    <row r="14" spans="1:8" x14ac:dyDescent="0.2">
      <c r="A14" s="73" t="s">
        <v>140</v>
      </c>
      <c r="B14" s="74"/>
      <c r="C14" s="74"/>
      <c r="D14" s="298">
        <f>SUM(D10:D13)</f>
        <v>238000</v>
      </c>
      <c r="E14" s="216">
        <f>SUM(E10:E13)</f>
        <v>259420</v>
      </c>
      <c r="F14" s="95"/>
    </row>
    <row r="15" spans="1:8" x14ac:dyDescent="0.2">
      <c r="A15" s="101"/>
      <c r="B15" s="99"/>
      <c r="C15" s="99"/>
      <c r="D15" s="107"/>
      <c r="E15" s="107"/>
      <c r="F15" s="95"/>
    </row>
    <row r="16" spans="1:8" s="31" customFormat="1" x14ac:dyDescent="0.2">
      <c r="A16" s="99"/>
      <c r="B16" s="99"/>
      <c r="C16" s="99"/>
      <c r="D16" s="107"/>
      <c r="E16" s="107"/>
      <c r="F16" s="95"/>
      <c r="H16" s="302"/>
    </row>
    <row r="17" spans="1:8" s="31" customFormat="1" ht="13.5" thickBot="1" x14ac:dyDescent="0.25">
      <c r="A17" s="99"/>
      <c r="B17" s="99"/>
      <c r="C17" s="99"/>
      <c r="D17" s="107"/>
      <c r="E17" s="107"/>
      <c r="F17" s="95"/>
      <c r="H17"/>
    </row>
    <row r="18" spans="1:8" ht="13.5" thickBot="1" x14ac:dyDescent="0.25">
      <c r="A18" s="75"/>
      <c r="B18" s="76"/>
      <c r="C18" s="78" t="s">
        <v>39</v>
      </c>
      <c r="D18" s="79" t="s">
        <v>34</v>
      </c>
      <c r="E18" s="80" t="s">
        <v>104</v>
      </c>
      <c r="F18" s="95"/>
      <c r="H18" s="302"/>
    </row>
    <row r="19" spans="1:8" ht="56.25" customHeight="1" thickBot="1" x14ac:dyDescent="0.25">
      <c r="A19" s="407" t="s">
        <v>72</v>
      </c>
      <c r="B19" s="408"/>
      <c r="C19" s="297">
        <f>C7</f>
        <v>0</v>
      </c>
      <c r="D19" s="332">
        <f>SUM(D7+D14)</f>
        <v>238000</v>
      </c>
      <c r="E19" s="331">
        <f>SUM(E7+E14)</f>
        <v>259420</v>
      </c>
      <c r="F19" s="95"/>
    </row>
    <row r="20" spans="1:8" x14ac:dyDescent="0.2">
      <c r="A20" s="95"/>
      <c r="B20" s="95"/>
      <c r="C20" s="95"/>
      <c r="D20" s="110"/>
      <c r="E20" s="111"/>
      <c r="F20" s="95"/>
      <c r="H20" s="302"/>
    </row>
    <row r="21" spans="1:8" ht="35.1" customHeight="1" x14ac:dyDescent="0.2">
      <c r="A21" s="409" t="s">
        <v>141</v>
      </c>
      <c r="B21" s="409"/>
      <c r="C21" s="409"/>
      <c r="D21" s="409"/>
      <c r="E21" s="409"/>
      <c r="F21" s="95"/>
    </row>
    <row r="22" spans="1:8" ht="13.5" customHeight="1" x14ac:dyDescent="0.2">
      <c r="A22" s="409" t="s">
        <v>99</v>
      </c>
      <c r="B22" s="409"/>
      <c r="C22" s="409"/>
      <c r="D22" s="409"/>
      <c r="E22" s="409"/>
      <c r="F22" s="95"/>
    </row>
    <row r="23" spans="1:8" ht="15" x14ac:dyDescent="0.3">
      <c r="A23" s="299"/>
      <c r="B23" s="95"/>
      <c r="C23" s="95"/>
      <c r="D23" s="95"/>
      <c r="E23" s="112"/>
      <c r="F23" s="95"/>
    </row>
    <row r="24" spans="1:8" ht="26.25" customHeight="1" x14ac:dyDescent="0.2">
      <c r="A24" s="302" t="s">
        <v>84</v>
      </c>
      <c r="F24" s="95"/>
    </row>
    <row r="25" spans="1:8" x14ac:dyDescent="0.2">
      <c r="A25" s="302" t="s">
        <v>84</v>
      </c>
      <c r="F25" s="95"/>
    </row>
    <row r="26" spans="1:8" x14ac:dyDescent="0.2">
      <c r="A26" s="95"/>
      <c r="B26" s="95"/>
      <c r="C26" s="95"/>
      <c r="D26" s="95"/>
      <c r="E26" s="112"/>
      <c r="F26" s="95"/>
    </row>
    <row r="27" spans="1:8" x14ac:dyDescent="0.2">
      <c r="A27" s="95"/>
      <c r="B27" s="95"/>
      <c r="C27" s="95"/>
      <c r="D27" s="95"/>
      <c r="E27" s="112"/>
      <c r="F27" s="95"/>
    </row>
    <row r="28" spans="1:8" x14ac:dyDescent="0.2">
      <c r="A28" s="95"/>
      <c r="B28" s="95"/>
      <c r="C28" s="95"/>
      <c r="D28" s="95"/>
      <c r="E28" s="112"/>
      <c r="F28" s="95"/>
    </row>
    <row r="29" spans="1:8" x14ac:dyDescent="0.2">
      <c r="F29" s="95"/>
    </row>
  </sheetData>
  <sheetProtection algorithmName="SHA-512" hashValue="2e5JP8Yia44nXNmvfGXbT+XmecQBkksni5mUO/vnR7wsWQ66Dsj/coILdAXOBTkb8zv4FSQ2tWXhEvNa45wfSw==" saltValue="5xBfeGlNbJvfhaHpCsYd6w==" spinCount="100000" sheet="1" objects="1" scenarios="1"/>
  <customSheetViews>
    <customSheetView guid="{AEBFB8B1-F3B8-4BC1-8D6D-6E9109CD6111}" showPageBreaks="1" fitToPage="1" printArea="1" topLeftCell="A13">
      <selection activeCell="B26" sqref="B26"/>
      <pageMargins left="0.75" right="0.75" top="1" bottom="1" header="0.5" footer="0.5"/>
      <pageSetup paperSize="9" scale="69" orientation="portrait" r:id="rId1"/>
      <headerFooter alignWithMargins="0"/>
    </customSheetView>
  </customSheetViews>
  <mergeCells count="3">
    <mergeCell ref="A19:B19"/>
    <mergeCell ref="A21:E21"/>
    <mergeCell ref="A22:E22"/>
  </mergeCells>
  <phoneticPr fontId="0" type="noConversion"/>
  <pageMargins left="0.75" right="0.75" top="1" bottom="1" header="0.5" footer="0.5"/>
  <pageSetup paperSize="9" scale="52" orientation="portrait" r:id="rId2"/>
  <headerFooter alignWithMargins="0">
    <oddHeader xml:space="preserve">&amp;LAanbesteding Cateringdienstverlening t.b.v. Concerndienstverlener FMH met zaaknummer 31151096
</oddHead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17B457BB2C3B41B909D8C4DA11F0A8" ma:contentTypeVersion="14" ma:contentTypeDescription="Een nieuw document maken." ma:contentTypeScope="" ma:versionID="eb47ad76c4af96a1938bf4d450f1169f">
  <xsd:schema xmlns:xsd="http://www.w3.org/2001/XMLSchema" xmlns:xs="http://www.w3.org/2001/XMLSchema" xmlns:p="http://schemas.microsoft.com/office/2006/metadata/properties" xmlns:ns2="74a528d1-267b-41a2-9cae-d5fdaa8c5a90" xmlns:ns3="ec83273c-a814-441b-9c33-b4075d4b0408" targetNamespace="http://schemas.microsoft.com/office/2006/metadata/properties" ma:root="true" ma:fieldsID="b5803b417fee06ecfb63b626c2ed91a6" ns2:_="" ns3:_="">
    <xsd:import namespace="74a528d1-267b-41a2-9cae-d5fdaa8c5a90"/>
    <xsd:import namespace="ec83273c-a814-441b-9c33-b4075d4b040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528d1-267b-41a2-9cae-d5fdaa8c5a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a3ee76a3-f72e-4a77-82d6-0e2fcf465a84"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83273c-a814-441b-9c33-b4075d4b040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a0383e3-d25e-4871-be8e-bed1537c6e94}" ma:internalName="TaxCatchAll" ma:showField="CatchAllData" ma:web="ec83273c-a814-441b-9c33-b4075d4b04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B7D117-32D5-492F-9FE2-C2FC9591B5C0}">
  <ds:schemaRefs>
    <ds:schemaRef ds:uri="http://schemas.microsoft.com/sharepoint/v3/contenttype/forms"/>
  </ds:schemaRefs>
</ds:datastoreItem>
</file>

<file path=customXml/itemProps2.xml><?xml version="1.0" encoding="utf-8"?>
<ds:datastoreItem xmlns:ds="http://schemas.openxmlformats.org/officeDocument/2006/customXml" ds:itemID="{8AB05382-4BB7-4DD3-835C-11065BF30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528d1-267b-41a2-9cae-d5fdaa8c5a90"/>
    <ds:schemaRef ds:uri="ec83273c-a814-441b-9c33-b4075d4b04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13</vt:i4>
      </vt:variant>
    </vt:vector>
  </HeadingPairs>
  <TitlesOfParts>
    <vt:vector size="24" baseType="lpstr">
      <vt:lpstr>1. Instructie en informatie</vt:lpstr>
      <vt:lpstr>2. Banqueting</vt:lpstr>
      <vt:lpstr>3. Locatie IND Zevenaar</vt:lpstr>
      <vt:lpstr>4. Locatie RK Amsterdam</vt:lpstr>
      <vt:lpstr>5. Locatie OI Nieuwegein</vt:lpstr>
      <vt:lpstr>6. Vergaderservice</vt:lpstr>
      <vt:lpstr>7. Bijeenkomsten</vt:lpstr>
      <vt:lpstr>8. Vergaderlunches &amp; Fruit</vt:lpstr>
      <vt:lpstr>9. Totale Kosten Dienstverl</vt:lpstr>
      <vt:lpstr>Blad2</vt:lpstr>
      <vt:lpstr>Blad1</vt:lpstr>
      <vt:lpstr>'1. Instructie en informatie'!_GoBack</vt:lpstr>
      <vt:lpstr>'1. Instructie en informatie'!Afdrukbereik</vt:lpstr>
      <vt:lpstr>'2. Banqueting'!Afdrukbereik</vt:lpstr>
      <vt:lpstr>'3. Locatie IND Zevenaar'!Afdrukbereik</vt:lpstr>
      <vt:lpstr>'4. Locatie RK Amsterdam'!Afdrukbereik</vt:lpstr>
      <vt:lpstr>'5. Locatie OI Nieuwegein'!Afdrukbereik</vt:lpstr>
      <vt:lpstr>'6. Vergaderservice'!Afdrukbereik</vt:lpstr>
      <vt:lpstr>'7. Bijeenkomsten'!Afdrukbereik</vt:lpstr>
      <vt:lpstr>'8. Vergaderlunches &amp; Fruit'!Afdrukbereik</vt:lpstr>
      <vt:lpstr>'9. Totale Kosten Dienstverl'!Afdrukbereik</vt:lpstr>
      <vt:lpstr>'3. Locatie IND Zevenaar'!Afdruktitels</vt:lpstr>
      <vt:lpstr>'4. Locatie RK Amsterdam'!Afdruktitels</vt:lpstr>
      <vt:lpstr>'5. Locatie OI Nieuwegein'!Afdruktitels</vt:lpstr>
    </vt:vector>
  </TitlesOfParts>
  <Company>Veric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en Vera</dc:creator>
  <cp:lastModifiedBy>Voskuilen, ing. E.T.H. (Edwin)</cp:lastModifiedBy>
  <cp:lastPrinted>2022-06-02T14:53:24Z</cp:lastPrinted>
  <dcterms:created xsi:type="dcterms:W3CDTF">2002-11-26T20:08:27Z</dcterms:created>
  <dcterms:modified xsi:type="dcterms:W3CDTF">2023-09-20T07:20:48Z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 Prijsinvulformulier 31151096.xlsx</vt:lpwstr>
  </property>
</Properties>
</file>