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18 Beveiliging t.b.v. opvanglocaties oekrainse vluchtelingen\03 Aanbestedingsdocument en bijlagen\"/>
    </mc:Choice>
  </mc:AlternateContent>
  <xr:revisionPtr revIDLastSave="0" documentId="13_ncr:1_{1D8E7F0E-6C09-4257-AE53-9D43F4E8BA55}" xr6:coauthVersionLast="47" xr6:coauthVersionMax="47" xr10:uidLastSave="{00000000-0000-0000-0000-000000000000}"/>
  <bookViews>
    <workbookView xWindow="-120" yWindow="-120" windowWidth="29040" windowHeight="15840" xr2:uid="{B72DE779-C566-4D9A-A4ED-145598B47138}"/>
  </bookViews>
  <sheets>
    <sheet name="Rekenvoorbeeld beoordel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16" i="1"/>
  <c r="D27" i="1"/>
  <c r="D25" i="1"/>
  <c r="C12" i="1"/>
  <c r="F17" i="1" l="1"/>
  <c r="E17" i="1"/>
  <c r="E27" i="1" s="1"/>
  <c r="D17" i="1"/>
  <c r="F16" i="1"/>
  <c r="E16" i="1"/>
  <c r="D16" i="1"/>
  <c r="E22" i="1"/>
  <c r="F12" i="1"/>
  <c r="E12" i="1"/>
  <c r="D12" i="1"/>
  <c r="F11" i="1"/>
  <c r="E11" i="1"/>
  <c r="D11" i="1"/>
  <c r="C11" i="1"/>
  <c r="D28" i="1"/>
  <c r="D29" i="1" s="1"/>
  <c r="D30" i="1" s="1"/>
  <c r="D26" i="1"/>
  <c r="D22" i="1"/>
  <c r="F22" i="1" s="1"/>
  <c r="D23" i="1"/>
  <c r="E23" i="1"/>
  <c r="E25" i="1"/>
  <c r="E7" i="1"/>
  <c r="C7" i="1"/>
  <c r="F7" i="1"/>
  <c r="D7" i="1"/>
  <c r="F25" i="1" l="1"/>
  <c r="E28" i="1"/>
  <c r="F28" i="1" s="1"/>
  <c r="E24" i="1"/>
  <c r="E30" i="1"/>
  <c r="F30" i="1" s="1"/>
  <c r="F27" i="1"/>
  <c r="E29" i="1"/>
  <c r="F29" i="1" s="1"/>
  <c r="E26" i="1"/>
  <c r="F26" i="1" s="1"/>
  <c r="F23" i="1"/>
  <c r="D24" i="1"/>
  <c r="F24" i="1" s="1"/>
</calcChain>
</file>

<file path=xl/sharedStrings.xml><?xml version="1.0" encoding="utf-8"?>
<sst xmlns="http://schemas.openxmlformats.org/spreadsheetml/2006/main" count="53" uniqueCount="24">
  <si>
    <t>Gunningscriterium</t>
  </si>
  <si>
    <t>Maximaal te behalen fictieve korting</t>
  </si>
  <si>
    <t>A</t>
  </si>
  <si>
    <t>B</t>
  </si>
  <si>
    <t>C</t>
  </si>
  <si>
    <t>D</t>
  </si>
  <si>
    <t xml:space="preserve">G-1 Korting </t>
  </si>
  <si>
    <t>perceel 1</t>
  </si>
  <si>
    <t>Perceel 1</t>
  </si>
  <si>
    <t>Fictieve inschrijfprijs perceel 1</t>
  </si>
  <si>
    <t>Perceel 2</t>
  </si>
  <si>
    <t>Fictieve inschrijfprijs perceel 2</t>
  </si>
  <si>
    <t>Fictieve inschrijfprijs perceel 1 incl. korting</t>
  </si>
  <si>
    <t>Fictieve inschrijfprijs perceel 2 incl. korting</t>
  </si>
  <si>
    <t>Beoordeling:</t>
  </si>
  <si>
    <t>perceel 2</t>
  </si>
  <si>
    <t>Partijen</t>
  </si>
  <si>
    <t xml:space="preserve">fictieve inschrijfprijs </t>
  </si>
  <si>
    <t>subtotaal</t>
  </si>
  <si>
    <t>G-2 Plan van Aanpak</t>
  </si>
  <si>
    <t xml:space="preserve">Op basis van dit rekenvoorbeeld wordt perceel 1 gegund aan partij A en perceel 2 aan partij A. </t>
  </si>
  <si>
    <t>Raamovereenkomst Beveiliging t.b.v. opvanglocaties Oekraïense vluchtelingen</t>
  </si>
  <si>
    <t>G-1 Prijs perceel 1</t>
  </si>
  <si>
    <t>G-1 Prijs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</si>
</sst>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ArialMT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5" fillId="0" borderId="0" xfId="0" applyFont="1"/>
    <xf numFmtId="164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10" fontId="2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4" borderId="1" xfId="0" applyNumberFormat="1" applyFill="1" applyBorder="1"/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C9F7B-F963-4D31-AD27-FAAB9A860596}">
  <dimension ref="A1:F33"/>
  <sheetViews>
    <sheetView tabSelected="1" workbookViewId="0">
      <selection activeCell="K17" sqref="K17"/>
    </sheetView>
  </sheetViews>
  <sheetFormatPr defaultRowHeight="15"/>
  <cols>
    <col min="1" max="1" width="21.42578125" customWidth="1"/>
    <col min="2" max="2" width="14.28515625" customWidth="1"/>
    <col min="3" max="6" width="20.28515625" customWidth="1"/>
    <col min="10" max="10" width="10.5703125" bestFit="1" customWidth="1"/>
  </cols>
  <sheetData>
    <row r="1" spans="1:6" ht="15.75">
      <c r="A1" s="8" t="s">
        <v>21</v>
      </c>
    </row>
    <row r="2" spans="1:6">
      <c r="C2" s="1"/>
      <c r="D2" s="1"/>
      <c r="E2" s="1"/>
      <c r="F2" s="1"/>
    </row>
    <row r="3" spans="1:6" ht="38.25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>
      <c r="A4" s="2" t="s">
        <v>22</v>
      </c>
      <c r="B4" s="6"/>
      <c r="C4" s="7">
        <v>650000</v>
      </c>
      <c r="D4" s="7"/>
      <c r="E4" s="7">
        <v>1000000</v>
      </c>
      <c r="F4" s="7">
        <v>750000</v>
      </c>
    </row>
    <row r="5" spans="1:6">
      <c r="A5" s="2" t="s">
        <v>23</v>
      </c>
      <c r="B5" s="6"/>
      <c r="C5" s="7">
        <v>800000</v>
      </c>
      <c r="D5" s="7">
        <v>650000</v>
      </c>
      <c r="E5" s="7">
        <v>950000</v>
      </c>
      <c r="F5" s="7"/>
    </row>
    <row r="6" spans="1:6">
      <c r="A6" s="2" t="s">
        <v>6</v>
      </c>
      <c r="B6" s="6"/>
      <c r="C6" s="14">
        <v>0.11</v>
      </c>
      <c r="D6" s="14"/>
      <c r="E6" s="14">
        <v>0.1</v>
      </c>
      <c r="F6" s="14"/>
    </row>
    <row r="7" spans="1:6">
      <c r="A7" s="10"/>
      <c r="B7" s="11"/>
      <c r="C7" s="12">
        <f>(C4+C5)-((C4+C5)*C6)</f>
        <v>1290500</v>
      </c>
      <c r="D7" s="12">
        <f>SUM(D4:D5)</f>
        <v>650000</v>
      </c>
      <c r="E7" s="12">
        <f>(E4+E5)-((E4+E5)*E6)</f>
        <v>1755000</v>
      </c>
      <c r="F7" s="12">
        <f>SUM(F4:F5)</f>
        <v>750000</v>
      </c>
    </row>
    <row r="8" spans="1:6">
      <c r="A8" s="24"/>
      <c r="B8" s="25"/>
      <c r="C8" s="25"/>
      <c r="D8" s="25"/>
      <c r="E8" s="25"/>
      <c r="F8" s="26"/>
    </row>
    <row r="9" spans="1:6">
      <c r="A9" s="27" t="s">
        <v>8</v>
      </c>
      <c r="B9" s="28"/>
      <c r="C9" s="28"/>
      <c r="D9" s="28"/>
      <c r="E9" s="28"/>
      <c r="F9" s="29"/>
    </row>
    <row r="10" spans="1:6">
      <c r="A10" s="2" t="s">
        <v>19</v>
      </c>
      <c r="B10" s="13">
        <v>250000</v>
      </c>
      <c r="C10" s="7">
        <v>150000</v>
      </c>
      <c r="D10" s="7"/>
      <c r="E10" s="7">
        <v>150000</v>
      </c>
      <c r="F10" s="7">
        <v>15000</v>
      </c>
    </row>
    <row r="11" spans="1:6" ht="25.5">
      <c r="A11" s="2" t="s">
        <v>9</v>
      </c>
      <c r="B11" s="2"/>
      <c r="C11" s="9">
        <f>C4-C10</f>
        <v>500000</v>
      </c>
      <c r="D11" s="9">
        <f>D4-D10</f>
        <v>0</v>
      </c>
      <c r="E11" s="9">
        <f>E4-E10</f>
        <v>850000</v>
      </c>
      <c r="F11" s="9">
        <f>F4-F10</f>
        <v>735000</v>
      </c>
    </row>
    <row r="12" spans="1:6" ht="25.5">
      <c r="A12" s="2" t="s">
        <v>12</v>
      </c>
      <c r="B12" s="2"/>
      <c r="C12" s="9">
        <f>(C4-(C4*C6))-C10</f>
        <v>428500</v>
      </c>
      <c r="D12" s="9">
        <f>(D4-(D4*D6))-D10</f>
        <v>0</v>
      </c>
      <c r="E12" s="9">
        <f>(E4-(E4*E6))-E10</f>
        <v>750000</v>
      </c>
      <c r="F12" s="9">
        <f>(F4-(F4*F6))-F10</f>
        <v>735000</v>
      </c>
    </row>
    <row r="13" spans="1:6">
      <c r="A13" s="24"/>
      <c r="B13" s="25"/>
      <c r="C13" s="25"/>
      <c r="D13" s="25"/>
      <c r="E13" s="25"/>
      <c r="F13" s="26"/>
    </row>
    <row r="14" spans="1:6">
      <c r="A14" s="27" t="s">
        <v>10</v>
      </c>
      <c r="B14" s="28"/>
      <c r="C14" s="28"/>
      <c r="D14" s="28"/>
      <c r="E14" s="28"/>
      <c r="F14" s="29"/>
    </row>
    <row r="15" spans="1:6">
      <c r="A15" s="2" t="s">
        <v>19</v>
      </c>
      <c r="B15" s="13">
        <v>250000</v>
      </c>
      <c r="C15" s="7">
        <v>150000</v>
      </c>
      <c r="D15" s="7">
        <v>150000</v>
      </c>
      <c r="E15" s="7">
        <v>50000</v>
      </c>
      <c r="F15" s="7"/>
    </row>
    <row r="16" spans="1:6" ht="25.5">
      <c r="A16" s="2" t="s">
        <v>11</v>
      </c>
      <c r="B16" s="2"/>
      <c r="C16" s="9">
        <f>C5-C15</f>
        <v>650000</v>
      </c>
      <c r="D16" s="9">
        <f>D5-D15</f>
        <v>500000</v>
      </c>
      <c r="E16" s="9">
        <f>E5-E15</f>
        <v>900000</v>
      </c>
      <c r="F16" s="9">
        <f>F5-F15</f>
        <v>0</v>
      </c>
    </row>
    <row r="17" spans="1:6" ht="25.5">
      <c r="A17" s="2" t="s">
        <v>13</v>
      </c>
      <c r="B17" s="2"/>
      <c r="C17" s="9">
        <f>(C5-(C5*C6))-C15</f>
        <v>562000</v>
      </c>
      <c r="D17" s="9">
        <f>(D5-(D5*D6))-D15</f>
        <v>500000</v>
      </c>
      <c r="E17" s="9">
        <f>(E5-(E5*E6))-E15</f>
        <v>805000</v>
      </c>
      <c r="F17" s="9">
        <f>(F5-(F5*F6))-F15</f>
        <v>0</v>
      </c>
    </row>
    <row r="19" spans="1:6">
      <c r="A19" s="15" t="s">
        <v>14</v>
      </c>
    </row>
    <row r="20" spans="1:6">
      <c r="A20" s="21"/>
      <c r="B20" s="21"/>
      <c r="C20" s="21"/>
      <c r="D20" s="30" t="s">
        <v>17</v>
      </c>
      <c r="E20" s="30"/>
      <c r="F20" s="30"/>
    </row>
    <row r="21" spans="1:6">
      <c r="A21" s="20"/>
      <c r="B21" s="22" t="s">
        <v>7</v>
      </c>
      <c r="C21" s="22" t="s">
        <v>15</v>
      </c>
      <c r="D21" s="22" t="s">
        <v>7</v>
      </c>
      <c r="E21" s="22" t="s">
        <v>15</v>
      </c>
      <c r="F21" s="22" t="s">
        <v>18</v>
      </c>
    </row>
    <row r="22" spans="1:6">
      <c r="A22" s="6" t="s">
        <v>16</v>
      </c>
      <c r="B22" s="17" t="s">
        <v>2</v>
      </c>
      <c r="C22" s="16" t="s">
        <v>2</v>
      </c>
      <c r="D22" s="18">
        <f>C12</f>
        <v>428500</v>
      </c>
      <c r="E22" s="18">
        <f>C17</f>
        <v>562000</v>
      </c>
      <c r="F22" s="19">
        <f>D22+E22</f>
        <v>990500</v>
      </c>
    </row>
    <row r="23" spans="1:6">
      <c r="A23" s="6" t="s">
        <v>16</v>
      </c>
      <c r="B23" s="17" t="s">
        <v>2</v>
      </c>
      <c r="C23" s="16" t="s">
        <v>3</v>
      </c>
      <c r="D23" s="18">
        <f>C11</f>
        <v>500000</v>
      </c>
      <c r="E23" s="18">
        <f>D16</f>
        <v>500000</v>
      </c>
      <c r="F23" s="18">
        <f t="shared" ref="F23:F30" si="0">D23+E23</f>
        <v>1000000</v>
      </c>
    </row>
    <row r="24" spans="1:6">
      <c r="A24" s="6" t="s">
        <v>16</v>
      </c>
      <c r="B24" s="17" t="s">
        <v>2</v>
      </c>
      <c r="C24" s="16" t="s">
        <v>4</v>
      </c>
      <c r="D24" s="18">
        <f>D23</f>
        <v>500000</v>
      </c>
      <c r="E24" s="18">
        <f>E16</f>
        <v>900000</v>
      </c>
      <c r="F24" s="18">
        <f t="shared" si="0"/>
        <v>1400000</v>
      </c>
    </row>
    <row r="25" spans="1:6">
      <c r="A25" s="6" t="s">
        <v>16</v>
      </c>
      <c r="B25" s="17" t="s">
        <v>4</v>
      </c>
      <c r="C25" s="16" t="s">
        <v>2</v>
      </c>
      <c r="D25" s="18">
        <f>E11</f>
        <v>850000</v>
      </c>
      <c r="E25" s="18">
        <f>C16</f>
        <v>650000</v>
      </c>
      <c r="F25" s="18">
        <f t="shared" si="0"/>
        <v>1500000</v>
      </c>
    </row>
    <row r="26" spans="1:6">
      <c r="A26" s="6" t="s">
        <v>16</v>
      </c>
      <c r="B26" s="17" t="s">
        <v>4</v>
      </c>
      <c r="C26" s="16" t="s">
        <v>3</v>
      </c>
      <c r="D26" s="18">
        <f>D25</f>
        <v>850000</v>
      </c>
      <c r="E26" s="18">
        <f>E23</f>
        <v>500000</v>
      </c>
      <c r="F26" s="18">
        <f t="shared" si="0"/>
        <v>1350000</v>
      </c>
    </row>
    <row r="27" spans="1:6">
      <c r="A27" s="6" t="s">
        <v>16</v>
      </c>
      <c r="B27" s="17" t="s">
        <v>4</v>
      </c>
      <c r="C27" s="16" t="s">
        <v>4</v>
      </c>
      <c r="D27" s="18">
        <f>E12</f>
        <v>750000</v>
      </c>
      <c r="E27" s="18">
        <f>E17</f>
        <v>805000</v>
      </c>
      <c r="F27" s="18">
        <f t="shared" si="0"/>
        <v>1555000</v>
      </c>
    </row>
    <row r="28" spans="1:6">
      <c r="A28" s="6" t="s">
        <v>16</v>
      </c>
      <c r="B28" s="17" t="s">
        <v>5</v>
      </c>
      <c r="C28" s="16" t="s">
        <v>2</v>
      </c>
      <c r="D28" s="18">
        <f>F11</f>
        <v>735000</v>
      </c>
      <c r="E28" s="18">
        <f>E25</f>
        <v>650000</v>
      </c>
      <c r="F28" s="18">
        <f t="shared" si="0"/>
        <v>1385000</v>
      </c>
    </row>
    <row r="29" spans="1:6">
      <c r="A29" s="6" t="s">
        <v>16</v>
      </c>
      <c r="B29" s="17" t="s">
        <v>5</v>
      </c>
      <c r="C29" s="16" t="s">
        <v>3</v>
      </c>
      <c r="D29" s="18">
        <f>D28</f>
        <v>735000</v>
      </c>
      <c r="E29" s="18">
        <f>E23</f>
        <v>500000</v>
      </c>
      <c r="F29" s="18">
        <f t="shared" si="0"/>
        <v>1235000</v>
      </c>
    </row>
    <row r="30" spans="1:6">
      <c r="A30" s="6" t="s">
        <v>16</v>
      </c>
      <c r="B30" s="17" t="s">
        <v>5</v>
      </c>
      <c r="C30" s="16" t="s">
        <v>4</v>
      </c>
      <c r="D30" s="18">
        <f>D29</f>
        <v>735000</v>
      </c>
      <c r="E30" s="18">
        <f>E16</f>
        <v>900000</v>
      </c>
      <c r="F30" s="18">
        <f t="shared" si="0"/>
        <v>1635000</v>
      </c>
    </row>
    <row r="33" spans="1:6" ht="19.5" customHeight="1">
      <c r="A33" s="23" t="s">
        <v>20</v>
      </c>
      <c r="B33" s="23"/>
      <c r="C33" s="23"/>
      <c r="D33" s="23"/>
      <c r="E33" s="23"/>
      <c r="F33" s="23"/>
    </row>
  </sheetData>
  <mergeCells count="6">
    <mergeCell ref="A33:F33"/>
    <mergeCell ref="A8:F8"/>
    <mergeCell ref="A9:F9"/>
    <mergeCell ref="A13:F13"/>
    <mergeCell ref="A14:F14"/>
    <mergeCell ref="D20:F20"/>
  </mergeCells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Rekenvoorbeeld beoordeling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erijon</cp:lastModifiedBy>
  <cp:lastPrinted>2021-01-29T08:59:55Z</cp:lastPrinted>
  <dcterms:created xsi:type="dcterms:W3CDTF">2021-01-26T14:39:59Z</dcterms:created>
  <dcterms:modified xsi:type="dcterms:W3CDTF">2023-04-04T11:38:04Z</dcterms:modified>
</cp:coreProperties>
</file>