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stereu-my.sharepoint.com/personal/agnes_inkoopster_eu/Documents/Programmeeropgave/NvI twee/"/>
    </mc:Choice>
  </mc:AlternateContent>
  <xr:revisionPtr revIDLastSave="35" documentId="8_{D34084FD-131B-48DA-814F-CDCC1D5098B9}" xr6:coauthVersionLast="47" xr6:coauthVersionMax="47" xr10:uidLastSave="{BCB59A33-A2CC-4F87-AA78-C6A5EF90E4D0}"/>
  <bookViews>
    <workbookView xWindow="25800" yWindow="0" windowWidth="25800" windowHeight="20880" xr2:uid="{A8FE94C3-D2FE-488C-8A66-2577A2E9D300}"/>
  </bookViews>
  <sheets>
    <sheet name="Bijlage 9 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2" l="1"/>
  <c r="G7" i="2"/>
  <c r="D7" i="2"/>
  <c r="M9" i="2"/>
  <c r="D10" i="2"/>
  <c r="G10" i="2"/>
  <c r="G3" i="2"/>
  <c r="J3" i="2"/>
  <c r="I10" i="2"/>
  <c r="F12" i="2"/>
  <c r="C12" i="2"/>
  <c r="M8" i="2"/>
  <c r="M4" i="2"/>
  <c r="M5" i="2"/>
  <c r="D3" i="2"/>
  <c r="L12" i="2"/>
  <c r="I12" i="2" l="1"/>
  <c r="D6" i="2"/>
  <c r="D12" i="2" s="1"/>
  <c r="M12" i="2"/>
  <c r="J10" i="2"/>
  <c r="J6" i="2"/>
  <c r="G6" i="2"/>
  <c r="G12" i="2" s="1"/>
  <c r="J12" i="2" l="1"/>
  <c r="N12" i="2" s="1"/>
  <c r="N13" i="2" l="1"/>
  <c r="N14" i="2" s="1"/>
  <c r="N15" i="2" s="1"/>
  <c r="N16" i="2" l="1"/>
</calcChain>
</file>

<file path=xl/sharedStrings.xml><?xml version="1.0" encoding="utf-8"?>
<sst xmlns="http://schemas.openxmlformats.org/spreadsheetml/2006/main" count="87" uniqueCount="29">
  <si>
    <t>Producten</t>
  </si>
  <si>
    <t>Categorie 3: 
30 of meer signaal-groepen (inclusief OV-richtingen)</t>
  </si>
  <si>
    <t>Categorie 2: 
15 tot 30 signaal-groepen (inclusief OV-richtingen)</t>
  </si>
  <si>
    <t>Categorie 1: 
Tot 15 signaal-groepen (inclusief OV-richtingen)</t>
  </si>
  <si>
    <t>Categorie 1: 
Geschatte aantal opdrachten per jaar</t>
  </si>
  <si>
    <t>Categorie 2: 
Geschatte aantal opdrachten per jaar</t>
  </si>
  <si>
    <t>Categorie 3: 
Geschatte aantal opdrachten per jaar</t>
  </si>
  <si>
    <t>Categorie 1: 
Geschatte kosten per jaar</t>
  </si>
  <si>
    <t>Categorie 2: 
Geschatte kosten per jaar</t>
  </si>
  <si>
    <t>Categorie 3: 
Geschatte kosten per jaar</t>
  </si>
  <si>
    <t>jaar 1</t>
  </si>
  <si>
    <t>jaar 2</t>
  </si>
  <si>
    <t>jaar 3</t>
  </si>
  <si>
    <t>jaar 4</t>
  </si>
  <si>
    <t>Totaal over contractsduur</t>
  </si>
  <si>
    <t>Product 2:
Prioriteitsvoorziening Tram;
Standaard tramingreep per signaalgroep</t>
  </si>
  <si>
    <t>x</t>
  </si>
  <si>
    <t>Categorie 4: 
Prijs per eenheid</t>
  </si>
  <si>
    <t>Categorie 4: 
Geschatte kosten per jaar</t>
  </si>
  <si>
    <t>Product 8:
Minicompetitie</t>
  </si>
  <si>
    <t>Product 3:
Prioriteitsvoorziening Tram;
Interne koppeling tram per voedende signaalgroep</t>
  </si>
  <si>
    <t>Product 1: 
Basisregeling</t>
  </si>
  <si>
    <t>Product 7:
Vissim</t>
  </si>
  <si>
    <t>Categorie 4: 
Geschatte aantal opdrachten/uren per jaar</t>
  </si>
  <si>
    <t>Bijlage 9 Prijzenblad Europese Openbare aanbesteding Programmeren verkeersregelprogramma’s t.b.v. VRI’s</t>
  </si>
  <si>
    <t>Product 5b:
Wachttijdvoorspeller fiets per signaalgroep met conflicterend OV</t>
  </si>
  <si>
    <t>Product 5a:
Wachttijdvoorspeller fiets per signaalgroep zonder conflicterende OV</t>
  </si>
  <si>
    <t>Product 4b: IVRI functionaliteit</t>
  </si>
  <si>
    <t>Product 4a:
iVRI ready functionaliteit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</si>
</sst>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3" fillId="0" borderId="9" xfId="0" applyFont="1" applyBorder="1" applyAlignment="1">
      <alignment vertical="center" wrapText="1"/>
    </xf>
    <xf numFmtId="1" fontId="4" fillId="0" borderId="4" xfId="1" applyNumberFormat="1" applyFont="1" applyFill="1" applyBorder="1" applyAlignment="1" applyProtection="1">
      <alignment vertical="center" wrapText="1"/>
    </xf>
    <xf numFmtId="44" fontId="4" fillId="0" borderId="4" xfId="1" applyFont="1" applyFill="1" applyBorder="1" applyAlignment="1" applyProtection="1">
      <alignment vertical="center" wrapText="1"/>
    </xf>
    <xf numFmtId="44" fontId="4" fillId="0" borderId="5" xfId="1" applyFont="1" applyFill="1" applyBorder="1" applyAlignment="1" applyProtection="1">
      <alignment vertical="center" wrapText="1"/>
    </xf>
    <xf numFmtId="44" fontId="4" fillId="6" borderId="4" xfId="1" applyFont="1" applyFill="1" applyBorder="1" applyAlignment="1" applyProtection="1">
      <alignment horizontal="center" vertical="center" wrapText="1"/>
    </xf>
    <xf numFmtId="1" fontId="4" fillId="6" borderId="4" xfId="1" applyNumberFormat="1" applyFont="1" applyFill="1" applyBorder="1" applyAlignment="1" applyProtection="1">
      <alignment horizontal="center" vertical="center" wrapText="1"/>
    </xf>
    <xf numFmtId="44" fontId="4" fillId="6" borderId="5" xfId="1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1" fontId="4" fillId="6" borderId="1" xfId="1" applyNumberFormat="1" applyFont="1" applyFill="1" applyBorder="1" applyAlignment="1" applyProtection="1">
      <alignment horizontal="center" vertical="center" wrapText="1"/>
    </xf>
    <xf numFmtId="1" fontId="4" fillId="0" borderId="4" xfId="1" applyNumberFormat="1" applyFont="1" applyFill="1" applyBorder="1" applyAlignment="1" applyProtection="1">
      <alignment horizontal="center" vertical="center" wrapText="1"/>
    </xf>
    <xf numFmtId="1" fontId="4" fillId="0" borderId="1" xfId="1" applyNumberFormat="1" applyFont="1" applyFill="1" applyBorder="1" applyAlignment="1" applyProtection="1">
      <alignment vertical="center" wrapText="1"/>
    </xf>
    <xf numFmtId="0" fontId="2" fillId="0" borderId="11" xfId="0" applyFont="1" applyBorder="1" applyAlignment="1">
      <alignment vertical="center" wrapText="1"/>
    </xf>
    <xf numFmtId="44" fontId="4" fillId="6" borderId="12" xfId="1" applyFont="1" applyFill="1" applyBorder="1" applyAlignment="1" applyProtection="1">
      <alignment horizontal="center" vertical="center" wrapText="1"/>
    </xf>
    <xf numFmtId="1" fontId="4" fillId="6" borderId="3" xfId="1" applyNumberFormat="1" applyFont="1" applyFill="1" applyBorder="1" applyAlignment="1" applyProtection="1">
      <alignment horizontal="center" vertical="center" wrapText="1"/>
    </xf>
    <xf numFmtId="44" fontId="4" fillId="6" borderId="13" xfId="1" applyFont="1" applyFill="1" applyBorder="1" applyAlignment="1" applyProtection="1">
      <alignment horizontal="center" vertical="center" wrapText="1"/>
    </xf>
    <xf numFmtId="44" fontId="4" fillId="0" borderId="13" xfId="1" applyFont="1" applyFill="1" applyBorder="1" applyAlignment="1" applyProtection="1">
      <alignment vertical="center" wrapText="1"/>
    </xf>
    <xf numFmtId="44" fontId="0" fillId="0" borderId="0" xfId="0" applyNumberFormat="1"/>
    <xf numFmtId="1" fontId="0" fillId="0" borderId="0" xfId="0" applyNumberFormat="1"/>
    <xf numFmtId="44" fontId="2" fillId="4" borderId="0" xfId="0" applyNumberFormat="1" applyFont="1" applyFill="1"/>
    <xf numFmtId="44" fontId="2" fillId="0" borderId="0" xfId="0" applyNumberFormat="1" applyFont="1"/>
    <xf numFmtId="44" fontId="0" fillId="0" borderId="0" xfId="1" applyFont="1" applyFill="1" applyProtection="1"/>
    <xf numFmtId="44" fontId="4" fillId="5" borderId="4" xfId="1" applyFont="1" applyFill="1" applyBorder="1" applyAlignment="1" applyProtection="1">
      <alignment vertical="center" wrapText="1"/>
      <protection locked="0"/>
    </xf>
    <xf numFmtId="44" fontId="4" fillId="5" borderId="1" xfId="1" applyFont="1" applyFill="1" applyBorder="1" applyAlignment="1" applyProtection="1">
      <alignment vertical="center" wrapText="1"/>
      <protection locked="0"/>
    </xf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194B-34E7-4805-8AF0-CF2FAA9EC72C}">
  <dimension ref="A1:U19"/>
  <sheetViews>
    <sheetView tabSelected="1" topLeftCell="C1" zoomScaleNormal="100" workbookViewId="0">
      <selection activeCell="N12" sqref="N12"/>
    </sheetView>
  </sheetViews>
  <sheetFormatPr defaultColWidth="29.7109375" defaultRowHeight="15" x14ac:dyDescent="0.25"/>
  <cols>
    <col min="1" max="1" width="26.28515625" bestFit="1" customWidth="1"/>
    <col min="2" max="2" width="21.7109375" bestFit="1" customWidth="1"/>
    <col min="3" max="3" width="19.140625" bestFit="1" customWidth="1"/>
    <col min="4" max="4" width="20.140625" bestFit="1" customWidth="1"/>
    <col min="5" max="5" width="20.85546875" bestFit="1" customWidth="1"/>
    <col min="6" max="6" width="19.140625" bestFit="1" customWidth="1"/>
    <col min="7" max="7" width="20.140625" bestFit="1" customWidth="1"/>
    <col min="8" max="8" width="20.85546875" bestFit="1" customWidth="1"/>
    <col min="9" max="9" width="19.140625" bestFit="1" customWidth="1"/>
    <col min="10" max="10" width="20.140625" bestFit="1" customWidth="1"/>
    <col min="11" max="11" width="16.5703125" bestFit="1" customWidth="1"/>
    <col min="12" max="12" width="18.85546875" bestFit="1" customWidth="1"/>
    <col min="13" max="13" width="20.140625" bestFit="1" customWidth="1"/>
    <col min="14" max="14" width="15.7109375" bestFit="1" customWidth="1"/>
    <col min="15" max="15" width="23" bestFit="1" customWidth="1"/>
  </cols>
  <sheetData>
    <row r="1" spans="1:21" ht="27" thickBot="1" x14ac:dyDescent="0.45">
      <c r="A1" s="29" t="s">
        <v>24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  <c r="N1" s="1"/>
    </row>
    <row r="2" spans="1:21" ht="60.75" thickBot="1" x14ac:dyDescent="0.3">
      <c r="A2" s="2" t="s">
        <v>0</v>
      </c>
      <c r="B2" s="3" t="s">
        <v>3</v>
      </c>
      <c r="C2" s="3" t="s">
        <v>4</v>
      </c>
      <c r="D2" s="3" t="s">
        <v>7</v>
      </c>
      <c r="E2" s="3" t="s">
        <v>2</v>
      </c>
      <c r="F2" s="3" t="s">
        <v>5</v>
      </c>
      <c r="G2" s="3" t="s">
        <v>8</v>
      </c>
      <c r="H2" s="3" t="s">
        <v>1</v>
      </c>
      <c r="I2" s="3" t="s">
        <v>6</v>
      </c>
      <c r="J2" s="4" t="s">
        <v>9</v>
      </c>
      <c r="K2" s="3" t="s">
        <v>17</v>
      </c>
      <c r="L2" s="3" t="s">
        <v>23</v>
      </c>
      <c r="M2" s="4" t="s">
        <v>18</v>
      </c>
      <c r="N2" s="5"/>
      <c r="O2" s="5"/>
      <c r="P2" s="5"/>
      <c r="Q2" s="5"/>
      <c r="R2" s="5"/>
      <c r="S2" s="5"/>
      <c r="T2" s="5"/>
      <c r="U2" s="5"/>
    </row>
    <row r="3" spans="1:21" ht="30" x14ac:dyDescent="0.25">
      <c r="A3" s="6" t="s">
        <v>21</v>
      </c>
      <c r="B3" s="27"/>
      <c r="C3" s="7">
        <v>6</v>
      </c>
      <c r="D3" s="8">
        <f>B3*C3</f>
        <v>0</v>
      </c>
      <c r="E3" s="27"/>
      <c r="F3" s="7">
        <v>10</v>
      </c>
      <c r="G3" s="8">
        <f>E3*F3</f>
        <v>0</v>
      </c>
      <c r="H3" s="27"/>
      <c r="I3" s="7">
        <v>4</v>
      </c>
      <c r="J3" s="9">
        <f>H3*I3</f>
        <v>0</v>
      </c>
      <c r="K3" s="10" t="s">
        <v>16</v>
      </c>
      <c r="L3" s="11" t="s">
        <v>16</v>
      </c>
      <c r="M3" s="12" t="s">
        <v>16</v>
      </c>
    </row>
    <row r="4" spans="1:21" ht="60" x14ac:dyDescent="0.25">
      <c r="A4" s="13" t="s">
        <v>15</v>
      </c>
      <c r="B4" s="10" t="s">
        <v>16</v>
      </c>
      <c r="C4" s="14" t="s">
        <v>16</v>
      </c>
      <c r="D4" s="10" t="s">
        <v>16</v>
      </c>
      <c r="E4" s="10" t="s">
        <v>16</v>
      </c>
      <c r="F4" s="14" t="s">
        <v>16</v>
      </c>
      <c r="G4" s="10" t="s">
        <v>16</v>
      </c>
      <c r="H4" s="10" t="s">
        <v>16</v>
      </c>
      <c r="I4" s="14" t="s">
        <v>16</v>
      </c>
      <c r="J4" s="12" t="s">
        <v>16</v>
      </c>
      <c r="K4" s="27"/>
      <c r="L4" s="15">
        <v>40</v>
      </c>
      <c r="M4" s="9">
        <f t="shared" ref="M4:M5" si="0">K4*L4</f>
        <v>0</v>
      </c>
    </row>
    <row r="5" spans="1:21" ht="60" x14ac:dyDescent="0.25">
      <c r="A5" s="13" t="s">
        <v>20</v>
      </c>
      <c r="B5" s="10" t="s">
        <v>16</v>
      </c>
      <c r="C5" s="14" t="s">
        <v>16</v>
      </c>
      <c r="D5" s="10" t="s">
        <v>16</v>
      </c>
      <c r="E5" s="10" t="s">
        <v>16</v>
      </c>
      <c r="F5" s="14" t="s">
        <v>16</v>
      </c>
      <c r="G5" s="10" t="s">
        <v>16</v>
      </c>
      <c r="H5" s="10" t="s">
        <v>16</v>
      </c>
      <c r="I5" s="14" t="s">
        <v>16</v>
      </c>
      <c r="J5" s="12" t="s">
        <v>16</v>
      </c>
      <c r="K5" s="27"/>
      <c r="L5" s="15">
        <v>12</v>
      </c>
      <c r="M5" s="9">
        <f t="shared" si="0"/>
        <v>0</v>
      </c>
    </row>
    <row r="6" spans="1:21" ht="30" x14ac:dyDescent="0.25">
      <c r="A6" s="13" t="s">
        <v>28</v>
      </c>
      <c r="B6" s="28"/>
      <c r="C6" s="16">
        <v>4</v>
      </c>
      <c r="D6" s="8">
        <f>B6*C6</f>
        <v>0</v>
      </c>
      <c r="E6" s="28"/>
      <c r="F6" s="16">
        <v>7</v>
      </c>
      <c r="G6" s="8">
        <f>E6*F6</f>
        <v>0</v>
      </c>
      <c r="H6" s="28"/>
      <c r="I6" s="16">
        <v>2</v>
      </c>
      <c r="J6" s="9">
        <f>H6*I6</f>
        <v>0</v>
      </c>
      <c r="K6" s="10" t="s">
        <v>16</v>
      </c>
      <c r="L6" s="11" t="s">
        <v>16</v>
      </c>
      <c r="M6" s="12" t="s">
        <v>16</v>
      </c>
    </row>
    <row r="7" spans="1:21" ht="39.75" customHeight="1" x14ac:dyDescent="0.25">
      <c r="A7" s="13" t="s">
        <v>27</v>
      </c>
      <c r="B7" s="27"/>
      <c r="C7" s="16">
        <v>2</v>
      </c>
      <c r="D7" s="8">
        <f>B7*C7</f>
        <v>0</v>
      </c>
      <c r="E7" s="27"/>
      <c r="F7" s="16">
        <v>3</v>
      </c>
      <c r="G7" s="8">
        <f>E7*F7</f>
        <v>0</v>
      </c>
      <c r="H7" s="27"/>
      <c r="I7" s="16">
        <v>2</v>
      </c>
      <c r="J7" s="9">
        <f>H7*I7</f>
        <v>0</v>
      </c>
      <c r="K7" s="10" t="s">
        <v>16</v>
      </c>
      <c r="L7" s="11" t="s">
        <v>16</v>
      </c>
      <c r="M7" s="12" t="s">
        <v>16</v>
      </c>
    </row>
    <row r="8" spans="1:21" ht="60" x14ac:dyDescent="0.25">
      <c r="A8" s="13" t="s">
        <v>26</v>
      </c>
      <c r="B8" s="10" t="s">
        <v>16</v>
      </c>
      <c r="C8" s="14" t="s">
        <v>16</v>
      </c>
      <c r="D8" s="10" t="s">
        <v>16</v>
      </c>
      <c r="E8" s="10" t="s">
        <v>16</v>
      </c>
      <c r="F8" s="14" t="s">
        <v>16</v>
      </c>
      <c r="G8" s="10" t="s">
        <v>16</v>
      </c>
      <c r="H8" s="10" t="s">
        <v>16</v>
      </c>
      <c r="I8" s="14" t="s">
        <v>16</v>
      </c>
      <c r="J8" s="12" t="s">
        <v>16</v>
      </c>
      <c r="K8" s="27"/>
      <c r="L8" s="15">
        <v>30</v>
      </c>
      <c r="M8" s="9">
        <f t="shared" ref="M8:M9" si="1">K8*L8</f>
        <v>0</v>
      </c>
    </row>
    <row r="9" spans="1:21" ht="60" x14ac:dyDescent="0.25">
      <c r="A9" s="13" t="s">
        <v>25</v>
      </c>
      <c r="B9" s="10" t="s">
        <v>16</v>
      </c>
      <c r="C9" s="14" t="s">
        <v>16</v>
      </c>
      <c r="D9" s="10" t="s">
        <v>16</v>
      </c>
      <c r="E9" s="10" t="s">
        <v>16</v>
      </c>
      <c r="F9" s="14" t="s">
        <v>16</v>
      </c>
      <c r="G9" s="10" t="s">
        <v>16</v>
      </c>
      <c r="H9" s="10" t="s">
        <v>16</v>
      </c>
      <c r="I9" s="14" t="s">
        <v>16</v>
      </c>
      <c r="J9" s="12" t="s">
        <v>16</v>
      </c>
      <c r="K9" s="27"/>
      <c r="L9" s="15">
        <v>20</v>
      </c>
      <c r="M9" s="9">
        <f t="shared" si="1"/>
        <v>0</v>
      </c>
    </row>
    <row r="10" spans="1:21" ht="30" x14ac:dyDescent="0.25">
      <c r="A10" s="13" t="s">
        <v>22</v>
      </c>
      <c r="B10" s="28"/>
      <c r="C10" s="16">
        <v>2</v>
      </c>
      <c r="D10" s="8">
        <f>B10*C10</f>
        <v>0</v>
      </c>
      <c r="E10" s="28"/>
      <c r="F10" s="16">
        <v>5</v>
      </c>
      <c r="G10" s="8">
        <f>E10*F10</f>
        <v>0</v>
      </c>
      <c r="H10" s="28"/>
      <c r="I10" s="16">
        <f>I3</f>
        <v>4</v>
      </c>
      <c r="J10" s="9">
        <f>H10*I10</f>
        <v>0</v>
      </c>
      <c r="K10" s="10" t="s">
        <v>16</v>
      </c>
      <c r="L10" s="11" t="s">
        <v>16</v>
      </c>
      <c r="M10" s="12" t="s">
        <v>16</v>
      </c>
    </row>
    <row r="11" spans="1:21" ht="30.75" thickBot="1" x14ac:dyDescent="0.3">
      <c r="A11" s="17" t="s">
        <v>19</v>
      </c>
      <c r="B11" s="18" t="s">
        <v>16</v>
      </c>
      <c r="C11" s="19" t="s">
        <v>16</v>
      </c>
      <c r="D11" s="18" t="s">
        <v>16</v>
      </c>
      <c r="E11" s="18" t="s">
        <v>16</v>
      </c>
      <c r="F11" s="19" t="s">
        <v>16</v>
      </c>
      <c r="G11" s="18" t="s">
        <v>16</v>
      </c>
      <c r="H11" s="18" t="s">
        <v>16</v>
      </c>
      <c r="I11" s="19" t="s">
        <v>16</v>
      </c>
      <c r="J11" s="20" t="s">
        <v>16</v>
      </c>
      <c r="K11" s="19" t="s">
        <v>16</v>
      </c>
      <c r="L11" s="19" t="s">
        <v>16</v>
      </c>
      <c r="M11" s="21">
        <v>72000</v>
      </c>
    </row>
    <row r="12" spans="1:21" x14ac:dyDescent="0.25">
      <c r="B12" s="22"/>
      <c r="C12" s="23">
        <f>SUM(C3:C11)</f>
        <v>14</v>
      </c>
      <c r="D12" s="22">
        <f>SUM(D3:D11)</f>
        <v>0</v>
      </c>
      <c r="E12" s="22"/>
      <c r="F12" s="23">
        <f>SUM(F3:F11)</f>
        <v>25</v>
      </c>
      <c r="G12" s="22">
        <f>SUM(G3:G11)</f>
        <v>0</v>
      </c>
      <c r="H12" s="22"/>
      <c r="I12" s="23">
        <f>SUM(I3:I11)</f>
        <v>12</v>
      </c>
      <c r="J12" s="22">
        <f>SUM(J3:J11)</f>
        <v>0</v>
      </c>
      <c r="K12" s="22"/>
      <c r="L12" s="23">
        <f>SUM(L3:L11)</f>
        <v>102</v>
      </c>
      <c r="M12" s="22">
        <f>SUM(M3:M11)</f>
        <v>72000</v>
      </c>
      <c r="N12" s="22">
        <f>D12+G12+J12+M12</f>
        <v>72000</v>
      </c>
      <c r="O12" t="s">
        <v>10</v>
      </c>
    </row>
    <row r="13" spans="1:21" x14ac:dyDescent="0.25">
      <c r="N13" s="22">
        <f>N12</f>
        <v>72000</v>
      </c>
      <c r="O13" t="s">
        <v>11</v>
      </c>
    </row>
    <row r="14" spans="1:21" x14ac:dyDescent="0.25">
      <c r="N14" s="22">
        <f>N13</f>
        <v>72000</v>
      </c>
      <c r="O14" t="s">
        <v>12</v>
      </c>
    </row>
    <row r="15" spans="1:21" x14ac:dyDescent="0.25">
      <c r="N15" s="22">
        <f>N14</f>
        <v>72000</v>
      </c>
      <c r="O15" t="s">
        <v>13</v>
      </c>
    </row>
    <row r="16" spans="1:21" x14ac:dyDescent="0.25">
      <c r="N16" s="24">
        <f>SUM(N12:N15)</f>
        <v>288000</v>
      </c>
      <c r="O16" t="s">
        <v>14</v>
      </c>
    </row>
    <row r="17" spans="14:14" x14ac:dyDescent="0.25">
      <c r="N17" s="25"/>
    </row>
    <row r="18" spans="14:14" x14ac:dyDescent="0.25">
      <c r="N18" s="25"/>
    </row>
    <row r="19" spans="14:14" x14ac:dyDescent="0.25">
      <c r="N19" s="26"/>
    </row>
  </sheetData>
  <sheetProtection algorithmName="SHA-512" hashValue="sWRM+qY4yLmEejOuwqQdXT+sY+NYZ64a7CZdQoNsumBmWAsiP6eML9bZjfaqHJDtZab7kirpoIp4gv3ey60Mfw==" saltValue="hxjuuEDoX5b1aeOeaNORLA==" spinCount="100000" sheet="1" objects="1" scenarios="1"/>
  <mergeCells count="1">
    <mergeCell ref="A1:M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39096CC8DA174A9DA35DAEB0845899" ma:contentTypeVersion="5" ma:contentTypeDescription="Create a new document." ma:contentTypeScope="" ma:versionID="168fca7d7980fdeb7299577c478927bc">
  <xsd:schema xmlns:xsd="http://www.w3.org/2001/XMLSchema" xmlns:xs="http://www.w3.org/2001/XMLSchema" xmlns:p="http://schemas.microsoft.com/office/2006/metadata/properties" xmlns:ns3="9fd0025d-b2ef-4445-81ee-07938d72c514" xmlns:ns4="e3bd9a00-8b4e-48ef-b067-6a2a1f44eba6" targetNamespace="http://schemas.microsoft.com/office/2006/metadata/properties" ma:root="true" ma:fieldsID="b037db8a68b928fbf6f26967db86b65d" ns3:_="" ns4:_="">
    <xsd:import namespace="9fd0025d-b2ef-4445-81ee-07938d72c514"/>
    <xsd:import namespace="e3bd9a00-8b4e-48ef-b067-6a2a1f44eba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0025d-b2ef-4445-81ee-07938d72c5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9a00-8b4e-48ef-b067-6a2a1f44eb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29FBA8-6D3F-48E6-AF1D-FD308AD5AC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032F2B-F391-40A3-B6D0-1341857C622F}">
  <ds:schemaRefs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e3bd9a00-8b4e-48ef-b067-6a2a1f44eba6"/>
    <ds:schemaRef ds:uri="9fd0025d-b2ef-4445-81ee-07938d72c514"/>
  </ds:schemaRefs>
</ds:datastoreItem>
</file>

<file path=customXml/itemProps3.xml><?xml version="1.0" encoding="utf-8"?>
<ds:datastoreItem xmlns:ds="http://schemas.openxmlformats.org/officeDocument/2006/customXml" ds:itemID="{66215753-112A-46C1-A4A4-463522FE8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d0025d-b2ef-4445-81ee-07938d72c514"/>
    <ds:schemaRef ds:uri="e3bd9a00-8b4e-48ef-b067-6a2a1f44eb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9 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Rens</dc:creator>
  <cp:lastModifiedBy>Agnes van Heukelom</cp:lastModifiedBy>
  <dcterms:created xsi:type="dcterms:W3CDTF">2022-07-25T11:38:04Z</dcterms:created>
  <dcterms:modified xsi:type="dcterms:W3CDTF">2023-06-13T14:47:42Z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0x0101006139096CC8DA174A9DA35DAEB0845899</vt:lpwstr>
  </property>
</Properties>
</file>