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FPC\Inkoopmanagement\2 Tactisch\01 EA\FCO202301 Afvalinzameling, -transport en -verwerking\08 Offertefase\02 Nota van inlichtingen\"/>
    </mc:Choice>
  </mc:AlternateContent>
  <xr:revisionPtr revIDLastSave="0" documentId="13_ncr:1_{5B0AEF7D-3AD3-4C68-B143-BFEA7252DC46}" xr6:coauthVersionLast="47" xr6:coauthVersionMax="47" xr10:uidLastSave="{00000000-0000-0000-0000-000000000000}"/>
  <bookViews>
    <workbookView xWindow="-110" yWindow="-110" windowWidth="19420" windowHeight="10420" activeTab="1" xr2:uid="{907D8646-47FD-49A6-A74A-2C80D7C49982}"/>
  </bookViews>
  <sheets>
    <sheet name="Totaal" sheetId="1" r:id="rId1"/>
    <sheet name="Lease" sheetId="3" r:id="rId2"/>
    <sheet name="Koop" sheetId="4" r:id="rId3"/>
    <sheet name="Transport-verwerking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2" l="1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12" i="2"/>
  <c r="F16" i="4"/>
  <c r="F13" i="4"/>
  <c r="F14" i="4"/>
  <c r="F15" i="4"/>
  <c r="F12" i="4"/>
  <c r="H23" i="3"/>
  <c r="H22" i="3"/>
  <c r="H21" i="3"/>
  <c r="H20" i="3"/>
  <c r="H19" i="3"/>
  <c r="H18" i="3"/>
  <c r="H17" i="3"/>
  <c r="H16" i="3"/>
  <c r="H15" i="3"/>
  <c r="H14" i="3"/>
  <c r="H13" i="3"/>
  <c r="F39" i="2" l="1"/>
  <c r="C21" i="1" s="1"/>
  <c r="F17" i="4"/>
  <c r="C20" i="1" s="1"/>
  <c r="H25" i="3"/>
  <c r="C19" i="1" s="1"/>
  <c r="C22" i="1" l="1"/>
  <c r="C24" i="1" s="1"/>
</calcChain>
</file>

<file path=xl/sharedStrings.xml><?xml version="1.0" encoding="utf-8"?>
<sst xmlns="http://schemas.openxmlformats.org/spreadsheetml/2006/main" count="162" uniqueCount="109">
  <si>
    <t>Offerteaanvraag Europese Openbare aanbesteding</t>
  </si>
  <si>
    <t xml:space="preserve">Afvalinzamelingsmiddelen, -transport en -verwerking </t>
  </si>
  <si>
    <t>Prijzenblad Totaal</t>
  </si>
  <si>
    <t xml:space="preserve">Naam onderneming: </t>
  </si>
  <si>
    <t>Adres:</t>
  </si>
  <si>
    <t xml:space="preserve">Postcode en woonplaats: </t>
  </si>
  <si>
    <t xml:space="preserve">verklaart zich door ondertekening van dit blad tot het uitvoeren van de werkzaamheden tegen de in dit prijzenblad geoffreerde tarieven betreffende de aanbesteding 'Afvalinzamelmiddelen, -transport en -verwerking VU' conform het gestelde in de aanbestedingsdocumenten. </t>
  </si>
  <si>
    <t>Onderdeel</t>
  </si>
  <si>
    <t>Totaal</t>
  </si>
  <si>
    <t>Totaal per jaar</t>
  </si>
  <si>
    <t>Ondertekening Inschrijver</t>
  </si>
  <si>
    <t>Plaats</t>
  </si>
  <si>
    <t>Naam</t>
  </si>
  <si>
    <t xml:space="preserve">Functie </t>
  </si>
  <si>
    <t>Datum</t>
  </si>
  <si>
    <t>Handtekening</t>
  </si>
  <si>
    <t xml:space="preserve">Groene velden dienen ingevuld te worden door Inschrijver. </t>
  </si>
  <si>
    <t>Afvalsoort</t>
  </si>
  <si>
    <t>Eenheid</t>
  </si>
  <si>
    <t>Prijs per kg*</t>
  </si>
  <si>
    <t>Inschatting hoeveelheden</t>
  </si>
  <si>
    <t>Totaal transport+verwerking</t>
  </si>
  <si>
    <t>Afgewerkte olie cat. II (Synthetisch)</t>
  </si>
  <si>
    <t>kg</t>
  </si>
  <si>
    <t>Anorganische zuren, gemengd</t>
  </si>
  <si>
    <t>Bestrijdingsmiddelen afval</t>
  </si>
  <si>
    <t xml:space="preserve">Cosmetica- en medicijnenafval </t>
  </si>
  <si>
    <t>Fotografisch afval, fixeer</t>
  </si>
  <si>
    <t xml:space="preserve">Fotografisch afval, ontwikkelaar gemengd </t>
  </si>
  <si>
    <t xml:space="preserve">Kwik, metallisch </t>
  </si>
  <si>
    <t xml:space="preserve">Kwikhoudende voorwerpen </t>
  </si>
  <si>
    <t>Laboratoriumafval, anorganisch vast</t>
  </si>
  <si>
    <t>Laboratoriumafval, anorganisch vloeibaar</t>
  </si>
  <si>
    <t xml:space="preserve">Laboratoriumafval, gemengd </t>
  </si>
  <si>
    <t xml:space="preserve">Laboratoriumafval, halogeenhoudend </t>
  </si>
  <si>
    <t>Laboratoriumafval, zuur</t>
  </si>
  <si>
    <t xml:space="preserve">Loogafval, overig </t>
  </si>
  <si>
    <t xml:space="preserve">Oplosmiddelen, gemengd halogeenarm </t>
  </si>
  <si>
    <t xml:space="preserve">Oplosmiddelen, gemengd, laag halogeenhoudend </t>
  </si>
  <si>
    <t>Oplosmiddelen gemengd, halogeenhoudend</t>
  </si>
  <si>
    <t>Organische zuren, basisch</t>
  </si>
  <si>
    <t>Spuitbussen</t>
  </si>
  <si>
    <t>Verfresten in kunststof/stalen verpakkingen</t>
  </si>
  <si>
    <t>Beddingafval**</t>
  </si>
  <si>
    <t>Verontreinigde emballage, gemengd</t>
  </si>
  <si>
    <t>Reinigingsmiddel, basisch vloeibaar</t>
  </si>
  <si>
    <t xml:space="preserve">Aantallen/hoeveelheden zijn een inschatting op basis van de huidige situatie. Hier kunnen geen rechten aan worden ontleend. </t>
  </si>
  <si>
    <t>* prijzen dienen all-in prijzen te zijn voor emballage, transport en verwerking.</t>
  </si>
  <si>
    <t>Bijlage 6B: Prijzenblad</t>
  </si>
  <si>
    <t>Prijzenblad Koop middelen (optioneel)</t>
  </si>
  <si>
    <t>Omschrijving</t>
  </si>
  <si>
    <t>Prijs</t>
  </si>
  <si>
    <t>WIVA-vat 30 liter UN keur</t>
  </si>
  <si>
    <t>stuks</t>
  </si>
  <si>
    <t>WIVA-vat 50 liter UN keur</t>
  </si>
  <si>
    <t>WIVA-vat 60 liter UN keur</t>
  </si>
  <si>
    <t>WIVA greepdeksel</t>
  </si>
  <si>
    <t xml:space="preserve">Aantalen/hoeveelheden zijn een inschatting op basis van de huidige situatie. Hier kunnen geen rechten aan worden ontleend. </t>
  </si>
  <si>
    <t>Lease</t>
  </si>
  <si>
    <t>Transport-verwerking</t>
  </si>
  <si>
    <t>Prijzenblad Lease inzamelmiddelen</t>
  </si>
  <si>
    <t>Groene velden dienen ingevuld te worden door Inschrijver. 
Inschrijver is vrij in welk perscontainer voor restafval wordt aangeboden, mits dit past binnen de kaders die in de offerteaanvraag zijn beschreven.</t>
  </si>
  <si>
    <t>Soort</t>
  </si>
  <si>
    <t>Materiaal</t>
  </si>
  <si>
    <t>Inhoud / vermogen</t>
  </si>
  <si>
    <t>Inschatting Aantal</t>
  </si>
  <si>
    <t>Leasetarief per maand</t>
  </si>
  <si>
    <t>Staal</t>
  </si>
  <si>
    <t>Kunststof</t>
  </si>
  <si>
    <t>Transportkar</t>
  </si>
  <si>
    <t>Staal/Hout</t>
  </si>
  <si>
    <t>SZA-vaten</t>
  </si>
  <si>
    <t>Acht vaten van 60 liter</t>
  </si>
  <si>
    <t>Boxpallets</t>
  </si>
  <si>
    <t>Circa 1000 liter</t>
  </si>
  <si>
    <t>Circa 500 liter</t>
  </si>
  <si>
    <t>Rolcontainer</t>
  </si>
  <si>
    <t>Verlichtingsapparatuur dat gevaarlijke stoffen bevat</t>
  </si>
  <si>
    <t>Vat</t>
  </si>
  <si>
    <t>HTL-krat</t>
  </si>
  <si>
    <t>Staal/ kunststof</t>
  </si>
  <si>
    <t>200 liter</t>
  </si>
  <si>
    <t>SZA</t>
  </si>
  <si>
    <t>Accubak</t>
  </si>
  <si>
    <t>600 liter</t>
  </si>
  <si>
    <t>KGA</t>
  </si>
  <si>
    <t>Box</t>
  </si>
  <si>
    <t>Batterijen</t>
  </si>
  <si>
    <t>Beddingafval</t>
  </si>
  <si>
    <t>660 liter</t>
  </si>
  <si>
    <t xml:space="preserve">KGA uit kantoren </t>
  </si>
  <si>
    <t>TL-buizen</t>
  </si>
  <si>
    <t>Prijzenblad Chemisch - gevaarlijk afval</t>
  </si>
  <si>
    <t>Medische afvalcontainer (gekoeld)</t>
  </si>
  <si>
    <t xml:space="preserve">**de verwachte hoeveelheid af te voeren beddingafval is niet bekend. </t>
  </si>
  <si>
    <t>Gevaarlijk afval</t>
  </si>
  <si>
    <t>Elektronisch afval</t>
  </si>
  <si>
    <t>Koop</t>
  </si>
  <si>
    <t>Vergelijkingswaarde 6 jaar</t>
  </si>
  <si>
    <t xml:space="preserve">Afvalinzamelmiddelen, -transport en -verwerking </t>
  </si>
  <si>
    <t>Bijlage 6B: Prijzenblad perceel 2 Chemisch-gevaarlijk afval</t>
  </si>
  <si>
    <t>Inschatting hoeveelheden (kg)</t>
  </si>
  <si>
    <t>15 m3</t>
  </si>
  <si>
    <t xml:space="preserve">12 m3 </t>
  </si>
  <si>
    <t>Medisch afvalcontainer (opslag)</t>
  </si>
  <si>
    <t>SZA (transport)</t>
  </si>
  <si>
    <t>Gesloten container</t>
  </si>
  <si>
    <t>Absorptiesachets (doos 100 stuks)</t>
  </si>
  <si>
    <t>doos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</si>
</sst>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  <numFmt numFmtId="165" formatCode="0&quot;m3&quot;"/>
    <numFmt numFmtId="166" formatCode="0\ &quot;liter&quot;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89C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7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</cellStyleXfs>
  <cellXfs count="122">
    <xf numFmtId="0" fontId="0" fillId="0" borderId="0" xfId="0"/>
    <xf numFmtId="0" fontId="0" fillId="0" borderId="0" xfId="0" applyProtection="1">
      <protection hidden="1"/>
    </xf>
    <xf numFmtId="0" fontId="6" fillId="0" borderId="0" xfId="0" applyFont="1" applyProtection="1">
      <protection hidden="1"/>
    </xf>
    <xf numFmtId="0" fontId="8" fillId="0" borderId="1" xfId="4" applyFont="1" applyBorder="1" applyAlignment="1" applyProtection="1">
      <alignment horizontal="left" vertical="center"/>
      <protection hidden="1"/>
    </xf>
    <xf numFmtId="0" fontId="1" fillId="3" borderId="2" xfId="3" applyFill="1" applyBorder="1" applyAlignment="1" applyProtection="1">
      <alignment horizontal="left" vertical="center"/>
      <protection locked="0"/>
    </xf>
    <xf numFmtId="0" fontId="8" fillId="0" borderId="3" xfId="4" applyFont="1" applyBorder="1" applyAlignment="1" applyProtection="1">
      <alignment horizontal="left" vertical="center"/>
      <protection hidden="1"/>
    </xf>
    <xf numFmtId="0" fontId="1" fillId="3" borderId="4" xfId="3" applyFill="1" applyBorder="1" applyAlignment="1" applyProtection="1">
      <alignment horizontal="left" vertical="center"/>
      <protection locked="0"/>
    </xf>
    <xf numFmtId="0" fontId="2" fillId="2" borderId="3" xfId="3" applyFont="1" applyFill="1" applyBorder="1" applyProtection="1">
      <protection hidden="1"/>
    </xf>
    <xf numFmtId="0" fontId="2" fillId="2" borderId="4" xfId="3" applyFont="1" applyFill="1" applyBorder="1" applyProtection="1">
      <protection hidden="1"/>
    </xf>
    <xf numFmtId="0" fontId="9" fillId="0" borderId="3" xfId="3" applyFont="1" applyBorder="1" applyAlignment="1" applyProtection="1">
      <alignment vertical="center" wrapText="1"/>
      <protection hidden="1"/>
    </xf>
    <xf numFmtId="44" fontId="1" fillId="0" borderId="4" xfId="5" applyFont="1" applyFill="1" applyBorder="1" applyProtection="1">
      <protection hidden="1"/>
    </xf>
    <xf numFmtId="0" fontId="10" fillId="0" borderId="13" xfId="3" applyFont="1" applyBorder="1" applyAlignment="1" applyProtection="1">
      <alignment vertical="center" wrapText="1"/>
      <protection hidden="1"/>
    </xf>
    <xf numFmtId="44" fontId="3" fillId="0" borderId="14" xfId="5" applyFont="1" applyFill="1" applyBorder="1" applyProtection="1">
      <protection hidden="1"/>
    </xf>
    <xf numFmtId="0" fontId="3" fillId="4" borderId="17" xfId="3" applyFont="1" applyFill="1" applyBorder="1" applyProtection="1">
      <protection hidden="1"/>
    </xf>
    <xf numFmtId="44" fontId="3" fillId="4" borderId="18" xfId="3" applyNumberFormat="1" applyFont="1" applyFill="1" applyBorder="1" applyProtection="1">
      <protection hidden="1"/>
    </xf>
    <xf numFmtId="0" fontId="8" fillId="3" borderId="2" xfId="4" applyFont="1" applyFill="1" applyBorder="1" applyAlignment="1" applyProtection="1">
      <alignment horizontal="left" vertical="center"/>
      <protection locked="0"/>
    </xf>
    <xf numFmtId="0" fontId="8" fillId="0" borderId="3" xfId="4" applyFont="1" applyBorder="1" applyAlignment="1" applyProtection="1">
      <alignment vertical="center"/>
      <protection hidden="1"/>
    </xf>
    <xf numFmtId="0" fontId="8" fillId="3" borderId="4" xfId="4" applyFont="1" applyFill="1" applyBorder="1" applyAlignment="1" applyProtection="1">
      <alignment vertical="center"/>
      <protection locked="0"/>
    </xf>
    <xf numFmtId="0" fontId="8" fillId="0" borderId="21" xfId="4" applyFont="1" applyBorder="1" applyAlignment="1" applyProtection="1">
      <alignment vertical="center"/>
      <protection hidden="1"/>
    </xf>
    <xf numFmtId="0" fontId="8" fillId="3" borderId="22" xfId="4" applyFont="1" applyFill="1" applyBorder="1" applyAlignment="1" applyProtection="1">
      <alignment vertical="center"/>
      <protection locked="0"/>
    </xf>
    <xf numFmtId="14" fontId="8" fillId="3" borderId="22" xfId="4" applyNumberFormat="1" applyFont="1" applyFill="1" applyBorder="1" applyAlignment="1" applyProtection="1">
      <alignment vertical="center"/>
      <protection locked="0"/>
    </xf>
    <xf numFmtId="0" fontId="8" fillId="5" borderId="21" xfId="4" applyFont="1" applyFill="1" applyBorder="1" applyAlignment="1" applyProtection="1">
      <alignment vertical="center"/>
      <protection hidden="1"/>
    </xf>
    <xf numFmtId="0" fontId="0" fillId="5" borderId="23" xfId="0" applyFill="1" applyBorder="1" applyProtection="1">
      <protection hidden="1"/>
    </xf>
    <xf numFmtId="0" fontId="0" fillId="5" borderId="25" xfId="0" applyFill="1" applyBorder="1" applyProtection="1">
      <protection hidden="1"/>
    </xf>
    <xf numFmtId="0" fontId="11" fillId="0" borderId="0" xfId="3" applyFont="1" applyAlignment="1" applyProtection="1">
      <alignment horizontal="left" wrapText="1"/>
      <protection hidden="1"/>
    </xf>
    <xf numFmtId="0" fontId="1" fillId="0" borderId="0" xfId="3" applyProtection="1">
      <protection hidden="1"/>
    </xf>
    <xf numFmtId="0" fontId="0" fillId="0" borderId="0" xfId="0" applyAlignment="1" applyProtection="1">
      <alignment wrapText="1"/>
      <protection hidden="1"/>
    </xf>
    <xf numFmtId="0" fontId="2" fillId="2" borderId="1" xfId="0" applyFont="1" applyFill="1" applyBorder="1" applyAlignment="1" applyProtection="1">
      <alignment horizontal="left" vertical="center"/>
      <protection hidden="1"/>
    </xf>
    <xf numFmtId="0" fontId="2" fillId="2" borderId="27" xfId="6" applyFont="1" applyFill="1" applyBorder="1" applyAlignment="1" applyProtection="1">
      <alignment horizontal="center" vertical="center" wrapText="1"/>
      <protection hidden="1"/>
    </xf>
    <xf numFmtId="0" fontId="2" fillId="2" borderId="2" xfId="6" applyFont="1" applyFill="1" applyBorder="1" applyAlignment="1" applyProtection="1">
      <alignment horizontal="center" vertical="center" wrapText="1"/>
      <protection hidden="1"/>
    </xf>
    <xf numFmtId="0" fontId="6" fillId="0" borderId="3" xfId="0" applyFont="1" applyBorder="1" applyAlignment="1" applyProtection="1">
      <alignment wrapText="1"/>
      <protection hidden="1"/>
    </xf>
    <xf numFmtId="0" fontId="6" fillId="0" borderId="28" xfId="0" applyFont="1" applyBorder="1" applyAlignment="1" applyProtection="1">
      <alignment horizontal="center"/>
      <protection hidden="1"/>
    </xf>
    <xf numFmtId="44" fontId="6" fillId="3" borderId="28" xfId="2" applyFont="1" applyFill="1" applyBorder="1" applyProtection="1">
      <protection locked="0"/>
    </xf>
    <xf numFmtId="164" fontId="6" fillId="0" borderId="28" xfId="1" applyNumberFormat="1" applyFont="1" applyBorder="1" applyProtection="1">
      <protection hidden="1"/>
    </xf>
    <xf numFmtId="44" fontId="6" fillId="0" borderId="4" xfId="2" applyFont="1" applyBorder="1" applyProtection="1">
      <protection hidden="1"/>
    </xf>
    <xf numFmtId="0" fontId="6" fillId="0" borderId="29" xfId="0" applyFont="1" applyBorder="1" applyAlignment="1" applyProtection="1">
      <alignment wrapText="1"/>
      <protection hidden="1"/>
    </xf>
    <xf numFmtId="0" fontId="6" fillId="0" borderId="30" xfId="0" applyFont="1" applyBorder="1" applyAlignment="1" applyProtection="1">
      <alignment horizontal="center"/>
      <protection hidden="1"/>
    </xf>
    <xf numFmtId="164" fontId="6" fillId="0" borderId="30" xfId="1" applyNumberFormat="1" applyFont="1" applyBorder="1" applyProtection="1">
      <protection hidden="1"/>
    </xf>
    <xf numFmtId="44" fontId="6" fillId="0" borderId="31" xfId="2" applyFont="1" applyBorder="1" applyProtection="1">
      <protection hidden="1"/>
    </xf>
    <xf numFmtId="0" fontId="8" fillId="0" borderId="32" xfId="0" applyFont="1" applyBorder="1" applyAlignment="1" applyProtection="1">
      <alignment wrapText="1"/>
      <protection hidden="1"/>
    </xf>
    <xf numFmtId="0" fontId="6" fillId="0" borderId="33" xfId="0" applyFont="1" applyBorder="1" applyProtection="1">
      <protection hidden="1"/>
    </xf>
    <xf numFmtId="44" fontId="8" fillId="0" borderId="35" xfId="2" applyFont="1" applyBorder="1" applyProtection="1">
      <protection hidden="1"/>
    </xf>
    <xf numFmtId="0" fontId="6" fillId="0" borderId="0" xfId="0" applyFont="1" applyAlignment="1" applyProtection="1">
      <alignment horizontal="left" wrapText="1"/>
      <protection hidden="1"/>
    </xf>
    <xf numFmtId="0" fontId="6" fillId="0" borderId="28" xfId="0" applyFont="1" applyBorder="1" applyProtection="1">
      <protection hidden="1"/>
    </xf>
    <xf numFmtId="0" fontId="6" fillId="0" borderId="30" xfId="0" applyFont="1" applyBorder="1" applyProtection="1">
      <protection hidden="1"/>
    </xf>
    <xf numFmtId="0" fontId="8" fillId="0" borderId="36" xfId="0" applyFont="1" applyBorder="1" applyAlignment="1" applyProtection="1">
      <alignment wrapText="1"/>
      <protection hidden="1"/>
    </xf>
    <xf numFmtId="0" fontId="8" fillId="0" borderId="37" xfId="0" applyFont="1" applyBorder="1" applyProtection="1">
      <protection hidden="1"/>
    </xf>
    <xf numFmtId="44" fontId="8" fillId="0" borderId="37" xfId="2" applyFont="1" applyBorder="1" applyProtection="1">
      <protection hidden="1"/>
    </xf>
    <xf numFmtId="164" fontId="8" fillId="0" borderId="34" xfId="1" applyNumberFormat="1" applyFont="1" applyBorder="1" applyProtection="1">
      <protection hidden="1"/>
    </xf>
    <xf numFmtId="44" fontId="8" fillId="0" borderId="26" xfId="2" applyFont="1" applyBorder="1" applyProtection="1">
      <protection hidden="1"/>
    </xf>
    <xf numFmtId="0" fontId="9" fillId="0" borderId="13" xfId="3" applyFont="1" applyBorder="1" applyAlignment="1" applyProtection="1">
      <alignment vertical="center" wrapText="1"/>
      <protection hidden="1"/>
    </xf>
    <xf numFmtId="44" fontId="1" fillId="0" borderId="14" xfId="5" applyFont="1" applyFill="1" applyBorder="1" applyProtection="1">
      <protection hidden="1"/>
    </xf>
    <xf numFmtId="0" fontId="2" fillId="2" borderId="1" xfId="3" applyFont="1" applyFill="1" applyBorder="1" applyAlignment="1" applyProtection="1">
      <alignment vertical="center" wrapText="1"/>
      <protection hidden="1"/>
    </xf>
    <xf numFmtId="0" fontId="2" fillId="2" borderId="27" xfId="3" applyFont="1" applyFill="1" applyBorder="1" applyAlignment="1" applyProtection="1">
      <alignment vertical="center" wrapText="1"/>
      <protection hidden="1"/>
    </xf>
    <xf numFmtId="0" fontId="2" fillId="2" borderId="27" xfId="3" applyFont="1" applyFill="1" applyBorder="1" applyAlignment="1" applyProtection="1">
      <alignment horizontal="center" vertical="center" wrapText="1"/>
      <protection hidden="1"/>
    </xf>
    <xf numFmtId="0" fontId="2" fillId="2" borderId="2" xfId="3" applyFont="1" applyFill="1" applyBorder="1" applyAlignment="1" applyProtection="1">
      <alignment horizontal="center" vertical="center" wrapText="1"/>
      <protection hidden="1"/>
    </xf>
    <xf numFmtId="44" fontId="1" fillId="0" borderId="4" xfId="3" applyNumberFormat="1" applyBorder="1" applyProtection="1">
      <protection hidden="1"/>
    </xf>
    <xf numFmtId="44" fontId="1" fillId="0" borderId="0" xfId="3" applyNumberFormat="1" applyProtection="1">
      <protection hidden="1"/>
    </xf>
    <xf numFmtId="0" fontId="6" fillId="0" borderId="3" xfId="3" applyFont="1" applyBorder="1" applyAlignment="1" applyProtection="1">
      <alignment vertical="center" wrapText="1"/>
      <protection hidden="1"/>
    </xf>
    <xf numFmtId="0" fontId="6" fillId="0" borderId="28" xfId="3" applyFont="1" applyBorder="1" applyAlignment="1" applyProtection="1">
      <alignment vertical="center" wrapText="1"/>
      <protection hidden="1"/>
    </xf>
    <xf numFmtId="165" fontId="6" fillId="0" borderId="28" xfId="3" applyNumberFormat="1" applyFont="1" applyBorder="1" applyAlignment="1" applyProtection="1">
      <alignment horizontal="right" vertical="center" wrapText="1"/>
      <protection hidden="1"/>
    </xf>
    <xf numFmtId="0" fontId="9" fillId="0" borderId="28" xfId="3" applyFont="1" applyBorder="1" applyAlignment="1" applyProtection="1">
      <alignment vertical="center" wrapText="1"/>
      <protection hidden="1"/>
    </xf>
    <xf numFmtId="0" fontId="9" fillId="0" borderId="28" xfId="3" applyFont="1" applyBorder="1" applyAlignment="1" applyProtection="1">
      <alignment horizontal="right" vertical="center" wrapText="1"/>
      <protection hidden="1"/>
    </xf>
    <xf numFmtId="166" fontId="6" fillId="0" borderId="28" xfId="3" applyNumberFormat="1" applyFont="1" applyBorder="1" applyAlignment="1" applyProtection="1">
      <alignment horizontal="right" vertical="center" wrapText="1"/>
      <protection hidden="1"/>
    </xf>
    <xf numFmtId="0" fontId="6" fillId="0" borderId="28" xfId="3" applyFont="1" applyBorder="1" applyProtection="1">
      <protection hidden="1"/>
    </xf>
    <xf numFmtId="0" fontId="6" fillId="0" borderId="29" xfId="3" applyFont="1" applyBorder="1" applyAlignment="1" applyProtection="1">
      <alignment vertical="center" wrapText="1"/>
      <protection hidden="1"/>
    </xf>
    <xf numFmtId="0" fontId="6" fillId="0" borderId="30" xfId="3" applyFont="1" applyBorder="1" applyAlignment="1" applyProtection="1">
      <alignment vertical="center" wrapText="1"/>
      <protection hidden="1"/>
    </xf>
    <xf numFmtId="166" fontId="6" fillId="0" borderId="30" xfId="3" applyNumberFormat="1" applyFont="1" applyBorder="1" applyAlignment="1" applyProtection="1">
      <alignment horizontal="right" vertical="center" wrapText="1"/>
      <protection hidden="1"/>
    </xf>
    <xf numFmtId="0" fontId="6" fillId="0" borderId="39" xfId="3" applyFont="1" applyBorder="1" applyAlignment="1" applyProtection="1">
      <alignment vertical="center" wrapText="1"/>
      <protection hidden="1"/>
    </xf>
    <xf numFmtId="166" fontId="6" fillId="0" borderId="39" xfId="3" applyNumberFormat="1" applyFont="1" applyBorder="1" applyAlignment="1" applyProtection="1">
      <alignment horizontal="right" vertical="center" wrapText="1"/>
      <protection hidden="1"/>
    </xf>
    <xf numFmtId="44" fontId="0" fillId="3" borderId="28" xfId="3" applyNumberFormat="1" applyFont="1" applyFill="1" applyBorder="1" applyProtection="1">
      <protection locked="0"/>
    </xf>
    <xf numFmtId="44" fontId="0" fillId="0" borderId="31" xfId="3" applyNumberFormat="1" applyFont="1" applyBorder="1" applyProtection="1">
      <protection hidden="1"/>
    </xf>
    <xf numFmtId="0" fontId="10" fillId="0" borderId="32" xfId="3" applyFont="1" applyBorder="1" applyAlignment="1" applyProtection="1">
      <alignment vertical="center" wrapText="1"/>
      <protection hidden="1"/>
    </xf>
    <xf numFmtId="0" fontId="9" fillId="0" borderId="33" xfId="3" applyFont="1" applyBorder="1" applyAlignment="1" applyProtection="1">
      <alignment vertical="center" wrapText="1"/>
      <protection hidden="1"/>
    </xf>
    <xf numFmtId="0" fontId="1" fillId="0" borderId="33" xfId="3" applyBorder="1" applyProtection="1">
      <protection hidden="1"/>
    </xf>
    <xf numFmtId="44" fontId="1" fillId="5" borderId="34" xfId="3" applyNumberFormat="1" applyFill="1" applyBorder="1" applyProtection="1">
      <protection hidden="1"/>
    </xf>
    <xf numFmtId="44" fontId="3" fillId="0" borderId="35" xfId="3" applyNumberFormat="1" applyFont="1" applyBorder="1" applyProtection="1">
      <protection hidden="1"/>
    </xf>
    <xf numFmtId="44" fontId="1" fillId="3" borderId="28" xfId="5" applyFont="1" applyFill="1" applyBorder="1" applyProtection="1">
      <protection locked="0"/>
    </xf>
    <xf numFmtId="0" fontId="6" fillId="0" borderId="40" xfId="0" applyFont="1" applyBorder="1" applyProtection="1">
      <protection hidden="1"/>
    </xf>
    <xf numFmtId="44" fontId="6" fillId="3" borderId="30" xfId="2" applyFont="1" applyFill="1" applyBorder="1" applyProtection="1">
      <protection locked="0"/>
    </xf>
    <xf numFmtId="0" fontId="6" fillId="0" borderId="23" xfId="3" applyFont="1" applyBorder="1" applyAlignment="1" applyProtection="1">
      <alignment vertical="center" wrapText="1"/>
      <protection hidden="1"/>
    </xf>
    <xf numFmtId="44" fontId="1" fillId="0" borderId="14" xfId="3" applyNumberFormat="1" applyBorder="1" applyProtection="1">
      <protection hidden="1"/>
    </xf>
    <xf numFmtId="44" fontId="1" fillId="3" borderId="28" xfId="3" applyNumberFormat="1" applyFill="1" applyBorder="1" applyProtection="1">
      <protection locked="0"/>
    </xf>
    <xf numFmtId="44" fontId="1" fillId="3" borderId="38" xfId="3" applyNumberFormat="1" applyFill="1" applyBorder="1" applyProtection="1">
      <protection locked="0"/>
    </xf>
    <xf numFmtId="0" fontId="1" fillId="0" borderId="28" xfId="3" applyBorder="1" applyProtection="1">
      <protection hidden="1"/>
    </xf>
    <xf numFmtId="0" fontId="6" fillId="0" borderId="39" xfId="3" applyFont="1" applyBorder="1" applyProtection="1">
      <protection hidden="1"/>
    </xf>
    <xf numFmtId="0" fontId="6" fillId="0" borderId="30" xfId="3" applyFont="1" applyBorder="1" applyProtection="1">
      <protection hidden="1"/>
    </xf>
    <xf numFmtId="0" fontId="6" fillId="0" borderId="11" xfId="4" applyFont="1" applyBorder="1" applyAlignment="1" applyProtection="1">
      <alignment horizontal="left" vertical="center" wrapText="1"/>
      <protection hidden="1"/>
    </xf>
    <xf numFmtId="0" fontId="0" fillId="0" borderId="12" xfId="0" applyBorder="1" applyAlignment="1" applyProtection="1">
      <alignment horizontal="left" vertical="center" wrapText="1"/>
      <protection hidden="1"/>
    </xf>
    <xf numFmtId="0" fontId="10" fillId="0" borderId="15" xfId="3" applyFont="1" applyBorder="1" applyAlignment="1" applyProtection="1">
      <alignment vertical="center" wrapText="1"/>
      <protection hidden="1"/>
    </xf>
    <xf numFmtId="0" fontId="0" fillId="0" borderId="16" xfId="0" applyBorder="1" applyProtection="1">
      <protection hidden="1"/>
    </xf>
    <xf numFmtId="0" fontId="1" fillId="0" borderId="19" xfId="3" applyBorder="1" applyProtection="1">
      <protection hidden="1"/>
    </xf>
    <xf numFmtId="0" fontId="0" fillId="0" borderId="20" xfId="0" applyBorder="1" applyProtection="1">
      <protection hidden="1"/>
    </xf>
    <xf numFmtId="0" fontId="8" fillId="3" borderId="22" xfId="4" applyFont="1" applyFill="1" applyBorder="1" applyAlignment="1" applyProtection="1">
      <alignment vertical="center"/>
      <protection locked="0"/>
    </xf>
    <xf numFmtId="0" fontId="0" fillId="0" borderId="24" xfId="0" applyBorder="1" applyProtection="1">
      <protection locked="0"/>
    </xf>
    <xf numFmtId="0" fontId="0" fillId="0" borderId="26" xfId="0" applyBorder="1" applyProtection="1">
      <protection locked="0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5" fillId="2" borderId="0" xfId="3" applyFont="1" applyFill="1" applyProtection="1">
      <protection hidden="1"/>
    </xf>
    <xf numFmtId="0" fontId="3" fillId="0" borderId="0" xfId="0" applyFont="1" applyProtection="1">
      <protection hidden="1"/>
    </xf>
    <xf numFmtId="0" fontId="6" fillId="0" borderId="3" xfId="4" applyFont="1" applyBorder="1" applyAlignment="1" applyProtection="1">
      <alignment horizontal="center" vertical="center"/>
      <protection hidden="1"/>
    </xf>
    <xf numFmtId="0" fontId="1" fillId="0" borderId="4" xfId="3" applyBorder="1" applyAlignment="1" applyProtection="1">
      <alignment horizontal="center" vertical="center"/>
      <protection hidden="1"/>
    </xf>
    <xf numFmtId="0" fontId="6" fillId="0" borderId="5" xfId="4" applyFont="1" applyBorder="1" applyAlignment="1" applyProtection="1">
      <alignment horizontal="left" vertical="center" wrapText="1"/>
      <protection hidden="1"/>
    </xf>
    <xf numFmtId="0" fontId="1" fillId="0" borderId="6" xfId="3" applyBorder="1" applyAlignment="1" applyProtection="1">
      <alignment horizontal="left" vertical="center" wrapText="1"/>
      <protection hidden="1"/>
    </xf>
    <xf numFmtId="0" fontId="0" fillId="0" borderId="7" xfId="0" applyBorder="1" applyAlignment="1" applyProtection="1">
      <alignment horizontal="left" vertical="center" wrapText="1"/>
      <protection hidden="1"/>
    </xf>
    <xf numFmtId="0" fontId="0" fillId="0" borderId="8" xfId="0" applyBorder="1" applyAlignment="1" applyProtection="1">
      <alignment horizontal="left" vertical="center" wrapText="1"/>
      <protection hidden="1"/>
    </xf>
    <xf numFmtId="0" fontId="0" fillId="0" borderId="9" xfId="0" applyBorder="1" applyAlignment="1" applyProtection="1">
      <alignment horizontal="left" vertical="center" wrapText="1"/>
      <protection hidden="1"/>
    </xf>
    <xf numFmtId="0" fontId="0" fillId="0" borderId="10" xfId="0" applyBorder="1" applyAlignment="1" applyProtection="1">
      <alignment horizontal="left" vertical="center" wrapText="1"/>
      <protection hidden="1"/>
    </xf>
    <xf numFmtId="0" fontId="1" fillId="0" borderId="0" xfId="3" applyProtection="1">
      <protection hidden="1"/>
    </xf>
    <xf numFmtId="0" fontId="0" fillId="0" borderId="0" xfId="0"/>
    <xf numFmtId="0" fontId="11" fillId="0" borderId="0" xfId="3" applyFont="1" applyAlignment="1" applyProtection="1">
      <alignment horizontal="left" wrapText="1"/>
      <protection hidden="1"/>
    </xf>
    <xf numFmtId="0" fontId="6" fillId="0" borderId="0" xfId="0" applyFont="1" applyAlignment="1" applyProtection="1">
      <alignment horizontal="left" wrapText="1"/>
      <protection hidden="1"/>
    </xf>
    <xf numFmtId="0" fontId="6" fillId="0" borderId="0" xfId="4" applyFont="1" applyAlignment="1" applyProtection="1">
      <alignment horizontal="left" vertical="center" wrapText="1"/>
      <protection hidden="1"/>
    </xf>
    <xf numFmtId="0" fontId="1" fillId="0" borderId="0" xfId="3" applyAlignment="1" applyProtection="1">
      <alignment horizontal="left" vertical="center" wrapText="1"/>
      <protection hidden="1"/>
    </xf>
    <xf numFmtId="0" fontId="1" fillId="0" borderId="0" xfId="3" applyAlignment="1" applyProtection="1">
      <alignment wrapText="1"/>
      <protection hidden="1"/>
    </xf>
    <xf numFmtId="0" fontId="0" fillId="0" borderId="0" xfId="0" applyAlignment="1">
      <alignment wrapText="1"/>
    </xf>
    <xf numFmtId="0" fontId="6" fillId="0" borderId="0" xfId="0" applyFont="1" applyProtection="1">
      <protection hidden="1"/>
    </xf>
    <xf numFmtId="0" fontId="6" fillId="0" borderId="0" xfId="3" applyFont="1" applyAlignment="1" applyProtection="1">
      <alignment horizontal="left" vertical="center" wrapText="1"/>
      <protection hidden="1"/>
    </xf>
    <xf numFmtId="0" fontId="6" fillId="0" borderId="0" xfId="0" applyFont="1" applyAlignment="1" applyProtection="1">
      <alignment horizontal="left" vertical="center" wrapText="1"/>
      <protection hidden="1"/>
    </xf>
    <xf numFmtId="0" fontId="0" fillId="0" borderId="0" xfId="0" applyAlignment="1" applyProtection="1">
      <alignment horizontal="left" wrapText="1"/>
      <protection hidden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8">
    <cellStyle name="Komma" xfId="1" builtinId="3"/>
    <cellStyle name="Standaard" xfId="0" builtinId="0"/>
    <cellStyle name="Standaard 2" xfId="4" xr:uid="{42726A0A-622F-4651-A51F-36B179003D1E}"/>
    <cellStyle name="Standaard 3" xfId="3" xr:uid="{6DBC5BE6-77CC-45B0-97C7-1446F966B9F3}"/>
    <cellStyle name="Standaard 3 2" xfId="6" xr:uid="{B6BA481E-C10F-4090-AE3F-FD807B8E68F9}"/>
    <cellStyle name="Standaard 3 3" xfId="7" xr:uid="{A3C7EFBB-F48F-456E-BB0D-0B03CE9F2874}"/>
    <cellStyle name="Valuta" xfId="2" builtinId="4"/>
    <cellStyle name="Valuta 2" xfId="5" xr:uid="{2163D17B-F21E-461C-9D52-80A9FA28DC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9C8C3-4C36-4E02-B2DB-924CC4A4EBCC}">
  <dimension ref="B2:C34"/>
  <sheetViews>
    <sheetView topLeftCell="A16" workbookViewId="0">
      <selection activeCell="B1" sqref="B1"/>
    </sheetView>
  </sheetViews>
  <sheetFormatPr defaultColWidth="9.1796875" defaultRowHeight="14.5" x14ac:dyDescent="0.35"/>
  <cols>
    <col min="1" max="1" width="9.1796875" style="1"/>
    <col min="2" max="2" width="35.81640625" style="1" customWidth="1"/>
    <col min="3" max="3" width="50.81640625" style="1" customWidth="1"/>
    <col min="4" max="16384" width="9.1796875" style="1"/>
  </cols>
  <sheetData>
    <row r="2" spans="2:3" x14ac:dyDescent="0.35">
      <c r="B2" s="96" t="s">
        <v>0</v>
      </c>
      <c r="C2" s="96"/>
    </row>
    <row r="3" spans="2:3" x14ac:dyDescent="0.35">
      <c r="B3" s="96" t="s">
        <v>1</v>
      </c>
      <c r="C3" s="96"/>
    </row>
    <row r="5" spans="2:3" ht="18.5" x14ac:dyDescent="0.45">
      <c r="B5" s="97" t="s">
        <v>100</v>
      </c>
      <c r="C5" s="96"/>
    </row>
    <row r="7" spans="2:3" ht="18" x14ac:dyDescent="0.4">
      <c r="B7" s="98" t="s">
        <v>2</v>
      </c>
      <c r="C7" s="99"/>
    </row>
    <row r="8" spans="2:3" ht="15" thickBot="1" x14ac:dyDescent="0.4">
      <c r="B8" s="2"/>
      <c r="C8" s="2"/>
    </row>
    <row r="9" spans="2:3" x14ac:dyDescent="0.35">
      <c r="B9" s="3" t="s">
        <v>3</v>
      </c>
      <c r="C9" s="4"/>
    </row>
    <row r="10" spans="2:3" x14ac:dyDescent="0.35">
      <c r="B10" s="5" t="s">
        <v>4</v>
      </c>
      <c r="C10" s="6"/>
    </row>
    <row r="11" spans="2:3" x14ac:dyDescent="0.35">
      <c r="B11" s="5" t="s">
        <v>5</v>
      </c>
      <c r="C11" s="6"/>
    </row>
    <row r="12" spans="2:3" x14ac:dyDescent="0.35">
      <c r="B12" s="100"/>
      <c r="C12" s="101"/>
    </row>
    <row r="13" spans="2:3" x14ac:dyDescent="0.35">
      <c r="B13" s="102" t="s">
        <v>6</v>
      </c>
      <c r="C13" s="103"/>
    </row>
    <row r="14" spans="2:3" x14ac:dyDescent="0.35">
      <c r="B14" s="104"/>
      <c r="C14" s="105"/>
    </row>
    <row r="15" spans="2:3" x14ac:dyDescent="0.35">
      <c r="B15" s="104"/>
      <c r="C15" s="105"/>
    </row>
    <row r="16" spans="2:3" x14ac:dyDescent="0.35">
      <c r="B16" s="106"/>
      <c r="C16" s="107"/>
    </row>
    <row r="17" spans="2:3" x14ac:dyDescent="0.35">
      <c r="B17" s="87"/>
      <c r="C17" s="88"/>
    </row>
    <row r="18" spans="2:3" x14ac:dyDescent="0.35">
      <c r="B18" s="7" t="s">
        <v>7</v>
      </c>
      <c r="C18" s="8" t="s">
        <v>8</v>
      </c>
    </row>
    <row r="19" spans="2:3" x14ac:dyDescent="0.35">
      <c r="B19" s="9" t="s">
        <v>58</v>
      </c>
      <c r="C19" s="10">
        <f>Lease!H25</f>
        <v>0</v>
      </c>
    </row>
    <row r="20" spans="2:3" x14ac:dyDescent="0.35">
      <c r="B20" s="50" t="s">
        <v>97</v>
      </c>
      <c r="C20" s="51">
        <f>Koop!F17</f>
        <v>0</v>
      </c>
    </row>
    <row r="21" spans="2:3" x14ac:dyDescent="0.35">
      <c r="B21" s="50" t="s">
        <v>59</v>
      </c>
      <c r="C21" s="51">
        <f>'Transport-verwerking'!F39</f>
        <v>0</v>
      </c>
    </row>
    <row r="22" spans="2:3" x14ac:dyDescent="0.35">
      <c r="B22" s="11" t="s">
        <v>9</v>
      </c>
      <c r="C22" s="12">
        <f>SUM(C19:C21)</f>
        <v>0</v>
      </c>
    </row>
    <row r="23" spans="2:3" ht="15" thickBot="1" x14ac:dyDescent="0.4">
      <c r="B23" s="89"/>
      <c r="C23" s="90"/>
    </row>
    <row r="24" spans="2:3" ht="15" thickBot="1" x14ac:dyDescent="0.4">
      <c r="B24" s="13" t="s">
        <v>98</v>
      </c>
      <c r="C24" s="14">
        <f>C22*6</f>
        <v>0</v>
      </c>
    </row>
    <row r="25" spans="2:3" ht="15" thickBot="1" x14ac:dyDescent="0.4">
      <c r="B25" s="91"/>
      <c r="C25" s="92"/>
    </row>
    <row r="26" spans="2:3" x14ac:dyDescent="0.35">
      <c r="B26" s="3" t="s">
        <v>10</v>
      </c>
      <c r="C26" s="15"/>
    </row>
    <row r="27" spans="2:3" x14ac:dyDescent="0.35">
      <c r="B27" s="16" t="s">
        <v>11</v>
      </c>
      <c r="C27" s="17"/>
    </row>
    <row r="28" spans="2:3" x14ac:dyDescent="0.35">
      <c r="B28" s="16" t="s">
        <v>12</v>
      </c>
      <c r="C28" s="17"/>
    </row>
    <row r="29" spans="2:3" x14ac:dyDescent="0.35">
      <c r="B29" s="18" t="s">
        <v>13</v>
      </c>
      <c r="C29" s="19"/>
    </row>
    <row r="30" spans="2:3" x14ac:dyDescent="0.35">
      <c r="B30" s="18" t="s">
        <v>14</v>
      </c>
      <c r="C30" s="20"/>
    </row>
    <row r="31" spans="2:3" x14ac:dyDescent="0.35">
      <c r="B31" s="21" t="s">
        <v>15</v>
      </c>
      <c r="C31" s="93"/>
    </row>
    <row r="32" spans="2:3" x14ac:dyDescent="0.35">
      <c r="B32" s="22"/>
      <c r="C32" s="94"/>
    </row>
    <row r="33" spans="2:3" x14ac:dyDescent="0.35">
      <c r="B33" s="22"/>
      <c r="C33" s="94"/>
    </row>
    <row r="34" spans="2:3" ht="15" thickBot="1" x14ac:dyDescent="0.4">
      <c r="B34" s="23"/>
      <c r="C34" s="95"/>
    </row>
  </sheetData>
  <sheetProtection algorithmName="SHA-512" hashValue="Ur88JjYGQUSCQd/Vxlzq1bOWL8tWZCE00i94EdXQNH3V1kOKA8JAwNluswLZgpQ/wVKEn+mLG7o3bT8rPovT1A==" saltValue="WyaAAZ6udBnrAXw1W1oWRg==" spinCount="100000" sheet="1" objects="1" scenarios="1"/>
  <mergeCells count="10">
    <mergeCell ref="B17:C17"/>
    <mergeCell ref="B23:C23"/>
    <mergeCell ref="B25:C25"/>
    <mergeCell ref="C31:C34"/>
    <mergeCell ref="B2:C2"/>
    <mergeCell ref="B3:C3"/>
    <mergeCell ref="B5:C5"/>
    <mergeCell ref="B7:C7"/>
    <mergeCell ref="B12:C12"/>
    <mergeCell ref="B13:C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5A539-786F-4F61-97E3-FAF77CAA3F17}">
  <dimension ref="B1:K30"/>
  <sheetViews>
    <sheetView tabSelected="1" topLeftCell="A10" workbookViewId="0">
      <selection activeCell="A24" sqref="A24"/>
    </sheetView>
  </sheetViews>
  <sheetFormatPr defaultColWidth="9.1796875" defaultRowHeight="14.5" x14ac:dyDescent="0.35"/>
  <cols>
    <col min="1" max="1" width="9.1796875" style="25"/>
    <col min="2" max="2" width="48.1796875" style="25" bestFit="1" customWidth="1"/>
    <col min="3" max="3" width="31.453125" style="25" customWidth="1"/>
    <col min="4" max="4" width="13.90625" style="25" customWidth="1"/>
    <col min="5" max="5" width="20.1796875" style="25" customWidth="1"/>
    <col min="6" max="6" width="11.453125" style="25" customWidth="1"/>
    <col min="7" max="8" width="20.81640625" style="25" customWidth="1"/>
    <col min="9" max="16384" width="9.1796875" style="25"/>
  </cols>
  <sheetData>
    <row r="1" spans="2:11" s="1" customFormat="1" x14ac:dyDescent="0.35"/>
    <row r="2" spans="2:11" s="1" customFormat="1" x14ac:dyDescent="0.35">
      <c r="B2" s="96" t="s">
        <v>0</v>
      </c>
      <c r="C2" s="96"/>
      <c r="D2" s="96"/>
      <c r="E2" s="96"/>
      <c r="F2" s="96"/>
      <c r="G2" s="96"/>
      <c r="H2" s="96"/>
    </row>
    <row r="3" spans="2:11" s="1" customFormat="1" x14ac:dyDescent="0.35">
      <c r="B3" s="96" t="s">
        <v>1</v>
      </c>
      <c r="C3" s="96"/>
      <c r="D3" s="96"/>
      <c r="E3" s="96"/>
      <c r="F3" s="96"/>
      <c r="G3" s="96"/>
      <c r="H3" s="96"/>
    </row>
    <row r="4" spans="2:11" s="1" customFormat="1" x14ac:dyDescent="0.35"/>
    <row r="5" spans="2:11" s="1" customFormat="1" ht="18.5" x14ac:dyDescent="0.45">
      <c r="B5" s="97" t="s">
        <v>48</v>
      </c>
      <c r="C5" s="96"/>
      <c r="D5" s="96"/>
      <c r="E5" s="96"/>
      <c r="F5" s="96"/>
      <c r="G5" s="96"/>
      <c r="H5" s="96"/>
    </row>
    <row r="6" spans="2:11" s="1" customFormat="1" x14ac:dyDescent="0.35"/>
    <row r="7" spans="2:11" s="1" customFormat="1" ht="18" x14ac:dyDescent="0.4">
      <c r="B7" s="98" t="s">
        <v>60</v>
      </c>
      <c r="C7" s="99"/>
      <c r="D7" s="96"/>
      <c r="E7" s="96"/>
      <c r="F7" s="96"/>
      <c r="G7" s="96"/>
      <c r="H7" s="96"/>
    </row>
    <row r="9" spans="2:11" x14ac:dyDescent="0.35">
      <c r="B9" s="110" t="s">
        <v>61</v>
      </c>
      <c r="C9" s="110"/>
      <c r="D9" s="110"/>
      <c r="E9" s="110"/>
      <c r="F9" s="110"/>
      <c r="G9" s="110"/>
      <c r="H9" s="110"/>
    </row>
    <row r="10" spans="2:11" x14ac:dyDescent="0.35">
      <c r="B10" s="111"/>
      <c r="C10" s="111"/>
      <c r="D10" s="111"/>
      <c r="E10" s="111"/>
      <c r="F10" s="111"/>
      <c r="G10" s="111"/>
      <c r="H10" s="111"/>
    </row>
    <row r="11" spans="2:11" ht="15" thickBot="1" x14ac:dyDescent="0.4">
      <c r="B11" s="112"/>
      <c r="C11" s="113"/>
      <c r="D11" s="113"/>
      <c r="E11" s="113"/>
      <c r="F11" s="113"/>
      <c r="G11" s="113"/>
      <c r="H11" s="113"/>
    </row>
    <row r="12" spans="2:11" ht="29" x14ac:dyDescent="0.35">
      <c r="B12" s="52" t="s">
        <v>50</v>
      </c>
      <c r="C12" s="53" t="s">
        <v>62</v>
      </c>
      <c r="D12" s="53" t="s">
        <v>63</v>
      </c>
      <c r="E12" s="53" t="s">
        <v>64</v>
      </c>
      <c r="F12" s="53" t="s">
        <v>65</v>
      </c>
      <c r="G12" s="54" t="s">
        <v>66</v>
      </c>
      <c r="H12" s="55" t="s">
        <v>9</v>
      </c>
    </row>
    <row r="13" spans="2:11" x14ac:dyDescent="0.35">
      <c r="B13" s="9" t="s">
        <v>71</v>
      </c>
      <c r="C13" s="61" t="s">
        <v>69</v>
      </c>
      <c r="D13" s="61" t="s">
        <v>70</v>
      </c>
      <c r="E13" s="62" t="s">
        <v>72</v>
      </c>
      <c r="F13" s="64">
        <v>5</v>
      </c>
      <c r="G13" s="82"/>
      <c r="H13" s="56">
        <f t="shared" ref="H13:H23" si="0">F13*G13*12</f>
        <v>0</v>
      </c>
      <c r="K13" s="57"/>
    </row>
    <row r="14" spans="2:11" x14ac:dyDescent="0.35">
      <c r="B14" s="9" t="s">
        <v>95</v>
      </c>
      <c r="C14" s="61" t="s">
        <v>73</v>
      </c>
      <c r="D14" s="61" t="s">
        <v>68</v>
      </c>
      <c r="E14" s="62" t="s">
        <v>74</v>
      </c>
      <c r="F14" s="84">
        <v>4</v>
      </c>
      <c r="G14" s="82"/>
      <c r="H14" s="56">
        <f t="shared" si="0"/>
        <v>0</v>
      </c>
      <c r="K14" s="57"/>
    </row>
    <row r="15" spans="2:11" x14ac:dyDescent="0.35">
      <c r="B15" s="9" t="s">
        <v>96</v>
      </c>
      <c r="C15" s="61" t="s">
        <v>73</v>
      </c>
      <c r="D15" s="61" t="s">
        <v>68</v>
      </c>
      <c r="E15" s="62" t="s">
        <v>75</v>
      </c>
      <c r="F15" s="84">
        <v>4</v>
      </c>
      <c r="G15" s="82"/>
      <c r="H15" s="56">
        <f t="shared" si="0"/>
        <v>0</v>
      </c>
      <c r="K15" s="57"/>
    </row>
    <row r="16" spans="2:11" ht="19.5" customHeight="1" x14ac:dyDescent="0.35">
      <c r="B16" s="9" t="s">
        <v>104</v>
      </c>
      <c r="C16" s="61" t="s">
        <v>93</v>
      </c>
      <c r="D16" s="61" t="s">
        <v>67</v>
      </c>
      <c r="E16" s="62" t="s">
        <v>102</v>
      </c>
      <c r="F16" s="64">
        <v>1</v>
      </c>
      <c r="G16" s="82"/>
      <c r="H16" s="56">
        <f t="shared" si="0"/>
        <v>0</v>
      </c>
      <c r="K16" s="57"/>
    </row>
    <row r="17" spans="2:11" x14ac:dyDescent="0.35">
      <c r="B17" s="9" t="s">
        <v>77</v>
      </c>
      <c r="C17" s="61" t="s">
        <v>78</v>
      </c>
      <c r="D17" s="61" t="s">
        <v>67</v>
      </c>
      <c r="E17" s="62">
        <v>200</v>
      </c>
      <c r="F17" s="64">
        <v>10</v>
      </c>
      <c r="G17" s="82"/>
      <c r="H17" s="56">
        <f t="shared" si="0"/>
        <v>0</v>
      </c>
      <c r="K17" s="57"/>
    </row>
    <row r="18" spans="2:11" ht="19" customHeight="1" x14ac:dyDescent="0.35">
      <c r="B18" s="9" t="s">
        <v>79</v>
      </c>
      <c r="C18" s="61" t="s">
        <v>78</v>
      </c>
      <c r="D18" s="61" t="s">
        <v>80</v>
      </c>
      <c r="E18" s="62" t="s">
        <v>81</v>
      </c>
      <c r="F18" s="64">
        <v>5</v>
      </c>
      <c r="G18" s="82"/>
      <c r="H18" s="56">
        <f t="shared" si="0"/>
        <v>0</v>
      </c>
      <c r="K18" s="57"/>
    </row>
    <row r="19" spans="2:11" x14ac:dyDescent="0.35">
      <c r="B19" s="9" t="s">
        <v>105</v>
      </c>
      <c r="C19" s="61" t="s">
        <v>106</v>
      </c>
      <c r="D19" s="61"/>
      <c r="E19" s="62" t="s">
        <v>103</v>
      </c>
      <c r="F19" s="64">
        <v>1</v>
      </c>
      <c r="G19" s="82"/>
      <c r="H19" s="56">
        <f t="shared" si="0"/>
        <v>0</v>
      </c>
      <c r="K19" s="57"/>
    </row>
    <row r="20" spans="2:11" x14ac:dyDescent="0.35">
      <c r="B20" s="58" t="s">
        <v>83</v>
      </c>
      <c r="C20" s="59"/>
      <c r="D20" s="59" t="s">
        <v>68</v>
      </c>
      <c r="E20" s="60" t="s">
        <v>84</v>
      </c>
      <c r="F20" s="64">
        <v>15</v>
      </c>
      <c r="G20" s="82"/>
      <c r="H20" s="56">
        <f t="shared" si="0"/>
        <v>0</v>
      </c>
      <c r="K20" s="57"/>
    </row>
    <row r="21" spans="2:11" x14ac:dyDescent="0.35">
      <c r="B21" s="58" t="s">
        <v>85</v>
      </c>
      <c r="C21" s="59" t="s">
        <v>86</v>
      </c>
      <c r="D21" s="59"/>
      <c r="E21" s="63">
        <v>30</v>
      </c>
      <c r="F21" s="64">
        <v>50</v>
      </c>
      <c r="G21" s="82"/>
      <c r="H21" s="56">
        <f t="shared" si="0"/>
        <v>0</v>
      </c>
      <c r="K21" s="57"/>
    </row>
    <row r="22" spans="2:11" x14ac:dyDescent="0.35">
      <c r="B22" s="58" t="s">
        <v>87</v>
      </c>
      <c r="C22" s="59" t="s">
        <v>86</v>
      </c>
      <c r="D22" s="59"/>
      <c r="E22" s="63">
        <v>9</v>
      </c>
      <c r="F22" s="64">
        <v>50</v>
      </c>
      <c r="G22" s="82"/>
      <c r="H22" s="56">
        <f t="shared" si="0"/>
        <v>0</v>
      </c>
      <c r="K22" s="57"/>
    </row>
    <row r="23" spans="2:11" x14ac:dyDescent="0.35">
      <c r="B23" s="80" t="s">
        <v>88</v>
      </c>
      <c r="C23" s="68" t="s">
        <v>76</v>
      </c>
      <c r="D23" s="68" t="s">
        <v>68</v>
      </c>
      <c r="E23" s="69" t="s">
        <v>89</v>
      </c>
      <c r="F23" s="85">
        <v>3</v>
      </c>
      <c r="G23" s="83"/>
      <c r="H23" s="81">
        <f t="shared" si="0"/>
        <v>0</v>
      </c>
      <c r="K23" s="57"/>
    </row>
    <row r="24" spans="2:11" ht="15" thickBot="1" x14ac:dyDescent="0.4">
      <c r="B24" s="65"/>
      <c r="C24" s="66"/>
      <c r="D24" s="66"/>
      <c r="E24" s="67"/>
      <c r="F24" s="86"/>
      <c r="G24" s="70"/>
      <c r="H24" s="71"/>
    </row>
    <row r="25" spans="2:11" ht="15.5" thickTop="1" thickBot="1" x14ac:dyDescent="0.4">
      <c r="B25" s="72" t="s">
        <v>9</v>
      </c>
      <c r="C25" s="73"/>
      <c r="D25" s="73"/>
      <c r="E25" s="73"/>
      <c r="F25" s="74"/>
      <c r="G25" s="75"/>
      <c r="H25" s="76">
        <f>SUM(H13:H24)</f>
        <v>0</v>
      </c>
    </row>
    <row r="27" spans="2:11" x14ac:dyDescent="0.35">
      <c r="B27" s="108" t="s">
        <v>46</v>
      </c>
      <c r="C27" s="109"/>
      <c r="D27" s="109"/>
      <c r="E27" s="109"/>
      <c r="F27" s="109"/>
      <c r="G27" s="109"/>
      <c r="H27" s="109"/>
    </row>
    <row r="28" spans="2:11" x14ac:dyDescent="0.35">
      <c r="B28" s="108"/>
      <c r="C28" s="109"/>
      <c r="D28" s="109"/>
      <c r="E28" s="109"/>
      <c r="F28" s="109"/>
      <c r="G28" s="109"/>
      <c r="H28" s="109"/>
    </row>
    <row r="29" spans="2:11" x14ac:dyDescent="0.35">
      <c r="B29" s="108"/>
      <c r="C29" s="109"/>
      <c r="D29" s="109"/>
      <c r="E29" s="109"/>
      <c r="F29" s="109"/>
      <c r="G29" s="109"/>
      <c r="H29" s="109"/>
    </row>
    <row r="30" spans="2:11" x14ac:dyDescent="0.35">
      <c r="B30" s="108"/>
      <c r="C30" s="109"/>
      <c r="D30" s="109"/>
      <c r="E30" s="109"/>
      <c r="F30" s="109"/>
      <c r="G30" s="109"/>
      <c r="H30" s="109"/>
    </row>
  </sheetData>
  <sheetProtection algorithmName="SHA-512" hashValue="G6bO9eZ4h4njK9XvpdwefJbKFrK6xd+YY+A1qUAR7zPJdJka7fW6ZqpCFvdalcLPsG2TpRVLlIWNVkIGdntO6g==" saltValue="pCzYimH+G+NybrgrslyIlQ==" spinCount="100000" sheet="1" objects="1" scenarios="1"/>
  <mergeCells count="10">
    <mergeCell ref="B27:H27"/>
    <mergeCell ref="B28:H28"/>
    <mergeCell ref="B29:H29"/>
    <mergeCell ref="B30:H30"/>
    <mergeCell ref="B2:H2"/>
    <mergeCell ref="B3:H3"/>
    <mergeCell ref="B5:H5"/>
    <mergeCell ref="B7:H7"/>
    <mergeCell ref="B9:H10"/>
    <mergeCell ref="B11:H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627E4-52EC-40E7-BA45-6D28230E74C1}">
  <dimension ref="A1:F20"/>
  <sheetViews>
    <sheetView topLeftCell="A6" workbookViewId="0">
      <selection activeCell="B18" sqref="B18"/>
    </sheetView>
  </sheetViews>
  <sheetFormatPr defaultRowHeight="14.5" x14ac:dyDescent="0.35"/>
  <cols>
    <col min="2" max="2" width="37.453125" customWidth="1"/>
    <col min="3" max="3" width="8.1796875" bestFit="1" customWidth="1"/>
    <col min="4" max="4" width="15.81640625" customWidth="1"/>
    <col min="5" max="5" width="8.54296875" bestFit="1" customWidth="1"/>
    <col min="6" max="6" width="20.54296875" customWidth="1"/>
  </cols>
  <sheetData>
    <row r="1" spans="1:6" x14ac:dyDescent="0.35">
      <c r="A1" s="1"/>
      <c r="B1" s="1"/>
      <c r="C1" s="1"/>
      <c r="D1" s="1"/>
      <c r="E1" s="1"/>
      <c r="F1" s="1"/>
    </row>
    <row r="2" spans="1:6" x14ac:dyDescent="0.35">
      <c r="A2" s="1"/>
      <c r="B2" s="96" t="s">
        <v>0</v>
      </c>
      <c r="C2" s="96"/>
      <c r="D2" s="96"/>
      <c r="E2" s="96"/>
      <c r="F2" s="96"/>
    </row>
    <row r="3" spans="1:6" x14ac:dyDescent="0.35">
      <c r="A3" s="1"/>
      <c r="B3" s="96" t="s">
        <v>99</v>
      </c>
      <c r="C3" s="96"/>
      <c r="D3" s="96"/>
      <c r="E3" s="96"/>
      <c r="F3" s="96"/>
    </row>
    <row r="4" spans="1:6" x14ac:dyDescent="0.35">
      <c r="A4" s="1"/>
      <c r="B4" s="1"/>
      <c r="C4" s="1"/>
      <c r="D4" s="1"/>
      <c r="E4" s="1"/>
      <c r="F4" s="1"/>
    </row>
    <row r="5" spans="1:6" ht="18.5" x14ac:dyDescent="0.45">
      <c r="A5" s="1"/>
      <c r="B5" s="97" t="s">
        <v>48</v>
      </c>
      <c r="C5" s="96"/>
      <c r="D5" s="96"/>
      <c r="E5" s="96"/>
      <c r="F5" s="96"/>
    </row>
    <row r="6" spans="1:6" x14ac:dyDescent="0.35">
      <c r="A6" s="1"/>
      <c r="B6" s="1"/>
      <c r="C6" s="1"/>
      <c r="D6" s="1"/>
      <c r="E6" s="1"/>
      <c r="F6" s="1"/>
    </row>
    <row r="7" spans="1:6" ht="18" x14ac:dyDescent="0.4">
      <c r="A7" s="1"/>
      <c r="B7" s="98" t="s">
        <v>49</v>
      </c>
      <c r="C7" s="96"/>
      <c r="D7" s="96"/>
      <c r="E7" s="96"/>
      <c r="F7" s="96"/>
    </row>
    <row r="8" spans="1:6" x14ac:dyDescent="0.35">
      <c r="A8" s="25"/>
      <c r="B8" s="25"/>
      <c r="C8" s="25"/>
      <c r="D8" s="25"/>
      <c r="E8" s="25"/>
      <c r="F8" s="25"/>
    </row>
    <row r="9" spans="1:6" x14ac:dyDescent="0.35">
      <c r="A9" s="25"/>
      <c r="B9" s="110" t="s">
        <v>16</v>
      </c>
      <c r="C9" s="116"/>
      <c r="D9" s="116"/>
      <c r="E9" s="116"/>
      <c r="F9" s="116"/>
    </row>
    <row r="10" spans="1:6" ht="15" thickBot="1" x14ac:dyDescent="0.4">
      <c r="A10" s="25"/>
      <c r="B10" s="42"/>
      <c r="C10" s="42"/>
      <c r="D10" s="42"/>
      <c r="E10" s="42"/>
      <c r="F10" s="42"/>
    </row>
    <row r="11" spans="1:6" ht="58" x14ac:dyDescent="0.35">
      <c r="A11" s="1"/>
      <c r="B11" s="27" t="s">
        <v>50</v>
      </c>
      <c r="C11" s="28" t="s">
        <v>18</v>
      </c>
      <c r="D11" s="28" t="s">
        <v>51</v>
      </c>
      <c r="E11" s="28" t="s">
        <v>20</v>
      </c>
      <c r="F11" s="29" t="s">
        <v>8</v>
      </c>
    </row>
    <row r="12" spans="1:6" x14ac:dyDescent="0.35">
      <c r="A12" s="1"/>
      <c r="B12" s="30" t="s">
        <v>52</v>
      </c>
      <c r="C12" s="43" t="s">
        <v>53</v>
      </c>
      <c r="D12" s="32">
        <v>0</v>
      </c>
      <c r="E12" s="33">
        <v>50</v>
      </c>
      <c r="F12" s="34">
        <f>D12*E12</f>
        <v>0</v>
      </c>
    </row>
    <row r="13" spans="1:6" x14ac:dyDescent="0.35">
      <c r="A13" s="1"/>
      <c r="B13" s="30" t="s">
        <v>54</v>
      </c>
      <c r="C13" s="43" t="s">
        <v>53</v>
      </c>
      <c r="D13" s="32">
        <v>0</v>
      </c>
      <c r="E13" s="33">
        <v>4000</v>
      </c>
      <c r="F13" s="34">
        <f t="shared" ref="F13:F15" si="0">D13*E13</f>
        <v>0</v>
      </c>
    </row>
    <row r="14" spans="1:6" x14ac:dyDescent="0.35">
      <c r="A14" s="1"/>
      <c r="B14" s="30" t="s">
        <v>55</v>
      </c>
      <c r="C14" s="43" t="s">
        <v>53</v>
      </c>
      <c r="D14" s="32">
        <v>0</v>
      </c>
      <c r="E14" s="33">
        <v>1</v>
      </c>
      <c r="F14" s="34">
        <f t="shared" si="0"/>
        <v>0</v>
      </c>
    </row>
    <row r="15" spans="1:6" x14ac:dyDescent="0.35">
      <c r="A15" s="1"/>
      <c r="B15" s="30" t="s">
        <v>56</v>
      </c>
      <c r="C15" s="43" t="s">
        <v>53</v>
      </c>
      <c r="D15" s="32">
        <v>0</v>
      </c>
      <c r="E15" s="33">
        <v>4051</v>
      </c>
      <c r="F15" s="34">
        <f t="shared" si="0"/>
        <v>0</v>
      </c>
    </row>
    <row r="16" spans="1:6" ht="15" thickBot="1" x14ac:dyDescent="0.4">
      <c r="A16" s="1"/>
      <c r="B16" s="35" t="s">
        <v>107</v>
      </c>
      <c r="C16" s="44" t="s">
        <v>108</v>
      </c>
      <c r="D16" s="32">
        <v>0</v>
      </c>
      <c r="E16" s="37">
        <v>40</v>
      </c>
      <c r="F16" s="38">
        <f>D16*E16</f>
        <v>0</v>
      </c>
    </row>
    <row r="17" spans="1:6" ht="15.5" thickTop="1" thickBot="1" x14ac:dyDescent="0.4">
      <c r="A17" s="1"/>
      <c r="B17" s="45" t="s">
        <v>9</v>
      </c>
      <c r="C17" s="46"/>
      <c r="D17" s="47"/>
      <c r="E17" s="48"/>
      <c r="F17" s="49">
        <f>SUM(F12:F16)</f>
        <v>0</v>
      </c>
    </row>
    <row r="18" spans="1:6" x14ac:dyDescent="0.35">
      <c r="A18" s="1"/>
      <c r="B18" s="1"/>
      <c r="C18" s="1"/>
      <c r="D18" s="1"/>
      <c r="E18" s="1"/>
      <c r="F18" s="1"/>
    </row>
    <row r="19" spans="1:6" x14ac:dyDescent="0.35">
      <c r="A19" s="1"/>
      <c r="B19" s="114" t="s">
        <v>57</v>
      </c>
      <c r="C19" s="115"/>
      <c r="D19" s="115"/>
      <c r="E19" s="115"/>
      <c r="F19" s="115"/>
    </row>
    <row r="20" spans="1:6" x14ac:dyDescent="0.35">
      <c r="A20" s="1"/>
      <c r="B20" s="115"/>
      <c r="C20" s="115"/>
      <c r="D20" s="115"/>
      <c r="E20" s="115"/>
      <c r="F20" s="115"/>
    </row>
  </sheetData>
  <sheetProtection algorithmName="SHA-512" hashValue="tOWyKSDJ7KBX63ghJZjumZMuYtnIBF4bZ8Wa8HJImPlTIYmjTmwvAQMoVPxq8iS2/nkpZO19+lGIzCGgFjMJCQ==" saltValue="k+3/DUErTd1OY1GUegrZwg==" spinCount="100000" sheet="1" objects="1" scenarios="1"/>
  <mergeCells count="6">
    <mergeCell ref="B19:F20"/>
    <mergeCell ref="B2:F2"/>
    <mergeCell ref="B3:F3"/>
    <mergeCell ref="B5:F5"/>
    <mergeCell ref="B7:F7"/>
    <mergeCell ref="B9:F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C74AC-2378-49B9-AC45-B6ADC6AE9D8E}">
  <dimension ref="A2:L44"/>
  <sheetViews>
    <sheetView topLeftCell="A16" workbookViewId="0">
      <selection activeCell="H39" sqref="H39"/>
    </sheetView>
  </sheetViews>
  <sheetFormatPr defaultColWidth="9.1796875" defaultRowHeight="14.5" x14ac:dyDescent="0.35"/>
  <cols>
    <col min="1" max="1" width="9.1796875" style="1"/>
    <col min="2" max="2" width="46.54296875" style="1" bestFit="1" customWidth="1"/>
    <col min="3" max="3" width="9.1796875" style="1"/>
    <col min="4" max="4" width="20.81640625" style="1" customWidth="1"/>
    <col min="5" max="5" width="14.1796875" style="1" bestFit="1" customWidth="1"/>
    <col min="6" max="6" width="20.81640625" style="1" customWidth="1"/>
    <col min="7" max="16384" width="9.1796875" style="1"/>
  </cols>
  <sheetData>
    <row r="2" spans="2:8" x14ac:dyDescent="0.35">
      <c r="B2" s="96" t="s">
        <v>0</v>
      </c>
      <c r="C2" s="96"/>
      <c r="D2" s="96"/>
      <c r="E2" s="96"/>
      <c r="F2" s="96"/>
    </row>
    <row r="3" spans="2:8" x14ac:dyDescent="0.35">
      <c r="B3" s="96" t="s">
        <v>1</v>
      </c>
      <c r="C3" s="96"/>
      <c r="D3" s="96"/>
      <c r="E3" s="96"/>
      <c r="F3" s="96"/>
    </row>
    <row r="5" spans="2:8" ht="18.5" x14ac:dyDescent="0.45">
      <c r="B5" s="97" t="s">
        <v>48</v>
      </c>
      <c r="C5" s="96"/>
      <c r="D5" s="96"/>
      <c r="E5" s="96"/>
      <c r="F5" s="96"/>
    </row>
    <row r="7" spans="2:8" ht="18" x14ac:dyDescent="0.4">
      <c r="B7" s="98" t="s">
        <v>92</v>
      </c>
      <c r="C7" s="99"/>
      <c r="D7" s="96"/>
      <c r="E7" s="96"/>
      <c r="F7" s="96"/>
    </row>
    <row r="8" spans="2:8" x14ac:dyDescent="0.35">
      <c r="B8" s="2"/>
      <c r="C8" s="2"/>
    </row>
    <row r="9" spans="2:8" s="25" customFormat="1" x14ac:dyDescent="0.35">
      <c r="B9" s="110" t="s">
        <v>16</v>
      </c>
      <c r="C9" s="119"/>
      <c r="D9" s="119"/>
      <c r="E9" s="119"/>
      <c r="F9" s="119"/>
      <c r="G9" s="24"/>
      <c r="H9" s="24"/>
    </row>
    <row r="10" spans="2:8" s="25" customFormat="1" ht="15" thickBot="1" x14ac:dyDescent="0.4">
      <c r="B10" s="26"/>
      <c r="C10" s="26"/>
      <c r="D10" s="26"/>
      <c r="E10" s="26"/>
      <c r="F10" s="26"/>
      <c r="G10" s="26"/>
      <c r="H10" s="26"/>
    </row>
    <row r="11" spans="2:8" ht="43.5" x14ac:dyDescent="0.35">
      <c r="B11" s="27" t="s">
        <v>17</v>
      </c>
      <c r="C11" s="28" t="s">
        <v>18</v>
      </c>
      <c r="D11" s="28" t="s">
        <v>19</v>
      </c>
      <c r="E11" s="28" t="s">
        <v>101</v>
      </c>
      <c r="F11" s="29" t="s">
        <v>21</v>
      </c>
    </row>
    <row r="12" spans="2:8" x14ac:dyDescent="0.35">
      <c r="B12" s="30" t="s">
        <v>22</v>
      </c>
      <c r="C12" s="31" t="s">
        <v>23</v>
      </c>
      <c r="D12" s="32">
        <v>0</v>
      </c>
      <c r="E12" s="33">
        <v>194</v>
      </c>
      <c r="F12" s="34">
        <f>D12*E12</f>
        <v>0</v>
      </c>
    </row>
    <row r="13" spans="2:8" x14ac:dyDescent="0.35">
      <c r="B13" s="30" t="s">
        <v>24</v>
      </c>
      <c r="C13" s="31" t="s">
        <v>23</v>
      </c>
      <c r="D13" s="32">
        <v>0</v>
      </c>
      <c r="E13" s="33">
        <v>510</v>
      </c>
      <c r="F13" s="34">
        <f t="shared" ref="F13:F38" si="0">D13*E13</f>
        <v>0</v>
      </c>
    </row>
    <row r="14" spans="2:8" x14ac:dyDescent="0.35">
      <c r="B14" s="30" t="s">
        <v>25</v>
      </c>
      <c r="C14" s="31" t="s">
        <v>23</v>
      </c>
      <c r="D14" s="32">
        <v>0</v>
      </c>
      <c r="E14" s="33">
        <v>461</v>
      </c>
      <c r="F14" s="34">
        <f t="shared" si="0"/>
        <v>0</v>
      </c>
    </row>
    <row r="15" spans="2:8" x14ac:dyDescent="0.35">
      <c r="B15" s="30" t="s">
        <v>26</v>
      </c>
      <c r="C15" s="31" t="s">
        <v>23</v>
      </c>
      <c r="D15" s="32">
        <v>0</v>
      </c>
      <c r="E15" s="33">
        <v>1832</v>
      </c>
      <c r="F15" s="34">
        <f t="shared" si="0"/>
        <v>0</v>
      </c>
    </row>
    <row r="16" spans="2:8" x14ac:dyDescent="0.35">
      <c r="B16" s="30" t="s">
        <v>27</v>
      </c>
      <c r="C16" s="31" t="s">
        <v>23</v>
      </c>
      <c r="D16" s="32">
        <v>0</v>
      </c>
      <c r="E16" s="33">
        <v>80</v>
      </c>
      <c r="F16" s="34">
        <f t="shared" si="0"/>
        <v>0</v>
      </c>
    </row>
    <row r="17" spans="2:6" x14ac:dyDescent="0.35">
      <c r="B17" s="30" t="s">
        <v>28</v>
      </c>
      <c r="C17" s="31" t="s">
        <v>23</v>
      </c>
      <c r="D17" s="32">
        <v>0</v>
      </c>
      <c r="E17" s="33">
        <v>100</v>
      </c>
      <c r="F17" s="34">
        <f t="shared" si="0"/>
        <v>0</v>
      </c>
    </row>
    <row r="18" spans="2:6" x14ac:dyDescent="0.35">
      <c r="B18" s="30" t="s">
        <v>29</v>
      </c>
      <c r="C18" s="31" t="s">
        <v>23</v>
      </c>
      <c r="D18" s="32">
        <v>0</v>
      </c>
      <c r="E18" s="33">
        <v>4</v>
      </c>
      <c r="F18" s="34">
        <f t="shared" si="0"/>
        <v>0</v>
      </c>
    </row>
    <row r="19" spans="2:6" x14ac:dyDescent="0.35">
      <c r="B19" s="30" t="s">
        <v>30</v>
      </c>
      <c r="C19" s="31" t="s">
        <v>23</v>
      </c>
      <c r="D19" s="32">
        <v>0</v>
      </c>
      <c r="E19" s="33">
        <v>23</v>
      </c>
      <c r="F19" s="34">
        <f t="shared" si="0"/>
        <v>0</v>
      </c>
    </row>
    <row r="20" spans="2:6" x14ac:dyDescent="0.35">
      <c r="B20" s="30" t="s">
        <v>31</v>
      </c>
      <c r="C20" s="31" t="s">
        <v>23</v>
      </c>
      <c r="D20" s="32">
        <v>0</v>
      </c>
      <c r="E20" s="33">
        <v>80</v>
      </c>
      <c r="F20" s="34">
        <f t="shared" si="0"/>
        <v>0</v>
      </c>
    </row>
    <row r="21" spans="2:6" x14ac:dyDescent="0.35">
      <c r="B21" s="30" t="s">
        <v>32</v>
      </c>
      <c r="C21" s="31" t="s">
        <v>23</v>
      </c>
      <c r="D21" s="32">
        <v>0</v>
      </c>
      <c r="E21" s="33">
        <v>30</v>
      </c>
      <c r="F21" s="34">
        <f t="shared" si="0"/>
        <v>0</v>
      </c>
    </row>
    <row r="22" spans="2:6" x14ac:dyDescent="0.35">
      <c r="B22" s="30" t="s">
        <v>33</v>
      </c>
      <c r="C22" s="31" t="s">
        <v>23</v>
      </c>
      <c r="D22" s="32">
        <v>0</v>
      </c>
      <c r="E22" s="33">
        <v>1500</v>
      </c>
      <c r="F22" s="34">
        <f t="shared" si="0"/>
        <v>0</v>
      </c>
    </row>
    <row r="23" spans="2:6" x14ac:dyDescent="0.35">
      <c r="B23" s="30" t="s">
        <v>34</v>
      </c>
      <c r="C23" s="31" t="s">
        <v>23</v>
      </c>
      <c r="D23" s="32">
        <v>0</v>
      </c>
      <c r="E23" s="33">
        <v>100</v>
      </c>
      <c r="F23" s="34">
        <f t="shared" si="0"/>
        <v>0</v>
      </c>
    </row>
    <row r="24" spans="2:6" x14ac:dyDescent="0.35">
      <c r="B24" s="30" t="s">
        <v>35</v>
      </c>
      <c r="C24" s="31" t="s">
        <v>23</v>
      </c>
      <c r="D24" s="32">
        <v>0</v>
      </c>
      <c r="E24" s="33">
        <v>200</v>
      </c>
      <c r="F24" s="34">
        <f t="shared" si="0"/>
        <v>0</v>
      </c>
    </row>
    <row r="25" spans="2:6" x14ac:dyDescent="0.35">
      <c r="B25" s="30" t="s">
        <v>36</v>
      </c>
      <c r="C25" s="31" t="s">
        <v>23</v>
      </c>
      <c r="D25" s="32">
        <v>0</v>
      </c>
      <c r="E25" s="33">
        <v>500</v>
      </c>
      <c r="F25" s="34">
        <f t="shared" si="0"/>
        <v>0</v>
      </c>
    </row>
    <row r="26" spans="2:6" x14ac:dyDescent="0.35">
      <c r="B26" s="30" t="s">
        <v>37</v>
      </c>
      <c r="C26" s="31" t="s">
        <v>23</v>
      </c>
      <c r="D26" s="32">
        <v>0</v>
      </c>
      <c r="E26" s="33">
        <v>1315</v>
      </c>
      <c r="F26" s="34">
        <f t="shared" si="0"/>
        <v>0</v>
      </c>
    </row>
    <row r="27" spans="2:6" x14ac:dyDescent="0.35">
      <c r="B27" s="30" t="s">
        <v>38</v>
      </c>
      <c r="C27" s="31" t="s">
        <v>23</v>
      </c>
      <c r="D27" s="32">
        <v>0</v>
      </c>
      <c r="E27" s="33">
        <v>6679</v>
      </c>
      <c r="F27" s="34">
        <f t="shared" si="0"/>
        <v>0</v>
      </c>
    </row>
    <row r="28" spans="2:6" x14ac:dyDescent="0.35">
      <c r="B28" s="30" t="s">
        <v>39</v>
      </c>
      <c r="C28" s="31" t="s">
        <v>23</v>
      </c>
      <c r="D28" s="32">
        <v>0</v>
      </c>
      <c r="E28" s="33">
        <v>2345</v>
      </c>
      <c r="F28" s="34">
        <f t="shared" si="0"/>
        <v>0</v>
      </c>
    </row>
    <row r="29" spans="2:6" x14ac:dyDescent="0.35">
      <c r="B29" s="30" t="s">
        <v>40</v>
      </c>
      <c r="C29" s="31" t="s">
        <v>23</v>
      </c>
      <c r="D29" s="32">
        <v>0</v>
      </c>
      <c r="E29" s="33">
        <v>29</v>
      </c>
      <c r="F29" s="34">
        <f t="shared" si="0"/>
        <v>0</v>
      </c>
    </row>
    <row r="30" spans="2:6" x14ac:dyDescent="0.35">
      <c r="B30" s="30" t="s">
        <v>41</v>
      </c>
      <c r="C30" s="31" t="s">
        <v>23</v>
      </c>
      <c r="D30" s="32">
        <v>0</v>
      </c>
      <c r="E30" s="33">
        <v>34</v>
      </c>
      <c r="F30" s="34">
        <f t="shared" si="0"/>
        <v>0</v>
      </c>
    </row>
    <row r="31" spans="2:6" x14ac:dyDescent="0.35">
      <c r="B31" s="30" t="s">
        <v>42</v>
      </c>
      <c r="C31" s="31" t="s">
        <v>23</v>
      </c>
      <c r="D31" s="32">
        <v>0</v>
      </c>
      <c r="E31" s="33">
        <v>301</v>
      </c>
      <c r="F31" s="34">
        <f t="shared" si="0"/>
        <v>0</v>
      </c>
    </row>
    <row r="32" spans="2:6" x14ac:dyDescent="0.35">
      <c r="B32" s="30" t="s">
        <v>43</v>
      </c>
      <c r="C32" s="31" t="s">
        <v>23</v>
      </c>
      <c r="D32" s="32">
        <v>0</v>
      </c>
      <c r="E32" s="33">
        <v>1</v>
      </c>
      <c r="F32" s="34">
        <f t="shared" si="0"/>
        <v>0</v>
      </c>
    </row>
    <row r="33" spans="1:12" x14ac:dyDescent="0.35">
      <c r="B33" s="30" t="s">
        <v>44</v>
      </c>
      <c r="C33" s="31" t="s">
        <v>23</v>
      </c>
      <c r="D33" s="32">
        <v>0</v>
      </c>
      <c r="E33" s="33">
        <v>30</v>
      </c>
      <c r="F33" s="34">
        <f t="shared" si="0"/>
        <v>0</v>
      </c>
    </row>
    <row r="34" spans="1:12" customFormat="1" x14ac:dyDescent="0.35">
      <c r="A34" s="1"/>
      <c r="B34" s="9" t="s">
        <v>91</v>
      </c>
      <c r="C34" s="31" t="s">
        <v>23</v>
      </c>
      <c r="D34" s="77">
        <v>0</v>
      </c>
      <c r="E34" s="33">
        <v>1500</v>
      </c>
      <c r="F34" s="34">
        <f t="shared" si="0"/>
        <v>0</v>
      </c>
      <c r="G34" s="1"/>
      <c r="H34" s="1"/>
      <c r="I34" s="1"/>
      <c r="J34" s="1"/>
      <c r="K34" s="1"/>
      <c r="L34" s="1"/>
    </row>
    <row r="35" spans="1:12" customFormat="1" x14ac:dyDescent="0.35">
      <c r="A35" s="1"/>
      <c r="B35" s="9" t="s">
        <v>87</v>
      </c>
      <c r="C35" s="31" t="s">
        <v>23</v>
      </c>
      <c r="D35" s="77">
        <v>0</v>
      </c>
      <c r="E35" s="33">
        <v>1</v>
      </c>
      <c r="F35" s="34">
        <f t="shared" si="0"/>
        <v>0</v>
      </c>
      <c r="G35" s="1"/>
      <c r="H35" s="1"/>
      <c r="I35" s="1"/>
      <c r="J35" s="1"/>
      <c r="K35" s="1"/>
      <c r="L35" s="1"/>
    </row>
    <row r="36" spans="1:12" customFormat="1" x14ac:dyDescent="0.35">
      <c r="A36" s="1"/>
      <c r="B36" s="30" t="s">
        <v>90</v>
      </c>
      <c r="C36" s="31" t="s">
        <v>23</v>
      </c>
      <c r="D36" s="77">
        <v>0</v>
      </c>
      <c r="E36" s="33">
        <v>1</v>
      </c>
      <c r="F36" s="34">
        <f t="shared" si="0"/>
        <v>0</v>
      </c>
      <c r="G36" s="1"/>
      <c r="H36" s="1"/>
      <c r="I36" s="1"/>
      <c r="J36" s="1"/>
      <c r="K36" s="1"/>
      <c r="L36" s="1"/>
    </row>
    <row r="37" spans="1:12" customFormat="1" x14ac:dyDescent="0.35">
      <c r="A37" s="1"/>
      <c r="B37" s="30" t="s">
        <v>82</v>
      </c>
      <c r="C37" s="31" t="s">
        <v>23</v>
      </c>
      <c r="D37" s="77">
        <v>0</v>
      </c>
      <c r="E37" s="33">
        <v>30250</v>
      </c>
      <c r="F37" s="34">
        <f t="shared" si="0"/>
        <v>0</v>
      </c>
      <c r="G37" s="1"/>
      <c r="H37" s="1"/>
      <c r="I37" s="1"/>
      <c r="J37" s="1"/>
      <c r="K37" s="1"/>
      <c r="L37" s="1"/>
    </row>
    <row r="38" spans="1:12" customFormat="1" ht="15" thickBot="1" x14ac:dyDescent="0.4">
      <c r="A38" s="1"/>
      <c r="B38" s="35" t="s">
        <v>45</v>
      </c>
      <c r="C38" s="36" t="s">
        <v>23</v>
      </c>
      <c r="D38" s="79">
        <v>0</v>
      </c>
      <c r="E38" s="37">
        <v>318</v>
      </c>
      <c r="F38" s="38">
        <f t="shared" si="0"/>
        <v>0</v>
      </c>
      <c r="G38" s="1"/>
      <c r="H38" s="1"/>
      <c r="I38" s="1"/>
      <c r="J38" s="1"/>
      <c r="K38" s="1"/>
      <c r="L38" s="1"/>
    </row>
    <row r="39" spans="1:12" ht="15.5" thickTop="1" thickBot="1" x14ac:dyDescent="0.4">
      <c r="B39" s="39" t="s">
        <v>9</v>
      </c>
      <c r="C39" s="40"/>
      <c r="D39" s="40"/>
      <c r="E39" s="78"/>
      <c r="F39" s="41">
        <f>SUM(F12:F38)</f>
        <v>0</v>
      </c>
    </row>
    <row r="40" spans="1:12" x14ac:dyDescent="0.35">
      <c r="B40" s="2"/>
      <c r="C40" s="2"/>
      <c r="D40" s="2"/>
      <c r="E40" s="2"/>
      <c r="F40" s="2"/>
    </row>
    <row r="41" spans="1:12" x14ac:dyDescent="0.35">
      <c r="B41" s="113" t="s">
        <v>46</v>
      </c>
      <c r="C41" s="120"/>
      <c r="D41" s="120"/>
      <c r="E41" s="120"/>
      <c r="F41" s="120"/>
    </row>
    <row r="42" spans="1:12" x14ac:dyDescent="0.35">
      <c r="B42" s="121"/>
      <c r="C42" s="121"/>
      <c r="D42" s="121"/>
      <c r="E42" s="121"/>
      <c r="F42" s="121"/>
    </row>
    <row r="43" spans="1:12" x14ac:dyDescent="0.35">
      <c r="B43" s="117" t="s">
        <v>47</v>
      </c>
      <c r="C43" s="118"/>
      <c r="D43" s="118"/>
      <c r="E43" s="118"/>
      <c r="F43" s="118"/>
    </row>
    <row r="44" spans="1:12" x14ac:dyDescent="0.35">
      <c r="B44" s="117" t="s">
        <v>94</v>
      </c>
      <c r="C44" s="118"/>
      <c r="D44" s="118"/>
      <c r="E44" s="118"/>
      <c r="F44" s="118"/>
    </row>
  </sheetData>
  <sheetProtection algorithmName="SHA-512" hashValue="ZTNwljy3QomsyFb44Gd0MaPA0jhLR6dDYLSctQHRkFbtelXahOEt2AjLm+xR8QiXSmTKyFZAOs6Sa/uKMUZD5Q==" saltValue="0uUd33RVWILiRhKRmnxtBQ==" spinCount="100000" sheet="1" objects="1" scenarios="1"/>
  <mergeCells count="8">
    <mergeCell ref="B43:F43"/>
    <mergeCell ref="B44:F44"/>
    <mergeCell ref="B2:F2"/>
    <mergeCell ref="B3:F3"/>
    <mergeCell ref="B5:F5"/>
    <mergeCell ref="B7:F7"/>
    <mergeCell ref="B9:F9"/>
    <mergeCell ref="B41:F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Totaal</vt:lpstr>
      <vt:lpstr>Lease</vt:lpstr>
      <vt:lpstr>Koop</vt:lpstr>
      <vt:lpstr>Transport-verwerking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Rietveld, D.T.</dc:creator>
  <cp:lastModifiedBy>Ouchan, T.</cp:lastModifiedBy>
  <dcterms:created xsi:type="dcterms:W3CDTF">2023-03-21T12:42:42Z</dcterms:created>
  <dcterms:modified xsi:type="dcterms:W3CDTF">2023-04-26T10:49:22Z</dcterms:modified>
</cp:coreProperties>
</file>