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Inkoop-Infra-Reinigen_civiele_kunstwerken_2024-2027/Gedeelde documenten/Reinigen_civiele_kunstwerken_2024-2027/1_Aanbestedingsdocumenten/PUBLICEREN/"/>
    </mc:Choice>
  </mc:AlternateContent>
  <xr:revisionPtr revIDLastSave="134" documentId="8_{72A3248F-A4C4-4CAF-BAC6-DBF9CE18D9BF}" xr6:coauthVersionLast="47" xr6:coauthVersionMax="47" xr10:uidLastSave="{B62F8BD6-B5A2-45C4-8507-713FBED161A0}"/>
  <bookViews>
    <workbookView xWindow="28680" yWindow="-120" windowWidth="29040" windowHeight="17640" xr2:uid="{070793A5-2B0C-4F01-8807-52156E82A1E7}"/>
  </bookViews>
  <sheets>
    <sheet name="Inschrijfstaat" sheetId="1" r:id="rId1"/>
  </sheets>
  <definedNames>
    <definedName name="_xlnm.Print_Area" localSheetId="0">Inschrijfstaat!$A$1:$M$112</definedName>
    <definedName name="_xlnm.Print_Titles" localSheetId="0">Inschrijfstaat!$1:$7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1" l="1"/>
  <c r="H66" i="1"/>
  <c r="H67" i="1"/>
  <c r="H68" i="1"/>
  <c r="H69" i="1"/>
  <c r="H70" i="1"/>
  <c r="H71" i="1"/>
  <c r="H72" i="1"/>
  <c r="H73" i="1"/>
  <c r="H74" i="1"/>
  <c r="H64" i="1"/>
  <c r="I30" i="1"/>
  <c r="M89" i="1"/>
  <c r="M88" i="1"/>
  <c r="M87" i="1"/>
  <c r="M86" i="1"/>
  <c r="M85" i="1"/>
  <c r="M84" i="1"/>
  <c r="M83" i="1"/>
  <c r="M82" i="1"/>
  <c r="M81" i="1"/>
  <c r="L90" i="1"/>
  <c r="K90" i="1"/>
  <c r="J90" i="1"/>
  <c r="I90" i="1"/>
  <c r="I75" i="1"/>
  <c r="I58" i="1"/>
  <c r="I43" i="1"/>
  <c r="I19" i="1"/>
  <c r="M90" i="1" l="1"/>
  <c r="M93" i="1" s="1"/>
</calcChain>
</file>

<file path=xl/sharedStrings.xml><?xml version="1.0" encoding="utf-8"?>
<sst xmlns="http://schemas.openxmlformats.org/spreadsheetml/2006/main" count="294" uniqueCount="169">
  <si>
    <t>Inschrijvingsstaat</t>
  </si>
  <si>
    <t>Raamovereenkomst Reinigen civiele (monumentale) kunstwerken 2024-2027</t>
  </si>
  <si>
    <t>Objectgegevens</t>
  </si>
  <si>
    <t>Objectnummer</t>
  </si>
  <si>
    <t>Objecttype</t>
  </si>
  <si>
    <t>Naam</t>
  </si>
  <si>
    <t>Locatie / straat</t>
  </si>
  <si>
    <t>Lengte (m)</t>
  </si>
  <si>
    <t>Breedte (m)</t>
  </si>
  <si>
    <t>Prijs Totaal</t>
  </si>
  <si>
    <t>HB1071</t>
  </si>
  <si>
    <t>Brug beweegbaar - Hout</t>
  </si>
  <si>
    <t>Engeltjesbrug</t>
  </si>
  <si>
    <t>Korenmarkt - Bierkade</t>
  </si>
  <si>
    <t>HB1076</t>
  </si>
  <si>
    <t>Brug Monumentaal - Staal</t>
  </si>
  <si>
    <t>Hoge brug</t>
  </si>
  <si>
    <t>Korenmarkt - Veermanskade</t>
  </si>
  <si>
    <t>HB1092</t>
  </si>
  <si>
    <t>Brug Monumentaal - Hout</t>
  </si>
  <si>
    <t>Ottobrug (inclusief steigerconstructie)</t>
  </si>
  <si>
    <t>Oude Doelenkade - Slapershaven</t>
  </si>
  <si>
    <t>SB1804</t>
  </si>
  <si>
    <t>De Veste</t>
  </si>
  <si>
    <t>ABC - Zuiderplantsoen</t>
  </si>
  <si>
    <t>HB1129</t>
  </si>
  <si>
    <t>Kippebruggetje</t>
  </si>
  <si>
    <t>Nieuwland - Nieuwland</t>
  </si>
  <si>
    <t>HB1130</t>
  </si>
  <si>
    <t>Brug vast - Hout</t>
  </si>
  <si>
    <t>Munnickenbrug</t>
  </si>
  <si>
    <t>Munnickenveld - Nieuwland</t>
  </si>
  <si>
    <t>HB1134</t>
  </si>
  <si>
    <t>Pakhuisbrug</t>
  </si>
  <si>
    <t>Pakhuisstraat - Muntstraat</t>
  </si>
  <si>
    <t>HB1139</t>
  </si>
  <si>
    <t>Kleine Oostbrug</t>
  </si>
  <si>
    <t>Grote Oost - Kleine Oost (over de sluis)</t>
  </si>
  <si>
    <t>Totaal</t>
  </si>
  <si>
    <t>jaarlijkse kosten</t>
  </si>
  <si>
    <t>1. Historische bruggen inclusief bovenbouw</t>
  </si>
  <si>
    <t>2. Historische bruggen van metselwerk</t>
  </si>
  <si>
    <t>MB1117</t>
  </si>
  <si>
    <t>Brug Monumentaal - Metselwerk</t>
  </si>
  <si>
    <t>Oosterpoortbrug</t>
  </si>
  <si>
    <t>Oosterpoort - Draafsingel</t>
  </si>
  <si>
    <t>MB1121</t>
  </si>
  <si>
    <t>Veliusbrug</t>
  </si>
  <si>
    <t>Pakhuisstraat - Draafsingel</t>
  </si>
  <si>
    <t>MB1123</t>
  </si>
  <si>
    <t>Koepoortsbrug</t>
  </si>
  <si>
    <t>Koepoortsplein - Draafsingel</t>
  </si>
  <si>
    <t>MB1124</t>
  </si>
  <si>
    <t>Waterpoortbrug</t>
  </si>
  <si>
    <t>Koepoortsplein - Noorderstraat</t>
  </si>
  <si>
    <t>MB1068</t>
  </si>
  <si>
    <t>Appelbrug</t>
  </si>
  <si>
    <t>Appelhaven - Bierkade</t>
  </si>
  <si>
    <t>3. Havensteigers</t>
  </si>
  <si>
    <t>STH1082</t>
  </si>
  <si>
    <t>Steiger - Hout</t>
  </si>
  <si>
    <t>Pishoek steiger</t>
  </si>
  <si>
    <t>Veermanskade - Hoofd</t>
  </si>
  <si>
    <t>STH1087</t>
  </si>
  <si>
    <t>Houten Hoofd</t>
  </si>
  <si>
    <t>Hoofd</t>
  </si>
  <si>
    <t>ca. 80</t>
  </si>
  <si>
    <t>gem. 7,5</t>
  </si>
  <si>
    <t>STH1085</t>
  </si>
  <si>
    <t xml:space="preserve">Houten Hoofd (de lage steiger) </t>
  </si>
  <si>
    <t>STH1089</t>
  </si>
  <si>
    <t>Stenen Hoofd steiger</t>
  </si>
  <si>
    <t>STH1770</t>
  </si>
  <si>
    <t>Rouaanse steiger</t>
  </si>
  <si>
    <t>Schuijtjeskade (oostereiland)</t>
  </si>
  <si>
    <t>STH1771</t>
  </si>
  <si>
    <t>Steiger Bunkerstation</t>
  </si>
  <si>
    <t>STH1772</t>
  </si>
  <si>
    <t>Companje steiger</t>
  </si>
  <si>
    <t>4. Tunnelwanden</t>
  </si>
  <si>
    <t>Bouwjaar</t>
  </si>
  <si>
    <t>BB0521</t>
  </si>
  <si>
    <t>Tunnel - Beton</t>
  </si>
  <si>
    <t xml:space="preserve">Lijster - Amstelweg (Spoorlijn Hrn-Enkh) </t>
  </si>
  <si>
    <t>TU0001</t>
  </si>
  <si>
    <t>Kluut - De Uitspanning (Oostergouw)</t>
  </si>
  <si>
    <t>TU0055</t>
  </si>
  <si>
    <t xml:space="preserve">Rondeelstraat - Betje Wolffplein (Spoorlijn Hrn-Enkh) </t>
  </si>
  <si>
    <t>TU0745</t>
  </si>
  <si>
    <t>Pinksterbloem - Wijkpark Risdam noord (Berkmergouw)</t>
  </si>
  <si>
    <t>TU1491</t>
  </si>
  <si>
    <t>Zwaagmergouw - Hoeker (Zwaagmergouw)</t>
  </si>
  <si>
    <t>TU1503</t>
  </si>
  <si>
    <t>Vredehofstraat - Wijkpark Risdam zuid (N506)</t>
  </si>
  <si>
    <t>TU0095</t>
  </si>
  <si>
    <t xml:space="preserve">IJsselweg - Maasweg (Dinkelweg, Spoorlijn Hrn-Enkh) </t>
  </si>
  <si>
    <t>ntb (1)</t>
  </si>
  <si>
    <t>Tunnel - beton</t>
  </si>
  <si>
    <t>Fietstunnel Zevenhuis</t>
  </si>
  <si>
    <t>ntb (2)</t>
  </si>
  <si>
    <t>Tunnel- beton</t>
  </si>
  <si>
    <t>Fietstunnel Keern - Wognum</t>
  </si>
  <si>
    <t>5. Geluidsschermen</t>
  </si>
  <si>
    <t>Omschrijving</t>
  </si>
  <si>
    <t>Beheerder</t>
  </si>
  <si>
    <t>Hoogte (m)</t>
  </si>
  <si>
    <t>GH0183</t>
  </si>
  <si>
    <t>Geluidsscherm - Hout</t>
  </si>
  <si>
    <t>N506, achter Robert Stolzhof</t>
  </si>
  <si>
    <t>Gemeente Hoorn</t>
  </si>
  <si>
    <t>GH0205</t>
  </si>
  <si>
    <t>GK0194</t>
  </si>
  <si>
    <t>Geluidsscherm - Kunststof</t>
  </si>
  <si>
    <t>N506, achter van Goghhof</t>
  </si>
  <si>
    <t>GK0005</t>
  </si>
  <si>
    <t>Oostergouw</t>
  </si>
  <si>
    <t>GK1331</t>
  </si>
  <si>
    <t>GK0040</t>
  </si>
  <si>
    <t>Gording</t>
  </si>
  <si>
    <t>GK1512</t>
  </si>
  <si>
    <t>Provincialeweg (noordzijde)</t>
  </si>
  <si>
    <t>GK1514</t>
  </si>
  <si>
    <t>GK1515</t>
  </si>
  <si>
    <t>Provinciale weg (zuidzijde)</t>
  </si>
  <si>
    <t>GK1516</t>
  </si>
  <si>
    <t>Provincialeweg (zuidzijde) (gehele sluisconstructie)</t>
  </si>
  <si>
    <t>GK1517</t>
  </si>
  <si>
    <t>Provincialeweg (zuidzijde)</t>
  </si>
  <si>
    <t>6. Tunnelwanden schilderen</t>
  </si>
  <si>
    <t>7. Regiewerk</t>
  </si>
  <si>
    <t>Diverse werkzaamheden uit te voeren onder regie</t>
  </si>
  <si>
    <t>70.01</t>
  </si>
  <si>
    <t>Hoogwerker</t>
  </si>
  <si>
    <t>dagprijs</t>
  </si>
  <si>
    <t>70.02</t>
  </si>
  <si>
    <t>Vlot</t>
  </si>
  <si>
    <t>70.03</t>
  </si>
  <si>
    <t>Verwijderen graffiti (stoom)</t>
  </si>
  <si>
    <t>uurtarief</t>
  </si>
  <si>
    <t>70.04</t>
  </si>
  <si>
    <t>Verwijdern graffiti (zandstralen)</t>
  </si>
  <si>
    <t>70.05</t>
  </si>
  <si>
    <t>Aanbrengen anti-graffiti coating (niet-permanent, zetmeelsysteem)</t>
  </si>
  <si>
    <t>m²</t>
  </si>
  <si>
    <t>70.06</t>
  </si>
  <si>
    <t xml:space="preserve">Voorbehandeling met anti-alg </t>
  </si>
  <si>
    <t>70.07</t>
  </si>
  <si>
    <t>Schoonspuiten houten steigers</t>
  </si>
  <si>
    <t>70.08</t>
  </si>
  <si>
    <t>Schoonspuiten houten bruggen</t>
  </si>
  <si>
    <t>70.09</t>
  </si>
  <si>
    <t>Schoonspuiten brandplekken</t>
  </si>
  <si>
    <t>70.10</t>
  </si>
  <si>
    <t>Schilderwerk incl. materiaal</t>
  </si>
  <si>
    <t>70.11</t>
  </si>
  <si>
    <t>Wijzig niets in het formulier. U vult alleen de gele vlakken in.</t>
  </si>
  <si>
    <t>TOTAAL ALLE OBJECTEN</t>
  </si>
  <si>
    <t>Indexatie conform artikel 10 van de concept overeenkomst.</t>
  </si>
  <si>
    <t>Als uw prijzen en/of tarieven in verhouding tot de uit te voeren werkzaamheden abnormaal laag of hoog lijken kunnen wij besluiten om uw Inschrijving af te wijzen. Voordat wij dat doen, vragen wij u eerst schriftelijk om de nodige verduidelijkingen.</t>
  </si>
  <si>
    <t>Uitgangspunt: frequentie voor 1. Historische bruggen inclusief bovenbouw is één (1) keer per jaar. U kunt hier geen rechten aan ontlenen.</t>
  </si>
  <si>
    <t>Uitgangspunt: frequentie voor 2. Historische bruggen van metselwerk is één (1) keer per twee (2) jaar. U kunt hier geen rechten aan ontlenen.</t>
  </si>
  <si>
    <t>Uitgangspunt: frequentie voor 4. Tunnelwanden is één (1) keer per jaar. U kunt hier geen rechten aan ontlenen.</t>
  </si>
  <si>
    <t>Uitgangspunt: frequentie voor 5. Geluidsschermen is één (1) keer per jaar. U kunt hier geen rechten aan ontlenen.</t>
  </si>
  <si>
    <t>Uitgangspunt: frequentie voor 6. Tunnelwanden schilderen is zoals in tabel 6 hierboven aangegeven. U kunt hier geen rechten aan ontlenen.</t>
  </si>
  <si>
    <t>prijs per 15 stuks</t>
  </si>
  <si>
    <t>Keerbalieën schoonmaken binnenstad</t>
  </si>
  <si>
    <t>Inschrijver:</t>
  </si>
  <si>
    <r>
      <t>Oppervlakte kunstwerk 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</si>
  <si>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r>
      <t>Oppervlakte 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</si>
</sst>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4" fillId="0" borderId="0"/>
  </cellStyleXfs>
  <cellXfs count="78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/>
    <xf numFmtId="1" fontId="3" fillId="0" borderId="1" xfId="0" applyNumberFormat="1" applyFont="1" applyBorder="1" applyAlignment="1">
      <alignment horizontal="left"/>
    </xf>
    <xf numFmtId="0" fontId="8" fillId="0" borderId="1" xfId="2" applyBorder="1" applyAlignment="1">
      <alignment horizontal="center"/>
    </xf>
    <xf numFmtId="0" fontId="8" fillId="3" borderId="1" xfId="2" applyFill="1" applyBorder="1" applyAlignment="1">
      <alignment horizontal="center" vertical="center" wrapText="1"/>
    </xf>
    <xf numFmtId="0" fontId="8" fillId="3" borderId="1" xfId="2" applyFill="1" applyBorder="1" applyAlignment="1">
      <alignment vertical="top" wrapText="1"/>
    </xf>
    <xf numFmtId="0" fontId="8" fillId="3" borderId="1" xfId="2" applyFill="1" applyBorder="1" applyAlignment="1">
      <alignment horizontal="center" vertical="top" wrapText="1"/>
    </xf>
    <xf numFmtId="1" fontId="8" fillId="3" borderId="1" xfId="2" applyNumberFormat="1" applyFill="1" applyBorder="1" applyAlignment="1">
      <alignment horizontal="center" vertical="top" wrapText="1"/>
    </xf>
    <xf numFmtId="164" fontId="8" fillId="3" borderId="1" xfId="2" applyNumberFormat="1" applyFill="1" applyBorder="1" applyAlignment="1">
      <alignment horizontal="center" vertical="top" wrapText="1"/>
    </xf>
    <xf numFmtId="0" fontId="8" fillId="3" borderId="1" xfId="2" applyFill="1" applyBorder="1" applyAlignment="1">
      <alignment horizontal="center" vertical="center"/>
    </xf>
    <xf numFmtId="0" fontId="8" fillId="3" borderId="1" xfId="2" applyFill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9" fillId="0" borderId="2" xfId="2" applyFont="1" applyBorder="1" applyAlignment="1">
      <alignment horizontal="right"/>
    </xf>
    <xf numFmtId="44" fontId="9" fillId="0" borderId="2" xfId="1" applyFont="1" applyFill="1" applyBorder="1" applyProtection="1"/>
    <xf numFmtId="0" fontId="9" fillId="0" borderId="0" xfId="2" applyFont="1" applyAlignment="1">
      <alignment horizontal="right"/>
    </xf>
    <xf numFmtId="44" fontId="9" fillId="0" borderId="0" xfId="1" applyFont="1" applyFill="1" applyBorder="1" applyProtection="1"/>
    <xf numFmtId="0" fontId="3" fillId="0" borderId="14" xfId="0" applyFont="1" applyBorder="1"/>
    <xf numFmtId="0" fontId="9" fillId="0" borderId="14" xfId="2" applyFont="1" applyBorder="1" applyAlignment="1">
      <alignment horizontal="right"/>
    </xf>
    <xf numFmtId="44" fontId="9" fillId="0" borderId="14" xfId="1" applyFont="1" applyFill="1" applyBorder="1" applyProtection="1"/>
    <xf numFmtId="44" fontId="9" fillId="0" borderId="15" xfId="1" applyFont="1" applyFill="1" applyBorder="1" applyProtection="1"/>
    <xf numFmtId="0" fontId="16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/>
    <xf numFmtId="0" fontId="9" fillId="0" borderId="1" xfId="2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4" fillId="3" borderId="1" xfId="3" applyFill="1" applyBorder="1" applyAlignment="1">
      <alignment horizontal="center" vertical="center" wrapText="1"/>
    </xf>
    <xf numFmtId="0" fontId="14" fillId="3" borderId="1" xfId="3" applyFill="1" applyBorder="1" applyAlignment="1">
      <alignment wrapText="1"/>
    </xf>
    <xf numFmtId="0" fontId="14" fillId="3" borderId="1" xfId="3" applyFill="1" applyBorder="1" applyAlignment="1">
      <alignment horizontal="center" wrapText="1"/>
    </xf>
    <xf numFmtId="1" fontId="8" fillId="3" borderId="1" xfId="2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2" applyAlignment="1">
      <alignment vertical="top" wrapText="1"/>
    </xf>
    <xf numFmtId="0" fontId="8" fillId="0" borderId="0" xfId="2"/>
    <xf numFmtId="0" fontId="8" fillId="0" borderId="0" xfId="2" applyAlignment="1">
      <alignment horizontal="center" vertical="top" wrapText="1"/>
    </xf>
    <xf numFmtId="44" fontId="3" fillId="0" borderId="0" xfId="0" applyNumberFormat="1" applyFont="1"/>
    <xf numFmtId="0" fontId="2" fillId="0" borderId="3" xfId="0" applyFont="1" applyBorder="1" applyAlignment="1">
      <alignment horizontal="left" vertical="center"/>
    </xf>
    <xf numFmtId="44" fontId="9" fillId="0" borderId="2" xfId="1" applyFont="1" applyBorder="1" applyProtection="1"/>
    <xf numFmtId="44" fontId="9" fillId="0" borderId="0" xfId="1" applyFont="1" applyBorder="1" applyProtection="1"/>
    <xf numFmtId="44" fontId="0" fillId="0" borderId="0" xfId="0" applyNumberFormat="1"/>
    <xf numFmtId="0" fontId="12" fillId="0" borderId="0" xfId="0" applyFont="1"/>
    <xf numFmtId="0" fontId="4" fillId="0" borderId="0" xfId="0" applyFont="1"/>
    <xf numFmtId="0" fontId="5" fillId="0" borderId="0" xfId="0" applyFont="1" applyAlignment="1">
      <alignment horizontal="left" wrapText="1"/>
    </xf>
    <xf numFmtId="44" fontId="11" fillId="5" borderId="1" xfId="1" applyFont="1" applyFill="1" applyBorder="1" applyAlignment="1" applyProtection="1">
      <alignment horizontal="right"/>
      <protection locked="0"/>
    </xf>
    <xf numFmtId="44" fontId="10" fillId="5" borderId="1" xfId="1" applyFont="1" applyFill="1" applyBorder="1" applyAlignment="1" applyProtection="1">
      <alignment horizontal="right"/>
      <protection locked="0"/>
    </xf>
    <xf numFmtId="0" fontId="8" fillId="0" borderId="16" xfId="2" applyBorder="1" applyAlignment="1">
      <alignment horizontal="left"/>
    </xf>
    <xf numFmtId="0" fontId="8" fillId="0" borderId="12" xfId="2" applyBorder="1" applyAlignment="1">
      <alignment horizontal="left"/>
    </xf>
    <xf numFmtId="0" fontId="8" fillId="0" borderId="1" xfId="2" applyBorder="1" applyAlignment="1">
      <alignment horizontal="left"/>
    </xf>
    <xf numFmtId="0" fontId="8" fillId="0" borderId="1" xfId="2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8" fillId="4" borderId="1" xfId="2" applyFill="1" applyBorder="1" applyAlignment="1">
      <alignment horizontal="left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44" fontId="8" fillId="2" borderId="1" xfId="1" applyNumberFormat="1" applyFont="1" applyFill="1" applyBorder="1" applyAlignment="1" applyProtection="1">
      <alignment vertical="top" wrapText="1"/>
    </xf>
    <xf numFmtId="44" fontId="15" fillId="0" borderId="4" xfId="0" applyNumberFormat="1" applyFont="1" applyBorder="1" applyAlignment="1">
      <alignment horizontal="right"/>
    </xf>
    <xf numFmtId="44" fontId="15" fillId="0" borderId="5" xfId="0" applyNumberFormat="1" applyFont="1" applyBorder="1" applyAlignment="1">
      <alignment horizontal="right"/>
    </xf>
    <xf numFmtId="44" fontId="15" fillId="0" borderId="6" xfId="0" applyNumberFormat="1" applyFont="1" applyBorder="1" applyAlignment="1">
      <alignment horizontal="right"/>
    </xf>
    <xf numFmtId="44" fontId="11" fillId="5" borderId="7" xfId="1" applyNumberFormat="1" applyFont="1" applyFill="1" applyBorder="1" applyAlignment="1" applyProtection="1">
      <alignment horizontal="right"/>
      <protection locked="0"/>
    </xf>
    <xf numFmtId="44" fontId="15" fillId="0" borderId="8" xfId="0" applyNumberFormat="1" applyFont="1" applyBorder="1" applyAlignment="1">
      <alignment horizontal="right"/>
    </xf>
    <xf numFmtId="44" fontId="15" fillId="0" borderId="9" xfId="0" applyNumberFormat="1" applyFont="1" applyBorder="1" applyAlignment="1">
      <alignment horizontal="right"/>
    </xf>
    <xf numFmtId="44" fontId="15" fillId="0" borderId="10" xfId="0" applyNumberFormat="1" applyFont="1" applyBorder="1" applyAlignment="1">
      <alignment horizontal="right"/>
    </xf>
    <xf numFmtId="44" fontId="15" fillId="0" borderId="1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left" vertical="center"/>
    </xf>
    <xf numFmtId="0" fontId="8" fillId="0" borderId="1" xfId="2" applyBorder="1" applyAlignment="1">
      <alignment horizontal="center" vertical="center"/>
    </xf>
    <xf numFmtId="44" fontId="10" fillId="5" borderId="1" xfId="1" applyFont="1" applyFill="1" applyBorder="1" applyAlignment="1" applyProtection="1">
      <alignment horizontal="right" vertical="center"/>
      <protection locked="0"/>
    </xf>
    <xf numFmtId="0" fontId="18" fillId="4" borderId="13" xfId="0" applyFont="1" applyFill="1" applyBorder="1" applyAlignment="1" applyProtection="1">
      <alignment horizontal="right" vertical="center"/>
    </xf>
    <xf numFmtId="0" fontId="17" fillId="5" borderId="0" xfId="0" applyFont="1" applyFill="1" applyAlignment="1">
      <alignment horizontal="left"/>
    </xf>
    <xf numFmtId="0" fontId="9" fillId="2" borderId="1" xfId="2" applyFont="1" applyFill="1" applyBorder="1" applyAlignment="1">
      <alignment horizontal="center"/>
    </xf>
    <xf numFmtId="164" fontId="9" fillId="2" borderId="1" xfId="2" applyNumberFormat="1" applyFont="1" applyFill="1" applyBorder="1" applyAlignment="1">
      <alignment horizontal="center"/>
    </xf>
    <xf numFmtId="0" fontId="5" fillId="0" borderId="0" xfId="0" applyFont="1" applyAlignment="1"/>
    <xf numFmtId="0" fontId="17" fillId="5" borderId="14" xfId="0" applyFont="1" applyFill="1" applyBorder="1" applyAlignment="1" applyProtection="1">
      <alignment horizontal="left" vertical="center"/>
      <protection locked="0"/>
    </xf>
    <xf numFmtId="0" fontId="17" fillId="5" borderId="15" xfId="0" applyFont="1" applyFill="1" applyBorder="1" applyAlignment="1" applyProtection="1">
      <alignment horizontal="left" vertical="center"/>
      <protection locked="0"/>
    </xf>
  </cellXfs>
  <cellStyles count="4">
    <cellStyle name="Standaard" xfId="0" builtinId="0"/>
    <cellStyle name="Standaard 2" xfId="2" xr:uid="{8C69375F-0D47-428B-9E99-6DDAC6BBD2D1}"/>
    <cellStyle name="Standaard_ExportSamenvatting" xfId="3" xr:uid="{39BC8207-41D2-46BC-945B-F087D44E4E6B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E91D-E4F3-4C80-AD3B-D38C1FD90FCF}">
  <sheetPr>
    <pageSetUpPr fitToPage="1"/>
  </sheetPr>
  <dimension ref="A1:M112"/>
  <sheetViews>
    <sheetView tabSelected="1" zoomScaleNormal="100" zoomScaleSheetLayoutView="100" workbookViewId="0">
      <selection activeCell="F1" sqref="F1:I1"/>
    </sheetView>
  </sheetViews>
  <sheetFormatPr defaultColWidth="9.109375" defaultRowHeight="13.8" x14ac:dyDescent="0.25"/>
  <cols>
    <col min="1" max="1" width="6.109375" style="2" customWidth="1"/>
    <col min="2" max="2" width="18" style="2" customWidth="1"/>
    <col min="3" max="3" width="28.33203125" style="2" bestFit="1" customWidth="1"/>
    <col min="4" max="4" width="49.88671875" style="2" customWidth="1"/>
    <col min="5" max="5" width="34.44140625" style="2" bestFit="1" customWidth="1"/>
    <col min="6" max="6" width="10.6640625" style="2" bestFit="1" customWidth="1"/>
    <col min="7" max="7" width="11.5546875" style="2" bestFit="1" customWidth="1"/>
    <col min="8" max="8" width="26.6640625" style="2" bestFit="1" customWidth="1"/>
    <col min="9" max="13" width="15.33203125" style="2" customWidth="1"/>
    <col min="14" max="14" width="9.109375" style="2" customWidth="1"/>
    <col min="15" max="16384" width="9.109375" style="2"/>
  </cols>
  <sheetData>
    <row r="1" spans="1:9" ht="23.4" thickBot="1" x14ac:dyDescent="0.45">
      <c r="A1" s="45" t="s">
        <v>0</v>
      </c>
      <c r="E1" s="71" t="s">
        <v>166</v>
      </c>
      <c r="F1" s="76"/>
      <c r="G1" s="76"/>
      <c r="H1" s="76"/>
      <c r="I1" s="77"/>
    </row>
    <row r="2" spans="1:9" x14ac:dyDescent="0.25">
      <c r="A2" s="53" t="s">
        <v>1</v>
      </c>
      <c r="B2" s="53"/>
      <c r="C2" s="53"/>
      <c r="D2" s="53"/>
      <c r="E2" s="53"/>
      <c r="F2" s="53"/>
    </row>
    <row r="3" spans="1:9" x14ac:dyDescent="0.25">
      <c r="A3" s="46"/>
      <c r="B3" s="46"/>
      <c r="C3" s="46"/>
      <c r="D3" s="46"/>
      <c r="E3" s="46"/>
      <c r="F3" s="46"/>
    </row>
    <row r="4" spans="1:9" x14ac:dyDescent="0.25">
      <c r="A4" s="72" t="s">
        <v>155</v>
      </c>
      <c r="B4" s="72"/>
      <c r="C4" s="72"/>
      <c r="D4" s="72"/>
      <c r="E4" s="72"/>
      <c r="F4" s="46"/>
    </row>
    <row r="6" spans="1:9" x14ac:dyDescent="0.25">
      <c r="A6" s="2" t="s">
        <v>157</v>
      </c>
    </row>
    <row r="8" spans="1:9" ht="17.399999999999999" x14ac:dyDescent="0.3">
      <c r="A8" s="54" t="s">
        <v>40</v>
      </c>
      <c r="B8" s="54"/>
      <c r="C8" s="54"/>
      <c r="D8" s="54"/>
    </row>
    <row r="9" spans="1:9" x14ac:dyDescent="0.25">
      <c r="A9" s="55" t="s">
        <v>2</v>
      </c>
      <c r="B9" s="55"/>
    </row>
    <row r="10" spans="1:9" s="75" customFormat="1" ht="15.6" x14ac:dyDescent="0.25">
      <c r="A10" s="73"/>
      <c r="B10" s="73" t="s">
        <v>3</v>
      </c>
      <c r="C10" s="73" t="s">
        <v>4</v>
      </c>
      <c r="D10" s="73" t="s">
        <v>5</v>
      </c>
      <c r="E10" s="73" t="s">
        <v>6</v>
      </c>
      <c r="F10" s="74" t="s">
        <v>7</v>
      </c>
      <c r="G10" s="74" t="s">
        <v>8</v>
      </c>
      <c r="H10" s="74" t="s">
        <v>167</v>
      </c>
      <c r="I10" s="73" t="s">
        <v>39</v>
      </c>
    </row>
    <row r="11" spans="1:9" x14ac:dyDescent="0.25">
      <c r="A11" s="5">
        <v>1</v>
      </c>
      <c r="B11" s="5" t="s">
        <v>10</v>
      </c>
      <c r="C11" s="6" t="s">
        <v>11</v>
      </c>
      <c r="D11" s="6" t="s">
        <v>12</v>
      </c>
      <c r="E11" s="6" t="s">
        <v>13</v>
      </c>
      <c r="F11" s="8">
        <v>7</v>
      </c>
      <c r="G11" s="9">
        <v>4.5</v>
      </c>
      <c r="H11" s="9">
        <v>180</v>
      </c>
      <c r="I11" s="47">
        <v>0</v>
      </c>
    </row>
    <row r="12" spans="1:9" x14ac:dyDescent="0.25">
      <c r="A12" s="5">
        <v>2</v>
      </c>
      <c r="B12" s="5" t="s">
        <v>14</v>
      </c>
      <c r="C12" s="6" t="s">
        <v>15</v>
      </c>
      <c r="D12" s="6" t="s">
        <v>16</v>
      </c>
      <c r="E12" s="6" t="s">
        <v>17</v>
      </c>
      <c r="F12" s="8">
        <v>6.9</v>
      </c>
      <c r="G12" s="9">
        <v>4.5</v>
      </c>
      <c r="H12" s="9">
        <v>270</v>
      </c>
      <c r="I12" s="47">
        <v>0</v>
      </c>
    </row>
    <row r="13" spans="1:9" x14ac:dyDescent="0.25">
      <c r="A13" s="5">
        <v>3</v>
      </c>
      <c r="B13" s="5" t="s">
        <v>18</v>
      </c>
      <c r="C13" s="6" t="s">
        <v>19</v>
      </c>
      <c r="D13" s="6" t="s">
        <v>20</v>
      </c>
      <c r="E13" s="6" t="s">
        <v>21</v>
      </c>
      <c r="F13" s="8">
        <v>13.8</v>
      </c>
      <c r="G13" s="9">
        <v>2.1</v>
      </c>
      <c r="H13" s="9">
        <v>140</v>
      </c>
      <c r="I13" s="47">
        <v>0</v>
      </c>
    </row>
    <row r="14" spans="1:9" x14ac:dyDescent="0.25">
      <c r="A14" s="5">
        <v>4</v>
      </c>
      <c r="B14" s="5" t="s">
        <v>22</v>
      </c>
      <c r="C14" s="6" t="s">
        <v>15</v>
      </c>
      <c r="D14" s="6" t="s">
        <v>23</v>
      </c>
      <c r="E14" s="6" t="s">
        <v>24</v>
      </c>
      <c r="F14" s="8">
        <v>4.5</v>
      </c>
      <c r="G14" s="9">
        <v>3.7</v>
      </c>
      <c r="H14" s="9">
        <v>60</v>
      </c>
      <c r="I14" s="47">
        <v>0</v>
      </c>
    </row>
    <row r="15" spans="1:9" x14ac:dyDescent="0.25">
      <c r="A15" s="5">
        <v>5</v>
      </c>
      <c r="B15" s="5" t="s">
        <v>25</v>
      </c>
      <c r="C15" s="6" t="s">
        <v>19</v>
      </c>
      <c r="D15" s="6" t="s">
        <v>26</v>
      </c>
      <c r="E15" s="6" t="s">
        <v>27</v>
      </c>
      <c r="F15" s="8">
        <v>16.25</v>
      </c>
      <c r="G15" s="9">
        <v>1.39</v>
      </c>
      <c r="H15" s="9">
        <v>30</v>
      </c>
      <c r="I15" s="47">
        <v>0</v>
      </c>
    </row>
    <row r="16" spans="1:9" x14ac:dyDescent="0.25">
      <c r="A16" s="5">
        <v>6</v>
      </c>
      <c r="B16" s="5" t="s">
        <v>28</v>
      </c>
      <c r="C16" s="6" t="s">
        <v>29</v>
      </c>
      <c r="D16" s="6" t="s">
        <v>30</v>
      </c>
      <c r="E16" s="6" t="s">
        <v>31</v>
      </c>
      <c r="F16" s="8">
        <v>10.1</v>
      </c>
      <c r="G16" s="9">
        <v>1.3</v>
      </c>
      <c r="H16" s="9">
        <v>20</v>
      </c>
      <c r="I16" s="47">
        <v>0</v>
      </c>
    </row>
    <row r="17" spans="1:9" x14ac:dyDescent="0.25">
      <c r="A17" s="5">
        <v>7</v>
      </c>
      <c r="B17" s="5" t="s">
        <v>32</v>
      </c>
      <c r="C17" s="6" t="s">
        <v>19</v>
      </c>
      <c r="D17" s="6" t="s">
        <v>33</v>
      </c>
      <c r="E17" s="6" t="s">
        <v>34</v>
      </c>
      <c r="F17" s="8">
        <v>6.75</v>
      </c>
      <c r="G17" s="9">
        <v>6.53</v>
      </c>
      <c r="H17" s="9">
        <v>200</v>
      </c>
      <c r="I17" s="47">
        <v>0</v>
      </c>
    </row>
    <row r="18" spans="1:9" x14ac:dyDescent="0.25">
      <c r="A18" s="5">
        <v>8</v>
      </c>
      <c r="B18" s="5" t="s">
        <v>35</v>
      </c>
      <c r="C18" s="6" t="s">
        <v>15</v>
      </c>
      <c r="D18" s="6" t="s">
        <v>36</v>
      </c>
      <c r="E18" s="6" t="s">
        <v>37</v>
      </c>
      <c r="F18" s="8">
        <v>7.6</v>
      </c>
      <c r="G18" s="9">
        <v>4.3499999999999996</v>
      </c>
      <c r="H18" s="9">
        <v>200</v>
      </c>
      <c r="I18" s="47">
        <v>0</v>
      </c>
    </row>
    <row r="19" spans="1:9" ht="14.4" x14ac:dyDescent="0.3">
      <c r="A19"/>
      <c r="B19"/>
      <c r="C19"/>
      <c r="D19"/>
      <c r="E19"/>
      <c r="F19"/>
      <c r="G19"/>
      <c r="H19" s="14" t="s">
        <v>38</v>
      </c>
      <c r="I19" s="41">
        <f>SUM(I11:I18)</f>
        <v>0</v>
      </c>
    </row>
    <row r="20" spans="1:9" ht="14.4" x14ac:dyDescent="0.3">
      <c r="A20" s="2" t="s">
        <v>159</v>
      </c>
      <c r="B20"/>
      <c r="C20"/>
      <c r="D20"/>
      <c r="E20"/>
      <c r="F20"/>
      <c r="G20"/>
      <c r="H20" s="16"/>
      <c r="I20" s="42"/>
    </row>
    <row r="21" spans="1:9" x14ac:dyDescent="0.25">
      <c r="I21" s="13"/>
    </row>
    <row r="22" spans="1:9" ht="17.399999999999999" x14ac:dyDescent="0.3">
      <c r="A22" s="54" t="s">
        <v>41</v>
      </c>
      <c r="B22" s="54"/>
      <c r="C22" s="54"/>
      <c r="D22" s="54"/>
      <c r="I22" s="13"/>
    </row>
    <row r="23" spans="1:9" ht="14.4" x14ac:dyDescent="0.3">
      <c r="A23" s="28" t="s">
        <v>2</v>
      </c>
      <c r="B23" s="40"/>
      <c r="C23"/>
      <c r="D23" s="43"/>
      <c r="E23"/>
      <c r="F23"/>
      <c r="G23"/>
      <c r="H23"/>
      <c r="I23" s="44"/>
    </row>
    <row r="24" spans="1:9" s="75" customFormat="1" ht="15.6" x14ac:dyDescent="0.25">
      <c r="A24" s="73"/>
      <c r="B24" s="73" t="s">
        <v>3</v>
      </c>
      <c r="C24" s="73" t="s">
        <v>4</v>
      </c>
      <c r="D24" s="73" t="s">
        <v>5</v>
      </c>
      <c r="E24" s="73" t="s">
        <v>6</v>
      </c>
      <c r="F24" s="74" t="s">
        <v>7</v>
      </c>
      <c r="G24" s="74" t="s">
        <v>8</v>
      </c>
      <c r="H24" s="74" t="s">
        <v>167</v>
      </c>
      <c r="I24" s="73" t="s">
        <v>39</v>
      </c>
    </row>
    <row r="25" spans="1:9" x14ac:dyDescent="0.25">
      <c r="A25" s="5">
        <v>1</v>
      </c>
      <c r="B25" s="5" t="s">
        <v>42</v>
      </c>
      <c r="C25" s="6" t="s">
        <v>43</v>
      </c>
      <c r="D25" s="6" t="s">
        <v>44</v>
      </c>
      <c r="E25" s="6" t="s">
        <v>45</v>
      </c>
      <c r="F25" s="8">
        <v>38.6</v>
      </c>
      <c r="G25" s="9">
        <v>5</v>
      </c>
      <c r="H25" s="9">
        <v>480</v>
      </c>
      <c r="I25" s="47">
        <v>0</v>
      </c>
    </row>
    <row r="26" spans="1:9" x14ac:dyDescent="0.25">
      <c r="A26" s="5">
        <v>2</v>
      </c>
      <c r="B26" s="5" t="s">
        <v>46</v>
      </c>
      <c r="C26" s="6" t="s">
        <v>43</v>
      </c>
      <c r="D26" s="6" t="s">
        <v>47</v>
      </c>
      <c r="E26" s="6" t="s">
        <v>48</v>
      </c>
      <c r="F26" s="8">
        <v>13</v>
      </c>
      <c r="G26" s="9">
        <v>13.3</v>
      </c>
      <c r="H26" s="9">
        <v>245</v>
      </c>
      <c r="I26" s="47">
        <v>0</v>
      </c>
    </row>
    <row r="27" spans="1:9" x14ac:dyDescent="0.25">
      <c r="A27" s="5">
        <v>3</v>
      </c>
      <c r="B27" s="5" t="s">
        <v>49</v>
      </c>
      <c r="C27" s="6" t="s">
        <v>43</v>
      </c>
      <c r="D27" s="6" t="s">
        <v>50</v>
      </c>
      <c r="E27" s="6" t="s">
        <v>51</v>
      </c>
      <c r="F27" s="8">
        <v>20.399999999999999</v>
      </c>
      <c r="G27" s="9">
        <v>20</v>
      </c>
      <c r="H27" s="9">
        <v>200</v>
      </c>
      <c r="I27" s="47">
        <v>0</v>
      </c>
    </row>
    <row r="28" spans="1:9" x14ac:dyDescent="0.25">
      <c r="A28" s="5">
        <v>4</v>
      </c>
      <c r="B28" s="5" t="s">
        <v>52</v>
      </c>
      <c r="C28" s="6" t="s">
        <v>43</v>
      </c>
      <c r="D28" s="6" t="s">
        <v>53</v>
      </c>
      <c r="E28" s="6" t="s">
        <v>54</v>
      </c>
      <c r="F28" s="8">
        <v>4.5999999999999996</v>
      </c>
      <c r="G28" s="9">
        <v>6.55</v>
      </c>
      <c r="H28" s="9">
        <v>75</v>
      </c>
      <c r="I28" s="47">
        <v>0</v>
      </c>
    </row>
    <row r="29" spans="1:9" x14ac:dyDescent="0.25">
      <c r="A29" s="5">
        <v>5</v>
      </c>
      <c r="B29" s="5" t="s">
        <v>55</v>
      </c>
      <c r="C29" s="6" t="s">
        <v>43</v>
      </c>
      <c r="D29" s="6" t="s">
        <v>56</v>
      </c>
      <c r="E29" s="6" t="s">
        <v>57</v>
      </c>
      <c r="F29" s="8">
        <v>21.4</v>
      </c>
      <c r="G29" s="9">
        <v>11.7</v>
      </c>
      <c r="H29" s="9">
        <v>200</v>
      </c>
      <c r="I29" s="47">
        <v>0</v>
      </c>
    </row>
    <row r="30" spans="1:9" ht="14.4" x14ac:dyDescent="0.3">
      <c r="A30" s="35"/>
      <c r="B30" s="35"/>
      <c r="C30"/>
      <c r="D30"/>
      <c r="E30"/>
      <c r="F30"/>
      <c r="G30"/>
      <c r="H30" s="14" t="s">
        <v>38</v>
      </c>
      <c r="I30" s="15">
        <f>SUM(I25:I29)</f>
        <v>0</v>
      </c>
    </row>
    <row r="31" spans="1:9" ht="14.4" x14ac:dyDescent="0.3">
      <c r="A31" s="2" t="s">
        <v>160</v>
      </c>
      <c r="B31" s="35"/>
      <c r="C31"/>
      <c r="D31"/>
      <c r="E31"/>
      <c r="F31"/>
      <c r="G31"/>
      <c r="H31" s="16"/>
      <c r="I31" s="17"/>
    </row>
    <row r="33" spans="1:9" ht="17.399999999999999" x14ac:dyDescent="0.3">
      <c r="A33" s="54" t="s">
        <v>58</v>
      </c>
      <c r="B33" s="54"/>
      <c r="C33" s="54"/>
      <c r="D33" s="54"/>
    </row>
    <row r="34" spans="1:9" x14ac:dyDescent="0.25">
      <c r="A34" s="28" t="s">
        <v>2</v>
      </c>
      <c r="B34" s="29"/>
      <c r="C34" s="13"/>
      <c r="D34" s="39"/>
      <c r="E34" s="13"/>
      <c r="F34" s="13"/>
      <c r="G34" s="13"/>
      <c r="H34" s="13"/>
      <c r="I34" s="13"/>
    </row>
    <row r="35" spans="1:9" s="75" customFormat="1" ht="15.6" x14ac:dyDescent="0.25">
      <c r="A35" s="73"/>
      <c r="B35" s="73" t="s">
        <v>3</v>
      </c>
      <c r="C35" s="73" t="s">
        <v>4</v>
      </c>
      <c r="D35" s="73" t="s">
        <v>5</v>
      </c>
      <c r="E35" s="73" t="s">
        <v>6</v>
      </c>
      <c r="F35" s="74" t="s">
        <v>7</v>
      </c>
      <c r="G35" s="74" t="s">
        <v>8</v>
      </c>
      <c r="H35" s="74" t="s">
        <v>167</v>
      </c>
      <c r="I35" s="73" t="s">
        <v>39</v>
      </c>
    </row>
    <row r="36" spans="1:9" x14ac:dyDescent="0.25">
      <c r="A36" s="5">
        <v>1</v>
      </c>
      <c r="B36" s="5" t="s">
        <v>59</v>
      </c>
      <c r="C36" s="6" t="s">
        <v>60</v>
      </c>
      <c r="D36" s="6" t="s">
        <v>61</v>
      </c>
      <c r="E36" s="6" t="s">
        <v>62</v>
      </c>
      <c r="F36" s="8"/>
      <c r="G36" s="9"/>
      <c r="H36" s="9">
        <v>158</v>
      </c>
      <c r="I36" s="47">
        <v>0</v>
      </c>
    </row>
    <row r="37" spans="1:9" x14ac:dyDescent="0.25">
      <c r="A37" s="5">
        <v>2</v>
      </c>
      <c r="B37" s="5" t="s">
        <v>63</v>
      </c>
      <c r="C37" s="6" t="s">
        <v>60</v>
      </c>
      <c r="D37" s="6" t="s">
        <v>64</v>
      </c>
      <c r="E37" s="6" t="s">
        <v>65</v>
      </c>
      <c r="F37" s="8" t="s">
        <v>66</v>
      </c>
      <c r="G37" s="9" t="s">
        <v>67</v>
      </c>
      <c r="H37" s="9">
        <v>600</v>
      </c>
      <c r="I37" s="47">
        <v>0</v>
      </c>
    </row>
    <row r="38" spans="1:9" x14ac:dyDescent="0.25">
      <c r="A38" s="5">
        <v>3</v>
      </c>
      <c r="B38" s="5" t="s">
        <v>68</v>
      </c>
      <c r="C38" s="6" t="s">
        <v>60</v>
      </c>
      <c r="D38" s="6" t="s">
        <v>69</v>
      </c>
      <c r="E38" s="6" t="s">
        <v>65</v>
      </c>
      <c r="F38" s="8"/>
      <c r="G38" s="9"/>
      <c r="H38" s="9">
        <v>50</v>
      </c>
      <c r="I38" s="47">
        <v>0</v>
      </c>
    </row>
    <row r="39" spans="1:9" x14ac:dyDescent="0.25">
      <c r="A39" s="5">
        <v>4</v>
      </c>
      <c r="B39" s="5" t="s">
        <v>70</v>
      </c>
      <c r="C39" s="6" t="s">
        <v>60</v>
      </c>
      <c r="D39" s="6" t="s">
        <v>71</v>
      </c>
      <c r="E39" s="6" t="s">
        <v>65</v>
      </c>
      <c r="F39" s="8"/>
      <c r="G39" s="9"/>
      <c r="H39" s="9">
        <v>224</v>
      </c>
      <c r="I39" s="47">
        <v>0</v>
      </c>
    </row>
    <row r="40" spans="1:9" x14ac:dyDescent="0.25">
      <c r="A40" s="5">
        <v>5</v>
      </c>
      <c r="B40" s="5" t="s">
        <v>72</v>
      </c>
      <c r="C40" s="6" t="s">
        <v>60</v>
      </c>
      <c r="D40" s="6" t="s">
        <v>73</v>
      </c>
      <c r="E40" s="6" t="s">
        <v>74</v>
      </c>
      <c r="F40" s="8"/>
      <c r="G40" s="9"/>
      <c r="H40" s="9">
        <v>403</v>
      </c>
      <c r="I40" s="47">
        <v>0</v>
      </c>
    </row>
    <row r="41" spans="1:9" x14ac:dyDescent="0.25">
      <c r="A41" s="5">
        <v>6</v>
      </c>
      <c r="B41" s="5" t="s">
        <v>75</v>
      </c>
      <c r="C41" s="6" t="s">
        <v>60</v>
      </c>
      <c r="D41" s="6" t="s">
        <v>76</v>
      </c>
      <c r="E41" s="6" t="s">
        <v>74</v>
      </c>
      <c r="F41" s="8"/>
      <c r="G41" s="9"/>
      <c r="H41" s="9">
        <v>98</v>
      </c>
      <c r="I41" s="47">
        <v>0</v>
      </c>
    </row>
    <row r="42" spans="1:9" x14ac:dyDescent="0.25">
      <c r="A42" s="5">
        <v>7</v>
      </c>
      <c r="B42" s="5" t="s">
        <v>77</v>
      </c>
      <c r="C42" s="6" t="s">
        <v>60</v>
      </c>
      <c r="D42" s="6" t="s">
        <v>78</v>
      </c>
      <c r="E42" s="6" t="s">
        <v>74</v>
      </c>
      <c r="F42" s="8"/>
      <c r="G42" s="9"/>
      <c r="H42" s="9">
        <v>306</v>
      </c>
      <c r="I42" s="47">
        <v>0</v>
      </c>
    </row>
    <row r="43" spans="1:9" x14ac:dyDescent="0.25">
      <c r="A43" s="12"/>
      <c r="B43" s="12"/>
      <c r="C43" s="13"/>
      <c r="D43" s="13"/>
      <c r="E43" s="13"/>
      <c r="F43" s="13"/>
      <c r="G43" s="13"/>
      <c r="H43" s="14" t="s">
        <v>38</v>
      </c>
      <c r="I43" s="15">
        <f>SUM(I36:I42)</f>
        <v>0</v>
      </c>
    </row>
    <row r="44" spans="1:9" x14ac:dyDescent="0.25">
      <c r="A44" s="2" t="s">
        <v>159</v>
      </c>
      <c r="B44" s="12"/>
      <c r="C44" s="13"/>
      <c r="D44" s="13"/>
      <c r="E44" s="13"/>
      <c r="F44" s="13"/>
      <c r="G44" s="13"/>
      <c r="H44" s="16"/>
      <c r="I44" s="17"/>
    </row>
    <row r="46" spans="1:9" ht="17.399999999999999" x14ac:dyDescent="0.3">
      <c r="A46" s="54" t="s">
        <v>79</v>
      </c>
      <c r="B46" s="54"/>
      <c r="C46" s="54"/>
      <c r="D46" s="54"/>
    </row>
    <row r="47" spans="1:9" ht="14.4" x14ac:dyDescent="0.3">
      <c r="A47" s="40" t="s">
        <v>2</v>
      </c>
      <c r="B47" s="40"/>
      <c r="C47"/>
      <c r="D47"/>
      <c r="E47"/>
      <c r="F47"/>
      <c r="G47"/>
      <c r="H47"/>
      <c r="I47"/>
    </row>
    <row r="48" spans="1:9" s="75" customFormat="1" ht="15.6" x14ac:dyDescent="0.25">
      <c r="A48" s="73"/>
      <c r="B48" s="73" t="s">
        <v>3</v>
      </c>
      <c r="C48" s="73" t="s">
        <v>4</v>
      </c>
      <c r="D48" s="73" t="s">
        <v>6</v>
      </c>
      <c r="E48" s="74" t="s">
        <v>80</v>
      </c>
      <c r="F48" s="73" t="s">
        <v>7</v>
      </c>
      <c r="G48" s="74" t="s">
        <v>8</v>
      </c>
      <c r="H48" s="74" t="s">
        <v>168</v>
      </c>
      <c r="I48" s="73" t="s">
        <v>39</v>
      </c>
    </row>
    <row r="49" spans="1:9" x14ac:dyDescent="0.25">
      <c r="A49" s="5">
        <v>1</v>
      </c>
      <c r="B49" s="5" t="s">
        <v>81</v>
      </c>
      <c r="C49" s="6" t="s">
        <v>82</v>
      </c>
      <c r="D49" s="6" t="s">
        <v>83</v>
      </c>
      <c r="E49" s="7">
        <v>1985</v>
      </c>
      <c r="F49" s="8">
        <v>97</v>
      </c>
      <c r="G49" s="9">
        <v>7.1</v>
      </c>
      <c r="H49" s="7">
        <v>930</v>
      </c>
      <c r="I49" s="47">
        <v>0</v>
      </c>
    </row>
    <row r="50" spans="1:9" x14ac:dyDescent="0.25">
      <c r="A50" s="5">
        <v>2</v>
      </c>
      <c r="B50" s="5" t="s">
        <v>84</v>
      </c>
      <c r="C50" s="6" t="s">
        <v>82</v>
      </c>
      <c r="D50" s="6" t="s">
        <v>85</v>
      </c>
      <c r="E50" s="7">
        <v>1980</v>
      </c>
      <c r="F50" s="8">
        <v>78</v>
      </c>
      <c r="G50" s="9">
        <v>18.399999999999999</v>
      </c>
      <c r="H50" s="7">
        <v>740</v>
      </c>
      <c r="I50" s="47">
        <v>0</v>
      </c>
    </row>
    <row r="51" spans="1:9" x14ac:dyDescent="0.25">
      <c r="A51" s="5">
        <v>3</v>
      </c>
      <c r="B51" s="5" t="s">
        <v>86</v>
      </c>
      <c r="C51" s="6" t="s">
        <v>82</v>
      </c>
      <c r="D51" s="6" t="s">
        <v>87</v>
      </c>
      <c r="E51" s="7">
        <v>1985</v>
      </c>
      <c r="F51" s="8">
        <v>95.6</v>
      </c>
      <c r="G51" s="9">
        <v>7.9</v>
      </c>
      <c r="H51" s="7">
        <v>635</v>
      </c>
      <c r="I51" s="47">
        <v>0</v>
      </c>
    </row>
    <row r="52" spans="1:9" x14ac:dyDescent="0.25">
      <c r="A52" s="5">
        <v>4</v>
      </c>
      <c r="B52" s="5" t="s">
        <v>88</v>
      </c>
      <c r="C52" s="6" t="s">
        <v>82</v>
      </c>
      <c r="D52" s="6" t="s">
        <v>89</v>
      </c>
      <c r="E52" s="7">
        <v>1975</v>
      </c>
      <c r="F52" s="8">
        <v>47.2</v>
      </c>
      <c r="G52" s="9">
        <v>6.3</v>
      </c>
      <c r="H52" s="7">
        <v>355</v>
      </c>
      <c r="I52" s="47">
        <v>0</v>
      </c>
    </row>
    <row r="53" spans="1:9" x14ac:dyDescent="0.25">
      <c r="A53" s="5">
        <v>5</v>
      </c>
      <c r="B53" s="5" t="s">
        <v>90</v>
      </c>
      <c r="C53" s="6" t="s">
        <v>82</v>
      </c>
      <c r="D53" s="6" t="s">
        <v>91</v>
      </c>
      <c r="E53" s="7">
        <v>1975</v>
      </c>
      <c r="F53" s="8">
        <v>47.8</v>
      </c>
      <c r="G53" s="9">
        <v>7.5</v>
      </c>
      <c r="H53" s="7">
        <v>160</v>
      </c>
      <c r="I53" s="47">
        <v>0</v>
      </c>
    </row>
    <row r="54" spans="1:9" x14ac:dyDescent="0.25">
      <c r="A54" s="5">
        <v>6</v>
      </c>
      <c r="B54" s="5" t="s">
        <v>92</v>
      </c>
      <c r="C54" s="6" t="s">
        <v>82</v>
      </c>
      <c r="D54" s="6" t="s">
        <v>93</v>
      </c>
      <c r="E54" s="7">
        <v>1975</v>
      </c>
      <c r="F54" s="8">
        <v>128</v>
      </c>
      <c r="G54" s="9">
        <v>6.7</v>
      </c>
      <c r="H54" s="7">
        <v>622</v>
      </c>
      <c r="I54" s="47">
        <v>0</v>
      </c>
    </row>
    <row r="55" spans="1:9" x14ac:dyDescent="0.25">
      <c r="A55" s="5">
        <v>7</v>
      </c>
      <c r="B55" s="5" t="s">
        <v>94</v>
      </c>
      <c r="C55" s="6" t="s">
        <v>82</v>
      </c>
      <c r="D55" s="6" t="s">
        <v>95</v>
      </c>
      <c r="E55" s="7">
        <v>2000</v>
      </c>
      <c r="F55" s="8">
        <v>174</v>
      </c>
      <c r="G55" s="9">
        <v>12.5</v>
      </c>
      <c r="H55" s="7">
        <v>1750</v>
      </c>
      <c r="I55" s="47">
        <v>0</v>
      </c>
    </row>
    <row r="56" spans="1:9" x14ac:dyDescent="0.25">
      <c r="A56" s="5">
        <v>8</v>
      </c>
      <c r="B56" s="10" t="s">
        <v>96</v>
      </c>
      <c r="C56" s="6" t="s">
        <v>97</v>
      </c>
      <c r="D56" s="6" t="s">
        <v>98</v>
      </c>
      <c r="E56" s="7">
        <v>2017</v>
      </c>
      <c r="F56" s="8">
        <v>105</v>
      </c>
      <c r="G56" s="9">
        <v>6.1</v>
      </c>
      <c r="H56" s="7">
        <v>1404</v>
      </c>
      <c r="I56" s="47">
        <v>0</v>
      </c>
    </row>
    <row r="57" spans="1:9" x14ac:dyDescent="0.25">
      <c r="A57" s="5">
        <v>9</v>
      </c>
      <c r="B57" s="10" t="s">
        <v>99</v>
      </c>
      <c r="C57" s="6" t="s">
        <v>100</v>
      </c>
      <c r="D57" s="6" t="s">
        <v>101</v>
      </c>
      <c r="E57" s="7">
        <v>2017</v>
      </c>
      <c r="F57" s="8">
        <v>56</v>
      </c>
      <c r="G57" s="9">
        <v>5.0999999999999996</v>
      </c>
      <c r="H57" s="7">
        <v>880</v>
      </c>
      <c r="I57" s="47">
        <v>0</v>
      </c>
    </row>
    <row r="58" spans="1:9" ht="14.4" x14ac:dyDescent="0.3">
      <c r="A58" s="35"/>
      <c r="B58" s="35"/>
      <c r="C58"/>
      <c r="D58" s="36"/>
      <c r="E58" s="37"/>
      <c r="F58" s="37"/>
      <c r="G58" s="38"/>
      <c r="H58" s="14" t="s">
        <v>38</v>
      </c>
      <c r="I58" s="15">
        <f t="shared" ref="I58" si="0">SUM(I49:I57)</f>
        <v>0</v>
      </c>
    </row>
    <row r="59" spans="1:9" ht="14.4" x14ac:dyDescent="0.3">
      <c r="A59" s="2" t="s">
        <v>161</v>
      </c>
      <c r="B59" s="35"/>
      <c r="C59"/>
      <c r="D59" s="36"/>
      <c r="E59" s="37"/>
      <c r="F59" s="37"/>
      <c r="G59" s="38"/>
      <c r="H59" s="16"/>
      <c r="I59" s="17"/>
    </row>
    <row r="61" spans="1:9" ht="17.399999999999999" x14ac:dyDescent="0.3">
      <c r="A61" s="54" t="s">
        <v>102</v>
      </c>
      <c r="B61" s="54"/>
      <c r="C61" s="54"/>
      <c r="D61" s="54"/>
    </row>
    <row r="62" spans="1:9" x14ac:dyDescent="0.25">
      <c r="A62" s="28" t="s">
        <v>2</v>
      </c>
      <c r="B62" s="29"/>
      <c r="C62" s="37"/>
      <c r="D62" s="37"/>
      <c r="E62" s="37"/>
      <c r="F62" s="39"/>
      <c r="G62" s="39"/>
      <c r="H62" s="39"/>
      <c r="I62" s="13"/>
    </row>
    <row r="63" spans="1:9" s="75" customFormat="1" ht="15.6" x14ac:dyDescent="0.25">
      <c r="A63" s="73"/>
      <c r="B63" s="73" t="s">
        <v>3</v>
      </c>
      <c r="C63" s="73" t="s">
        <v>4</v>
      </c>
      <c r="D63" s="73" t="s">
        <v>103</v>
      </c>
      <c r="E63" s="73" t="s">
        <v>104</v>
      </c>
      <c r="F63" s="73" t="s">
        <v>7</v>
      </c>
      <c r="G63" s="74" t="s">
        <v>105</v>
      </c>
      <c r="H63" s="74" t="s">
        <v>168</v>
      </c>
      <c r="I63" s="73" t="s">
        <v>39</v>
      </c>
    </row>
    <row r="64" spans="1:9" x14ac:dyDescent="0.25">
      <c r="A64" s="5">
        <v>1</v>
      </c>
      <c r="B64" s="31" t="s">
        <v>106</v>
      </c>
      <c r="C64" s="32" t="s">
        <v>107</v>
      </c>
      <c r="D64" s="32" t="s">
        <v>108</v>
      </c>
      <c r="E64" s="33" t="s">
        <v>109</v>
      </c>
      <c r="F64" s="33">
        <v>61</v>
      </c>
      <c r="G64" s="33">
        <v>1.55</v>
      </c>
      <c r="H64" s="34">
        <f>+F64*G64</f>
        <v>94.55</v>
      </c>
      <c r="I64" s="47">
        <v>0</v>
      </c>
    </row>
    <row r="65" spans="1:13" x14ac:dyDescent="0.25">
      <c r="A65" s="5">
        <v>2</v>
      </c>
      <c r="B65" s="31" t="s">
        <v>110</v>
      </c>
      <c r="C65" s="32" t="s">
        <v>107</v>
      </c>
      <c r="D65" s="32" t="s">
        <v>108</v>
      </c>
      <c r="E65" s="33" t="s">
        <v>109</v>
      </c>
      <c r="F65" s="33">
        <v>86</v>
      </c>
      <c r="G65" s="33">
        <v>1.55</v>
      </c>
      <c r="H65" s="34">
        <f t="shared" ref="H65:H74" si="1">+F65*G65</f>
        <v>133.30000000000001</v>
      </c>
      <c r="I65" s="47">
        <v>0</v>
      </c>
    </row>
    <row r="66" spans="1:13" x14ac:dyDescent="0.25">
      <c r="A66" s="5">
        <v>3</v>
      </c>
      <c r="B66" s="31" t="s">
        <v>111</v>
      </c>
      <c r="C66" s="32" t="s">
        <v>112</v>
      </c>
      <c r="D66" s="32" t="s">
        <v>113</v>
      </c>
      <c r="E66" s="33" t="s">
        <v>109</v>
      </c>
      <c r="F66" s="33">
        <v>105</v>
      </c>
      <c r="G66" s="33">
        <v>1.6</v>
      </c>
      <c r="H66" s="34">
        <f t="shared" si="1"/>
        <v>168</v>
      </c>
      <c r="I66" s="47">
        <v>0</v>
      </c>
    </row>
    <row r="67" spans="1:13" x14ac:dyDescent="0.25">
      <c r="A67" s="5">
        <v>4</v>
      </c>
      <c r="B67" s="31" t="s">
        <v>114</v>
      </c>
      <c r="C67" s="32" t="s">
        <v>112</v>
      </c>
      <c r="D67" s="32" t="s">
        <v>115</v>
      </c>
      <c r="E67" s="33" t="s">
        <v>109</v>
      </c>
      <c r="F67" s="33">
        <v>45</v>
      </c>
      <c r="G67" s="33">
        <v>2</v>
      </c>
      <c r="H67" s="34">
        <f t="shared" si="1"/>
        <v>90</v>
      </c>
      <c r="I67" s="47">
        <v>0</v>
      </c>
    </row>
    <row r="68" spans="1:13" x14ac:dyDescent="0.25">
      <c r="A68" s="5">
        <v>5</v>
      </c>
      <c r="B68" s="31" t="s">
        <v>116</v>
      </c>
      <c r="C68" s="32" t="s">
        <v>112</v>
      </c>
      <c r="D68" s="32" t="s">
        <v>115</v>
      </c>
      <c r="E68" s="33" t="s">
        <v>109</v>
      </c>
      <c r="F68" s="33">
        <v>46</v>
      </c>
      <c r="G68" s="33">
        <v>2</v>
      </c>
      <c r="H68" s="34">
        <f t="shared" si="1"/>
        <v>92</v>
      </c>
      <c r="I68" s="47">
        <v>0</v>
      </c>
    </row>
    <row r="69" spans="1:13" x14ac:dyDescent="0.25">
      <c r="A69" s="5">
        <v>6</v>
      </c>
      <c r="B69" s="31" t="s">
        <v>117</v>
      </c>
      <c r="C69" s="32" t="s">
        <v>112</v>
      </c>
      <c r="D69" s="32" t="s">
        <v>118</v>
      </c>
      <c r="E69" s="33" t="s">
        <v>109</v>
      </c>
      <c r="F69" s="33">
        <v>20.5</v>
      </c>
      <c r="G69" s="33">
        <v>1.4</v>
      </c>
      <c r="H69" s="34">
        <f t="shared" si="1"/>
        <v>28.7</v>
      </c>
      <c r="I69" s="47">
        <v>0</v>
      </c>
    </row>
    <row r="70" spans="1:13" x14ac:dyDescent="0.25">
      <c r="A70" s="5">
        <v>7</v>
      </c>
      <c r="B70" s="31" t="s">
        <v>119</v>
      </c>
      <c r="C70" s="32" t="s">
        <v>112</v>
      </c>
      <c r="D70" s="32" t="s">
        <v>120</v>
      </c>
      <c r="E70" s="33" t="s">
        <v>109</v>
      </c>
      <c r="F70" s="33">
        <v>20</v>
      </c>
      <c r="G70" s="33">
        <v>2.5</v>
      </c>
      <c r="H70" s="34">
        <f t="shared" si="1"/>
        <v>50</v>
      </c>
      <c r="I70" s="47">
        <v>0</v>
      </c>
    </row>
    <row r="71" spans="1:13" x14ac:dyDescent="0.25">
      <c r="A71" s="5">
        <v>8</v>
      </c>
      <c r="B71" s="31" t="s">
        <v>121</v>
      </c>
      <c r="C71" s="32" t="s">
        <v>112</v>
      </c>
      <c r="D71" s="32" t="s">
        <v>120</v>
      </c>
      <c r="E71" s="33" t="s">
        <v>109</v>
      </c>
      <c r="F71" s="33">
        <v>62</v>
      </c>
      <c r="G71" s="33">
        <v>3.8</v>
      </c>
      <c r="H71" s="34">
        <f t="shared" si="1"/>
        <v>235.6</v>
      </c>
      <c r="I71" s="47">
        <v>0</v>
      </c>
    </row>
    <row r="72" spans="1:13" x14ac:dyDescent="0.25">
      <c r="A72" s="5">
        <v>9</v>
      </c>
      <c r="B72" s="31" t="s">
        <v>122</v>
      </c>
      <c r="C72" s="32" t="s">
        <v>112</v>
      </c>
      <c r="D72" s="32" t="s">
        <v>123</v>
      </c>
      <c r="E72" s="33" t="s">
        <v>109</v>
      </c>
      <c r="F72" s="33">
        <v>81</v>
      </c>
      <c r="G72" s="33">
        <v>3.8</v>
      </c>
      <c r="H72" s="34">
        <f t="shared" si="1"/>
        <v>307.8</v>
      </c>
      <c r="I72" s="47">
        <v>0</v>
      </c>
    </row>
    <row r="73" spans="1:13" x14ac:dyDescent="0.25">
      <c r="A73" s="5">
        <v>10</v>
      </c>
      <c r="B73" s="31" t="s">
        <v>124</v>
      </c>
      <c r="C73" s="32" t="s">
        <v>112</v>
      </c>
      <c r="D73" s="32" t="s">
        <v>125</v>
      </c>
      <c r="E73" s="33" t="s">
        <v>109</v>
      </c>
      <c r="F73" s="33">
        <v>16.5</v>
      </c>
      <c r="G73" s="33">
        <v>3.8</v>
      </c>
      <c r="H73" s="34">
        <f t="shared" si="1"/>
        <v>62.699999999999996</v>
      </c>
      <c r="I73" s="47">
        <v>0</v>
      </c>
    </row>
    <row r="74" spans="1:13" x14ac:dyDescent="0.25">
      <c r="A74" s="5">
        <v>11</v>
      </c>
      <c r="B74" s="31" t="s">
        <v>126</v>
      </c>
      <c r="C74" s="32" t="s">
        <v>112</v>
      </c>
      <c r="D74" s="32" t="s">
        <v>127</v>
      </c>
      <c r="E74" s="33" t="s">
        <v>109</v>
      </c>
      <c r="F74" s="33">
        <v>139</v>
      </c>
      <c r="G74" s="33">
        <v>3.8</v>
      </c>
      <c r="H74" s="34">
        <f t="shared" si="1"/>
        <v>528.19999999999993</v>
      </c>
      <c r="I74" s="47">
        <v>0</v>
      </c>
    </row>
    <row r="75" spans="1:13" x14ac:dyDescent="0.25">
      <c r="A75" s="13"/>
      <c r="B75" s="13"/>
      <c r="C75" s="13"/>
      <c r="D75" s="13"/>
      <c r="E75" s="13"/>
      <c r="F75" s="13"/>
      <c r="G75" s="13"/>
      <c r="H75" s="27" t="s">
        <v>38</v>
      </c>
      <c r="I75" s="15">
        <f>SUM(I64:I74)</f>
        <v>0</v>
      </c>
    </row>
    <row r="76" spans="1:13" x14ac:dyDescent="0.25">
      <c r="A76" s="2" t="s">
        <v>162</v>
      </c>
      <c r="B76" s="13"/>
      <c r="C76" s="13"/>
      <c r="D76" s="13"/>
      <c r="E76" s="13"/>
      <c r="F76" s="13"/>
      <c r="G76" s="13"/>
      <c r="H76" s="16"/>
      <c r="I76" s="17"/>
    </row>
    <row r="78" spans="1:13" ht="17.399999999999999" x14ac:dyDescent="0.3">
      <c r="A78" s="54" t="s">
        <v>128</v>
      </c>
      <c r="B78" s="54"/>
      <c r="C78" s="54"/>
      <c r="D78" s="54"/>
    </row>
    <row r="79" spans="1:13" x14ac:dyDescent="0.25">
      <c r="A79" s="28" t="s">
        <v>2</v>
      </c>
      <c r="B79" s="29"/>
      <c r="C79" s="13"/>
      <c r="D79" s="13"/>
      <c r="E79" s="13"/>
      <c r="F79" s="13"/>
      <c r="G79" s="13"/>
      <c r="H79" s="13"/>
      <c r="I79" s="13"/>
      <c r="J79" s="13"/>
      <c r="K79" s="13"/>
      <c r="L79" s="30"/>
      <c r="M79" s="30"/>
    </row>
    <row r="80" spans="1:13" s="75" customFormat="1" ht="15.6" x14ac:dyDescent="0.25">
      <c r="A80" s="73"/>
      <c r="B80" s="73" t="s">
        <v>3</v>
      </c>
      <c r="C80" s="73" t="s">
        <v>4</v>
      </c>
      <c r="D80" s="73" t="s">
        <v>6</v>
      </c>
      <c r="E80" s="73" t="s">
        <v>80</v>
      </c>
      <c r="F80" s="73" t="s">
        <v>7</v>
      </c>
      <c r="G80" s="74" t="s">
        <v>8</v>
      </c>
      <c r="H80" s="74" t="s">
        <v>168</v>
      </c>
      <c r="I80" s="73">
        <v>2024</v>
      </c>
      <c r="J80" s="73">
        <v>2025</v>
      </c>
      <c r="K80" s="73">
        <v>2026</v>
      </c>
      <c r="L80" s="73">
        <v>2027</v>
      </c>
      <c r="M80" s="73" t="s">
        <v>9</v>
      </c>
    </row>
    <row r="81" spans="1:13" ht="14.4" thickBot="1" x14ac:dyDescent="0.3">
      <c r="A81" s="5">
        <v>1</v>
      </c>
      <c r="B81" s="5" t="s">
        <v>81</v>
      </c>
      <c r="C81" s="6" t="s">
        <v>82</v>
      </c>
      <c r="D81" s="6" t="s">
        <v>83</v>
      </c>
      <c r="E81" s="7">
        <v>1985</v>
      </c>
      <c r="F81" s="8">
        <v>97</v>
      </c>
      <c r="G81" s="9">
        <v>7.1</v>
      </c>
      <c r="H81" s="7">
        <v>930</v>
      </c>
      <c r="I81" s="60"/>
      <c r="J81" s="61"/>
      <c r="K81" s="60"/>
      <c r="L81" s="60"/>
      <c r="M81" s="59">
        <f>SUM(I81:L81)</f>
        <v>0</v>
      </c>
    </row>
    <row r="82" spans="1:13" ht="14.4" thickBot="1" x14ac:dyDescent="0.3">
      <c r="A82" s="5">
        <v>2</v>
      </c>
      <c r="B82" s="5" t="s">
        <v>84</v>
      </c>
      <c r="C82" s="6" t="s">
        <v>82</v>
      </c>
      <c r="D82" s="6" t="s">
        <v>85</v>
      </c>
      <c r="E82" s="7">
        <v>1980</v>
      </c>
      <c r="F82" s="8">
        <v>78</v>
      </c>
      <c r="G82" s="9">
        <v>18.399999999999999</v>
      </c>
      <c r="H82" s="7">
        <v>740</v>
      </c>
      <c r="I82" s="62"/>
      <c r="J82" s="63">
        <v>0</v>
      </c>
      <c r="K82" s="64"/>
      <c r="L82" s="60"/>
      <c r="M82" s="59">
        <f t="shared" ref="M82:M89" si="2">SUM(I82:L82)</f>
        <v>0</v>
      </c>
    </row>
    <row r="83" spans="1:13" x14ac:dyDescent="0.25">
      <c r="A83" s="5">
        <v>3</v>
      </c>
      <c r="B83" s="5" t="s">
        <v>86</v>
      </c>
      <c r="C83" s="6" t="s">
        <v>82</v>
      </c>
      <c r="D83" s="6" t="s">
        <v>87</v>
      </c>
      <c r="E83" s="7">
        <v>1985</v>
      </c>
      <c r="F83" s="8">
        <v>95.6</v>
      </c>
      <c r="G83" s="9">
        <v>7.9</v>
      </c>
      <c r="H83" s="7">
        <v>635</v>
      </c>
      <c r="I83" s="60"/>
      <c r="J83" s="65"/>
      <c r="K83" s="61"/>
      <c r="L83" s="60"/>
      <c r="M83" s="59">
        <f t="shared" si="2"/>
        <v>0</v>
      </c>
    </row>
    <row r="84" spans="1:13" ht="14.4" thickBot="1" x14ac:dyDescent="0.3">
      <c r="A84" s="5">
        <v>4</v>
      </c>
      <c r="B84" s="5" t="s">
        <v>88</v>
      </c>
      <c r="C84" s="6" t="s">
        <v>82</v>
      </c>
      <c r="D84" s="6" t="s">
        <v>89</v>
      </c>
      <c r="E84" s="7">
        <v>1975</v>
      </c>
      <c r="F84" s="8">
        <v>47.2</v>
      </c>
      <c r="G84" s="9">
        <v>6.3</v>
      </c>
      <c r="H84" s="7">
        <v>355</v>
      </c>
      <c r="I84" s="60"/>
      <c r="J84" s="62"/>
      <c r="K84" s="61"/>
      <c r="L84" s="64"/>
      <c r="M84" s="59">
        <f t="shared" si="2"/>
        <v>0</v>
      </c>
    </row>
    <row r="85" spans="1:13" ht="14.4" thickBot="1" x14ac:dyDescent="0.3">
      <c r="A85" s="5">
        <v>5</v>
      </c>
      <c r="B85" s="5" t="s">
        <v>90</v>
      </c>
      <c r="C85" s="6" t="s">
        <v>82</v>
      </c>
      <c r="D85" s="6" t="s">
        <v>91</v>
      </c>
      <c r="E85" s="7">
        <v>1975</v>
      </c>
      <c r="F85" s="8">
        <v>47.8</v>
      </c>
      <c r="G85" s="9">
        <v>7.5</v>
      </c>
      <c r="H85" s="7">
        <v>160</v>
      </c>
      <c r="I85" s="60"/>
      <c r="J85" s="62"/>
      <c r="K85" s="63">
        <v>0</v>
      </c>
      <c r="L85" s="66"/>
      <c r="M85" s="59">
        <f t="shared" si="2"/>
        <v>0</v>
      </c>
    </row>
    <row r="86" spans="1:13" ht="14.4" thickBot="1" x14ac:dyDescent="0.3">
      <c r="A86" s="5">
        <v>6</v>
      </c>
      <c r="B86" s="5" t="s">
        <v>92</v>
      </c>
      <c r="C86" s="6" t="s">
        <v>82</v>
      </c>
      <c r="D86" s="6" t="s">
        <v>93</v>
      </c>
      <c r="E86" s="7">
        <v>1975</v>
      </c>
      <c r="F86" s="8">
        <v>128</v>
      </c>
      <c r="G86" s="9">
        <v>6.7</v>
      </c>
      <c r="H86" s="7">
        <v>622</v>
      </c>
      <c r="I86" s="60"/>
      <c r="J86" s="60"/>
      <c r="K86" s="67"/>
      <c r="L86" s="63">
        <v>0</v>
      </c>
      <c r="M86" s="59">
        <f t="shared" si="2"/>
        <v>0</v>
      </c>
    </row>
    <row r="87" spans="1:13" x14ac:dyDescent="0.25">
      <c r="A87" s="5">
        <v>7</v>
      </c>
      <c r="B87" s="5" t="s">
        <v>94</v>
      </c>
      <c r="C87" s="6" t="s">
        <v>82</v>
      </c>
      <c r="D87" s="6" t="s">
        <v>95</v>
      </c>
      <c r="E87" s="7">
        <v>2000</v>
      </c>
      <c r="F87" s="8">
        <v>174</v>
      </c>
      <c r="G87" s="9">
        <v>12.5</v>
      </c>
      <c r="H87" s="7">
        <v>1750</v>
      </c>
      <c r="I87" s="60"/>
      <c r="J87" s="60"/>
      <c r="K87" s="60"/>
      <c r="L87" s="65"/>
      <c r="M87" s="59">
        <f t="shared" si="2"/>
        <v>0</v>
      </c>
    </row>
    <row r="88" spans="1:13" x14ac:dyDescent="0.25">
      <c r="A88" s="5">
        <v>8</v>
      </c>
      <c r="B88" s="10" t="s">
        <v>96</v>
      </c>
      <c r="C88" s="6" t="s">
        <v>97</v>
      </c>
      <c r="D88" s="6" t="s">
        <v>101</v>
      </c>
      <c r="E88" s="11">
        <v>2017</v>
      </c>
      <c r="F88" s="8">
        <v>105</v>
      </c>
      <c r="G88" s="9">
        <v>6.1</v>
      </c>
      <c r="H88" s="7">
        <v>880</v>
      </c>
      <c r="I88" s="60"/>
      <c r="J88" s="60"/>
      <c r="K88" s="60"/>
      <c r="L88" s="60"/>
      <c r="M88" s="59">
        <f t="shared" si="2"/>
        <v>0</v>
      </c>
    </row>
    <row r="89" spans="1:13" x14ac:dyDescent="0.25">
      <c r="A89" s="5">
        <v>9</v>
      </c>
      <c r="B89" s="10" t="s">
        <v>99</v>
      </c>
      <c r="C89" s="6" t="s">
        <v>100</v>
      </c>
      <c r="D89" s="6" t="s">
        <v>98</v>
      </c>
      <c r="E89" s="11">
        <v>2017</v>
      </c>
      <c r="F89" s="8">
        <v>56</v>
      </c>
      <c r="G89" s="9">
        <v>5.0999999999999996</v>
      </c>
      <c r="H89" s="7">
        <v>1404</v>
      </c>
      <c r="I89" s="60"/>
      <c r="J89" s="60"/>
      <c r="K89" s="60"/>
      <c r="L89" s="60"/>
      <c r="M89" s="59">
        <f t="shared" si="2"/>
        <v>0</v>
      </c>
    </row>
    <row r="90" spans="1:13" x14ac:dyDescent="0.25">
      <c r="A90" s="12"/>
      <c r="B90" s="12"/>
      <c r="C90" s="13"/>
      <c r="D90" s="13"/>
      <c r="E90" s="13"/>
      <c r="F90" s="13"/>
      <c r="G90" s="13"/>
      <c r="H90" s="14" t="s">
        <v>38</v>
      </c>
      <c r="I90" s="15">
        <f>SUM(I81:I89)</f>
        <v>0</v>
      </c>
      <c r="J90" s="15">
        <f>SUM(J81:J89)</f>
        <v>0</v>
      </c>
      <c r="K90" s="15">
        <f>SUM(K81:K89)</f>
        <v>0</v>
      </c>
      <c r="L90" s="15">
        <f>SUM(L81:L89)</f>
        <v>0</v>
      </c>
      <c r="M90" s="15">
        <f>SUM(M81:M89)</f>
        <v>0</v>
      </c>
    </row>
    <row r="91" spans="1:13" x14ac:dyDescent="0.25">
      <c r="A91" s="2" t="s">
        <v>163</v>
      </c>
      <c r="B91" s="13"/>
      <c r="C91" s="13"/>
      <c r="D91" s="13"/>
      <c r="E91" s="13"/>
      <c r="F91" s="13"/>
      <c r="G91" s="13"/>
      <c r="H91" s="16"/>
      <c r="I91" s="17"/>
      <c r="J91" s="17"/>
      <c r="K91" s="17"/>
      <c r="L91" s="17"/>
      <c r="M91" s="17"/>
    </row>
    <row r="92" spans="1:13" ht="14.4" thickBot="1" x14ac:dyDescent="0.3">
      <c r="A92" s="12"/>
      <c r="B92" s="12"/>
      <c r="C92" s="13"/>
      <c r="D92" s="13"/>
      <c r="E92" s="13"/>
      <c r="F92" s="13"/>
      <c r="G92" s="13"/>
      <c r="H92" s="16"/>
      <c r="I92" s="17"/>
      <c r="J92" s="17"/>
      <c r="K92" s="17"/>
      <c r="L92" s="17"/>
      <c r="M92" s="17"/>
    </row>
    <row r="93" spans="1:13" ht="14.4" thickBot="1" x14ac:dyDescent="0.3">
      <c r="A93" s="57" t="s">
        <v>156</v>
      </c>
      <c r="B93" s="58"/>
      <c r="C93" s="58"/>
      <c r="D93" s="18"/>
      <c r="E93" s="18"/>
      <c r="F93" s="18"/>
      <c r="G93" s="18"/>
      <c r="H93" s="19"/>
      <c r="I93" s="20"/>
      <c r="J93" s="20"/>
      <c r="K93" s="20"/>
      <c r="L93" s="20"/>
      <c r="M93" s="21">
        <f>SUM(M90+I75+I58+I43+I30+I19)</f>
        <v>0</v>
      </c>
    </row>
    <row r="94" spans="1:13" x14ac:dyDescent="0.25">
      <c r="A94" s="12"/>
      <c r="B94" s="12"/>
      <c r="C94" s="13"/>
      <c r="D94" s="13"/>
      <c r="E94" s="13"/>
      <c r="F94" s="13"/>
      <c r="G94" s="13"/>
      <c r="H94" s="16"/>
      <c r="I94" s="17"/>
      <c r="J94" s="17"/>
      <c r="K94" s="17"/>
      <c r="L94" s="17"/>
      <c r="M94" s="17"/>
    </row>
    <row r="95" spans="1:13" x14ac:dyDescent="0.25">
      <c r="A95" s="12"/>
      <c r="B95" s="12"/>
      <c r="C95" s="13"/>
      <c r="D95" s="13"/>
      <c r="E95" s="13"/>
      <c r="F95" s="13"/>
      <c r="G95" s="13"/>
      <c r="H95" s="16"/>
      <c r="I95" s="17"/>
      <c r="J95" s="17"/>
      <c r="K95" s="17"/>
      <c r="L95" s="17"/>
      <c r="M95" s="17"/>
    </row>
    <row r="97" spans="1:5" ht="21" x14ac:dyDescent="0.4">
      <c r="A97" s="22" t="s">
        <v>129</v>
      </c>
    </row>
    <row r="98" spans="1:5" x14ac:dyDescent="0.25">
      <c r="A98" s="13"/>
      <c r="B98" s="13"/>
      <c r="C98" s="13"/>
      <c r="D98" s="13"/>
    </row>
    <row r="99" spans="1:5" x14ac:dyDescent="0.25">
      <c r="A99" s="23" t="s">
        <v>130</v>
      </c>
      <c r="B99" s="24"/>
      <c r="C99" s="25"/>
      <c r="D99" s="24"/>
      <c r="E99" s="26"/>
    </row>
    <row r="100" spans="1:5" ht="14.4" x14ac:dyDescent="0.3">
      <c r="A100" s="3" t="s">
        <v>131</v>
      </c>
      <c r="B100" s="51" t="s">
        <v>132</v>
      </c>
      <c r="C100" s="51"/>
      <c r="D100" s="4" t="s">
        <v>133</v>
      </c>
      <c r="E100" s="48">
        <v>0</v>
      </c>
    </row>
    <row r="101" spans="1:5" ht="14.4" x14ac:dyDescent="0.3">
      <c r="A101" s="3" t="s">
        <v>134</v>
      </c>
      <c r="B101" s="51" t="s">
        <v>135</v>
      </c>
      <c r="C101" s="51"/>
      <c r="D101" s="4" t="s">
        <v>133</v>
      </c>
      <c r="E101" s="48">
        <v>0</v>
      </c>
    </row>
    <row r="102" spans="1:5" ht="14.4" x14ac:dyDescent="0.3">
      <c r="A102" s="3" t="s">
        <v>136</v>
      </c>
      <c r="B102" s="56" t="s">
        <v>137</v>
      </c>
      <c r="C102" s="56"/>
      <c r="D102" s="4" t="s">
        <v>138</v>
      </c>
      <c r="E102" s="48">
        <v>0</v>
      </c>
    </row>
    <row r="103" spans="1:5" ht="14.4" x14ac:dyDescent="0.3">
      <c r="A103" s="3" t="s">
        <v>139</v>
      </c>
      <c r="B103" s="51" t="s">
        <v>140</v>
      </c>
      <c r="C103" s="51"/>
      <c r="D103" s="4" t="s">
        <v>138</v>
      </c>
      <c r="E103" s="48">
        <v>0</v>
      </c>
    </row>
    <row r="104" spans="1:5" ht="29.25" customHeight="1" x14ac:dyDescent="0.25">
      <c r="A104" s="68" t="s">
        <v>141</v>
      </c>
      <c r="B104" s="52" t="s">
        <v>142</v>
      </c>
      <c r="C104" s="52"/>
      <c r="D104" s="69" t="s">
        <v>143</v>
      </c>
      <c r="E104" s="70">
        <v>0</v>
      </c>
    </row>
    <row r="105" spans="1:5" ht="14.4" x14ac:dyDescent="0.3">
      <c r="A105" s="3" t="s">
        <v>144</v>
      </c>
      <c r="B105" s="51" t="s">
        <v>145</v>
      </c>
      <c r="C105" s="51"/>
      <c r="D105" s="4" t="s">
        <v>143</v>
      </c>
      <c r="E105" s="48">
        <v>0</v>
      </c>
    </row>
    <row r="106" spans="1:5" ht="14.4" x14ac:dyDescent="0.3">
      <c r="A106" s="3" t="s">
        <v>146</v>
      </c>
      <c r="B106" s="51" t="s">
        <v>147</v>
      </c>
      <c r="C106" s="51"/>
      <c r="D106" s="4" t="s">
        <v>143</v>
      </c>
      <c r="E106" s="48">
        <v>0</v>
      </c>
    </row>
    <row r="107" spans="1:5" ht="14.4" x14ac:dyDescent="0.3">
      <c r="A107" s="3" t="s">
        <v>148</v>
      </c>
      <c r="B107" s="51" t="s">
        <v>149</v>
      </c>
      <c r="C107" s="51"/>
      <c r="D107" s="4" t="s">
        <v>143</v>
      </c>
      <c r="E107" s="48">
        <v>0</v>
      </c>
    </row>
    <row r="108" spans="1:5" ht="14.4" x14ac:dyDescent="0.3">
      <c r="A108" s="3" t="s">
        <v>150</v>
      </c>
      <c r="B108" s="51" t="s">
        <v>151</v>
      </c>
      <c r="C108" s="51"/>
      <c r="D108" s="4" t="s">
        <v>138</v>
      </c>
      <c r="E108" s="48">
        <v>0</v>
      </c>
    </row>
    <row r="109" spans="1:5" ht="14.4" x14ac:dyDescent="0.3">
      <c r="A109" s="3" t="s">
        <v>152</v>
      </c>
      <c r="B109" s="51" t="s">
        <v>153</v>
      </c>
      <c r="C109" s="51"/>
      <c r="D109" s="4" t="s">
        <v>143</v>
      </c>
      <c r="E109" s="48">
        <v>0</v>
      </c>
    </row>
    <row r="110" spans="1:5" ht="14.4" x14ac:dyDescent="0.3">
      <c r="A110" s="3" t="s">
        <v>154</v>
      </c>
      <c r="B110" s="49" t="s">
        <v>165</v>
      </c>
      <c r="C110" s="50"/>
      <c r="D110" s="4" t="s">
        <v>164</v>
      </c>
      <c r="E110" s="48">
        <v>0</v>
      </c>
    </row>
    <row r="112" spans="1:5" x14ac:dyDescent="0.25">
      <c r="A112" s="1" t="s">
        <v>158</v>
      </c>
    </row>
  </sheetData>
  <sheetProtection algorithmName="SHA-512" hashValue="wwrvFChfzhCVJejAS1J7LAXd0lQbO1Qh032Hvx78zdArzKXqjIbhwW3XrLxVvc6qWC8mBiycI0Aw3RcnYbk/FA==" saltValue="cJr+gJGXC7ZMrp2kkg5pZg==" spinCount="100000" sheet="1" objects="1" scenarios="1"/>
  <mergeCells count="22">
    <mergeCell ref="F1:I1"/>
    <mergeCell ref="B105:C105"/>
    <mergeCell ref="B104:C104"/>
    <mergeCell ref="B103:C103"/>
    <mergeCell ref="A2:F2"/>
    <mergeCell ref="A8:D8"/>
    <mergeCell ref="A9:B9"/>
    <mergeCell ref="A22:D22"/>
    <mergeCell ref="A33:D33"/>
    <mergeCell ref="A46:D46"/>
    <mergeCell ref="B102:C102"/>
    <mergeCell ref="B101:C101"/>
    <mergeCell ref="B100:C100"/>
    <mergeCell ref="A4:E4"/>
    <mergeCell ref="A93:C93"/>
    <mergeCell ref="A61:D61"/>
    <mergeCell ref="A78:D78"/>
    <mergeCell ref="B110:C110"/>
    <mergeCell ref="B109:C109"/>
    <mergeCell ref="B108:C108"/>
    <mergeCell ref="B107:C107"/>
    <mergeCell ref="B106:C106"/>
  </mergeCells>
  <pageMargins left="0.28999999999999998" right="0.25" top="0.51" bottom="0.63" header="0.31496062992125984" footer="0.31496062992125984"/>
  <pageSetup paperSize="8" scale="77" fitToHeight="0" orientation="landscape" r:id="rId1"/>
  <headerFooter>
    <oddFooter>&amp;L2035183 Raamovereenkomst reinigen civiele kunstwerken gemeente Hoorn 2024-2027&amp;CPagina &amp;P van &amp;N&amp;RAfdrukdatum: &amp;D</oddFooter>
  </headerFooter>
  <rowBreaks count="1" manualBreakCount="1">
    <brk id="60" max="16383" man="1"/>
  </rowBreaks>
  <ignoredErrors>
    <ignoredError sqref="M81:M89 I90:L9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1FBFA21F7404C8EAC489B39CBFE24" ma:contentTypeVersion="5" ma:contentTypeDescription="Een nieuw document maken." ma:contentTypeScope="" ma:versionID="d7efd6001c28bd9be2b3ba6fb7bc7914">
  <xsd:schema xmlns:xsd="http://www.w3.org/2001/XMLSchema" xmlns:xs="http://www.w3.org/2001/XMLSchema" xmlns:p="http://schemas.microsoft.com/office/2006/metadata/properties" xmlns:ns2="64f2b51b-3c5c-4852-a057-4f61b4213d4a" xmlns:ns3="19cf2b7a-bf34-45b8-a583-502bf9d8ff3f" targetNamespace="http://schemas.microsoft.com/office/2006/metadata/properties" ma:root="true" ma:fieldsID="ec1438ac9b135615a9f08a13d02fcef8" ns2:_="" ns3:_="">
    <xsd:import namespace="64f2b51b-3c5c-4852-a057-4f61b4213d4a"/>
    <xsd:import namespace="19cf2b7a-bf34-45b8-a583-502bf9d8ff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2b51b-3c5c-4852-a057-4f61b4213d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f2b7a-bf34-45b8-a583-502bf9d8ff3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109CB9-A729-46E5-858A-ACF3ECC0C79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A16109-4DF5-44A4-A38A-9BFEACE77C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619B75-3C2A-4004-9402-E5A73E23E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f2b51b-3c5c-4852-a057-4f61b4213d4a"/>
    <ds:schemaRef ds:uri="19cf2b7a-bf34-45b8-a583-502bf9d8ff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Inschrijfstaat</vt:lpstr>
      <vt:lpstr>Inschrijfstaat!Afdrukbereik</vt:lpstr>
      <vt:lpstr>Inschrijfstaat!Afdruktitels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Bonenkamp, Loraine</dc:creator>
  <cp:lastModifiedBy>Otto, Ramon</cp:lastModifiedBy>
  <cp:lastPrinted>2023-08-01T06:43:13Z</cp:lastPrinted>
  <dcterms:created xsi:type="dcterms:W3CDTF">2023-07-28T08:04:41Z</dcterms:created>
  <dcterms:modified xsi:type="dcterms:W3CDTF">2023-08-01T06:43:17Z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0x010100E9C1FBFA21F7404C8EAC489B39CBFE24</vt:lpwstr>
  </property>
</Properties>
</file>