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StichtingTeylingereind/Gedeelde documenten/Aanbesteding Beveiliging/05. Aanbestedingsdocumenten/"/>
    </mc:Choice>
  </mc:AlternateContent>
  <xr:revisionPtr revIDLastSave="436" documentId="8_{5589D4EC-FB99-40FC-85D6-9E25FFA8085B}" xr6:coauthVersionLast="47" xr6:coauthVersionMax="47" xr10:uidLastSave="{C7DEF6DA-576E-4B13-A7EE-F61A9502DCE6}"/>
  <bookViews>
    <workbookView xWindow="1560" yWindow="1560" windowWidth="21600" windowHeight="12645" xr2:uid="{CEBD1B9C-5F90-437C-AEBA-4B584295858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D23" i="1"/>
  <c r="G23" i="1" s="1"/>
  <c r="D22" i="1"/>
  <c r="G22" i="1" s="1"/>
  <c r="D21" i="1"/>
  <c r="F20" i="1"/>
  <c r="F21" i="1" s="1"/>
  <c r="D20" i="1"/>
  <c r="G19" i="1"/>
  <c r="G20" i="1" l="1"/>
  <c r="G21" i="1"/>
  <c r="D14" i="1" l="1"/>
  <c r="G14" i="1" s="1"/>
  <c r="D13" i="1"/>
  <c r="D16" i="1"/>
  <c r="G16" i="1" l="1"/>
  <c r="D15" i="1"/>
  <c r="G15" i="1" s="1"/>
  <c r="G13" i="1"/>
  <c r="G12" i="1"/>
  <c r="G32" i="1" l="1"/>
  <c r="G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tc={39D61D31-9543-496B-8937-FA9E80C4EF23}</author>
  </authors>
  <commentList>
    <comment ref="A1" authorId="0" shapeId="0" xr:uid="{39D61D31-9543-496B-8937-FA9E80C4EF2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Check de beveiliging van de niet door inschrijver in te vullen velden.</t>
      </text>
    </comment>
  </commentList>
</comments>
</file>

<file path=xl/sharedStrings.xml><?xml version="1.0" encoding="utf-8"?>
<sst xmlns="http://schemas.openxmlformats.org/spreadsheetml/2006/main" count="41" uniqueCount="29">
  <si>
    <t>Opgave tarieven en toeslagen - Inhuur Beveiligers</t>
  </si>
  <si>
    <t>Naam Inschrijver:</t>
  </si>
  <si>
    <t>Instructie aan Deelnemer</t>
  </si>
  <si>
    <t>- ALLEEN DE GEEL GEARCEERDE VELDEN DIENEN INGEVULD TE WORDEN.</t>
  </si>
  <si>
    <t xml:space="preserve">- ALLE PRIJZEN EN TARIEVEN DIENEN GESTELD TE ZIJN IN EURO'S, EXCL. BTW EN INCL. OVERIGE BELASTINGEN EN/OF HEFFINGEN. </t>
  </si>
  <si>
    <t xml:space="preserve">- ALLE GENOEMDE AFNAMEAANTALLEN ZIJN INDICATIEF. HIERAAN KUNNEN GEEN RECHTEN WORDEN ONTLEEND. </t>
  </si>
  <si>
    <t>- EVENTUELE WIJZIGINGEN IN DE IN TE ZETTEN UREN WORDEN DOORBEREKEND A.D.H.V. DE PRIJZEN PER UUR.</t>
  </si>
  <si>
    <t>Uurtarieven (beoordeling)</t>
  </si>
  <si>
    <t>Inzet - junior beveiliger</t>
  </si>
  <si>
    <t>Uurtarief excl. BTW</t>
  </si>
  <si>
    <t>BTW percentage</t>
  </si>
  <si>
    <t>Uren per jaar</t>
  </si>
  <si>
    <t>Totaal</t>
  </si>
  <si>
    <t>Maandag t/m vrijdag van 07:00 tot 18:00</t>
  </si>
  <si>
    <t>Maandag t/m vrijdag van 18:00 tot 24:00</t>
  </si>
  <si>
    <t>Maandag t/m vrijdag van 00:00 tot 07:00</t>
  </si>
  <si>
    <t>Zaterdagen en zondagen</t>
  </si>
  <si>
    <t>Feestdagen</t>
  </si>
  <si>
    <t>Inzet - beveiliger</t>
  </si>
  <si>
    <t>Toeslag op uurtarief</t>
  </si>
  <si>
    <t>Maandag t/m vrijdag 18:00 tot 24:00</t>
  </si>
  <si>
    <t>Maximaal 15%</t>
  </si>
  <si>
    <t>Maandag t/m vrijdag 00:00 tot 07:00</t>
  </si>
  <si>
    <t>Maximaal 25%</t>
  </si>
  <si>
    <t>Maximaal 30%</t>
  </si>
  <si>
    <t>Maximaal 40%</t>
  </si>
  <si>
    <t>Let op: Bij opgeven toeslagen graag rekening houden dat toeslag op basisuurloon conform cao niet gelijk is aan toeslag op uurtarief.</t>
  </si>
  <si>
    <t>Fictieve inschrijfprijs:</t>
  </si>
  <si>
    <t>Score G3: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</si>
</sst>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sz val="12"/>
      <color rgb="FF000000"/>
      <name val="Arial"/>
      <family val="2"/>
    </font>
    <font>
      <i/>
      <sz val="8"/>
      <color rgb="FFFF0000"/>
      <name val="Arial"/>
      <family val="2"/>
    </font>
    <font>
      <i/>
      <sz val="9"/>
      <color rgb="FFFF0000"/>
      <name val="Arial"/>
      <family val="2"/>
    </font>
    <font>
      <sz val="9"/>
      <color rgb="FFFF0000"/>
      <name val="Arial"/>
      <family val="2"/>
    </font>
    <font>
      <b/>
      <i/>
      <sz val="11"/>
      <color theme="4"/>
      <name val="Arial"/>
      <family val="2"/>
    </font>
    <font>
      <sz val="9"/>
      <color rgb="FF000000"/>
      <name val="Verdana"/>
      <charset val="1"/>
    </font>
    <font>
      <i/>
      <sz val="9"/>
      <color rgb="FF000000"/>
      <name val="Verdan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0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13" fillId="2" borderId="0" xfId="0" applyFont="1" applyFill="1"/>
    <xf numFmtId="0" fontId="9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4" xfId="0" applyFont="1" applyBorder="1"/>
    <xf numFmtId="10" fontId="6" fillId="0" borderId="4" xfId="2" applyNumberFormat="1" applyFont="1" applyFill="1" applyBorder="1" applyProtection="1"/>
    <xf numFmtId="0" fontId="6" fillId="4" borderId="4" xfId="0" applyFont="1" applyFill="1" applyBorder="1"/>
    <xf numFmtId="164" fontId="6" fillId="0" borderId="4" xfId="0" applyNumberFormat="1" applyFont="1" applyBorder="1"/>
    <xf numFmtId="44" fontId="6" fillId="2" borderId="4" xfId="1" applyFont="1" applyFill="1" applyBorder="1" applyProtection="1"/>
    <xf numFmtId="10" fontId="2" fillId="0" borderId="0" xfId="0" applyNumberFormat="1" applyFont="1"/>
    <xf numFmtId="0" fontId="9" fillId="0" borderId="5" xfId="0" applyFont="1" applyBorder="1"/>
    <xf numFmtId="0" fontId="6" fillId="5" borderId="4" xfId="0" applyFont="1" applyFill="1" applyBorder="1"/>
    <xf numFmtId="0" fontId="15" fillId="0" borderId="3" xfId="0" applyFont="1" applyBorder="1"/>
    <xf numFmtId="164" fontId="11" fillId="0" borderId="4" xfId="0" applyNumberFormat="1" applyFont="1" applyBorder="1" applyAlignment="1">
      <alignment horizontal="right"/>
    </xf>
    <xf numFmtId="2" fontId="12" fillId="2" borderId="4" xfId="0" applyNumberFormat="1" applyFont="1" applyFill="1" applyBorder="1" applyAlignment="1">
      <alignment horizontal="right"/>
    </xf>
    <xf numFmtId="0" fontId="14" fillId="0" borderId="0" xfId="0" applyFont="1"/>
    <xf numFmtId="44" fontId="6" fillId="3" borderId="4" xfId="1" applyFont="1" applyFill="1" applyBorder="1" applyProtection="1">
      <protection locked="0" hidden="1"/>
    </xf>
    <xf numFmtId="9" fontId="6" fillId="3" borderId="4" xfId="2" applyFont="1" applyFill="1" applyBorder="1" applyProtection="1">
      <protection locked="0" hidden="1"/>
    </xf>
    <xf numFmtId="0" fontId="19" fillId="0" borderId="0" xfId="0" applyFont="1"/>
    <xf numFmtId="0" fontId="2" fillId="2" borderId="0" xfId="0" applyFont="1" applyFill="1" applyAlignment="1">
      <alignment horizontal="right"/>
    </xf>
    <xf numFmtId="0" fontId="20" fillId="0" borderId="0" xfId="0" applyFont="1"/>
    <xf numFmtId="0" fontId="18" fillId="2" borderId="0" xfId="0" applyFont="1" applyFill="1" applyAlignment="1">
      <alignment horizontal="left" wrapText="1"/>
    </xf>
    <xf numFmtId="0" fontId="3" fillId="3" borderId="0" xfId="0" applyFont="1" applyFill="1" applyAlignment="1" applyProtection="1">
      <alignment horizontal="left"/>
      <protection locked="0" hidden="1"/>
    </xf>
    <xf numFmtId="0" fontId="8" fillId="0" borderId="1" xfId="0" applyFont="1" applyBorder="1" applyAlignment="1">
      <alignment horizontal="left"/>
    </xf>
    <xf numFmtId="0" fontId="11" fillId="0" borderId="4" xfId="0" applyFont="1" applyBorder="1" applyAlignment="1">
      <alignment horizontal="right"/>
    </xf>
    <xf numFmtId="0" fontId="11" fillId="2" borderId="4" xfId="0" applyFont="1" applyFill="1" applyBorder="1" applyAlignment="1">
      <alignment horizontal="right"/>
    </xf>
    <xf numFmtId="0" fontId="16" fillId="2" borderId="5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win Bastian" id="{1ADA4368-84EA-45B5-9A96-4964A0519673}" userId="S::edwin.bastian@significant.nl::dbe3e9cb-6370-48be-878f-a4a5550cea5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2-16T17:02:33.21" personId="{1ADA4368-84EA-45B5-9A96-4964A0519673}" id="{39D61D31-9543-496B-8937-FA9E80C4EF23}">
    <text>Check de beveiliging van de niet door inschrijver in te vullen velden.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79FA-2C7B-4FB0-BDB5-D1E28C531823}">
  <dimension ref="A1:O40"/>
  <sheetViews>
    <sheetView tabSelected="1" topLeftCell="A8" zoomScaleNormal="100" workbookViewId="0">
      <selection activeCell="D28" sqref="D28"/>
    </sheetView>
  </sheetViews>
  <sheetFormatPr defaultColWidth="8.85546875" defaultRowHeight="14.25" x14ac:dyDescent="0.2"/>
  <cols>
    <col min="1" max="2" width="2" style="2" customWidth="1"/>
    <col min="3" max="3" width="51.28515625" style="2" customWidth="1"/>
    <col min="4" max="4" width="17.140625" style="2" customWidth="1"/>
    <col min="5" max="5" width="20.42578125" style="2" customWidth="1"/>
    <col min="6" max="6" width="14.7109375" style="2" bestFit="1" customWidth="1"/>
    <col min="7" max="7" width="20" style="2" bestFit="1" customWidth="1"/>
    <col min="8" max="16384" width="8.85546875" style="2"/>
  </cols>
  <sheetData>
    <row r="1" spans="1:13" ht="23.25" x14ac:dyDescent="0.35">
      <c r="C1" s="1" t="s">
        <v>0</v>
      </c>
    </row>
    <row r="3" spans="1:13" ht="18" x14ac:dyDescent="0.25">
      <c r="D3" s="3" t="s">
        <v>1</v>
      </c>
      <c r="E3" s="29"/>
      <c r="F3" s="29"/>
      <c r="G3" s="29"/>
    </row>
    <row r="5" spans="1:13" x14ac:dyDescent="0.2">
      <c r="C5" s="4" t="s">
        <v>2</v>
      </c>
    </row>
    <row r="6" spans="1:13" s="6" customFormat="1" ht="15.95" customHeight="1" x14ac:dyDescent="0.2">
      <c r="C6" s="5" t="s">
        <v>3</v>
      </c>
    </row>
    <row r="7" spans="1:13" ht="15.95" customHeight="1" x14ac:dyDescent="0.2">
      <c r="C7" s="5" t="s">
        <v>4</v>
      </c>
    </row>
    <row r="8" spans="1:13" s="6" customFormat="1" ht="15.95" customHeight="1" x14ac:dyDescent="0.2">
      <c r="C8" s="5" t="s">
        <v>5</v>
      </c>
    </row>
    <row r="9" spans="1:13" s="6" customFormat="1" ht="15.95" customHeight="1" x14ac:dyDescent="0.2">
      <c r="C9" s="5" t="s">
        <v>6</v>
      </c>
      <c r="E9" s="7"/>
      <c r="M9" s="8"/>
    </row>
    <row r="10" spans="1:13" x14ac:dyDescent="0.2">
      <c r="C10" s="30" t="s">
        <v>7</v>
      </c>
      <c r="D10" s="30"/>
      <c r="E10" s="30"/>
      <c r="F10" s="30"/>
      <c r="G10" s="30"/>
    </row>
    <row r="11" spans="1:13" x14ac:dyDescent="0.2">
      <c r="C11" s="9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</row>
    <row r="12" spans="1:13" x14ac:dyDescent="0.2">
      <c r="C12" s="11" t="s">
        <v>13</v>
      </c>
      <c r="D12" s="23"/>
      <c r="E12" s="12">
        <v>0.21</v>
      </c>
      <c r="F12" s="13">
        <v>2300</v>
      </c>
      <c r="G12" s="14">
        <f>(D12*F12)*(1+E12)</f>
        <v>0</v>
      </c>
    </row>
    <row r="13" spans="1:13" x14ac:dyDescent="0.2">
      <c r="C13" s="11" t="s">
        <v>14</v>
      </c>
      <c r="D13" s="15">
        <f>(D12*$D$26)+D12</f>
        <v>0</v>
      </c>
      <c r="E13" s="12">
        <v>0.21</v>
      </c>
      <c r="F13" s="13">
        <f>F12</f>
        <v>2300</v>
      </c>
      <c r="G13" s="14">
        <f>(D13*F13)*(1+E13)</f>
        <v>0</v>
      </c>
    </row>
    <row r="14" spans="1:13" x14ac:dyDescent="0.2">
      <c r="C14" s="11" t="s">
        <v>15</v>
      </c>
      <c r="D14" s="15">
        <f>(D12*$D$27)+D12</f>
        <v>0</v>
      </c>
      <c r="E14" s="12">
        <v>0.21</v>
      </c>
      <c r="F14" s="13">
        <f>F13</f>
        <v>2300</v>
      </c>
      <c r="G14" s="14">
        <f>(D14*F14)*(1+E14)</f>
        <v>0</v>
      </c>
    </row>
    <row r="15" spans="1:13" x14ac:dyDescent="0.2">
      <c r="C15" s="11" t="s">
        <v>16</v>
      </c>
      <c r="D15" s="15">
        <f>(D12*$D$28)+D12</f>
        <v>0</v>
      </c>
      <c r="E15" s="12">
        <v>0.21</v>
      </c>
      <c r="F15" s="13">
        <v>1500</v>
      </c>
      <c r="G15" s="14">
        <f>(D15*F15)*(1+E15)</f>
        <v>0</v>
      </c>
    </row>
    <row r="16" spans="1:13" x14ac:dyDescent="0.2">
      <c r="C16" s="11" t="s">
        <v>17</v>
      </c>
      <c r="D16" s="15">
        <f>(D12*$D$29)+D12</f>
        <v>0</v>
      </c>
      <c r="E16" s="12">
        <v>0.21</v>
      </c>
      <c r="F16" s="13">
        <v>500</v>
      </c>
      <c r="G16" s="14">
        <f>(D16*F16)*(1+E16)</f>
        <v>0</v>
      </c>
    </row>
    <row r="17" spans="3:15" x14ac:dyDescent="0.2">
      <c r="E17" s="16"/>
    </row>
    <row r="18" spans="3:15" x14ac:dyDescent="0.2">
      <c r="C18" s="9" t="s">
        <v>18</v>
      </c>
      <c r="D18" s="10" t="s">
        <v>9</v>
      </c>
      <c r="E18" s="10" t="s">
        <v>10</v>
      </c>
      <c r="F18" s="10" t="s">
        <v>11</v>
      </c>
      <c r="G18" s="10" t="s">
        <v>12</v>
      </c>
    </row>
    <row r="19" spans="3:15" x14ac:dyDescent="0.2">
      <c r="C19" s="11" t="s">
        <v>13</v>
      </c>
      <c r="D19" s="23"/>
      <c r="E19" s="12">
        <v>0.21</v>
      </c>
      <c r="F19" s="13">
        <v>1500</v>
      </c>
      <c r="G19" s="14">
        <f>(D19*F19)*(1+E19)</f>
        <v>0</v>
      </c>
    </row>
    <row r="20" spans="3:15" x14ac:dyDescent="0.2">
      <c r="C20" s="11" t="s">
        <v>14</v>
      </c>
      <c r="D20" s="15">
        <f>(D19*$D$26)+D19</f>
        <v>0</v>
      </c>
      <c r="E20" s="12">
        <v>0.21</v>
      </c>
      <c r="F20" s="13">
        <f>F19</f>
        <v>1500</v>
      </c>
      <c r="G20" s="14">
        <f>(D20*F20)*(1+E20)</f>
        <v>0</v>
      </c>
    </row>
    <row r="21" spans="3:15" x14ac:dyDescent="0.2">
      <c r="C21" s="11" t="s">
        <v>15</v>
      </c>
      <c r="D21" s="15">
        <f>(D19*$D$27)+D19</f>
        <v>0</v>
      </c>
      <c r="E21" s="12">
        <v>0.21</v>
      </c>
      <c r="F21" s="13">
        <f>F20</f>
        <v>1500</v>
      </c>
      <c r="G21" s="14">
        <f>(D21*F21)*(1+E21)</f>
        <v>0</v>
      </c>
    </row>
    <row r="22" spans="3:15" x14ac:dyDescent="0.2">
      <c r="C22" s="11" t="s">
        <v>16</v>
      </c>
      <c r="D22" s="15">
        <f>(D19*$D$28)+D19</f>
        <v>0</v>
      </c>
      <c r="E22" s="12">
        <v>0.21</v>
      </c>
      <c r="F22" s="13">
        <v>1000</v>
      </c>
      <c r="G22" s="14">
        <f>(D22*F22)*(1+E22)</f>
        <v>0</v>
      </c>
    </row>
    <row r="23" spans="3:15" x14ac:dyDescent="0.2">
      <c r="C23" s="11" t="s">
        <v>17</v>
      </c>
      <c r="D23" s="15">
        <f>(D19*$D$29)+D19</f>
        <v>0</v>
      </c>
      <c r="E23" s="12">
        <v>0.21</v>
      </c>
      <c r="F23" s="13">
        <v>500</v>
      </c>
      <c r="G23" s="14">
        <f>(D23*F23)*(1+E23)</f>
        <v>0</v>
      </c>
    </row>
    <row r="24" spans="3:15" x14ac:dyDescent="0.2">
      <c r="E24" s="16"/>
    </row>
    <row r="25" spans="3:15" x14ac:dyDescent="0.2">
      <c r="C25" s="17" t="s">
        <v>19</v>
      </c>
      <c r="D25" s="10" t="s">
        <v>19</v>
      </c>
    </row>
    <row r="26" spans="3:15" x14ac:dyDescent="0.2">
      <c r="C26" s="18" t="s">
        <v>20</v>
      </c>
      <c r="D26" s="24"/>
      <c r="E26" s="19" t="s">
        <v>21</v>
      </c>
      <c r="F26" s="33"/>
      <c r="G26" s="34"/>
      <c r="H26" s="28"/>
      <c r="I26" s="28"/>
      <c r="J26" s="28"/>
      <c r="K26" s="28"/>
      <c r="L26" s="28"/>
      <c r="M26" s="28"/>
      <c r="N26" s="28"/>
      <c r="O26" s="28"/>
    </row>
    <row r="27" spans="3:15" x14ac:dyDescent="0.2">
      <c r="C27" s="18" t="s">
        <v>22</v>
      </c>
      <c r="D27" s="24"/>
      <c r="E27" s="19" t="s">
        <v>23</v>
      </c>
      <c r="F27" s="35"/>
      <c r="G27" s="34"/>
      <c r="H27" s="28"/>
      <c r="I27" s="28"/>
      <c r="J27" s="28"/>
      <c r="K27" s="28"/>
      <c r="L27" s="28"/>
      <c r="M27" s="28"/>
      <c r="N27" s="28"/>
      <c r="O27" s="28"/>
    </row>
    <row r="28" spans="3:15" x14ac:dyDescent="0.2">
      <c r="C28" s="18" t="s">
        <v>16</v>
      </c>
      <c r="D28" s="24"/>
      <c r="E28" s="19" t="s">
        <v>24</v>
      </c>
      <c r="F28" s="35"/>
      <c r="G28" s="34"/>
      <c r="H28" s="28"/>
      <c r="I28" s="28"/>
      <c r="J28" s="28"/>
      <c r="K28" s="28"/>
      <c r="L28" s="28"/>
      <c r="M28" s="28"/>
      <c r="N28" s="28"/>
      <c r="O28" s="28"/>
    </row>
    <row r="29" spans="3:15" x14ac:dyDescent="0.2">
      <c r="C29" s="11" t="s">
        <v>17</v>
      </c>
      <c r="D29" s="24"/>
      <c r="E29" s="19" t="s">
        <v>25</v>
      </c>
      <c r="F29" s="35"/>
      <c r="G29" s="34"/>
      <c r="H29" s="28"/>
      <c r="I29" s="28"/>
      <c r="J29" s="28"/>
      <c r="K29" s="28"/>
      <c r="L29" s="28"/>
      <c r="M29" s="28"/>
      <c r="N29" s="28"/>
      <c r="O29" s="28"/>
    </row>
    <row r="30" spans="3:15" x14ac:dyDescent="0.2">
      <c r="C30" s="33" t="s">
        <v>26</v>
      </c>
      <c r="D30" s="34"/>
    </row>
    <row r="31" spans="3:15" x14ac:dyDescent="0.2">
      <c r="C31" s="35"/>
      <c r="D31" s="34"/>
    </row>
    <row r="32" spans="3:15" ht="15.75" x14ac:dyDescent="0.25">
      <c r="C32" s="35"/>
      <c r="D32" s="34"/>
      <c r="E32" s="31" t="s">
        <v>27</v>
      </c>
      <c r="F32" s="31"/>
      <c r="G32" s="20">
        <f>SUM(G12:G16)+SUM(G19:G23)</f>
        <v>0</v>
      </c>
    </row>
    <row r="33" spans="3:7" ht="15.75" x14ac:dyDescent="0.25">
      <c r="C33" s="35"/>
      <c r="D33" s="34"/>
      <c r="E33" s="32" t="s">
        <v>28</v>
      </c>
      <c r="F33" s="32"/>
      <c r="G33" s="21">
        <f>IF(G32&lt;650000,400,IF(G32&gt;1100000,"Uitgesloten",SUM(400/(650000-1100000)*(G32-1100000))))</f>
        <v>400</v>
      </c>
    </row>
    <row r="35" spans="3:7" ht="15" x14ac:dyDescent="0.2">
      <c r="F35" s="22"/>
    </row>
    <row r="36" spans="3:7" x14ac:dyDescent="0.2">
      <c r="C36" s="25"/>
    </row>
    <row r="38" spans="3:7" x14ac:dyDescent="0.2">
      <c r="C38" s="26"/>
    </row>
    <row r="39" spans="3:7" x14ac:dyDescent="0.2">
      <c r="C39" s="26"/>
    </row>
    <row r="40" spans="3:7" x14ac:dyDescent="0.2">
      <c r="C40" s="26"/>
      <c r="F40" s="27"/>
    </row>
  </sheetData>
  <sheetProtection algorithmName="SHA-512" hashValue="Z1AcLrUe/eBVPJ9+0ys/mY3MoSi3yekzGXHt4dhJMdPA4Y0T6LbO9/Be5HRbAH3x1UnoVDh3Q+MXhCCqv6lh5A==" saltValue="gVdoGnSSgWhF4tHZuQLKgw==" spinCount="100000" sheet="1" selectLockedCells="1"/>
  <mergeCells count="7">
    <mergeCell ref="H26:O29"/>
    <mergeCell ref="E3:G3"/>
    <mergeCell ref="C10:G10"/>
    <mergeCell ref="E32:F32"/>
    <mergeCell ref="E33:F33"/>
    <mergeCell ref="F26:G29"/>
    <mergeCell ref="C30:D33"/>
  </mergeCells>
  <conditionalFormatting sqref="G33">
    <cfRule type="containsText" dxfId="0" priority="1" operator="containsText" text="Uitgesloten">
      <formula>NOT(ISERROR(SEARCH("Uitgesloten",G33)))</formula>
    </cfRule>
  </conditionalFormatting>
  <pageMargins left="0.7" right="0.7" top="0.75" bottom="0.75" header="0.3" footer="0.3"/>
  <pageSetup paperSize="9" orientation="portrait" horizontalDpi="4294967295" verticalDpi="4294967295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15BF27B1EDD4582E40492CF3A4513" ma:contentTypeVersion="4" ma:contentTypeDescription="Een nieuw document maken." ma:contentTypeScope="" ma:versionID="6301f5d19cfa83e05dd95c5455ac6c77">
  <xsd:schema xmlns:xsd="http://www.w3.org/2001/XMLSchema" xmlns:xs="http://www.w3.org/2001/XMLSchema" xmlns:p="http://schemas.microsoft.com/office/2006/metadata/properties" xmlns:ns2="996b9549-db98-495f-9090-d1482762201b" xmlns:ns3="b3de2499-0665-4de8-8f91-3190486ac8e7" targetNamespace="http://schemas.microsoft.com/office/2006/metadata/properties" ma:root="true" ma:fieldsID="2c07d2bbf29dd77013773ac79e8b3ab2" ns2:_="" ns3:_="">
    <xsd:import namespace="996b9549-db98-495f-9090-d1482762201b"/>
    <xsd:import namespace="b3de2499-0665-4de8-8f91-3190486ac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9549-db98-495f-9090-d14827622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e2499-0665-4de8-8f91-3190486ac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35B86-558A-4823-B66C-6058B346B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b9549-db98-495f-9090-d1482762201b"/>
    <ds:schemaRef ds:uri="b3de2499-0665-4de8-8f91-3190486ac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570E3D-F18D-4715-BC5F-38C834BB0E73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b3de2499-0665-4de8-8f91-3190486ac8e7"/>
    <ds:schemaRef ds:uri="http://schemas.microsoft.com/office/infopath/2007/PartnerControls"/>
    <ds:schemaRef ds:uri="996b9549-db98-495f-9090-d1482762201b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BAA1E4-7688-4BAF-98A7-2464F6FDC1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Dessing</dc:creator>
  <cp:keywords/>
  <dc:description/>
  <cp:lastModifiedBy>Lars Westening</cp:lastModifiedBy>
  <cp:revision/>
  <dcterms:created xsi:type="dcterms:W3CDTF">2020-08-06T13:42:33Z</dcterms:created>
  <dcterms:modified xsi:type="dcterms:W3CDTF">2023-02-21T15:29:29Z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0x010100F6F15BF27B1EDD4582E40492CF3A4513</vt:lpwstr>
  </property>
</Properties>
</file>