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noorderzijlvest.sharepoint.com/sites/TGProjectGoudvis/Gedeelde documenten/General/06 Aanbesteding/Documenten Publicatie/"/>
    </mc:Choice>
  </mc:AlternateContent>
  <xr:revisionPtr revIDLastSave="3451" documentId="8_{582576D0-AAA2-480D-A5E4-9CF7530E49C5}" xr6:coauthVersionLast="47" xr6:coauthVersionMax="47" xr10:uidLastSave="{74B33B3F-B6F2-4BA4-9A20-861FCF215B24}"/>
  <workbookProtection workbookAlgorithmName="SHA-512" workbookHashValue="6PNFLRtKr05SZ7oQqcepxUcCKVq+hT/OsgkTP0uFf6HKyoMOkoxWBAmwgsqH4RM7wKR1+BBHrj+8IYIVwX+O6A==" workbookSaltValue="1So9jelb3CqPuSBEZSz4/w==" workbookSpinCount="100000" lockStructure="1"/>
  <bookViews>
    <workbookView xWindow="1650" yWindow="345" windowWidth="26910" windowHeight="14970" tabRatio="794" xr2:uid="{00000000-000D-0000-FFFF-FFFF00000000}"/>
  </bookViews>
  <sheets>
    <sheet name="ALGEMEEN" sheetId="5" r:id="rId1"/>
    <sheet name="PUNTEN" sheetId="27" r:id="rId2"/>
    <sheet name="FM - Begroting" sheetId="18" r:id="rId3"/>
    <sheet name="FM - Vorderingenbeheer" sheetId="4" r:id="rId4"/>
    <sheet name="FM - Vermogensbeheer" sheetId="21" r:id="rId5"/>
    <sheet name="FM - Verplichtingenbeheer" sheetId="7" r:id="rId6"/>
    <sheet name="FM - Activabeheer" sheetId="9" r:id="rId7"/>
    <sheet name="FM - Grootboekbeheer" sheetId="22" r:id="rId8"/>
    <sheet name="IC-Bestellen" sheetId="11" r:id="rId9"/>
    <sheet name="IC-Contractmanagement" sheetId="12" r:id="rId10"/>
    <sheet name="PM -Personeelsinzetmanagement" sheetId="26" r:id="rId11"/>
    <sheet name="CV-Externe rapportage (IV3)" sheetId="23" r:id="rId12"/>
    <sheet name="VM-Projectsturing" sheetId="8" r:id="rId13"/>
    <sheet name="OV-Non-Functionals" sheetId="13" r:id="rId14"/>
    <sheet name="OV-Koppelingen" sheetId="20" r:id="rId15"/>
    <sheet name="OV-Functioneel beheer" sheetId="16" r:id="rId16"/>
  </sheets>
  <definedNames>
    <definedName name="HR">#REF!</definedName>
    <definedName name="Processen">#REF!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9" l="1"/>
  <c r="G10" i="16" l="1"/>
  <c r="G15" i="20"/>
  <c r="G10" i="8"/>
  <c r="G10" i="23"/>
  <c r="G10" i="26"/>
  <c r="G10" i="12"/>
  <c r="G10" i="11"/>
  <c r="G10" i="22"/>
  <c r="G10" i="9"/>
  <c r="G10" i="7"/>
  <c r="G10" i="21"/>
  <c r="G10" i="4"/>
  <c r="G10" i="18"/>
  <c r="E23" i="27"/>
  <c r="E18" i="27"/>
  <c r="E15" i="27"/>
  <c r="E11" i="27"/>
  <c r="D23" i="27"/>
  <c r="D18" i="27"/>
  <c r="D15" i="27"/>
  <c r="D11" i="27"/>
  <c r="D24" i="27" s="1"/>
  <c r="B23" i="27"/>
  <c r="B18" i="27"/>
  <c r="B15" i="27"/>
  <c r="B11" i="27"/>
  <c r="C23" i="27"/>
  <c r="C18" i="27"/>
  <c r="C15" i="27"/>
  <c r="C11" i="27"/>
  <c r="E26" i="12"/>
  <c r="E28" i="4"/>
  <c r="D28" i="4"/>
  <c r="B24" i="27" l="1"/>
  <c r="G10" i="13"/>
  <c r="D26" i="16" l="1"/>
  <c r="D30" i="13" l="1"/>
  <c r="D34" i="22"/>
  <c r="E27" i="18"/>
  <c r="E18" i="23"/>
  <c r="D26" i="12"/>
  <c r="E34" i="22"/>
  <c r="E47" i="20"/>
  <c r="D18" i="23"/>
  <c r="E21" i="9"/>
  <c r="D36" i="11"/>
  <c r="D34" i="7"/>
  <c r="E26" i="16"/>
  <c r="E36" i="11"/>
  <c r="C24" i="27"/>
  <c r="E20" i="8"/>
  <c r="E34" i="7"/>
  <c r="D18" i="21"/>
  <c r="E30" i="13"/>
  <c r="E24" i="26"/>
  <c r="E18" i="21"/>
  <c r="D20" i="8"/>
  <c r="D24" i="26" l="1"/>
  <c r="D27" i="18"/>
  <c r="D47" i="20"/>
</calcChain>
</file>

<file path=xl/sharedStrings.xml><?xml version="1.0" encoding="utf-8"?>
<sst xmlns="http://schemas.openxmlformats.org/spreadsheetml/2006/main" count="804" uniqueCount="336">
  <si>
    <t>Relevante bedrijfsfuncties</t>
  </si>
  <si>
    <t>Ondersteunende bedrijfsfuncties</t>
  </si>
  <si>
    <t>Besturende bedrijfsfuncties</t>
  </si>
  <si>
    <t>Overig</t>
  </si>
  <si>
    <t>Financieel Management (FM)</t>
  </si>
  <si>
    <t>Inkoop en contractmanagement (IC)</t>
  </si>
  <si>
    <t>Personeelsmanagement (PM)</t>
  </si>
  <si>
    <t>Beleid en planvorming</t>
  </si>
  <si>
    <t>Controle en verantwoording (CV)</t>
  </si>
  <si>
    <t>Verandermanagement (VM)</t>
  </si>
  <si>
    <t>Begroting</t>
  </si>
  <si>
    <t>Aanbesteding</t>
  </si>
  <si>
    <t>Werving en Selectie</t>
  </si>
  <si>
    <t>Tactische plan- en programmavorming</t>
  </si>
  <si>
    <t>Externe rapportage (IV3)</t>
  </si>
  <si>
    <t>Innovatie</t>
  </si>
  <si>
    <t>Non functionals</t>
  </si>
  <si>
    <t>Financiele verantwoording</t>
  </si>
  <si>
    <t>Bestelling</t>
  </si>
  <si>
    <t>Personeelsinzetmanagement</t>
  </si>
  <si>
    <t>Interne rapportage</t>
  </si>
  <si>
    <t>Portfoliomanagement</t>
  </si>
  <si>
    <t>Koppelingen</t>
  </si>
  <si>
    <t>Verplichtingenbeheer</t>
  </si>
  <si>
    <t>Contractbeheer</t>
  </si>
  <si>
    <t>Formatieplanning</t>
  </si>
  <si>
    <t>Monitoring interne plannen en programma's</t>
  </si>
  <si>
    <t>Programmasturing</t>
  </si>
  <si>
    <t>Functioneel beheer</t>
  </si>
  <si>
    <t>Vorderingenbeheer</t>
  </si>
  <si>
    <t>Leverancierbeheer</t>
  </si>
  <si>
    <t>Medewerkerbeoordeling</t>
  </si>
  <si>
    <t>Projectsturing</t>
  </si>
  <si>
    <t>Activabeheer</t>
  </si>
  <si>
    <t>Medewerkerontwikkeling</t>
  </si>
  <si>
    <t>Vermogensbeheer</t>
  </si>
  <si>
    <t>Ziekte en verlofadministratie</t>
  </si>
  <si>
    <t>Grootboekbeheer</t>
  </si>
  <si>
    <t>maatwerk vitaliteitsmanagement</t>
  </si>
  <si>
    <t>Medewerkeradministratie</t>
  </si>
  <si>
    <t>Salaris- en declaratieverwerking</t>
  </si>
  <si>
    <t>Inhuurmanagement</t>
  </si>
  <si>
    <t>Uitleenmanagement</t>
  </si>
  <si>
    <t>Antwoordopties</t>
  </si>
  <si>
    <t>JA</t>
  </si>
  <si>
    <t>NEE</t>
  </si>
  <si>
    <t>Soorten Begroting</t>
  </si>
  <si>
    <t>EXPLOITATIE</t>
  </si>
  <si>
    <t>INVESTERINGSPROJECTEN</t>
  </si>
  <si>
    <t xml:space="preserve">Nr. </t>
  </si>
  <si>
    <t>Usecases</t>
  </si>
  <si>
    <t>Soort Begroting</t>
  </si>
  <si>
    <t>Vereist in de Demo</t>
  </si>
  <si>
    <t>Antwoord Inschrijvende partij</t>
  </si>
  <si>
    <t>Als financieel adviseur wil ik de exploitatiebegroting in kunnen voeren conform BBV (voor waterschappen) en onze beheerproductenstructuur</t>
  </si>
  <si>
    <t>Als financieel adviseur wil ik de investeringsbegroting in kunnen voeren conform BBV (voor waterschappen) en onze beheerproductenstructuur</t>
  </si>
  <si>
    <t>Als financieel adviseur wil ik in geval van nood ook af kunnen wijken van de BBV (voor waterschappen)</t>
  </si>
  <si>
    <t>Als financieel adviseur wil ik tijdens het opstellen van de begroting meerdere scenarios kunnen doorrekenen -&gt; rentepercentages, meer of minder uitgaven enz. en hiervan de invloed kunnen zien op de te hanteren belasting tarieven</t>
  </si>
  <si>
    <t>Als financieel adviseur wil ik tijdens het opstellen van de begroting meerdere scenarios kunnen doorrekenen -&gt; rentepercentages, meer of minder uitgaven enz. en hiervan de invloed kunnen zien op de kapitaallasten van de komende jaren</t>
  </si>
  <si>
    <t>Als financieel adviseur wil ik de exploitatie begroting zowel handmatig als met behulp van een upload (bijv Excel) in kunnen voeren</t>
  </si>
  <si>
    <t>Als financieel adviseur wil ik de investeringsbegroting zowel handmatig als met behulp van een upload (bijv Excel) in kunnen voeren</t>
  </si>
  <si>
    <t>Als financieel adviseur wil ik begrotingswijzigingen door kunnen voeren op de daarvoor aangewezen momenten in een boekjaar</t>
  </si>
  <si>
    <t>Verplichtingenbeheer ( Betalen facturen )</t>
  </si>
  <si>
    <t>Processtappen</t>
  </si>
  <si>
    <t>Bestellen</t>
  </si>
  <si>
    <t>Beoordelen prestatie</t>
  </si>
  <si>
    <t>Ontvangen factuur</t>
  </si>
  <si>
    <t>Beoordelen op inhoud</t>
  </si>
  <si>
    <t>Betalen factuur</t>
  </si>
  <si>
    <t>Bijbehorend Processtap</t>
  </si>
  <si>
    <t>Als financieel administrateur wil ik dat de factuur automatisch wordt gekoppeld aan de verplichting (verplichtingnummer)</t>
  </si>
  <si>
    <t xml:space="preserve">Als financieel administrateur wil ik facturen on-hold kunnen zetten als de prestatieverklaring ontbreekt, zodat de factuur nog niet betaald wordt. </t>
  </si>
  <si>
    <t>Als financieel administrateur  wil ik digitaal de facturen kunnen verwerken zodat er geen papier aan dit traject te pas komt ( PDF, XML, UBL )</t>
  </si>
  <si>
    <t xml:space="preserve">Als financieel systeem kan ik PDF facturen digitaal interpreteren naar crediteur(nummer), bankrekening, verplichtingnummer, bedrag etc. </t>
  </si>
  <si>
    <t>Als financieel systeem wil ik dubbele facturen kunnen detecteren</t>
  </si>
  <si>
    <t>Als financieel administrateur wil ik de controle van de betaallijst digitaal uitvoeren, zodat dit hele proces digitaal verloopt (workflow)</t>
  </si>
  <si>
    <t>Als ontvangende partij van goederen/diensten heb ik inzage in hetgeen is besteld zodat ik de prestatieverklaring kan invoeren</t>
  </si>
  <si>
    <t>Als functioneel beheerder kan ik een mandaat inregelen voor bestellers, ontvangers en budgethouders zodat ik voldoe aan de mandaatregeling</t>
  </si>
  <si>
    <t>Als financieel administrateur wil ik de facturen digitaal door kunnen sturen naar 
beoordelaars, zodat het goedkeuringsproces digitaal verloopt</t>
  </si>
  <si>
    <t>Als financieel administrateur wil ik dat er automatisch een boeking gegenereerd wordt als er een bestelling geplaatst wordt, zodat de kosten direct in de cijfers komen in de betreffende verwachte leveringsperiode.</t>
  </si>
  <si>
    <t>Als financieel administrateur wil ik dat de gedane betaling automatisch wordt gematcht met de factuur, zodat deze automatisch verwerkt kan worden</t>
  </si>
  <si>
    <t>Als gebruiker van het systeem moet ik middels een drildown kunnen schakelen tussen order, factuur en verplichting. (herleidbaarheid en samenhang)</t>
  </si>
  <si>
    <t>Als financieel admistrateur wil ik stamgegevens kunnen wijzigen met gebruik van een 4 ogen principe op basis van workflow</t>
  </si>
  <si>
    <t>Als financieel administrateur wil ik dat bij een match tussen verplichting, prestatie en factuur deze direct doorgaat voor betaling zodat ik niet meer gebruik hoef te maken van een mandaatregeling</t>
  </si>
  <si>
    <t>Als financieel administrateur wil ik dat als een factuur naar de verkeerde persoon is doorgezet, deze ontvanger zelf de factuur naar de juiste persoon kan doorzetten, zodat er geen onnodige vertraging in het proces optreedt.</t>
  </si>
  <si>
    <t>Als financieel administrateur wil ik dat je kan kiezen uit meerdere bankrekeningnummers bij een crediteur</t>
  </si>
  <si>
    <t>Als functioneel beheerder wil ik dat medewerkers financiën elkaars boekingen (bijv memoriaalboekingen) digitaal kunnen accorderen, zodat deze accordering vastligt in het systeem en zichtbaar is in de logfiles.</t>
  </si>
  <si>
    <t>Als functioneel beheerder wil ik dat verwerking van en controle op de memoriaalboekingen zichtbaar (en) in functiescheiding plaats vindt</t>
  </si>
  <si>
    <t>Vorderingenbeheer ( Innen vorderingen )</t>
  </si>
  <si>
    <t>Opstellen factuur</t>
  </si>
  <si>
    <t>Aanmanen factuur</t>
  </si>
  <si>
    <t>Innen vordering</t>
  </si>
  <si>
    <t>Verwerken betaling</t>
  </si>
  <si>
    <t>Als financieel administrateur wil ik digitaal een voorstel tot afboeken van een oninbare vordering in kunnen dienen bij manager financiën, zodat dit traject ook digitaal verloopt en ik niks hoef te printen.</t>
  </si>
  <si>
    <t>Als manager financiën wil ik digitaal verzoeken tot afboeken van oninbare vorderingen kunnen beoordelen, zodat ook dit traject digitaal verloopt, zodat na mijn goedkeuring de oninbare vordering automatisch wordt afgeboekt.</t>
  </si>
  <si>
    <t>Als financieel administrateur wil ik digitaal facturen aan kunnen maken, zodat er geen papierwerk meer aan te pas komt (PDF,UBL,etc)</t>
  </si>
  <si>
    <t xml:space="preserve">Als financieel administrateur wil ik digitaal bijlages kunnen toevoegen aan een factuur zodat de onderbouwing van de factuur in het systeem aanwezig is. </t>
  </si>
  <si>
    <t>Als financieel administrateur  wil ik automatisch een signaal ontvangen als een betalingstermijn is verstreken van een vordering, zodat ik (semi automatisch) een herinnering kan versturen. (dashboard)</t>
  </si>
  <si>
    <t>Als financieel administrateur wil ik automatisch een signaal onvangen welke aangeeft dat alle betalingstermijnen zijn verstreken zodat een deurwaarder traject gestart kan worden. (dashboard)</t>
  </si>
  <si>
    <t>Als financieel administrateur wil ik dat de onvangen betaling automatisch wordt gematcht met de bijbehorende factuur, zodat deze automatisch verwerkt kan worden</t>
  </si>
  <si>
    <t>Als functioneel beheerder wil ik de layout van een (automatische) factuur kunnen aanpassen</t>
  </si>
  <si>
    <t>Als financieel administrateur wil ik bij het versturen van een factuur een 4-ogen pricipe digitaal kunnen toepassen ( workflow)</t>
  </si>
  <si>
    <t>Als financieel administrateur wil ik betalingsafspraken kunnen toevoegen aan een vordering (notitie). Hiermee kan ik de betalingstermijn voor een vordering  aanpassen</t>
  </si>
  <si>
    <t>Als financieel administrateur wil ik een factuur kunnen kopieren waarbij de velden al zijn vooringevuld, zodat vaste gegevens als bijv. adresgegevens er al in staan.</t>
  </si>
  <si>
    <t>Als financieel administrateur wil ik dat bij het aanmaken van een verkoopfactuur deze als PDF geregistreerd wordt in het zaaksysteem.</t>
  </si>
  <si>
    <t xml:space="preserve">Als financieel administrateur wil ik dat een verkoopfactuur gegenereerd kan worden voor het voorkeurskanaal van de debiteur: E-Factuur (UBL), op papier of als PDF/XML per e-mail. </t>
  </si>
  <si>
    <t>Boeken kapitaallasten</t>
  </si>
  <si>
    <t>Vastleggen onderhanden werk investeringsprojecten</t>
  </si>
  <si>
    <t>Beheren vaste activa</t>
  </si>
  <si>
    <t xml:space="preserve">Als functioneel beheerder wil ik meer dan 2 keer per jaar het omslagrentepercentage kunnen wijzigen, zodat ik vrij ben om het percentage een derde keer aan te passen in het geval dat er op het laatste nog een cijfermatige correctie plaats vindt op het onder handen werk en dit van significante invloed is op het omslagrentepercentage. </t>
  </si>
  <si>
    <t>Als functioneel beheerder wil ik afgeronde projecten digitaal (bij wijze van spreken met een druk op de knop) naar de vaste activa module overbrengen, zonder gebruik hoeven te maken van Excel, zodat het activeren snel, eenvoudig en foutloos uitgevoerd kan worden.</t>
  </si>
  <si>
    <t>Als functioneel beheerder wil ik eenvoudig mutaties door kunnen voeren op reeds geactiveerde activa, zodat dit foutloos en snel gedaan kan worden</t>
  </si>
  <si>
    <t>Als functioneel beheerder wil ik vrij zijn in de activasoorten en de afschrijvingstermijnen die ik opvoer, zodat ik kan voldoen aan ons financieel beleid</t>
  </si>
  <si>
    <t>Als functioneel beheerder wil ik dat desinvesteringen vanaf de factuur (bij het boeken) geregistreerd kunnen worden in de activamodule (controle moet nog wel mogelijk zijn voorafgaand aan de verwerking), zodat verkopen tijdig, juist en volledig verwerkt worden.</t>
  </si>
  <si>
    <t>Als functioneel beheerder wil ik zelf de activanummers kunnen bepalen, zodat de nummering aansluit bij de systematiek van NZV</t>
  </si>
  <si>
    <t>Berekenen liquiditeitspositie</t>
  </si>
  <si>
    <t>Signaleren liquiditeitsoverschot/tekort</t>
  </si>
  <si>
    <t>Opvragen offertes voor uitzetten/lenen gelden</t>
  </si>
  <si>
    <t>Aangaan in-/uitgaande lening</t>
  </si>
  <si>
    <t>Als financieel adviseur wil ik in het financiële systeem een liquiditeitsprognose kunnen maken met input uit het systeem</t>
  </si>
  <si>
    <t>Als financieel adviseur wil ik liquiditeitsoverschotten/tekorten in een dashboard zien</t>
  </si>
  <si>
    <t>Als financieel adviseur wil ik onder-/overschrijdingen van het kasgeldlimiet in een dashboard zien</t>
  </si>
  <si>
    <t>Beheren van financiële dimensies</t>
  </si>
  <si>
    <t>Inrichting tbv aangiftes en rapportages</t>
  </si>
  <si>
    <t>Maken en boeken van memoriaalboekingen</t>
  </si>
  <si>
    <t>Beheren van transistorische posten</t>
  </si>
  <si>
    <t>Boeken van interne doorbelastingen</t>
  </si>
  <si>
    <t>Als functioneel beheerder wil ik de administratie in kunnen richten op dusdanige wijze dat deze voldoet aan de BBV.</t>
  </si>
  <si>
    <t>Als functioneel beheerder wil ik de administratie in kunnen richten volgens de BBP:Beheerproduktenstructuur zoals deze binnen de Unie van Waterschappen is vastgesteld.</t>
  </si>
  <si>
    <t>Als functioneel beheerder wil ik de budgetstructuur in kunnen richten op basis van (deel)processen.</t>
  </si>
  <si>
    <t>Als functioneel beheerder wil ik dat er per grootboek ingericht kan worden of een factuur over meerdere periodes verdeeld kan worden (ook over jaargrens) of niet.</t>
  </si>
  <si>
    <t>Als functioneel beheerder wil ik dat we structuren naar eigen inzicht aan kunnen maken om zo verschillende doorsnedes (bijv op themaniveau, procesniveau, programmaniveau) van de administratie te krijgen.</t>
  </si>
  <si>
    <t>Als functioneel beheerder wil ik kunnen bepalen welke gegevens (projectcodes, kostenplaatsen etc) wel en niet naar een andere applicatie gestuurd worden.</t>
  </si>
  <si>
    <t>Als functioneel beheerder wil ik aan beheerproducten, deelproducten of kostenplaatsen kenmerken mee kunnen geven ten behoeve van het doen van aangiftes en het draaien van rapportages (VPB (Niet waterschaps eigen taken), BTW (niet-waterschaps eigen taken), NAM, gemeenschappelijke regeling, WKR etc)</t>
  </si>
  <si>
    <t>Als functioneel beheerder wil ik een percentage mee kunnen geven voor hoeveel % een bepaald beh.prod, deelprod, of kostenplaats meetelt in de BTW en VPB</t>
  </si>
  <si>
    <t>Als functioneel beheerder wil ik dat de voorbelaste BTW wel geregistreerd wordt, maar toch in de exploitatie of investeringslasten geboekt wordt</t>
  </si>
  <si>
    <t>Als functioneel beheerder wil ik in kunnen richten dat de af te dragen btw op verkoopfacturen als schuld op de balans worden geboekt</t>
  </si>
  <si>
    <t>Als functioneel beheerder wil ik een rapportagemodule met dashboards/ overzichten hebben, waar budgethouders hun budgetten kunnen monitoren</t>
  </si>
  <si>
    <t>Als functioneel beheerder wil ik operationele dashboards/ overzichten binnen de rapportage module aan kunnen passen aan de wensen van de gebruikers, zodat een optimale gebruiksvriendelijkheid wordt ervaren door gebruikers.</t>
  </si>
  <si>
    <t>Als medewerker financiën wil ik een BTW en een VPB rapport kunnen draaien over een bepaalde periode</t>
  </si>
  <si>
    <t>Als medewerker financiën wil ik meer rapporten tot mijn beschikking hebben dan de genoemde en wil ik desgewenst rapporten aan kunnen passen</t>
  </si>
  <si>
    <t>IV3-rapportage</t>
  </si>
  <si>
    <t>Soort</t>
  </si>
  <si>
    <t>Nvt</t>
  </si>
  <si>
    <t>Als financieel medewerker wil een template van een IV3-rapportage kunnen genereren met export naar Excel.</t>
  </si>
  <si>
    <t>Als financieel medewerker wil ik de emu-codering toe kunnen worden aan het financieel systeem.</t>
  </si>
  <si>
    <t>Als financieel medewerker wil ik een xbrl kunnen genereren en kunnen controleren in een view-modus voor verzending.</t>
  </si>
  <si>
    <t>Bepalen traject: bestellen of aanbesteden</t>
  </si>
  <si>
    <t>Bepalen traject: Bepalen aanbestedingstraject</t>
  </si>
  <si>
    <t>Bepalen traject: Contractbeheer</t>
  </si>
  <si>
    <t>Bepalen traject: Leverancierbeheer</t>
  </si>
  <si>
    <t>Bepalen traject: Bestellen</t>
  </si>
  <si>
    <t>Als contracteigenaar wil ik dat alleen specifiek geautoriseerde bestellers een contract kunnen uitnutten zodat niet andere afdelingen ongeoorloofd uitnutten</t>
  </si>
  <si>
    <t>Als inkoopmedewerker wil ik een nieuwe leverancier kunnen toevoegen zodat het contract er aan gehangen kan worden</t>
  </si>
  <si>
    <t>Als besteller wil ik zo snel mogelijk een bestelling kunnen plaatsen waarbij zoveel mogelijk coderingen reeds ingevuld zijn, zodat er zo weining mogelijk fouten ontstaan</t>
  </si>
  <si>
    <t>Als besteller wil ik eenvoudig aangeduid krijgen of ik moet bestellen vanuit een contract, of ik vrij ben een leverancier te kiezen</t>
  </si>
  <si>
    <t>Als besteller wil ik kunnen zien tot hoever mijn mandaat reikt.</t>
  </si>
  <si>
    <t>Als medewerker inkoop wil ik kunnen zien hoeveel ruimte er is om te bestellen binnen een contract</t>
  </si>
  <si>
    <t>Als besteller moet ik (in een startscherm van de bestelmodule) alle contracten zien die voor mij van toepassing zijn</t>
  </si>
  <si>
    <t>Als medewerker inkoop wil ik een leverancier kunnen (de)blokkeren</t>
  </si>
  <si>
    <t>Als besteller wil ik kunnen zien als er een (deel) prestatie is geleverd</t>
  </si>
  <si>
    <t>Als besteller wil ik zien of en hoeveel budget er nog is</t>
  </si>
  <si>
    <t>Als besteller moet ik kunnen aageven om wat voor soort (bijv. uren, dienst, productgroep)  bestelling(eenheden) het gaat</t>
  </si>
  <si>
    <t>Als besteller en als inkoopmedewerker wil ik de status kunnen zien van aangegane verplichtingen gedurende langere periode</t>
  </si>
  <si>
    <t>Als besteller en als inkoopmedewerker wil ik periodiek statusoverzicht van openstaande bestellingen inzien / gesignaleerd krijgen</t>
  </si>
  <si>
    <t>Als besteller wil ik de toegepaste inkoopvoorwaarden kunnen inzien bij een bestelling</t>
  </si>
  <si>
    <t>Als inkoopadviseur wil ik op een bepaalde samenhangende productgroep kunnen zoeken om te kijken hoeveel geld hier aan is besteed</t>
  </si>
  <si>
    <t>Als besteller wil ik via de bestelmodule gebruik kunnen maken van productlijsten van de leveracier waar we een contract mee hebben en de beschikking heeft over een webshopkoppeling (OCI)</t>
  </si>
  <si>
    <t>Als besteller wil ik kunnen selecteren op leverancier en op productgroep</t>
  </si>
  <si>
    <t>Als besteller wil ik kunnen inzien of een factuur van een bestelling is betaald</t>
  </si>
  <si>
    <t>Als besteller wil ik vanuit het systeem kunnen bestellen mbv een punchout koppeling (koppeling met webshop)</t>
  </si>
  <si>
    <t>Contractmanagement</t>
  </si>
  <si>
    <t>Contracteren: Ontvangen en tekenen contract</t>
  </si>
  <si>
    <t>Contracteren: Registreren Contract</t>
  </si>
  <si>
    <t>Contracteren: Beheren Contract</t>
  </si>
  <si>
    <t>Als inkoper wil ik zien wat mijn belangrijkste contracten zijn. Ik moet kunnen rangschikken om prioriteit te kunnen bepalen</t>
  </si>
  <si>
    <t>Als medewerker inkoop wil ik gegevens van een bestaand contract kunnen overnemen / hergebruiker bij een nieuw contract</t>
  </si>
  <si>
    <t>Als medewerker inkoop wil ik signaleringfuncties kunnen inrichten rondom de inhoud van een contract</t>
  </si>
  <si>
    <t>Als Inkoop wil ik dat alle huidige basisinfo eenmalig vanuit het zaaksysteem overgezet wordt naar contractbeheermodule zodat ik daarna vanuit de contractbeheermodule kan werken</t>
  </si>
  <si>
    <t>Als contractbeheerder wil ik de uitnutting van een contract kunnen inzien, om te kunnen beoordelen of een contract verlengd kan worden of opnieuw aanbesteed moet worden</t>
  </si>
  <si>
    <t>Als contractbeheerder wil ik documenten kunnen toevoegen aan een contractregistratie</t>
  </si>
  <si>
    <t>Als inkoopadviseur wil ik kunnen zoeken in de rapportage van alle contracten op:  
 - einddatum
 - evaluatieddatum 
 - verlengingdatum 
 - onderwerp contract 
 - leveranciersnaam   
 - contract soort (dus bijvoorbeeld kunnen zoeken naar alle raamovereenkomsten)
 - status van het contract
 - contracteigenaar
 - contractbeheerder 
om vervolgens alle contracten inzichtelijk te hebben die voldoen aan de zoekopdracht</t>
  </si>
  <si>
    <t>Als contractbeheerder wil ik KPI's inzichtelijk hebben en een rapportage per contract kunnen draaien</t>
  </si>
  <si>
    <t>Als contractbeheerder en als inkoopadviseur wil ik management info kunnen genereren en opslaan</t>
  </si>
  <si>
    <t>Als contractbeheerder en als inkoopadviseur wil ik de structuur en de frequentie van evaluaties kunnen inzien van een contract</t>
  </si>
  <si>
    <t>Als Inkoopadviseur wil ik een spend analyse met realtime gegevens kunnen maken, zodat inzichtelijk wordt welke interne opdrachtgevers, productpakketten, uitgaven per contract en bij welke leveranciers we inkopen.</t>
  </si>
  <si>
    <t>Als functioneel beheerder wil ik verschillende types activiteiten kunnen aanmaken, zodat ik kan rapporteren op een bepaald type activiteiten (bijvoorbeeld direct, indirect, improductief, investering, exploitatie, bodemdaling)</t>
  </si>
  <si>
    <t>Als functioneel beheerder wil ik dat medewerkers die achterlopen met het invullen van tijdstaten een pop-up met een link naar de betreffende tijdstaat in hun scherm ontvangen, met het verzoek om de tijdstaat in te vullen, zodat men “gedwongen” wordt om de achterstand bij te werken.</t>
  </si>
  <si>
    <t>Als functioneel beheerder wil ik activiteiten kunnen afsluiten, zodat hier niet meer op kan worden geschreven als deze afgerond zijn.</t>
  </si>
  <si>
    <t>Als functioneel beheerder wil ik dat de geregistreerde uren op projecten waarvan ik dat aangeef, rechtstreeks geboekt kunnen worden op de bijbehorende projecten in de fin.adm. met uurtarief (dus met bijbehorende memoriaalpost), zodat ik op ieder gewenst moment inzicht heb in de geactiveerde uren op een project.</t>
  </si>
  <si>
    <t>Als functioneel beheerder wil ik reeds verwerkte tijdstaten alsnog kunnen corrigeren mocht dit nodig zijn, zodat ook achteraf nog fouten kunnen worden hersteld.</t>
  </si>
  <si>
    <t>Als functioneel beheerder wil ik een overzicht kunnen draaien met de status van alle tijdstaten, zodat ik mensen via de teamleider aan kan spreken op een eventuele achterstand</t>
  </si>
  <si>
    <t>Als functioneel beheerder wil ik de kostenplaatsen en projectactiviteiten uit de fin adm module kunnen importeren in de tijdschrijfmodule (of dat deze hier direct in bestaan), zodat ik codes slechts op 1 plek aan hoef te maken.</t>
  </si>
  <si>
    <t>Als functioneel beheerder wil ik in kunnen richten dat ingehuurd personeel een kenmerk meekrijgt dat ervoor zorgt dat zodra een tijdstaat van een ingehuurde is goedgekeurd, hiervan automatisch een inkooporder gemaakt wordt, zodat de factuur van detacheerder/ uitzendbureau etc gematcht kan worden met deze order.</t>
  </si>
  <si>
    <t>Inrichten project</t>
  </si>
  <si>
    <t>Muteren Project</t>
  </si>
  <si>
    <t>Afsluiten project</t>
  </si>
  <si>
    <t>Als functioneel beheerder wil ik een project aan kunnen maken binnen het financiele systeem en als het van toepassing is deze doorsturen naar PPF (bijv obv een kenmerk, maar dit kan ook obv een bepaalde structuur zijn)</t>
  </si>
  <si>
    <t>Als functioneel beheerder wil ik kenmerken aan investeringen mee kunnen geven, zodat ik op basis van die kenmerken (investering, bodemdaling, expl enz) rapportages kan draaien</t>
  </si>
  <si>
    <t>Als functioneel beheerder wil ik een gereed project eenvoudig kunnen activeren, zodat het betreffende werk in de activamodule komt en erover wordt afgeschreven</t>
  </si>
  <si>
    <t>Als functioneel beheerder wil ik wijzigingen kunnen aanbrengen in een reeds bestaand project, zodat correcties of aanvullingen toegevoegd kunnen worden (inzake inrichting)</t>
  </si>
  <si>
    <t>Als functioneel beheerder wil ik allerlei stamdata toe kunnen voegen aan projecten om te kunnen voldoen aan intern financieel beleid en aan de wettelijke kaders</t>
  </si>
  <si>
    <t>Aandachtsgebied</t>
  </si>
  <si>
    <t>Intergratie en uitwisseling</t>
  </si>
  <si>
    <t>Operationele eisen</t>
  </si>
  <si>
    <t>Architectuur</t>
  </si>
  <si>
    <t>Service en Support</t>
  </si>
  <si>
    <t>Relevantie</t>
  </si>
  <si>
    <t xml:space="preserve">De oplossing kan op basis van webservices communiceren met de systemen van Waterschap Noorderzijlvest. Dit geldt voor zowel het ontvangen als het sturen van gegevens. </t>
  </si>
  <si>
    <t>Alle functionaliteit van de oplossing wordt ontsloten op basis van webservices.</t>
  </si>
  <si>
    <t>Data is zonder obstakels uitwisselbaar met andere (geautomatiseerde) systemen.   Dataportabiliteit als omschreven in GDPR Art.20 en ISO/IEC 25010:2011 in ruimste zin (niet beperkt tot persoonsgegevens).</t>
  </si>
  <si>
    <t>Supportaanvragen kunnen gevolgd worden.</t>
  </si>
  <si>
    <t>De aanbiedende partij draagt zorg voor adaptief, correctief, preventief en vernieuwend onderhoud op de oplossing. Nieuwe updates en versies inclusief bijbehorende change notes worden op basis van een vaste systematiek periodiek opgeleverd door de leverancier.</t>
  </si>
  <si>
    <t xml:space="preserve">Leverancier levert een verslag na elke ondersteunende activiteit, bijvoorbeeld update, foutopsporing. </t>
  </si>
  <si>
    <t>Het moet mogelijk zijn om een overzicht van het actuele contract, versienummer, licenties indien van toepassing en contactgegevens van Noorderzijlvest te kunnen zien, bijvoorbeeld via een portaal.</t>
  </si>
  <si>
    <t>Leverancier biedt een gebruikersforum of gebruikersoverleg/productgroep aan waarop gebruikers/beheerders vragen kunnen stellen, geinformeerd kunnen worden over en onderling kunnen communiceren.</t>
  </si>
  <si>
    <t>Er is een (online) kennisbank van opdrachtnemer. Deze kennisbank zal vrij door medewerkers 
van het waterschap te raadplegen zijn. De aanbestedende dienst doelt hiermee op toegang tot 
o.a. handleidingen, FAQ's en standaard rapportages</t>
  </si>
  <si>
    <t>Het systeem ondersteunt een integratie zodat deze koppelbaar is middels middleware.</t>
  </si>
  <si>
    <t>De oplossing biedt integraal operationele managementinformatie aan. De bijbehorende data is niet uitsluitend geïsoleerd benaderbaar. Die kan ook ontsloten worden via de Dataplatform oplossing, in samenhang met andere kerndata.</t>
  </si>
  <si>
    <t>De oplossing is in staat om deep-links naar het bestaande zaaksysteem documenten op te slaan bij de registratie van de factuur en contracten.</t>
  </si>
  <si>
    <t>Alle financiële data worden bij wijziging direct bijgewerkt binnen de gegevens-verzameling van de financiële softwareoplossing.</t>
  </si>
  <si>
    <t>Alle (bijgewerkte) financiële data van de financiële softwareoplossing zijn direct beschikbaar voor replicatie naar het dataplatform van Noorderzijlvest.</t>
  </si>
  <si>
    <t>Van alle financiële transacties die voor een fysiek object (asset, project), een personeelsobject (medewerker in een bepaalde functie binnen een bepaalde afdeling) of een digitaal object (systeem, project) verricht worden legt de financiële oplossing de relatie tussen de transactie en het betreffende object vast.</t>
  </si>
  <si>
    <t>Koppeling Ultimo</t>
  </si>
  <si>
    <t>Koppeling Pepperflow - PPMS</t>
  </si>
  <si>
    <t>Koppeling Pepperflow - P&amp;C</t>
  </si>
  <si>
    <t>Koppeling ADP</t>
  </si>
  <si>
    <t>Koppeling Zaaksysteem</t>
  </si>
  <si>
    <t>Koppeling MIS/PowerBI</t>
  </si>
  <si>
    <t>Koppeling belastingdienst</t>
  </si>
  <si>
    <t>Koppeling NWB</t>
  </si>
  <si>
    <t>Koppeling Excel</t>
  </si>
  <si>
    <t>Koppeling ESB / ETL</t>
  </si>
  <si>
    <t>Koppeling Exchange</t>
  </si>
  <si>
    <t>Als Onderhoudbeheersysteem Ultimo wil ik een bericht ontvangen wanneer binnen het financieel systeem een nieuw relevant project wordt aangemaakt. Dit bericht bevat o.a. naam, projectcode, budget etc.</t>
  </si>
  <si>
    <t>Als Onderhoudbeheer systeem Ultimo wil ik een bericht ontvangen wanneer binnen het financieel systeem een project wordt afgesloten</t>
  </si>
  <si>
    <t>Als Onderhoudbeheer systeem Ultimo wil ik een bericht ontvangen wanneer er een wijzinging is doorgevoerd in een (project)budget</t>
  </si>
  <si>
    <t>Als Onderhoudbeheer systeem Ultimo wil ik bij het aanmaken van een bestelling in Ultimo een verplichting kunnen aanmaken in het financieel systeem en tevens  een verplichtingsnummer terug ontvangen</t>
  </si>
  <si>
    <t>Als onderhoudbeheersysteem Ultimo wil ik de tijdstaten die gereed zijn, wekelijks doorsturen naar de tijdsregistratiemodule van de nieuwe applicatie</t>
  </si>
  <si>
    <t>Als onderhoudbeeheersysteem Ultimo wil ik nieuwe stamgegevens (bijv crediteuren, kostenplaatsen) ontvangen vanuit het financieel systeem als deze gegevens relevant zijn voor Ultimo. Ook wil ik dat stamgegevens die worden afgesloten in het financieel systeem, met een koppeling automatisch worden afgesloten in Ultimo</t>
  </si>
  <si>
    <t>Als financieel systeem wil ik dat alle stamgegevens, hiërarchische gegevens en transactiegegevens van projecten naar PPF gestuurd worden, zodat deze gegevens beschikbaar zijn voor projectleiders en -medewerkers</t>
  </si>
  <si>
    <t>Als financieel systeem wil ik dat iedere nacht alle project-transactiegegevens in zijn geheel doorgestuurd worden naar PPF, zodat iedere dag de financiële data in PPF compleet is, zodat als er overdag iets mis mocht gaan met het versturen van data, dit 's nachts weer recht getrokken wordt.</t>
  </si>
  <si>
    <t>Als financieel systeem wil ik dat de mapping voor de verschillde datasoorten (stam, hiërarchie en transactie) uniform is, zodat er in PPF eenvoudig overzichtelijke rapportages gecreëerd kunnen worden</t>
  </si>
  <si>
    <t>Als tijdschrijfsysteem wil ik dat de geschreven uren op projecten doorgestuurd worden naar Pepperflow</t>
  </si>
  <si>
    <t>Als financieel systeem wil ik dat de exploitatie- en investeringcijfers naar PPF gestuurd worden, zodat deze gegevens automatisch beschikbaar zijn in P&amp;C-documenten</t>
  </si>
  <si>
    <t>Als financieel systeem wil ik dat er handmatig gegevens naar PPF verstuurd kunnen worden met een real time verbinding, zodat de gegevens op ieder gewenst moment ververst kunnen worden in een P&amp;C-document</t>
  </si>
  <si>
    <t>Als NZV wil ik dat de datadump van de nieuwe applicatie naar het MIS (Dataplatform) gaat zodat deze organisatiebreed ontsloten wordt</t>
  </si>
  <si>
    <t>Als NZV wil ik dat facturen worden opgeslagen in het zaaksysteem</t>
  </si>
  <si>
    <t>Als NZV wil ik dat contracten worden opgeslagen in het zaaksysteem</t>
  </si>
  <si>
    <t>Als financieel systeem wil ik de loonjournaalpost uit het salarispakket in kunnen lezen (handmatig of middels een koppeling). Per loonrun wordt een loonjournaalpost gegenereerd.</t>
  </si>
  <si>
    <t>Als financieel systeem wil ik grote hoeveelheden transactieregels (bijv memoriaal) in kunnen lezen met een uploadsheet, maar ook gegevens kunnen downloaden uit het systeem</t>
  </si>
  <si>
    <t>Als financieel systeem wil ik een koppeling met de fiscus om de BTW-aangifte + VPB-aangifte te versturen</t>
  </si>
  <si>
    <t>Als financieel systeem wil ik een koppeling met de NWB om bankafschriften binnen te kunnen halen en betalingen te kunnen versturen.</t>
  </si>
  <si>
    <t>Geautomatiseerde export van data kan flexibel ingesteld worden in frequentie / tijdstip.</t>
  </si>
  <si>
    <t>Geautomatiseerde export van data kan handmatig gestart worden.</t>
  </si>
  <si>
    <t>Geautomatiseerde export bevat mits gewenst, enkel de delta's ten opzichte van de vorige export.</t>
  </si>
  <si>
    <t>Mogelijkheid tot een initiële aanlevering en heraanlevering van gehele dataset.</t>
  </si>
  <si>
    <t>Via email kunnen voor ondersteuning van de workflow diverse email signaleringen verstuurd worden.</t>
  </si>
  <si>
    <t>De applicatie moet integreerdbaar zijn met Enable-U 2Secure en 2Orchestrate.</t>
  </si>
  <si>
    <t>Als financieel systeem maak ik gebruik van EU 2Secure Cloud voor eFactureringsdiensten</t>
  </si>
  <si>
    <t xml:space="preserve">Als financieel systeem maak ik gebruik van FME voor data-ontsluitingsdiensten </t>
  </si>
  <si>
    <t>Als functioneel beheerder wil ik eenvoudig budgetonderdelen kunnen verplaatsen tussen budgethouders, zodat bij wijzigingen iedere budgethouder inzicht blijft houden in de juiste budgetten</t>
  </si>
  <si>
    <t>Als functioneel beheerder wil ik inzicht hebben in toekomstige releases (roadmap) van de applicatie, zodat ik de mogelijke impact hiervan van tevoren in kan schatten en waar nodig op kan reageren/ acteren</t>
  </si>
  <si>
    <t>Als functioneel beheerder wil ik makkelijk  en op verschillende manieren (telefoon, portal, chat) contact kunnen leggen met de helpdesk van de leverancier, zodat ik de contactwijze kan kiezen die past bij het betreffende issue</t>
  </si>
  <si>
    <t>Als functioneel beheerder wil ik inzicht hebben in mijn, maar ook alle andere door NZV ingediende tickets bij de helpdesk van de leverancier, zodat ik dit als naslagwerk kan gebruiken</t>
  </si>
  <si>
    <t>Als functioneel beheerder wil ik van gebruiker kunnen wisselen, zodat ik kan zien wat de betreffende gebruiker ziet (bijv ivm issues)</t>
  </si>
  <si>
    <t>Als functioneel beheerder wil ik dat er een app beschikbaar is voor medewerkers, om bijvoorbeeld facturen goed te keuren of uren in te vullen, maar ook leveringsbonnen toe kunnen voegen aan een geleverde bestelling, zodat mensen die niet achter hun laptop zitten toch dergelijke taken af kunnen ronden</t>
  </si>
  <si>
    <t>Als functioneel beheerder wil ik bepaalde grootboekrekeningen, kostenplaatsen, of een combinatie van beide kunnen toewijzen aan, óf uit kunnen zetten voor bepaalde budgethouders, zodat de betreffende codes of combinatie daarvan alleen zichtbaar en bruikbaar zijn voor de relevante budgethouders</t>
  </si>
  <si>
    <t>Als functioneel beheerder wil ik CPV-codes kunnen koppelen aan grootboekrekeningen,  zodat dezelfde codes met elkaar corresponderen bij een productgroep</t>
  </si>
  <si>
    <t xml:space="preserve">Als medewerker financien wil ik gebruik kunnen maken van de rapportage: overzicht boekingen en saldi per boekingscombinatie </t>
  </si>
  <si>
    <t xml:space="preserve">Als medewerker financien wil ik gebruik kunnen maken van de rapportage:  kolommenbalans </t>
  </si>
  <si>
    <t>Als medewerker financien wil ik gebruik kunnen maken van de rapportage: lijst openstaande posten crediteuren</t>
  </si>
  <si>
    <t>Als medewerker financien wil ik gebruik kunnen maken van de rapportage: overzicht Budget versus realisatie (per maand, t/m maand in boekjaar, per boekjaar)</t>
  </si>
  <si>
    <t xml:space="preserve">ls medewerker financien wil ik gebruik kunnen maken van de rapportage: overzicht Onderhanden Werk en een Staat Vaste Activa </t>
  </si>
  <si>
    <t>Als functioneel beheerder wil ik kunnen autoriseren op basis van mandaat op functiegroepen kunnen autoriseren</t>
  </si>
  <si>
    <t>Als financieel adviseur moet ik in staat zijn een overzichtelijke brugstaat te kunnen raadplegen om de relatie te kunnen leggen tussen brongegevens en rapportagetabellen.</t>
  </si>
  <si>
    <t>De oplossing biedt ondersteuning voor specifieke inpassing van dienstenlevering via portals aan klanten, partners en medewerkers (te denken valt aan standaard(informatie)services/API's voor bijvoorbeeld: bestelling, registratie verplichting, etc.).</t>
  </si>
  <si>
    <t>Als besteller kan ik enkel inkopen waar ik mandaat voor heb</t>
  </si>
  <si>
    <t>Overig (OV)</t>
  </si>
  <si>
    <t>Bijlage 8: Usecases</t>
  </si>
  <si>
    <t>Omschrijving bedrijfssubfunctie: 
Het opstellen van de beschikbare financiële middelen en de daaruit voortvloeiende budgetten.</t>
  </si>
  <si>
    <t>Omschrijving bedrijfssubfunctie:  
Beheren en afwikkelen van financiele verplichtingen van de organisatie</t>
  </si>
  <si>
    <t>Omschrijving bedrijfssubfunctie: 
Beheren en afwikkelen van financiele vorderingen van een organisatie</t>
  </si>
  <si>
    <t>Omschrijving bedrijfssubfunctie: 
Het financieel administreren van de bezittingen van de organisatie.</t>
  </si>
  <si>
    <t>Omschrijving bedrijfssubfunctie: 
Bewaken van de liquiditeitspositie</t>
  </si>
  <si>
    <t>Omschrijving bedrijfssubfunctie: 
Het beheren van de balans van de organisatie</t>
  </si>
  <si>
    <t>Omschrijving bedrijfssubfunctie: 
Het bestellen van middelen bij een leverancier.</t>
  </si>
  <si>
    <t>Omschrijving bedrijfssubfunctie: 
Het tot stand brengen en bewaken van contracten met leveranciers.</t>
  </si>
  <si>
    <t>Omschrijving bedrijfssubfunctie: 
Het registreren waaraan de tijd van medewerkers is besteedt.</t>
  </si>
  <si>
    <t>Omschrijving bedrijfssubfunctie: 
Het beschikbaar stellen van informatie over de het functioneren van de organisatie aan externe partijen.</t>
  </si>
  <si>
    <t>Omschrijving bedrijfssubfunctie: 
Het bepalen en managen van grotere veranderingen zodat maximaal wordt bijgedragen aan de doelstellingen.</t>
  </si>
  <si>
    <t>Beschrijving overig:
Niet functionele wensen</t>
  </si>
  <si>
    <t>Non Functionals</t>
  </si>
  <si>
    <t>Financieel management (FM)</t>
  </si>
  <si>
    <t>Personeelmanagement (PM)</t>
  </si>
  <si>
    <t>Controle en Verantwoording (CV)</t>
  </si>
  <si>
    <t>Onderdelen</t>
  </si>
  <si>
    <t>Koppeling met systeem</t>
  </si>
  <si>
    <t>Personeelsinzetmanagement (Tijdregistratie)</t>
  </si>
  <si>
    <t>Omschrijving overig: 
Koppeling met systemen</t>
  </si>
  <si>
    <t>Omschrijving overig:
Functioneel beheren van de applicaties</t>
  </si>
  <si>
    <t>Als besteller kan ik enkel bestellingen plaatsen op contracten waarvoor ik ben gemandateerd</t>
  </si>
  <si>
    <t>Bedrijfsfuncties / Tabbladen</t>
  </si>
  <si>
    <t>FM-Begroting</t>
  </si>
  <si>
    <t>FM-Vorderingenbeheer</t>
  </si>
  <si>
    <t>FM-Vermogensbeheer</t>
  </si>
  <si>
    <t>FM-Verplichtingenbeheer</t>
  </si>
  <si>
    <t>FM-Activabeheer</t>
  </si>
  <si>
    <t>FM-Grootboekbeheer</t>
  </si>
  <si>
    <t>CV-Externe rapportage (IV3)</t>
  </si>
  <si>
    <t>VM-Projectsturing</t>
  </si>
  <si>
    <t>IC-Contractmanagement</t>
  </si>
  <si>
    <t>IC-Bestellen</t>
  </si>
  <si>
    <t xml:space="preserve"> </t>
  </si>
  <si>
    <t>PM -Personeelsinzetmanagement</t>
  </si>
  <si>
    <t>OV-Functioneel beheer</t>
  </si>
  <si>
    <t>OV-Koppelingen</t>
  </si>
  <si>
    <t>OV-Non-Functionals</t>
  </si>
  <si>
    <t>Maximaal G1.1</t>
  </si>
  <si>
    <t>Maximaal G1.2</t>
  </si>
  <si>
    <t>Aantal usecases</t>
  </si>
  <si>
    <t>Aantal te behalen punten</t>
  </si>
  <si>
    <t>Aantal usecases relevant voor de Demo</t>
  </si>
  <si>
    <r>
      <rPr>
        <sz val="11"/>
        <color rgb="FF000000"/>
        <rFont val="Calibri"/>
        <family val="2"/>
      </rPr>
      <t>Als financieel adviseur wil ik dat projectleiders/-medewerkers zelf hun prognoses in kunnen voeren op de voor hun relevante investeringsproject</t>
    </r>
    <r>
      <rPr>
        <sz val="11"/>
        <color rgb="FF000000"/>
        <rFont val="Calibri"/>
        <family val="2"/>
      </rPr>
      <t>en</t>
    </r>
  </si>
  <si>
    <t>ls financieel medewerker wil ik bij het aanmaken van een nieuwe leverancier in het systeem automatische een controle wordt uigevoerd of deze leverancier al bestaat. (controle op de stamgegevens)</t>
  </si>
  <si>
    <t>Als functioneel beheerder wil ik medewerkers eenvoudig kunnen koppelen en ontkoppelen aan activiteiten, zodat men alleen op die activiteiten kan schrijven, waarop hij/zij mag schrijven.</t>
  </si>
  <si>
    <t>Als financieel adviseur wil ik dat budgetverantwoordelijken zelf hun prognoses in kunnen voeren op de voor hun relevante exploitatiebudgetten</t>
  </si>
  <si>
    <t>Blauw gearceerde bedrijssubfuncties zijn relevant en terug te vinden in de tabbladen</t>
  </si>
  <si>
    <t>Verdeling punten G1.1</t>
  </si>
  <si>
    <t>Verdeling punten G1.2</t>
  </si>
  <si>
    <t>Totaal Financien</t>
  </si>
  <si>
    <t>Totaal Inkoop</t>
  </si>
  <si>
    <t>Totaal Personeelsmanagement</t>
  </si>
  <si>
    <t xml:space="preserve">Totaal Overig </t>
  </si>
  <si>
    <t>Totalen</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</si>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</sst>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rgb="FF000000"/>
      <name val="Calibri"/>
      <family val="2"/>
      <scheme val="minor"/>
    </font>
    <font>
      <sz val="12"/>
      <color theme="1"/>
      <name val="Calibri"/>
      <family val="2"/>
      <scheme val="minor"/>
    </font>
    <font>
      <sz val="16"/>
      <color theme="1"/>
      <name val="Calibri"/>
      <family val="2"/>
      <scheme val="minor"/>
    </font>
    <font>
      <sz val="11"/>
      <color theme="1"/>
      <name val="Calibri"/>
      <family val="2"/>
      <charset val="1"/>
    </font>
    <font>
      <sz val="11"/>
      <color theme="1"/>
      <name val="Calibri"/>
      <family val="2"/>
    </font>
    <font>
      <sz val="11"/>
      <color rgb="FF000000"/>
      <name val="Calibri"/>
      <family val="2"/>
    </font>
    <font>
      <b/>
      <sz val="12"/>
      <color theme="1"/>
      <name val="Calibri"/>
      <family val="2"/>
      <scheme val="minor"/>
    </font>
    <font>
      <b/>
      <sz val="14"/>
      <color theme="1"/>
      <name val="Calibri"/>
      <family val="2"/>
      <scheme val="minor"/>
    </font>
    <font>
      <b/>
      <sz val="11"/>
      <color theme="1"/>
      <name val="Calibri"/>
      <family val="2"/>
      <scheme val="minor"/>
    </font>
    <font>
      <sz val="11"/>
      <name val="Calibri"/>
      <family val="2"/>
      <scheme val="minor"/>
    </font>
    <font>
      <sz val="10"/>
      <color rgb="FF0084D1"/>
      <name val="Calibri"/>
      <family val="2"/>
    </font>
    <font>
      <sz val="11"/>
      <name val="Calibri"/>
      <family val="2"/>
    </font>
    <font>
      <b/>
      <sz val="22"/>
      <color theme="1"/>
      <name val="Calibri"/>
      <family val="2"/>
      <scheme val="minor"/>
    </font>
    <font>
      <sz val="22"/>
      <color theme="1"/>
      <name val="Calibri"/>
      <family val="2"/>
      <scheme val="minor"/>
    </font>
    <font>
      <sz val="11"/>
      <color theme="0"/>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9" tint="-0.249977111117893"/>
        <bgColor indexed="64"/>
      </patternFill>
    </fill>
  </fills>
  <borders count="3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141">
    <xf numFmtId="0" fontId="0" fillId="0" borderId="0" xfId="0"/>
    <xf numFmtId="0" fontId="1" fillId="0" borderId="0" xfId="0" applyFon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vertical="top" wrapText="1"/>
    </xf>
    <xf numFmtId="0" fontId="0" fillId="0" borderId="0" xfId="0" applyAlignment="1">
      <alignment horizontal="center" vertical="top"/>
    </xf>
    <xf numFmtId="0" fontId="0" fillId="0" borderId="6" xfId="0" applyBorder="1" applyAlignment="1">
      <alignment wrapText="1"/>
    </xf>
    <xf numFmtId="0" fontId="0" fillId="0" borderId="5" xfId="0" applyBorder="1"/>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horizontal="center" wrapText="1"/>
    </xf>
    <xf numFmtId="0" fontId="0" fillId="2" borderId="5" xfId="0" applyFill="1" applyBorder="1" applyAlignment="1">
      <alignment horizontal="center"/>
    </xf>
    <xf numFmtId="0" fontId="0" fillId="2" borderId="5" xfId="0" applyFill="1" applyBorder="1"/>
    <xf numFmtId="0" fontId="0" fillId="0" borderId="5" xfId="0" applyBorder="1" applyAlignment="1">
      <alignment vertical="top" wrapText="1"/>
    </xf>
    <xf numFmtId="0" fontId="0" fillId="0" borderId="5" xfId="0" applyBorder="1" applyAlignment="1">
      <alignment horizontal="center" vertical="top"/>
    </xf>
    <xf numFmtId="0" fontId="0" fillId="0" borderId="5" xfId="0" applyBorder="1" applyAlignment="1">
      <alignment vertical="top"/>
    </xf>
    <xf numFmtId="0" fontId="0" fillId="2" borderId="5" xfId="0" applyFill="1" applyBorder="1" applyAlignment="1">
      <alignment horizontal="center" vertical="top"/>
    </xf>
    <xf numFmtId="0" fontId="5" fillId="0" borderId="5" xfId="0" applyFont="1" applyBorder="1" applyAlignment="1">
      <alignment vertical="top" wrapText="1"/>
    </xf>
    <xf numFmtId="0" fontId="4" fillId="0" borderId="5" xfId="0" applyFont="1" applyBorder="1" applyAlignment="1">
      <alignment vertical="top" wrapText="1"/>
    </xf>
    <xf numFmtId="0" fontId="0" fillId="2" borderId="5" xfId="0" applyFill="1" applyBorder="1" applyAlignment="1">
      <alignment wrapText="1"/>
    </xf>
    <xf numFmtId="0" fontId="10" fillId="0" borderId="5" xfId="0" applyFont="1" applyBorder="1" applyAlignment="1">
      <alignment vertical="top" wrapText="1"/>
    </xf>
    <xf numFmtId="0" fontId="1" fillId="0" borderId="5" xfId="0" applyFont="1" applyBorder="1"/>
    <xf numFmtId="0" fontId="1" fillId="0" borderId="5" xfId="0" applyFont="1" applyBorder="1" applyAlignment="1">
      <alignment wrapText="1"/>
    </xf>
    <xf numFmtId="0" fontId="0" fillId="3" borderId="5" xfId="0" applyFill="1" applyBorder="1" applyAlignment="1">
      <alignment horizontal="center" vertical="top" wrapText="1"/>
    </xf>
    <xf numFmtId="0" fontId="0" fillId="0" borderId="5" xfId="0" applyBorder="1" applyAlignment="1" applyProtection="1">
      <alignment horizontal="center" vertical="top" wrapText="1"/>
      <protection locked="0"/>
    </xf>
    <xf numFmtId="0" fontId="6" fillId="0" borderId="5" xfId="0" applyFont="1" applyBorder="1" applyAlignment="1">
      <alignment vertical="top" wrapText="1"/>
    </xf>
    <xf numFmtId="0" fontId="0" fillId="5" borderId="5" xfId="0" applyFill="1" applyBorder="1" applyAlignment="1">
      <alignment horizontal="center" vertical="top" wrapText="1"/>
    </xf>
    <xf numFmtId="0" fontId="0" fillId="0" borderId="5" xfId="0" applyBorder="1" applyAlignment="1">
      <alignment vertical="center" wrapText="1"/>
    </xf>
    <xf numFmtId="0" fontId="2" fillId="0" borderId="5" xfId="0" applyFont="1" applyBorder="1" applyAlignment="1">
      <alignment vertical="center" wrapText="1"/>
    </xf>
    <xf numFmtId="0" fontId="10" fillId="0" borderId="5" xfId="0" applyFont="1" applyFill="1" applyBorder="1" applyAlignment="1">
      <alignment vertical="top" wrapText="1"/>
    </xf>
    <xf numFmtId="0" fontId="0" fillId="0" borderId="5" xfId="0" applyFill="1" applyBorder="1" applyAlignment="1">
      <alignment vertical="top" wrapText="1"/>
    </xf>
    <xf numFmtId="0" fontId="0" fillId="8" borderId="11" xfId="0" applyFill="1" applyBorder="1"/>
    <xf numFmtId="0" fontId="9" fillId="6" borderId="5" xfId="0" applyFont="1" applyFill="1" applyBorder="1"/>
    <xf numFmtId="0" fontId="0" fillId="0" borderId="0"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8" borderId="5" xfId="0" applyFill="1" applyBorder="1" applyAlignment="1">
      <alignment wrapText="1"/>
    </xf>
    <xf numFmtId="0" fontId="0" fillId="6" borderId="12" xfId="0" applyFill="1" applyBorder="1" applyAlignment="1">
      <alignment wrapText="1"/>
    </xf>
    <xf numFmtId="0" fontId="0" fillId="6" borderId="19" xfId="0" applyFill="1" applyBorder="1" applyAlignment="1">
      <alignment wrapText="1"/>
    </xf>
    <xf numFmtId="0" fontId="0" fillId="6" borderId="0" xfId="0" applyFill="1" applyBorder="1" applyAlignment="1">
      <alignment wrapText="1"/>
    </xf>
    <xf numFmtId="0" fontId="0" fillId="6" borderId="15" xfId="0" applyFill="1" applyBorder="1" applyAlignment="1">
      <alignment wrapText="1"/>
    </xf>
    <xf numFmtId="0" fontId="0" fillId="6" borderId="6" xfId="0" applyFill="1" applyBorder="1" applyAlignment="1">
      <alignment wrapText="1"/>
    </xf>
    <xf numFmtId="0" fontId="7" fillId="7" borderId="11" xfId="0" applyFont="1" applyFill="1" applyBorder="1" applyAlignment="1">
      <alignment horizontal="center" wrapText="1"/>
    </xf>
    <xf numFmtId="0" fontId="0" fillId="8" borderId="21" xfId="0" applyFill="1" applyBorder="1" applyAlignment="1">
      <alignment wrapText="1"/>
    </xf>
    <xf numFmtId="0" fontId="0" fillId="0" borderId="20" xfId="0" applyBorder="1" applyAlignment="1">
      <alignment wrapText="1"/>
    </xf>
    <xf numFmtId="0" fontId="0" fillId="0" borderId="22" xfId="0" applyBorder="1" applyAlignment="1">
      <alignment wrapText="1"/>
    </xf>
    <xf numFmtId="0" fontId="0" fillId="8" borderId="7" xfId="0" applyFill="1" applyBorder="1" applyAlignment="1">
      <alignment wrapText="1"/>
    </xf>
    <xf numFmtId="0" fontId="0" fillId="8" borderId="23" xfId="0" applyFill="1" applyBorder="1" applyAlignment="1">
      <alignment wrapText="1"/>
    </xf>
    <xf numFmtId="0" fontId="7" fillId="2" borderId="1" xfId="0" applyFont="1" applyFill="1" applyBorder="1" applyAlignment="1">
      <alignment horizontal="center" wrapText="1"/>
    </xf>
    <xf numFmtId="0" fontId="7" fillId="2" borderId="24" xfId="0" applyFont="1" applyFill="1" applyBorder="1" applyAlignment="1">
      <alignment horizontal="center" wrapText="1"/>
    </xf>
    <xf numFmtId="0" fontId="7" fillId="2" borderId="9" xfId="0" applyFont="1" applyFill="1" applyBorder="1" applyAlignment="1">
      <alignment horizontal="center" wrapText="1"/>
    </xf>
    <xf numFmtId="0" fontId="7" fillId="9" borderId="25" xfId="0" applyFont="1" applyFill="1" applyBorder="1" applyAlignment="1">
      <alignment horizontal="center" wrapText="1"/>
    </xf>
    <xf numFmtId="0" fontId="7" fillId="9" borderId="24" xfId="0" applyFont="1" applyFill="1" applyBorder="1" applyAlignment="1">
      <alignment horizontal="center" wrapText="1"/>
    </xf>
    <xf numFmtId="0" fontId="7" fillId="9" borderId="9" xfId="0" applyFont="1" applyFill="1" applyBorder="1" applyAlignment="1">
      <alignment horizontal="center" wrapText="1"/>
    </xf>
    <xf numFmtId="2" fontId="0" fillId="0" borderId="0" xfId="0" applyNumberFormat="1" applyAlignment="1">
      <alignment horizontal="center"/>
    </xf>
    <xf numFmtId="0" fontId="0" fillId="0" borderId="12" xfId="0" applyBorder="1"/>
    <xf numFmtId="0" fontId="9" fillId="3" borderId="12" xfId="0" applyFont="1" applyFill="1" applyBorder="1"/>
    <xf numFmtId="1" fontId="0" fillId="0" borderId="0" xfId="0" applyNumberFormat="1" applyAlignment="1">
      <alignment horizontal="center"/>
    </xf>
    <xf numFmtId="2" fontId="0" fillId="0" borderId="0" xfId="0" applyNumberFormat="1" applyBorder="1" applyAlignment="1">
      <alignment horizontal="center"/>
    </xf>
    <xf numFmtId="0" fontId="0" fillId="0" borderId="0" xfId="0" applyBorder="1" applyAlignment="1">
      <alignment horizontal="center"/>
    </xf>
    <xf numFmtId="1" fontId="0" fillId="0" borderId="0" xfId="0" applyNumberFormat="1" applyFill="1" applyBorder="1" applyAlignment="1">
      <alignment horizontal="center" vertical="top" wrapText="1"/>
    </xf>
    <xf numFmtId="1" fontId="0" fillId="0" borderId="0" xfId="0" applyNumberFormat="1" applyBorder="1" applyAlignment="1">
      <alignment horizontal="center"/>
    </xf>
    <xf numFmtId="1" fontId="0" fillId="0" borderId="0" xfId="0" applyNumberFormat="1" applyFill="1" applyBorder="1" applyAlignment="1">
      <alignment horizontal="center"/>
    </xf>
    <xf numFmtId="0" fontId="0" fillId="0" borderId="0" xfId="0" applyFill="1" applyBorder="1" applyAlignment="1">
      <alignment horizontal="center"/>
    </xf>
    <xf numFmtId="0" fontId="0" fillId="0" borderId="0" xfId="0" applyBorder="1"/>
    <xf numFmtId="0" fontId="0" fillId="0" borderId="0" xfId="0" applyFill="1" applyBorder="1"/>
    <xf numFmtId="0" fontId="0" fillId="0" borderId="0" xfId="0" applyFill="1" applyBorder="1" applyAlignment="1">
      <alignment wrapText="1"/>
    </xf>
    <xf numFmtId="0" fontId="0" fillId="0" borderId="0" xfId="0" applyBorder="1" applyAlignment="1">
      <alignment vertical="top" wrapText="1"/>
    </xf>
    <xf numFmtId="0" fontId="0" fillId="0" borderId="0" xfId="0" applyFill="1" applyBorder="1" applyAlignment="1">
      <alignment vertical="top" wrapText="1"/>
    </xf>
    <xf numFmtId="0" fontId="0" fillId="0" borderId="20" xfId="0" applyBorder="1" applyAlignment="1">
      <alignment horizontal="center"/>
    </xf>
    <xf numFmtId="1" fontId="0" fillId="0" borderId="20" xfId="0" applyNumberFormat="1" applyBorder="1" applyAlignment="1">
      <alignment horizontal="center"/>
    </xf>
    <xf numFmtId="0" fontId="15" fillId="10" borderId="1" xfId="0" applyFont="1" applyFill="1" applyBorder="1"/>
    <xf numFmtId="2" fontId="0" fillId="0" borderId="0" xfId="0" applyNumberFormat="1" applyAlignment="1">
      <alignment wrapText="1"/>
    </xf>
    <xf numFmtId="2" fontId="0" fillId="0" borderId="0" xfId="0" applyNumberFormat="1" applyBorder="1" applyAlignment="1">
      <alignment wrapText="1"/>
    </xf>
    <xf numFmtId="2" fontId="0" fillId="0" borderId="0" xfId="0" applyNumberFormat="1" applyFill="1" applyBorder="1"/>
    <xf numFmtId="2" fontId="0" fillId="0" borderId="0" xfId="0" applyNumberFormat="1" applyFill="1" applyBorder="1" applyAlignment="1">
      <alignment wrapText="1"/>
    </xf>
    <xf numFmtId="2" fontId="0" fillId="0" borderId="0" xfId="0" applyNumberFormat="1" applyBorder="1"/>
    <xf numFmtId="2" fontId="0" fillId="0" borderId="0" xfId="0" applyNumberFormat="1" applyFill="1" applyBorder="1" applyAlignment="1">
      <alignment horizontal="center"/>
    </xf>
    <xf numFmtId="2" fontId="15" fillId="0" borderId="0" xfId="0" applyNumberFormat="1" applyFont="1" applyFill="1" applyBorder="1" applyAlignment="1">
      <alignment horizontal="center"/>
    </xf>
    <xf numFmtId="0" fontId="12" fillId="0" borderId="5" xfId="0" applyFont="1" applyBorder="1" applyAlignment="1">
      <alignment vertical="top" wrapText="1"/>
    </xf>
    <xf numFmtId="0" fontId="0" fillId="2" borderId="0" xfId="0" applyFill="1" applyBorder="1"/>
    <xf numFmtId="0" fontId="11" fillId="0" borderId="0" xfId="0" applyFont="1" applyBorder="1"/>
    <xf numFmtId="164" fontId="0" fillId="0" borderId="5" xfId="0" applyNumberFormat="1" applyFill="1" applyBorder="1" applyAlignment="1">
      <alignment horizontal="center" vertical="top" wrapText="1"/>
    </xf>
    <xf numFmtId="164" fontId="0" fillId="0" borderId="20" xfId="0" applyNumberFormat="1" applyBorder="1" applyAlignment="1">
      <alignment horizontal="center"/>
    </xf>
    <xf numFmtId="164" fontId="0" fillId="0" borderId="23" xfId="0" applyNumberFormat="1" applyBorder="1" applyAlignment="1">
      <alignment horizontal="center"/>
    </xf>
    <xf numFmtId="164" fontId="0" fillId="3" borderId="20" xfId="0" applyNumberFormat="1" applyFill="1" applyBorder="1" applyAlignment="1">
      <alignment horizontal="center"/>
    </xf>
    <xf numFmtId="164" fontId="15" fillId="10" borderId="11" xfId="0" applyNumberFormat="1" applyFont="1" applyFill="1" applyBorder="1" applyAlignment="1">
      <alignment horizontal="center"/>
    </xf>
    <xf numFmtId="1" fontId="0" fillId="3" borderId="20" xfId="0" applyNumberFormat="1" applyFill="1" applyBorder="1" applyAlignment="1">
      <alignment horizontal="center"/>
    </xf>
    <xf numFmtId="1" fontId="15" fillId="11" borderId="11" xfId="0" applyNumberFormat="1" applyFont="1" applyFill="1" applyBorder="1" applyAlignment="1">
      <alignment horizontal="center"/>
    </xf>
    <xf numFmtId="1" fontId="0" fillId="0" borderId="23" xfId="0" applyNumberFormat="1" applyBorder="1" applyAlignment="1">
      <alignment horizontal="center"/>
    </xf>
    <xf numFmtId="0" fontId="0" fillId="0" borderId="23" xfId="0" applyBorder="1" applyAlignment="1">
      <alignment horizontal="center"/>
    </xf>
    <xf numFmtId="0" fontId="9" fillId="2" borderId="25" xfId="0" applyFont="1" applyFill="1" applyBorder="1" applyAlignment="1">
      <alignment wrapText="1"/>
    </xf>
    <xf numFmtId="0" fontId="9" fillId="2" borderId="11" xfId="0" applyFont="1" applyFill="1" applyBorder="1" applyAlignment="1">
      <alignment horizontal="center" wrapText="1"/>
    </xf>
    <xf numFmtId="0" fontId="0" fillId="4" borderId="11" xfId="0" applyFill="1" applyBorder="1" applyAlignment="1">
      <alignment horizontal="center" wrapText="1"/>
    </xf>
    <xf numFmtId="164" fontId="9" fillId="0" borderId="5" xfId="0" applyNumberFormat="1" applyFont="1" applyBorder="1" applyAlignment="1">
      <alignment horizontal="center"/>
    </xf>
    <xf numFmtId="164" fontId="9" fillId="0" borderId="5" xfId="0" applyNumberFormat="1" applyFont="1" applyFill="1" applyBorder="1" applyAlignment="1">
      <alignment horizontal="center" vertical="top" wrapText="1"/>
    </xf>
    <xf numFmtId="0" fontId="0" fillId="0" borderId="0" xfId="0" applyBorder="1" applyAlignment="1">
      <alignment horizontal="center" vertical="top"/>
    </xf>
    <xf numFmtId="164" fontId="9" fillId="0" borderId="7" xfId="0" applyNumberFormat="1" applyFont="1" applyFill="1" applyBorder="1" applyAlignment="1">
      <alignment horizontal="center" vertical="top" wrapText="1"/>
    </xf>
    <xf numFmtId="0" fontId="0" fillId="0" borderId="5" xfId="0" applyFont="1" applyBorder="1" applyAlignment="1">
      <alignment vertical="top" wrapText="1"/>
    </xf>
    <xf numFmtId="0" fontId="0" fillId="0" borderId="0" xfId="0" applyBorder="1" applyAlignment="1"/>
    <xf numFmtId="0" fontId="9" fillId="0" borderId="1" xfId="0" applyFont="1" applyBorder="1" applyAlignment="1">
      <alignment horizontal="right"/>
    </xf>
    <xf numFmtId="0" fontId="13" fillId="0" borderId="0" xfId="0" applyFont="1" applyAlignment="1"/>
    <xf numFmtId="0" fontId="14" fillId="0" borderId="0" xfId="0" applyFont="1" applyAlignment="1"/>
    <xf numFmtId="0" fontId="7" fillId="2" borderId="1" xfId="0" applyFont="1" applyFill="1" applyBorder="1" applyAlignment="1">
      <alignment horizontal="center" wrapText="1"/>
    </xf>
    <xf numFmtId="0" fontId="0" fillId="2" borderId="9" xfId="0" applyFill="1" applyBorder="1" applyAlignment="1">
      <alignment horizontal="center" wrapText="1"/>
    </xf>
    <xf numFmtId="0" fontId="7" fillId="9" borderId="1" xfId="0" applyFont="1" applyFill="1" applyBorder="1" applyAlignment="1">
      <alignment horizontal="center" wrapText="1"/>
    </xf>
    <xf numFmtId="0" fontId="0" fillId="9" borderId="9" xfId="0" applyFill="1" applyBorder="1" applyAlignment="1">
      <alignment horizontal="center" wrapText="1"/>
    </xf>
    <xf numFmtId="0" fontId="8" fillId="6" borderId="1" xfId="0" applyFont="1" applyFill="1" applyBorder="1" applyAlignment="1">
      <alignment horizontal="center"/>
    </xf>
    <xf numFmtId="0" fontId="0" fillId="6" borderId="9" xfId="0" applyFill="1" applyBorder="1" applyAlignment="1">
      <alignment horizontal="center"/>
    </xf>
    <xf numFmtId="0" fontId="0" fillId="6" borderId="2" xfId="0" applyFill="1" applyBorder="1" applyAlignment="1">
      <alignment horizontal="center"/>
    </xf>
    <xf numFmtId="0" fontId="0" fillId="0" borderId="26" xfId="0" applyBorder="1" applyAlignment="1" applyProtection="1">
      <alignment vertical="top"/>
      <protection locked="0"/>
    </xf>
    <xf numFmtId="0" fontId="0" fillId="0" borderId="27" xfId="0" applyBorder="1" applyAlignment="1" applyProtection="1">
      <alignment vertical="top"/>
      <protection locked="0"/>
    </xf>
    <xf numFmtId="0" fontId="0" fillId="0" borderId="28" xfId="0" applyBorder="1" applyAlignment="1" applyProtection="1">
      <alignment vertical="top"/>
      <protection locked="0"/>
    </xf>
    <xf numFmtId="0" fontId="0" fillId="0" borderId="12" xfId="0" applyBorder="1" applyAlignment="1" applyProtection="1">
      <alignment vertical="top"/>
      <protection locked="0"/>
    </xf>
    <xf numFmtId="0" fontId="0" fillId="0" borderId="0" xfId="0" applyBorder="1" applyAlignment="1" applyProtection="1">
      <alignment vertical="top"/>
      <protection locked="0"/>
    </xf>
    <xf numFmtId="0" fontId="0" fillId="0" borderId="16" xfId="0" applyBorder="1" applyAlignment="1" applyProtection="1">
      <alignment vertical="top"/>
      <protection locked="0"/>
    </xf>
    <xf numFmtId="0" fontId="0" fillId="0" borderId="13" xfId="0" applyBorder="1" applyAlignment="1" applyProtection="1">
      <alignment vertical="top"/>
      <protection locked="0"/>
    </xf>
    <xf numFmtId="0" fontId="0" fillId="0" borderId="15" xfId="0" applyBorder="1" applyAlignment="1" applyProtection="1">
      <alignment vertical="top"/>
      <protection locked="0"/>
    </xf>
    <xf numFmtId="0" fontId="0" fillId="0" borderId="29" xfId="0" applyBorder="1" applyAlignment="1" applyProtection="1">
      <alignment vertical="top"/>
      <protection locked="0"/>
    </xf>
    <xf numFmtId="0" fontId="3" fillId="3" borderId="1" xfId="0" applyFont="1" applyFill="1" applyBorder="1" applyAlignment="1">
      <alignment horizontal="center"/>
    </xf>
    <xf numFmtId="0" fontId="0" fillId="3" borderId="2" xfId="0" applyFill="1" applyBorder="1" applyAlignment="1">
      <alignment horizontal="center"/>
    </xf>
    <xf numFmtId="0" fontId="2" fillId="3" borderId="1" xfId="0" applyFont="1" applyFill="1" applyBorder="1" applyAlignment="1">
      <alignment horizontal="center"/>
    </xf>
    <xf numFmtId="0" fontId="0" fillId="3" borderId="9" xfId="0" applyFill="1" applyBorder="1" applyAlignment="1">
      <alignment horizontal="center"/>
    </xf>
    <xf numFmtId="0" fontId="0" fillId="0" borderId="3" xfId="0" applyBorder="1" applyAlignment="1">
      <alignment vertical="top" wrapText="1"/>
    </xf>
    <xf numFmtId="0" fontId="0" fillId="0" borderId="8" xfId="0" applyBorder="1" applyAlignment="1">
      <alignment vertical="top" wrapText="1"/>
    </xf>
    <xf numFmtId="0" fontId="0" fillId="0" borderId="5" xfId="0" applyBorder="1" applyAlignment="1">
      <alignment horizontal="center" wrapText="1"/>
    </xf>
    <xf numFmtId="0" fontId="0" fillId="0" borderId="5" xfId="0" applyBorder="1" applyAlignment="1">
      <alignment wrapText="1"/>
    </xf>
    <xf numFmtId="2" fontId="0" fillId="0" borderId="5" xfId="0" applyNumberFormat="1" applyBorder="1" applyAlignment="1">
      <alignment horizontal="center" wrapText="1"/>
    </xf>
    <xf numFmtId="0" fontId="0" fillId="0" borderId="4" xfId="0" applyBorder="1" applyAlignment="1">
      <alignment vertical="top"/>
    </xf>
    <xf numFmtId="0" fontId="3" fillId="4" borderId="1" xfId="0" applyFont="1" applyFill="1" applyBorder="1" applyAlignment="1">
      <alignment horizontal="center"/>
    </xf>
    <xf numFmtId="0" fontId="0" fillId="4" borderId="2" xfId="0" applyFill="1" applyBorder="1" applyAlignment="1">
      <alignment horizontal="center"/>
    </xf>
    <xf numFmtId="0" fontId="0" fillId="0" borderId="4" xfId="0" applyBorder="1" applyAlignment="1">
      <alignment vertical="top" wrapText="1"/>
    </xf>
    <xf numFmtId="2" fontId="0" fillId="0" borderId="10" xfId="0" applyNumberFormat="1" applyBorder="1" applyAlignment="1">
      <alignment horizontal="center" wrapText="1"/>
    </xf>
    <xf numFmtId="0" fontId="0" fillId="0" borderId="10" xfId="0" applyBorder="1" applyAlignment="1">
      <alignment horizontal="center" wrapText="1"/>
    </xf>
  </cellXfs>
  <cellStyles count="1">
    <cellStyle name="Standaard" xfId="0" builtinId="0"/>
  </cellStyles>
  <dxfs count="168">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7"/>
        </patternFill>
      </fill>
    </dxf>
    <dxf>
      <fill>
        <patternFill>
          <bgColor rgb="FF92D050"/>
        </patternFill>
      </fill>
    </dxf>
    <dxf>
      <fill>
        <patternFill>
          <bgColor theme="9"/>
        </patternFill>
      </fill>
    </dxf>
    <dxf>
      <fill>
        <patternFill>
          <bgColor theme="6" tint="0.39994506668294322"/>
        </patternFill>
      </fill>
    </dxf>
    <dxf>
      <fill>
        <patternFill>
          <bgColor rgb="FFFFC000"/>
        </patternFill>
      </fill>
    </dxf>
    <dxf>
      <fill>
        <patternFill>
          <bgColor rgb="FF92D050"/>
        </patternFill>
      </fill>
    </dxf>
    <dxf>
      <fill>
        <patternFill>
          <bgColor rgb="FFFFC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95249</xdr:colOff>
      <xdr:row>1</xdr:row>
      <xdr:rowOff>321943</xdr:rowOff>
    </xdr:from>
    <xdr:to>
      <xdr:col>6</xdr:col>
      <xdr:colOff>1695450</xdr:colOff>
      <xdr:row>15</xdr:row>
      <xdr:rowOff>142875</xdr:rowOff>
    </xdr:to>
    <xdr:sp macro="" textlink="">
      <xdr:nvSpPr>
        <xdr:cNvPr id="3" name="Tekstvak 2">
          <a:extLst>
            <a:ext uri="{FF2B5EF4-FFF2-40B4-BE49-F238E27FC236}">
              <a16:creationId xmlns:a16="http://schemas.microsoft.com/office/drawing/2014/main" id="{F3B49004-16E9-4E50-8B1D-B2E6B3AE89BC}"/>
            </a:ext>
          </a:extLst>
        </xdr:cNvPr>
        <xdr:cNvSpPr txBox="1"/>
      </xdr:nvSpPr>
      <xdr:spPr>
        <a:xfrm>
          <a:off x="95249" y="512443"/>
          <a:ext cx="12973051" cy="265938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Over deze bijlage:</a:t>
          </a:r>
        </a:p>
        <a:p>
          <a:endParaRPr lang="nl-NL">
            <a:effectLst/>
          </a:endParaRPr>
        </a:p>
        <a:p>
          <a:r>
            <a:rPr lang="nl-NL" sz="1100">
              <a:solidFill>
                <a:schemeClr val="dk1"/>
              </a:solidFill>
              <a:effectLst/>
              <a:latin typeface="+mn-lt"/>
              <a:ea typeface="+mn-ea"/>
              <a:cs typeface="+mn-cs"/>
            </a:rPr>
            <a:t>Dit document is een beschrijving van de wensen die we stellen aan het nieuwe financiële en inkoop systeem</a:t>
          </a:r>
          <a:r>
            <a:rPr lang="nl-NL" sz="1100" baseline="0">
              <a:solidFill>
                <a:schemeClr val="dk1"/>
              </a:solidFill>
              <a:effectLst/>
              <a:latin typeface="+mn-lt"/>
              <a:ea typeface="+mn-ea"/>
              <a:cs typeface="+mn-cs"/>
            </a:rPr>
            <a:t>.</a:t>
          </a:r>
          <a:r>
            <a:rPr lang="nl-NL" sz="1100">
              <a:solidFill>
                <a:schemeClr val="dk1"/>
              </a:solidFill>
              <a:effectLst/>
              <a:latin typeface="+mn-lt"/>
              <a:ea typeface="+mn-ea"/>
              <a:cs typeface="+mn-cs"/>
            </a:rPr>
            <a:t> Dit is beschreven aan de hand van usecases, een functionele beschrijving van wat de</a:t>
          </a:r>
          <a:r>
            <a:rPr lang="nl-NL" sz="1100" baseline="0">
              <a:solidFill>
                <a:schemeClr val="dk1"/>
              </a:solidFill>
              <a:effectLst/>
              <a:latin typeface="+mn-lt"/>
              <a:ea typeface="+mn-ea"/>
              <a:cs typeface="+mn-cs"/>
            </a:rPr>
            <a:t> opdrachtgever</a:t>
          </a:r>
          <a:r>
            <a:rPr lang="nl-NL" sz="1100">
              <a:solidFill>
                <a:schemeClr val="dk1"/>
              </a:solidFill>
              <a:effectLst/>
              <a:latin typeface="+mn-lt"/>
              <a:ea typeface="+mn-ea"/>
              <a:cs typeface="+mn-cs"/>
            </a:rPr>
            <a:t> verwacht van het systeem.</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De usecases</a:t>
          </a:r>
          <a:r>
            <a:rPr lang="nl-NL" sz="1100" baseline="0">
              <a:solidFill>
                <a:schemeClr val="dk1"/>
              </a:solidFill>
              <a:effectLst/>
              <a:latin typeface="+mn-lt"/>
              <a:ea typeface="+mn-ea"/>
              <a:cs typeface="+mn-cs"/>
            </a:rPr>
            <a:t> zijn gegeclusterd per bedrijfs(sub)functie zoals deze voortkomen uit de referentiearchitectuur van Nederlandse Waterschappen (WILMA). Onderaan dit tabblad is een overzicht van de bedrijfsfuncties, en de subfuncties die relevant zijn voor deze aanbesteding. Deze zijn blauw gearceerd.</a:t>
          </a:r>
          <a:br>
            <a:rPr lang="nl-NL" sz="1100" baseline="0">
              <a:solidFill>
                <a:schemeClr val="dk1"/>
              </a:solidFill>
              <a:effectLst/>
              <a:latin typeface="+mn-lt"/>
              <a:ea typeface="+mn-ea"/>
              <a:cs typeface="+mn-cs"/>
            </a:rPr>
          </a:b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Het Punten tabblad geeft een overzicht van de punten die per bedrijfsfunctie/tabblad kunnen worden gescoord voor Gunningscriteria G.1.1 en G1.2. </a:t>
          </a:r>
        </a:p>
        <a:p>
          <a:endParaRPr lang="nl-NL" sz="1100" b="1" baseline="0">
            <a:solidFill>
              <a:schemeClr val="dk1"/>
            </a:solidFill>
            <a:effectLst/>
            <a:latin typeface="+mn-lt"/>
            <a:ea typeface="+mn-ea"/>
            <a:cs typeface="+mn-cs"/>
          </a:endParaRPr>
        </a:p>
        <a:p>
          <a:r>
            <a:rPr lang="nl-NL" sz="1100" b="1" baseline="0">
              <a:solidFill>
                <a:schemeClr val="dk1"/>
              </a:solidFill>
              <a:effectLst/>
              <a:latin typeface="+mn-lt"/>
              <a:ea typeface="+mn-ea"/>
              <a:cs typeface="+mn-cs"/>
            </a:rPr>
            <a:t>Invulinstructie:</a:t>
          </a:r>
        </a:p>
        <a:p>
          <a:r>
            <a:rPr lang="nl-NL" sz="1100" baseline="0">
              <a:solidFill>
                <a:schemeClr val="dk1"/>
              </a:solidFill>
              <a:effectLst/>
              <a:latin typeface="+mn-lt"/>
              <a:ea typeface="+mn-ea"/>
              <a:cs typeface="+mn-cs"/>
            </a:rPr>
            <a:t>1. Vul de de naam in van de inschrijver in het oranje veld in dit tabblad</a:t>
          </a:r>
        </a:p>
        <a:p>
          <a:r>
            <a:rPr lang="nl-NL" sz="1100" baseline="0">
              <a:solidFill>
                <a:schemeClr val="dk1"/>
              </a:solidFill>
              <a:effectLst/>
              <a:latin typeface="+mn-lt"/>
              <a:ea typeface="+mn-ea"/>
              <a:cs typeface="+mn-cs"/>
            </a:rPr>
            <a:t>2. Geef per usecase aan of de aangeboden softwareoplossing een adequeatie invulling geeft van het gevraagde. Het antwoord is 'JA' of 'NEE'. Selecteer het antwoord alle kolommen G van </a:t>
          </a:r>
          <a:r>
            <a:rPr lang="nl-NL" sz="1100" u="sng" baseline="0">
              <a:solidFill>
                <a:schemeClr val="dk1"/>
              </a:solidFill>
              <a:effectLst/>
              <a:latin typeface="+mn-lt"/>
              <a:ea typeface="+mn-ea"/>
              <a:cs typeface="+mn-cs"/>
            </a:rPr>
            <a:t>alle</a:t>
          </a:r>
          <a:r>
            <a:rPr lang="nl-NL" sz="1100" baseline="0">
              <a:solidFill>
                <a:schemeClr val="dk1"/>
              </a:solidFill>
              <a:effectLst/>
              <a:latin typeface="+mn-lt"/>
              <a:ea typeface="+mn-ea"/>
              <a:cs typeface="+mn-cs"/>
            </a:rPr>
            <a:t> tabbladen. (Oranje velden)</a:t>
          </a:r>
        </a:p>
        <a:p>
          <a:endParaRPr lang="nl-NL" sz="1100" baseline="0">
            <a:solidFill>
              <a:schemeClr val="dk1"/>
            </a:solidFill>
            <a:effectLst/>
            <a:latin typeface="+mn-lt"/>
            <a:ea typeface="+mn-ea"/>
            <a:cs typeface="+mn-cs"/>
          </a:endParaRPr>
        </a:p>
        <a:p>
          <a:r>
            <a:rPr lang="nl-NL" sz="1100" b="1" baseline="0">
              <a:solidFill>
                <a:schemeClr val="dk1"/>
              </a:solidFill>
              <a:effectLst/>
              <a:latin typeface="+mn-lt"/>
              <a:ea typeface="+mn-ea"/>
              <a:cs typeface="+mn-cs"/>
            </a:rPr>
            <a:t>Uitleg antwoorden</a:t>
          </a:r>
        </a:p>
        <a:p>
          <a:r>
            <a:rPr lang="nl-NL" sz="1100" baseline="0">
              <a:solidFill>
                <a:schemeClr val="dk1"/>
              </a:solidFill>
              <a:effectLst/>
              <a:latin typeface="+mn-lt"/>
              <a:ea typeface="+mn-ea"/>
              <a:cs typeface="+mn-cs"/>
            </a:rPr>
            <a:t>JA 	De softwareoplossing biedt een adequate invulling op wat in de usecase is beschreven. </a:t>
          </a:r>
        </a:p>
        <a:p>
          <a:r>
            <a:rPr lang="nl-NL" sz="1100" baseline="0">
              <a:solidFill>
                <a:schemeClr val="dk1"/>
              </a:solidFill>
              <a:effectLst/>
              <a:latin typeface="+mn-lt"/>
              <a:ea typeface="+mn-ea"/>
              <a:cs typeface="+mn-cs"/>
            </a:rPr>
            <a:t>NEE	De softwareoplossing biedt niet of onvoldoende een invulling op het gevraagde.</a:t>
          </a:r>
        </a:p>
        <a:p>
          <a:endParaRPr lang="nl-N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47CDE-E8A7-4A6E-98DB-0634C2A909B0}">
  <sheetPr>
    <pageSetUpPr fitToPage="1"/>
  </sheetPr>
  <dimension ref="A2:G40"/>
  <sheetViews>
    <sheetView tabSelected="1" zoomScaleNormal="100" workbookViewId="0">
      <selection activeCell="B17" sqref="B17:E19"/>
    </sheetView>
  </sheetViews>
  <sheetFormatPr defaultRowHeight="15" x14ac:dyDescent="0.25"/>
  <cols>
    <col min="1" max="7" width="28.42578125" customWidth="1"/>
  </cols>
  <sheetData>
    <row r="2" spans="1:4" ht="28.5" x14ac:dyDescent="0.45">
      <c r="A2" s="108" t="s">
        <v>279</v>
      </c>
      <c r="B2" s="109"/>
      <c r="C2" s="109"/>
      <c r="D2" s="109"/>
    </row>
    <row r="6" spans="1:4" s="3" customFormat="1" x14ac:dyDescent="0.25"/>
    <row r="16" spans="1:4" ht="15.75" thickBot="1" x14ac:dyDescent="0.3"/>
    <row r="17" spans="1:7" ht="15.75" thickBot="1" x14ac:dyDescent="0.3">
      <c r="A17" s="107" t="s">
        <v>335</v>
      </c>
      <c r="B17" s="117"/>
      <c r="C17" s="118"/>
      <c r="D17" s="118"/>
      <c r="E17" s="119"/>
      <c r="F17" s="106"/>
      <c r="G17" s="106"/>
    </row>
    <row r="18" spans="1:7" x14ac:dyDescent="0.25">
      <c r="B18" s="120"/>
      <c r="C18" s="121"/>
      <c r="D18" s="121"/>
      <c r="E18" s="122"/>
      <c r="F18" s="106"/>
      <c r="G18" s="106"/>
    </row>
    <row r="19" spans="1:7" ht="15.75" thickBot="1" x14ac:dyDescent="0.3">
      <c r="B19" s="123"/>
      <c r="C19" s="124"/>
      <c r="D19" s="124"/>
      <c r="E19" s="125"/>
      <c r="F19" s="106"/>
      <c r="G19" s="106"/>
    </row>
    <row r="20" spans="1:7" ht="15.75" thickBot="1" x14ac:dyDescent="0.3"/>
    <row r="21" spans="1:7" ht="19.5" thickBot="1" x14ac:dyDescent="0.35">
      <c r="A21" s="114" t="s">
        <v>0</v>
      </c>
      <c r="B21" s="115"/>
      <c r="C21" s="115"/>
      <c r="D21" s="115"/>
      <c r="E21" s="115"/>
      <c r="F21" s="115"/>
      <c r="G21" s="116"/>
    </row>
    <row r="22" spans="1:7" ht="16.5" thickBot="1" x14ac:dyDescent="0.3">
      <c r="A22" s="110" t="s">
        <v>1</v>
      </c>
      <c r="B22" s="111"/>
      <c r="C22" s="111"/>
      <c r="D22" s="112" t="s">
        <v>2</v>
      </c>
      <c r="E22" s="113"/>
      <c r="F22" s="113"/>
      <c r="G22" s="49" t="s">
        <v>3</v>
      </c>
    </row>
    <row r="23" spans="1:7" ht="32.25" thickBot="1" x14ac:dyDescent="0.3">
      <c r="A23" s="55" t="s">
        <v>4</v>
      </c>
      <c r="B23" s="56" t="s">
        <v>5</v>
      </c>
      <c r="C23" s="57" t="s">
        <v>6</v>
      </c>
      <c r="D23" s="58" t="s">
        <v>7</v>
      </c>
      <c r="E23" s="59" t="s">
        <v>8</v>
      </c>
      <c r="F23" s="60" t="s">
        <v>9</v>
      </c>
      <c r="G23" s="49" t="s">
        <v>278</v>
      </c>
    </row>
    <row r="24" spans="1:7" ht="30" x14ac:dyDescent="0.25">
      <c r="A24" s="53" t="s">
        <v>10</v>
      </c>
      <c r="B24" s="45" t="s">
        <v>11</v>
      </c>
      <c r="C24" s="46" t="s">
        <v>12</v>
      </c>
      <c r="D24" s="44" t="s">
        <v>13</v>
      </c>
      <c r="E24" s="53" t="s">
        <v>14</v>
      </c>
      <c r="F24" s="46" t="s">
        <v>15</v>
      </c>
      <c r="G24" s="54" t="s">
        <v>16</v>
      </c>
    </row>
    <row r="25" spans="1:7" x14ac:dyDescent="0.25">
      <c r="A25" s="44" t="s">
        <v>17</v>
      </c>
      <c r="B25" s="43" t="s">
        <v>18</v>
      </c>
      <c r="C25" s="43" t="s">
        <v>19</v>
      </c>
      <c r="D25" s="42"/>
      <c r="E25" s="48" t="s">
        <v>20</v>
      </c>
      <c r="F25" s="46" t="s">
        <v>21</v>
      </c>
      <c r="G25" s="50" t="s">
        <v>22</v>
      </c>
    </row>
    <row r="26" spans="1:7" ht="30" x14ac:dyDescent="0.25">
      <c r="A26" s="43" t="s">
        <v>23</v>
      </c>
      <c r="B26" s="43" t="s">
        <v>24</v>
      </c>
      <c r="C26" s="46" t="s">
        <v>25</v>
      </c>
      <c r="D26" s="40"/>
      <c r="E26" s="48" t="s">
        <v>26</v>
      </c>
      <c r="F26" s="46" t="s">
        <v>27</v>
      </c>
      <c r="G26" s="50" t="s">
        <v>28</v>
      </c>
    </row>
    <row r="27" spans="1:7" x14ac:dyDescent="0.25">
      <c r="A27" s="43" t="s">
        <v>29</v>
      </c>
      <c r="B27" s="45" t="s">
        <v>30</v>
      </c>
      <c r="C27" s="46" t="s">
        <v>31</v>
      </c>
      <c r="D27" s="40"/>
      <c r="E27" s="7"/>
      <c r="F27" s="43" t="s">
        <v>32</v>
      </c>
      <c r="G27" s="39"/>
    </row>
    <row r="28" spans="1:7" x14ac:dyDescent="0.25">
      <c r="A28" s="43" t="s">
        <v>33</v>
      </c>
      <c r="B28" s="42"/>
      <c r="C28" s="46" t="s">
        <v>34</v>
      </c>
      <c r="D28" s="40"/>
      <c r="E28" s="7"/>
      <c r="F28" s="34"/>
      <c r="G28" s="51"/>
    </row>
    <row r="29" spans="1:7" x14ac:dyDescent="0.25">
      <c r="A29" s="43" t="s">
        <v>35</v>
      </c>
      <c r="B29" s="42"/>
      <c r="C29" s="46" t="s">
        <v>36</v>
      </c>
      <c r="D29" s="40"/>
      <c r="E29" s="7"/>
      <c r="F29" s="34"/>
      <c r="G29" s="51"/>
    </row>
    <row r="30" spans="1:7" ht="30" x14ac:dyDescent="0.25">
      <c r="A30" s="43" t="s">
        <v>37</v>
      </c>
      <c r="B30" s="42"/>
      <c r="C30" s="46" t="s">
        <v>38</v>
      </c>
      <c r="D30" s="40"/>
      <c r="E30" s="7"/>
      <c r="F30" s="34"/>
      <c r="G30" s="51"/>
    </row>
    <row r="31" spans="1:7" x14ac:dyDescent="0.25">
      <c r="A31" s="35"/>
      <c r="B31" s="7"/>
      <c r="C31" s="46" t="s">
        <v>39</v>
      </c>
      <c r="D31" s="40"/>
      <c r="E31" s="7"/>
      <c r="F31" s="34"/>
      <c r="G31" s="51"/>
    </row>
    <row r="32" spans="1:7" ht="30" x14ac:dyDescent="0.25">
      <c r="A32" s="35"/>
      <c r="B32" s="7"/>
      <c r="C32" s="46" t="s">
        <v>40</v>
      </c>
      <c r="D32" s="40"/>
      <c r="E32" s="7"/>
      <c r="F32" s="34"/>
      <c r="G32" s="51"/>
    </row>
    <row r="33" spans="1:7" x14ac:dyDescent="0.25">
      <c r="A33" s="35"/>
      <c r="B33" s="7"/>
      <c r="C33" s="46" t="s">
        <v>41</v>
      </c>
      <c r="D33" s="40"/>
      <c r="E33" s="7"/>
      <c r="F33" s="34"/>
      <c r="G33" s="51"/>
    </row>
    <row r="34" spans="1:7" ht="15.75" thickBot="1" x14ac:dyDescent="0.3">
      <c r="A34" s="36"/>
      <c r="B34" s="37"/>
      <c r="C34" s="47" t="s">
        <v>42</v>
      </c>
      <c r="D34" s="41"/>
      <c r="E34" s="37"/>
      <c r="F34" s="38"/>
      <c r="G34" s="52"/>
    </row>
    <row r="35" spans="1:7" ht="15.75" thickBot="1" x14ac:dyDescent="0.3"/>
    <row r="36" spans="1:7" ht="15.75" thickBot="1" x14ac:dyDescent="0.3">
      <c r="A36" s="32"/>
      <c r="B36" t="s">
        <v>327</v>
      </c>
    </row>
    <row r="37" spans="1:7" x14ac:dyDescent="0.25">
      <c r="A37" s="3"/>
    </row>
    <row r="38" spans="1:7" x14ac:dyDescent="0.25">
      <c r="A38" s="33" t="s">
        <v>43</v>
      </c>
    </row>
    <row r="39" spans="1:7" x14ac:dyDescent="0.25">
      <c r="A39" s="8" t="s">
        <v>44</v>
      </c>
    </row>
    <row r="40" spans="1:7" x14ac:dyDescent="0.25">
      <c r="A40" s="8" t="s">
        <v>45</v>
      </c>
    </row>
  </sheetData>
  <sheetProtection algorithmName="SHA-512" hashValue="K4aXcgjddhShUigqym/NzK5rNsLe2avZlVEdDAroWh+l4Z3/VyHwoH+HXTxzG34CD601c7mzibXeL/urJ1a3Jw==" saltValue="ozq2X+/plFAGrHdi6nefNg==" spinCount="100000" sheet="1" objects="1" scenarios="1"/>
  <mergeCells count="5">
    <mergeCell ref="A2:D2"/>
    <mergeCell ref="A22:C22"/>
    <mergeCell ref="D22:F22"/>
    <mergeCell ref="A21:G21"/>
    <mergeCell ref="B17:E19"/>
  </mergeCells>
  <conditionalFormatting sqref="B17:E19">
    <cfRule type="cellIs" dxfId="167" priority="2" operator="equal">
      <formula>0</formula>
    </cfRule>
    <cfRule type="cellIs" dxfId="166" priority="1" operator="notEqual">
      <formula>0</formula>
    </cfRule>
  </conditionalFormatting>
  <pageMargins left="0.25" right="0.25" top="0.75" bottom="0.75" header="0.3" footer="0.3"/>
  <pageSetup paperSize="9" fitToHeight="0"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2AEB9-59D1-42F4-AC36-BB1DD2207176}">
  <sheetPr>
    <pageSetUpPr fitToPage="1"/>
  </sheetPr>
  <dimension ref="A1:G116"/>
  <sheetViews>
    <sheetView zoomScaleNormal="100" workbookViewId="0">
      <selection activeCell="G15" sqref="G15"/>
    </sheetView>
  </sheetViews>
  <sheetFormatPr defaultRowHeight="15" x14ac:dyDescent="0.25"/>
  <cols>
    <col min="1" max="1" width="7.7109375" style="2" customWidth="1"/>
    <col min="2" max="2" width="77.85546875" customWidth="1"/>
    <col min="3" max="3" width="31.5703125" bestFit="1" customWidth="1"/>
    <col min="4" max="4" width="24" style="2" bestFit="1" customWidth="1"/>
    <col min="5" max="5" width="15.7109375" style="64" bestFit="1" customWidth="1"/>
    <col min="6" max="6" width="19" style="10" customWidth="1"/>
    <col min="7" max="7" width="27.28515625" customWidth="1"/>
  </cols>
  <sheetData>
    <row r="1" spans="1:7" ht="21.75" thickBot="1" x14ac:dyDescent="0.4">
      <c r="B1" s="126" t="s">
        <v>171</v>
      </c>
      <c r="C1" s="127"/>
    </row>
    <row r="2" spans="1:7" ht="16.5" thickBot="1" x14ac:dyDescent="0.3">
      <c r="B2" s="128" t="s">
        <v>5</v>
      </c>
      <c r="C2" s="127"/>
    </row>
    <row r="4" spans="1:7" ht="29.25" customHeight="1" x14ac:dyDescent="0.25">
      <c r="B4" s="130" t="s">
        <v>287</v>
      </c>
      <c r="C4" s="135"/>
      <c r="D4" s="66"/>
    </row>
    <row r="5" spans="1:7" x14ac:dyDescent="0.25">
      <c r="B5" s="1"/>
    </row>
    <row r="6" spans="1:7" x14ac:dyDescent="0.25">
      <c r="B6" s="13" t="s">
        <v>63</v>
      </c>
    </row>
    <row r="7" spans="1:7" x14ac:dyDescent="0.25">
      <c r="B7" s="22" t="s">
        <v>172</v>
      </c>
    </row>
    <row r="8" spans="1:7" x14ac:dyDescent="0.25">
      <c r="B8" s="22" t="s">
        <v>173</v>
      </c>
    </row>
    <row r="9" spans="1:7" x14ac:dyDescent="0.25">
      <c r="B9" s="22" t="s">
        <v>174</v>
      </c>
    </row>
    <row r="10" spans="1:7" x14ac:dyDescent="0.25">
      <c r="B10" s="22"/>
      <c r="G10" s="132" t="str">
        <f>IF(COUNTIF($G$15:$G$25,"JA")+COUNTIF($G$15:$G$25,"NEE")&lt;11,"LET OP: Niet alle velden zijn ingevuld","GEREED: Alle velden zijn ingevuld")</f>
        <v>LET OP: Niet alle velden zijn ingevuld</v>
      </c>
    </row>
    <row r="11" spans="1:7" x14ac:dyDescent="0.25">
      <c r="B11" s="1"/>
      <c r="G11" s="133"/>
    </row>
    <row r="12" spans="1:7" x14ac:dyDescent="0.25">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30" x14ac:dyDescent="0.25">
      <c r="A15" s="15">
        <v>1</v>
      </c>
      <c r="B15" s="14" t="s">
        <v>175</v>
      </c>
      <c r="C15" s="14" t="s">
        <v>173</v>
      </c>
      <c r="D15" s="89">
        <v>2.6315789473684208</v>
      </c>
      <c r="E15" s="89">
        <v>10.025062656641603</v>
      </c>
      <c r="F15" s="24" t="s">
        <v>44</v>
      </c>
      <c r="G15" s="25"/>
    </row>
    <row r="16" spans="1:7" ht="30" x14ac:dyDescent="0.25">
      <c r="A16" s="15">
        <v>2</v>
      </c>
      <c r="B16" s="14" t="s">
        <v>176</v>
      </c>
      <c r="C16" s="14" t="s">
        <v>173</v>
      </c>
      <c r="D16" s="89">
        <v>1.8421052631578945</v>
      </c>
      <c r="E16" s="89">
        <v>0</v>
      </c>
      <c r="F16" s="24" t="s">
        <v>45</v>
      </c>
      <c r="G16" s="25"/>
    </row>
    <row r="17" spans="1:7" ht="30" x14ac:dyDescent="0.25">
      <c r="A17" s="15">
        <v>3</v>
      </c>
      <c r="B17" s="14" t="s">
        <v>177</v>
      </c>
      <c r="C17" s="14" t="s">
        <v>173</v>
      </c>
      <c r="D17" s="89">
        <v>1.8421052631578945</v>
      </c>
      <c r="E17" s="89">
        <v>7.0175438596491215</v>
      </c>
      <c r="F17" s="24" t="s">
        <v>44</v>
      </c>
      <c r="G17" s="25"/>
    </row>
    <row r="18" spans="1:7" ht="45" x14ac:dyDescent="0.25">
      <c r="A18" s="15">
        <v>4</v>
      </c>
      <c r="B18" s="14" t="s">
        <v>178</v>
      </c>
      <c r="C18" s="14" t="s">
        <v>173</v>
      </c>
      <c r="D18" s="89">
        <v>1.8421052631578945</v>
      </c>
      <c r="E18" s="89">
        <v>0</v>
      </c>
      <c r="F18" s="24" t="s">
        <v>45</v>
      </c>
      <c r="G18" s="25"/>
    </row>
    <row r="19" spans="1:7" ht="45" x14ac:dyDescent="0.25">
      <c r="A19" s="15">
        <v>5</v>
      </c>
      <c r="B19" s="26" t="s">
        <v>179</v>
      </c>
      <c r="C19" s="14" t="s">
        <v>174</v>
      </c>
      <c r="D19" s="89">
        <v>2.6315789473684208</v>
      </c>
      <c r="E19" s="89">
        <v>10.025062656641603</v>
      </c>
      <c r="F19" s="24" t="s">
        <v>44</v>
      </c>
      <c r="G19" s="25"/>
    </row>
    <row r="20" spans="1:7" ht="30" x14ac:dyDescent="0.25">
      <c r="A20" s="15">
        <v>6</v>
      </c>
      <c r="B20" s="14" t="s">
        <v>180</v>
      </c>
      <c r="C20" s="14" t="s">
        <v>174</v>
      </c>
      <c r="D20" s="89">
        <v>2.6315789473684208</v>
      </c>
      <c r="E20" s="89">
        <v>10.025062656641603</v>
      </c>
      <c r="F20" s="24" t="s">
        <v>44</v>
      </c>
      <c r="G20" s="25"/>
    </row>
    <row r="21" spans="1:7" ht="171" customHeight="1" x14ac:dyDescent="0.25">
      <c r="A21" s="15">
        <v>7</v>
      </c>
      <c r="B21" s="86" t="s">
        <v>181</v>
      </c>
      <c r="C21" s="14" t="s">
        <v>174</v>
      </c>
      <c r="D21" s="89">
        <v>2.6315789473684208</v>
      </c>
      <c r="E21" s="89">
        <v>10.025062656641603</v>
      </c>
      <c r="F21" s="24" t="s">
        <v>44</v>
      </c>
      <c r="G21" s="25"/>
    </row>
    <row r="22" spans="1:7" ht="30" x14ac:dyDescent="0.25">
      <c r="A22" s="15">
        <v>8</v>
      </c>
      <c r="B22" s="14" t="s">
        <v>182</v>
      </c>
      <c r="C22" s="16" t="s">
        <v>174</v>
      </c>
      <c r="D22" s="89">
        <v>2.6315789473684208</v>
      </c>
      <c r="E22" s="89">
        <v>0</v>
      </c>
      <c r="F22" s="27" t="s">
        <v>45</v>
      </c>
      <c r="G22" s="25"/>
    </row>
    <row r="23" spans="1:7" ht="30" x14ac:dyDescent="0.25">
      <c r="A23" s="15">
        <v>9</v>
      </c>
      <c r="B23" s="14" t="s">
        <v>183</v>
      </c>
      <c r="C23" s="21" t="s">
        <v>174</v>
      </c>
      <c r="D23" s="89">
        <v>1.8421052631578945</v>
      </c>
      <c r="E23" s="89">
        <v>0</v>
      </c>
      <c r="F23" s="27" t="s">
        <v>45</v>
      </c>
      <c r="G23" s="25"/>
    </row>
    <row r="24" spans="1:7" ht="30" x14ac:dyDescent="0.25">
      <c r="A24" s="15">
        <v>10</v>
      </c>
      <c r="B24" s="14" t="s">
        <v>184</v>
      </c>
      <c r="C24" s="14" t="s">
        <v>174</v>
      </c>
      <c r="D24" s="89">
        <v>1.8421052631578945</v>
      </c>
      <c r="E24" s="89">
        <v>0</v>
      </c>
      <c r="F24" s="27" t="s">
        <v>45</v>
      </c>
      <c r="G24" s="25"/>
    </row>
    <row r="25" spans="1:7" ht="45" x14ac:dyDescent="0.25">
      <c r="A25" s="15">
        <v>11</v>
      </c>
      <c r="B25" s="14" t="s">
        <v>185</v>
      </c>
      <c r="C25" s="14" t="s">
        <v>174</v>
      </c>
      <c r="D25" s="89">
        <v>2.6315789473684208</v>
      </c>
      <c r="E25" s="89">
        <v>10.025062656641603</v>
      </c>
      <c r="F25" s="24" t="s">
        <v>44</v>
      </c>
      <c r="G25" s="25"/>
    </row>
    <row r="26" spans="1:7" x14ac:dyDescent="0.25">
      <c r="B26" s="3"/>
      <c r="C26" s="3"/>
      <c r="D26" s="102">
        <f>SUM(D15:D25)</f>
        <v>24.999999999999996</v>
      </c>
      <c r="E26" s="102">
        <f>SUM(E15:E25)</f>
        <v>57.142857142857132</v>
      </c>
      <c r="F26" s="11"/>
      <c r="G26" s="82"/>
    </row>
    <row r="27" spans="1:7" x14ac:dyDescent="0.25">
      <c r="B27" s="3"/>
      <c r="C27" s="3"/>
      <c r="D27" s="67"/>
      <c r="E27" s="65"/>
      <c r="F27" s="11"/>
      <c r="G27" s="75"/>
    </row>
    <row r="28" spans="1:7" x14ac:dyDescent="0.25">
      <c r="B28" s="3"/>
      <c r="C28" s="3"/>
      <c r="D28" s="67"/>
      <c r="F28" s="11"/>
      <c r="G28" s="73"/>
    </row>
    <row r="29" spans="1:7" x14ac:dyDescent="0.25">
      <c r="B29" s="3"/>
      <c r="C29" s="3"/>
      <c r="D29" s="67"/>
      <c r="F29" s="11"/>
      <c r="G29" s="73"/>
    </row>
    <row r="30" spans="1:7" x14ac:dyDescent="0.25">
      <c r="B30" s="3"/>
      <c r="C30" s="3"/>
      <c r="D30" s="67"/>
      <c r="F30" s="11"/>
      <c r="G30" s="73"/>
    </row>
    <row r="31" spans="1:7" x14ac:dyDescent="0.25">
      <c r="B31" s="3"/>
      <c r="C31" s="3"/>
      <c r="D31" s="67"/>
      <c r="F31" s="11"/>
      <c r="G31" s="73"/>
    </row>
    <row r="32" spans="1:7" x14ac:dyDescent="0.25">
      <c r="B32" s="3"/>
      <c r="C32" s="3"/>
      <c r="D32" s="67"/>
      <c r="F32" s="11"/>
      <c r="G32" s="73"/>
    </row>
    <row r="33" spans="2:7" x14ac:dyDescent="0.25">
      <c r="B33" s="3"/>
      <c r="C33" s="3"/>
      <c r="D33" s="67"/>
      <c r="F33" s="11"/>
      <c r="G33" s="73"/>
    </row>
    <row r="34" spans="2:7" x14ac:dyDescent="0.25">
      <c r="B34" s="3"/>
      <c r="C34" s="3"/>
      <c r="D34" s="69"/>
      <c r="F34" s="11"/>
      <c r="G34" s="73"/>
    </row>
    <row r="35" spans="2:7" x14ac:dyDescent="0.25">
      <c r="B35" s="3"/>
      <c r="C35" s="3"/>
      <c r="D35" s="70"/>
      <c r="F35" s="11"/>
      <c r="G35" s="73"/>
    </row>
    <row r="36" spans="2:7" x14ac:dyDescent="0.25">
      <c r="B36" s="3"/>
      <c r="C36" s="3"/>
      <c r="D36" s="70"/>
      <c r="F36" s="11"/>
      <c r="G36" s="73"/>
    </row>
    <row r="37" spans="2:7" x14ac:dyDescent="0.25">
      <c r="B37" s="3"/>
      <c r="C37" s="3"/>
      <c r="F37" s="11"/>
      <c r="G37" s="3"/>
    </row>
    <row r="38" spans="2:7" x14ac:dyDescent="0.25">
      <c r="B38" s="3"/>
      <c r="C38" s="3"/>
      <c r="F38" s="11"/>
      <c r="G38" s="3"/>
    </row>
    <row r="39" spans="2:7" x14ac:dyDescent="0.25">
      <c r="B39" s="3"/>
      <c r="C39" s="3"/>
      <c r="F39" s="11"/>
      <c r="G39" s="3"/>
    </row>
    <row r="40" spans="2:7" x14ac:dyDescent="0.25">
      <c r="B40" s="3"/>
      <c r="C40" s="3"/>
      <c r="F40" s="11"/>
      <c r="G40" s="3"/>
    </row>
    <row r="41" spans="2:7" x14ac:dyDescent="0.25">
      <c r="B41" s="3"/>
      <c r="C41" s="3"/>
      <c r="F41" s="11"/>
      <c r="G41" s="3"/>
    </row>
    <row r="42" spans="2:7" x14ac:dyDescent="0.25">
      <c r="B42" s="3"/>
      <c r="C42" s="3"/>
      <c r="F42" s="11"/>
      <c r="G42" s="3"/>
    </row>
    <row r="43" spans="2:7" x14ac:dyDescent="0.25">
      <c r="B43" s="3"/>
      <c r="C43" s="3"/>
      <c r="F43" s="11"/>
      <c r="G43" s="3"/>
    </row>
    <row r="44" spans="2:7" x14ac:dyDescent="0.25">
      <c r="B44" s="3"/>
      <c r="C44" s="3"/>
      <c r="F44" s="11"/>
      <c r="G44" s="3"/>
    </row>
    <row r="45" spans="2:7" x14ac:dyDescent="0.25">
      <c r="B45" s="3"/>
      <c r="C45" s="3"/>
      <c r="F45" s="11"/>
      <c r="G45" s="3"/>
    </row>
    <row r="46" spans="2:7" x14ac:dyDescent="0.25">
      <c r="B46" s="3"/>
      <c r="C46" s="3"/>
      <c r="F46" s="11"/>
      <c r="G46" s="3"/>
    </row>
    <row r="47" spans="2:7" x14ac:dyDescent="0.25">
      <c r="B47" s="3"/>
      <c r="C47" s="3"/>
      <c r="F47" s="11"/>
      <c r="G47" s="3"/>
    </row>
    <row r="48" spans="2:7" x14ac:dyDescent="0.25">
      <c r="B48" s="3"/>
      <c r="C48" s="3"/>
      <c r="F48" s="11"/>
      <c r="G48" s="3"/>
    </row>
    <row r="49" spans="2:7" x14ac:dyDescent="0.25">
      <c r="B49" s="3"/>
      <c r="C49" s="3"/>
      <c r="F49" s="11"/>
      <c r="G49" s="3"/>
    </row>
    <row r="50" spans="2:7" x14ac:dyDescent="0.25">
      <c r="B50" s="3"/>
      <c r="C50" s="3"/>
      <c r="F50" s="11"/>
      <c r="G50" s="3"/>
    </row>
    <row r="51" spans="2:7" x14ac:dyDescent="0.25">
      <c r="B51" s="3"/>
      <c r="C51" s="3"/>
      <c r="F51" s="11"/>
      <c r="G51" s="3"/>
    </row>
    <row r="52" spans="2:7" x14ac:dyDescent="0.25">
      <c r="B52" s="3"/>
      <c r="C52" s="3"/>
      <c r="F52" s="11"/>
      <c r="G52" s="3"/>
    </row>
    <row r="53" spans="2:7" x14ac:dyDescent="0.25">
      <c r="B53" s="3"/>
      <c r="C53" s="3"/>
      <c r="F53" s="11"/>
      <c r="G53" s="3"/>
    </row>
    <row r="54" spans="2:7" x14ac:dyDescent="0.25">
      <c r="B54" s="3"/>
      <c r="C54" s="3"/>
      <c r="F54" s="11"/>
      <c r="G54" s="3"/>
    </row>
    <row r="55" spans="2:7" x14ac:dyDescent="0.25">
      <c r="B55" s="3"/>
      <c r="C55" s="3"/>
      <c r="F55" s="11"/>
      <c r="G55" s="3"/>
    </row>
    <row r="56" spans="2:7" x14ac:dyDescent="0.25">
      <c r="B56" s="3"/>
      <c r="C56" s="3"/>
      <c r="F56" s="11"/>
      <c r="G56" s="3"/>
    </row>
    <row r="57" spans="2:7" x14ac:dyDescent="0.25">
      <c r="B57" s="3"/>
      <c r="C57" s="3"/>
      <c r="F57" s="11"/>
      <c r="G57" s="3"/>
    </row>
    <row r="58" spans="2:7" x14ac:dyDescent="0.25">
      <c r="B58" s="3"/>
      <c r="C58" s="3"/>
      <c r="F58" s="11"/>
      <c r="G58" s="3"/>
    </row>
    <row r="59" spans="2:7" x14ac:dyDescent="0.25">
      <c r="B59" s="3"/>
      <c r="C59" s="3"/>
      <c r="F59" s="11"/>
      <c r="G59" s="3"/>
    </row>
    <row r="60" spans="2:7" x14ac:dyDescent="0.25">
      <c r="B60" s="3"/>
      <c r="C60" s="3"/>
      <c r="F60" s="11"/>
      <c r="G60" s="3"/>
    </row>
    <row r="61" spans="2:7" x14ac:dyDescent="0.25">
      <c r="B61" s="3"/>
      <c r="C61" s="3"/>
      <c r="F61" s="11"/>
      <c r="G61" s="3"/>
    </row>
    <row r="62" spans="2:7" x14ac:dyDescent="0.25">
      <c r="B62" s="3"/>
      <c r="C62" s="3"/>
      <c r="F62" s="11"/>
      <c r="G62" s="3"/>
    </row>
    <row r="63" spans="2:7" x14ac:dyDescent="0.25">
      <c r="B63" s="3"/>
      <c r="C63" s="3"/>
      <c r="F63" s="11"/>
      <c r="G63" s="3"/>
    </row>
    <row r="64" spans="2:7" x14ac:dyDescent="0.25">
      <c r="B64" s="3"/>
      <c r="C64" s="3"/>
      <c r="F64" s="11"/>
      <c r="G64" s="3"/>
    </row>
    <row r="65" spans="2:7" x14ac:dyDescent="0.25">
      <c r="B65" s="3"/>
      <c r="C65" s="3"/>
      <c r="F65" s="11"/>
      <c r="G65" s="3"/>
    </row>
    <row r="66" spans="2:7" x14ac:dyDescent="0.25">
      <c r="B66" s="3"/>
      <c r="C66" s="3"/>
      <c r="F66" s="11"/>
      <c r="G66" s="3"/>
    </row>
    <row r="67" spans="2:7" x14ac:dyDescent="0.25">
      <c r="B67" s="3"/>
      <c r="C67" s="3"/>
      <c r="F67" s="11"/>
      <c r="G67" s="3"/>
    </row>
    <row r="68" spans="2:7" x14ac:dyDescent="0.25">
      <c r="B68" s="3"/>
      <c r="C68" s="3"/>
      <c r="F68" s="11"/>
      <c r="G68" s="3"/>
    </row>
    <row r="69" spans="2:7" x14ac:dyDescent="0.25">
      <c r="B69" s="3"/>
      <c r="C69" s="3"/>
      <c r="F69" s="11"/>
      <c r="G69" s="3"/>
    </row>
    <row r="70" spans="2:7" x14ac:dyDescent="0.25">
      <c r="B70" s="3"/>
      <c r="C70" s="3"/>
      <c r="F70" s="11"/>
      <c r="G70" s="3"/>
    </row>
    <row r="71" spans="2:7" x14ac:dyDescent="0.25">
      <c r="B71" s="3"/>
      <c r="C71" s="3"/>
      <c r="F71" s="11"/>
      <c r="G71" s="3"/>
    </row>
    <row r="72" spans="2:7" x14ac:dyDescent="0.25">
      <c r="B72" s="3"/>
      <c r="C72" s="3"/>
      <c r="F72" s="11"/>
      <c r="G72" s="3"/>
    </row>
    <row r="73" spans="2:7" x14ac:dyDescent="0.25">
      <c r="B73" s="3"/>
      <c r="C73" s="3"/>
      <c r="F73" s="11"/>
      <c r="G73" s="3"/>
    </row>
    <row r="74" spans="2:7" x14ac:dyDescent="0.25">
      <c r="B74" s="3"/>
      <c r="C74" s="3"/>
      <c r="F74" s="11"/>
      <c r="G74" s="3"/>
    </row>
    <row r="75" spans="2:7" x14ac:dyDescent="0.25">
      <c r="B75" s="3"/>
      <c r="C75" s="3"/>
      <c r="F75" s="11"/>
      <c r="G75" s="3"/>
    </row>
    <row r="76" spans="2:7" x14ac:dyDescent="0.25">
      <c r="B76" s="3"/>
      <c r="C76" s="3"/>
      <c r="F76" s="11"/>
      <c r="G76" s="3"/>
    </row>
    <row r="77" spans="2:7" x14ac:dyDescent="0.25">
      <c r="B77" s="3"/>
      <c r="C77" s="3"/>
      <c r="F77" s="11"/>
      <c r="G77" s="3"/>
    </row>
    <row r="78" spans="2:7" x14ac:dyDescent="0.25">
      <c r="B78" s="3"/>
      <c r="C78" s="3"/>
      <c r="F78" s="11"/>
      <c r="G78" s="3"/>
    </row>
    <row r="79" spans="2:7" x14ac:dyDescent="0.25">
      <c r="B79" s="3"/>
      <c r="C79" s="3"/>
      <c r="F79" s="11"/>
      <c r="G79" s="3"/>
    </row>
    <row r="80" spans="2:7" x14ac:dyDescent="0.25">
      <c r="B80" s="3"/>
      <c r="C80" s="3"/>
      <c r="F80" s="11"/>
      <c r="G80" s="3"/>
    </row>
    <row r="81" spans="2:7" x14ac:dyDescent="0.25">
      <c r="B81" s="3"/>
      <c r="C81" s="3"/>
      <c r="F81" s="11"/>
      <c r="G81" s="3"/>
    </row>
    <row r="82" spans="2:7" x14ac:dyDescent="0.25">
      <c r="B82" s="3"/>
      <c r="C82" s="3"/>
      <c r="F82" s="11"/>
      <c r="G82" s="3"/>
    </row>
    <row r="83" spans="2:7" x14ac:dyDescent="0.25">
      <c r="B83" s="3"/>
      <c r="C83" s="3"/>
      <c r="F83" s="11"/>
      <c r="G83" s="3"/>
    </row>
    <row r="84" spans="2:7" x14ac:dyDescent="0.25">
      <c r="B84" s="3"/>
      <c r="C84" s="3"/>
      <c r="F84" s="11"/>
      <c r="G84" s="3"/>
    </row>
    <row r="85" spans="2:7" x14ac:dyDescent="0.25">
      <c r="B85" s="3"/>
      <c r="C85" s="3"/>
      <c r="F85" s="11"/>
      <c r="G85" s="3"/>
    </row>
    <row r="86" spans="2:7" x14ac:dyDescent="0.25">
      <c r="B86" s="3"/>
      <c r="C86" s="3"/>
      <c r="F86" s="11"/>
      <c r="G86" s="3"/>
    </row>
    <row r="87" spans="2:7" x14ac:dyDescent="0.25">
      <c r="B87" s="3"/>
      <c r="C87" s="3"/>
      <c r="F87" s="11"/>
      <c r="G87" s="3"/>
    </row>
    <row r="88" spans="2:7" x14ac:dyDescent="0.25">
      <c r="B88" s="3"/>
      <c r="C88" s="3"/>
      <c r="F88" s="11"/>
      <c r="G88" s="3"/>
    </row>
    <row r="89" spans="2:7" x14ac:dyDescent="0.25">
      <c r="B89" s="3"/>
      <c r="C89" s="3"/>
      <c r="F89" s="11"/>
      <c r="G89" s="3"/>
    </row>
    <row r="90" spans="2:7" x14ac:dyDescent="0.25">
      <c r="B90" s="3"/>
      <c r="C90" s="3"/>
      <c r="F90" s="11"/>
      <c r="G90" s="3"/>
    </row>
    <row r="91" spans="2:7" x14ac:dyDescent="0.25">
      <c r="B91" s="3"/>
      <c r="C91" s="3"/>
      <c r="F91" s="11"/>
      <c r="G91" s="3"/>
    </row>
    <row r="92" spans="2:7" x14ac:dyDescent="0.25">
      <c r="B92" s="3"/>
      <c r="C92" s="3"/>
      <c r="F92" s="11"/>
      <c r="G92" s="3"/>
    </row>
    <row r="93" spans="2:7" x14ac:dyDescent="0.25">
      <c r="B93" s="3"/>
      <c r="C93" s="3"/>
      <c r="F93" s="11"/>
      <c r="G93" s="3"/>
    </row>
    <row r="94" spans="2:7" x14ac:dyDescent="0.25">
      <c r="B94" s="3"/>
      <c r="C94" s="3"/>
      <c r="F94" s="11"/>
      <c r="G94" s="3"/>
    </row>
    <row r="95" spans="2:7" x14ac:dyDescent="0.25">
      <c r="B95" s="3"/>
      <c r="C95" s="3"/>
      <c r="F95" s="11"/>
      <c r="G95" s="3"/>
    </row>
    <row r="96" spans="2:7" x14ac:dyDescent="0.25">
      <c r="B96" s="3"/>
      <c r="C96" s="3"/>
      <c r="F96" s="11"/>
      <c r="G96" s="3"/>
    </row>
    <row r="97" spans="2:7" x14ac:dyDescent="0.25">
      <c r="B97" s="3"/>
      <c r="C97" s="3"/>
      <c r="F97" s="11"/>
      <c r="G97" s="3"/>
    </row>
    <row r="98" spans="2:7" x14ac:dyDescent="0.25">
      <c r="B98" s="3"/>
      <c r="C98" s="3"/>
      <c r="F98" s="11"/>
      <c r="G98" s="3"/>
    </row>
    <row r="99" spans="2:7" x14ac:dyDescent="0.25">
      <c r="B99" s="3"/>
      <c r="C99" s="3"/>
      <c r="F99" s="11"/>
      <c r="G99" s="3"/>
    </row>
    <row r="100" spans="2:7" x14ac:dyDescent="0.25">
      <c r="B100" s="3"/>
      <c r="C100" s="3"/>
      <c r="F100" s="11"/>
      <c r="G100" s="3"/>
    </row>
    <row r="101" spans="2:7" x14ac:dyDescent="0.25">
      <c r="B101" s="3"/>
      <c r="C101" s="3"/>
      <c r="F101" s="11"/>
      <c r="G101" s="3"/>
    </row>
    <row r="102" spans="2:7" x14ac:dyDescent="0.25">
      <c r="G102" s="3"/>
    </row>
    <row r="103" spans="2:7" x14ac:dyDescent="0.25">
      <c r="G103" s="3"/>
    </row>
    <row r="104" spans="2:7" x14ac:dyDescent="0.25">
      <c r="G104" s="3"/>
    </row>
    <row r="105" spans="2:7" x14ac:dyDescent="0.25">
      <c r="G105" s="3"/>
    </row>
    <row r="106" spans="2:7" x14ac:dyDescent="0.25">
      <c r="G106" s="3"/>
    </row>
    <row r="107" spans="2:7" x14ac:dyDescent="0.25">
      <c r="G107" s="3"/>
    </row>
    <row r="108" spans="2:7" x14ac:dyDescent="0.25">
      <c r="G108" s="3"/>
    </row>
    <row r="109" spans="2:7" x14ac:dyDescent="0.25">
      <c r="G109" s="3"/>
    </row>
    <row r="110" spans="2:7" x14ac:dyDescent="0.25">
      <c r="G110" s="3"/>
    </row>
    <row r="111" spans="2:7" x14ac:dyDescent="0.25">
      <c r="G111" s="3"/>
    </row>
    <row r="112" spans="2:7" x14ac:dyDescent="0.25">
      <c r="G112" s="3"/>
    </row>
    <row r="113" spans="7:7" x14ac:dyDescent="0.25">
      <c r="G113" s="3"/>
    </row>
    <row r="114" spans="7:7" x14ac:dyDescent="0.25">
      <c r="G114" s="3"/>
    </row>
    <row r="115" spans="7:7" x14ac:dyDescent="0.25">
      <c r="G115" s="3"/>
    </row>
    <row r="116" spans="7:7" x14ac:dyDescent="0.25">
      <c r="G116" s="3"/>
    </row>
  </sheetData>
  <sheetProtection algorithmName="SHA-512" hashValue="MNFOoXzCvOAGhFUkhGnwhtMZZPF12RDIOhRR6OkoV/UP0NthJFIWbmWFdJiU+llcw6Fcdp5HIs6fyTw1OX+tew==" saltValue="xsLruNFjsW9osUw7e14AgA==" spinCount="100000" sheet="1" objects="1" scenarios="1"/>
  <mergeCells count="5">
    <mergeCell ref="B1:C1"/>
    <mergeCell ref="B2:C2"/>
    <mergeCell ref="B4:C4"/>
    <mergeCell ref="G10:G13"/>
    <mergeCell ref="D13:E13"/>
  </mergeCells>
  <conditionalFormatting sqref="G15:G25">
    <cfRule type="cellIs" dxfId="85" priority="18" operator="equal">
      <formula>0</formula>
    </cfRule>
    <cfRule type="cellIs" dxfId="84" priority="19" operator="equal">
      <formula>"NEE"</formula>
    </cfRule>
    <cfRule type="cellIs" dxfId="83" priority="20" operator="equal">
      <formula>"JA"</formula>
    </cfRule>
  </conditionalFormatting>
  <conditionalFormatting sqref="G10:G13">
    <cfRule type="containsText" dxfId="82" priority="16" operator="containsText" text="GEREED">
      <formula>NOT(ISERROR(SEARCH("GEREED",G10)))</formula>
    </cfRule>
    <cfRule type="containsText" dxfId="81" priority="17" operator="containsText" text="LET OP">
      <formula>NOT(ISERROR(SEARCH("LET OP",G10)))</formula>
    </cfRule>
  </conditionalFormatting>
  <conditionalFormatting sqref="F15:F24 D27:D33">
    <cfRule type="cellIs" dxfId="80" priority="14" operator="equal">
      <formula>"NEE"</formula>
    </cfRule>
    <cfRule type="cellIs" dxfId="79" priority="15" operator="equal">
      <formula>"JA"</formula>
    </cfRule>
  </conditionalFormatting>
  <conditionalFormatting sqref="F25">
    <cfRule type="cellIs" dxfId="78" priority="12" operator="equal">
      <formula>"NEE"</formula>
    </cfRule>
    <cfRule type="cellIs" dxfId="77" priority="13" operator="equal">
      <formula>"JA"</formula>
    </cfRule>
  </conditionalFormatting>
  <conditionalFormatting sqref="D15:E26">
    <cfRule type="cellIs" dxfId="76" priority="2" operator="equal">
      <formula>"NEE"</formula>
    </cfRule>
    <cfRule type="cellIs" dxfId="75" priority="3" operator="equal">
      <formula>"JA"</formula>
    </cfRule>
  </conditionalFormatting>
  <conditionalFormatting sqref="D15:E26">
    <cfRule type="cellIs" dxfId="74" priority="1" operator="equal">
      <formula>0</formula>
    </cfRule>
  </conditionalFormatting>
  <dataValidations count="1">
    <dataValidation type="list" allowBlank="1" showInputMessage="1" showErrorMessage="1" sqref="C15:C21" xr:uid="{D004ECF5-98A7-4A1B-901E-49CF68587158}">
      <formula1>$B$7:$B$11</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E186A4D-7B59-4859-87D7-FF7713530382}">
          <x14:formula1>
            <xm:f>ALGEMEEN!$A$39:$A$40</xm:f>
          </x14:formula1>
          <xm:sqref>G15:G25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FF625-262D-4FB0-BFF4-7A030AD67C8E}">
  <sheetPr>
    <pageSetUpPr fitToPage="1"/>
  </sheetPr>
  <dimension ref="A1:G120"/>
  <sheetViews>
    <sheetView zoomScaleNormal="100" workbookViewId="0">
      <selection activeCell="G15" sqref="G15"/>
    </sheetView>
  </sheetViews>
  <sheetFormatPr defaultRowHeight="15" x14ac:dyDescent="0.25"/>
  <cols>
    <col min="1" max="1" width="7.7109375" style="6" customWidth="1"/>
    <col min="2" max="2" width="76.42578125" customWidth="1"/>
    <col min="3" max="3" width="24" customWidth="1"/>
    <col min="4" max="4" width="24" style="2" bestFit="1" customWidth="1"/>
    <col min="5" max="5" width="15.7109375" style="64" bestFit="1" customWidth="1"/>
    <col min="6" max="6" width="19.28515625" style="2" customWidth="1"/>
    <col min="7" max="7" width="28.42578125" customWidth="1"/>
  </cols>
  <sheetData>
    <row r="1" spans="1:7" ht="21.6" customHeight="1" thickBot="1" x14ac:dyDescent="0.4">
      <c r="B1" s="136" t="s">
        <v>298</v>
      </c>
      <c r="C1" s="137"/>
    </row>
    <row r="2" spans="1:7" ht="16.149999999999999" customHeight="1" thickBot="1" x14ac:dyDescent="0.3">
      <c r="B2" s="128" t="s">
        <v>294</v>
      </c>
      <c r="C2" s="127"/>
    </row>
    <row r="4" spans="1:7" ht="43.5" customHeight="1" x14ac:dyDescent="0.25">
      <c r="B4" s="130" t="s">
        <v>288</v>
      </c>
      <c r="C4" s="138"/>
      <c r="D4" s="66"/>
    </row>
    <row r="5" spans="1:7" x14ac:dyDescent="0.25">
      <c r="B5" s="1"/>
    </row>
    <row r="6" spans="1:7" x14ac:dyDescent="0.25">
      <c r="B6" s="13" t="s">
        <v>63</v>
      </c>
    </row>
    <row r="7" spans="1:7" x14ac:dyDescent="0.25">
      <c r="B7" s="22"/>
    </row>
    <row r="8" spans="1:7" x14ac:dyDescent="0.25">
      <c r="B8" s="22"/>
    </row>
    <row r="9" spans="1:7" x14ac:dyDescent="0.25">
      <c r="B9" s="1"/>
    </row>
    <row r="10" spans="1:7" x14ac:dyDescent="0.25">
      <c r="B10" s="1"/>
      <c r="G10" s="132" t="str">
        <f>IF(COUNTIF($G$15:$G$23,"JA")+COUNTIF($G$15:$G$23,"NEE")&lt;9,"LET OP: Niet alle velden zijn ingevuld","GEREED: Alle velden zijn ingevuld")</f>
        <v>LET OP: Niet alle velden zijn ingevuld</v>
      </c>
    </row>
    <row r="11" spans="1:7" x14ac:dyDescent="0.25">
      <c r="B11" s="1"/>
      <c r="G11" s="133"/>
    </row>
    <row r="12" spans="1:7" x14ac:dyDescent="0.25">
      <c r="G12" s="133"/>
    </row>
    <row r="13" spans="1:7" x14ac:dyDescent="0.25">
      <c r="D13" s="134" t="s">
        <v>321</v>
      </c>
      <c r="E13" s="132"/>
      <c r="G13" s="133"/>
    </row>
    <row r="14" spans="1:7" x14ac:dyDescent="0.25">
      <c r="A14" s="17" t="s">
        <v>49</v>
      </c>
      <c r="B14" s="13" t="s">
        <v>50</v>
      </c>
      <c r="C14" s="13" t="s">
        <v>69</v>
      </c>
      <c r="D14" s="12" t="s">
        <v>318</v>
      </c>
      <c r="E14" s="12" t="s">
        <v>319</v>
      </c>
      <c r="F14" s="12" t="s">
        <v>52</v>
      </c>
      <c r="G14" s="13" t="s">
        <v>53</v>
      </c>
    </row>
    <row r="15" spans="1:7" ht="45" x14ac:dyDescent="0.25">
      <c r="A15" s="15">
        <v>1</v>
      </c>
      <c r="B15" s="26" t="s">
        <v>325</v>
      </c>
      <c r="C15" s="14"/>
      <c r="D15" s="89">
        <v>1.2681159420289856</v>
      </c>
      <c r="E15" s="89">
        <v>8</v>
      </c>
      <c r="F15" s="24" t="s">
        <v>44</v>
      </c>
      <c r="G15" s="25"/>
    </row>
    <row r="16" spans="1:7" ht="47.25" customHeight="1" x14ac:dyDescent="0.25">
      <c r="A16" s="15">
        <v>2</v>
      </c>
      <c r="B16" s="14" t="s">
        <v>186</v>
      </c>
      <c r="C16" s="14"/>
      <c r="D16" s="89">
        <v>1.8115942028985508</v>
      </c>
      <c r="E16" s="89">
        <v>11.428571428571429</v>
      </c>
      <c r="F16" s="24" t="s">
        <v>44</v>
      </c>
      <c r="G16" s="25"/>
    </row>
    <row r="17" spans="1:7" ht="60" x14ac:dyDescent="0.25">
      <c r="A17" s="15">
        <v>3</v>
      </c>
      <c r="B17" s="14" t="s">
        <v>187</v>
      </c>
      <c r="C17" s="14"/>
      <c r="D17" s="89">
        <v>1.2681159420289856</v>
      </c>
      <c r="E17" s="89">
        <v>0</v>
      </c>
      <c r="F17" s="24" t="s">
        <v>45</v>
      </c>
      <c r="G17" s="25"/>
    </row>
    <row r="18" spans="1:7" ht="30" x14ac:dyDescent="0.25">
      <c r="A18" s="15">
        <v>4</v>
      </c>
      <c r="B18" s="14" t="s">
        <v>188</v>
      </c>
      <c r="C18" s="14"/>
      <c r="D18" s="89">
        <v>1.8115942028985508</v>
      </c>
      <c r="E18" s="89">
        <v>0</v>
      </c>
      <c r="F18" s="24" t="s">
        <v>45</v>
      </c>
      <c r="G18" s="25"/>
    </row>
    <row r="19" spans="1:7" ht="66.75" customHeight="1" x14ac:dyDescent="0.25">
      <c r="A19" s="15">
        <v>5</v>
      </c>
      <c r="B19" s="14" t="s">
        <v>189</v>
      </c>
      <c r="C19" s="14"/>
      <c r="D19" s="89">
        <v>1.2681159420289856</v>
      </c>
      <c r="E19" s="89">
        <v>8</v>
      </c>
      <c r="F19" s="24" t="s">
        <v>44</v>
      </c>
      <c r="G19" s="25"/>
    </row>
    <row r="20" spans="1:7" ht="33.75" customHeight="1" x14ac:dyDescent="0.25">
      <c r="A20" s="15">
        <v>6</v>
      </c>
      <c r="B20" s="14" t="s">
        <v>190</v>
      </c>
      <c r="C20" s="14"/>
      <c r="D20" s="89">
        <v>1.8115942028985508</v>
      </c>
      <c r="E20" s="89">
        <v>0</v>
      </c>
      <c r="F20" s="24" t="s">
        <v>45</v>
      </c>
      <c r="G20" s="25"/>
    </row>
    <row r="21" spans="1:7" ht="45" x14ac:dyDescent="0.25">
      <c r="A21" s="15">
        <v>7</v>
      </c>
      <c r="B21" s="14" t="s">
        <v>191</v>
      </c>
      <c r="C21" s="14"/>
      <c r="D21" s="89">
        <v>1.8115942028985508</v>
      </c>
      <c r="E21" s="89">
        <v>0</v>
      </c>
      <c r="F21" s="24" t="s">
        <v>45</v>
      </c>
      <c r="G21" s="25"/>
    </row>
    <row r="22" spans="1:7" ht="45" x14ac:dyDescent="0.25">
      <c r="A22" s="15">
        <v>8</v>
      </c>
      <c r="B22" s="14" t="s">
        <v>192</v>
      </c>
      <c r="C22" s="14"/>
      <c r="D22" s="89">
        <v>1.2681159420289856</v>
      </c>
      <c r="E22" s="89">
        <v>0</v>
      </c>
      <c r="F22" s="24" t="s">
        <v>45</v>
      </c>
      <c r="G22" s="25"/>
    </row>
    <row r="23" spans="1:7" ht="66.75" customHeight="1" x14ac:dyDescent="0.25">
      <c r="A23" s="15">
        <v>9</v>
      </c>
      <c r="B23" s="14" t="s">
        <v>193</v>
      </c>
      <c r="C23" s="14"/>
      <c r="D23" s="89">
        <v>0.18115942028985507</v>
      </c>
      <c r="E23" s="89">
        <v>1.1428571428571428</v>
      </c>
      <c r="F23" s="24" t="s">
        <v>44</v>
      </c>
      <c r="G23" s="25"/>
    </row>
    <row r="24" spans="1:7" x14ac:dyDescent="0.25">
      <c r="B24" s="3"/>
      <c r="C24" s="3"/>
      <c r="D24" s="102">
        <f>SUM(D15:D23)</f>
        <v>12.500000000000002</v>
      </c>
      <c r="E24" s="102">
        <f>SUM(E15:E23)</f>
        <v>28.571428571428573</v>
      </c>
      <c r="G24" s="80"/>
    </row>
    <row r="25" spans="1:7" x14ac:dyDescent="0.25">
      <c r="B25" s="3"/>
      <c r="C25" s="3"/>
      <c r="D25" s="67"/>
      <c r="E25" s="67"/>
      <c r="G25" s="34"/>
    </row>
    <row r="26" spans="1:7" x14ac:dyDescent="0.25">
      <c r="B26" s="3"/>
      <c r="C26" s="3"/>
      <c r="D26" s="67"/>
      <c r="E26" s="67"/>
      <c r="G26" s="34"/>
    </row>
    <row r="27" spans="1:7" x14ac:dyDescent="0.25">
      <c r="B27" s="3"/>
      <c r="C27" s="3"/>
      <c r="D27" s="67"/>
      <c r="E27" s="65"/>
      <c r="G27" s="34"/>
    </row>
    <row r="28" spans="1:7" x14ac:dyDescent="0.25">
      <c r="B28" s="3"/>
      <c r="C28" s="3"/>
      <c r="D28" s="67"/>
      <c r="E28" s="68"/>
      <c r="G28" s="34"/>
    </row>
    <row r="29" spans="1:7" x14ac:dyDescent="0.25">
      <c r="B29" s="3"/>
      <c r="C29" s="3"/>
      <c r="D29" s="67"/>
      <c r="G29" s="34"/>
    </row>
    <row r="30" spans="1:7" x14ac:dyDescent="0.25">
      <c r="B30" s="3"/>
      <c r="C30" s="3"/>
      <c r="D30" s="67"/>
      <c r="G30" s="34"/>
    </row>
    <row r="31" spans="1:7" x14ac:dyDescent="0.25">
      <c r="B31" s="3"/>
      <c r="C31" s="3"/>
      <c r="D31" s="67"/>
      <c r="G31" s="74"/>
    </row>
    <row r="32" spans="1:7" x14ac:dyDescent="0.25">
      <c r="B32" s="3"/>
      <c r="C32" s="3"/>
      <c r="D32" s="67"/>
      <c r="G32" s="34"/>
    </row>
    <row r="33" spans="2:7" x14ac:dyDescent="0.25">
      <c r="B33" s="3"/>
      <c r="C33" s="3"/>
      <c r="D33" s="67"/>
      <c r="G33" s="34"/>
    </row>
    <row r="34" spans="2:7" x14ac:dyDescent="0.25">
      <c r="B34" s="3"/>
      <c r="C34" s="3"/>
      <c r="D34" s="68"/>
      <c r="G34" s="34"/>
    </row>
    <row r="35" spans="2:7" x14ac:dyDescent="0.25">
      <c r="B35" s="3"/>
      <c r="C35" s="3"/>
      <c r="D35" s="66"/>
      <c r="G35" s="34"/>
    </row>
    <row r="36" spans="2:7" x14ac:dyDescent="0.25">
      <c r="B36" s="3"/>
      <c r="C36" s="3"/>
      <c r="D36" s="66"/>
      <c r="G36" s="34"/>
    </row>
    <row r="37" spans="2:7" x14ac:dyDescent="0.25">
      <c r="B37" s="3"/>
      <c r="C37" s="3"/>
      <c r="D37" s="66"/>
      <c r="G37" s="34"/>
    </row>
    <row r="38" spans="2:7" x14ac:dyDescent="0.25">
      <c r="B38" s="3"/>
      <c r="C38" s="3"/>
      <c r="G38" s="3"/>
    </row>
    <row r="39" spans="2:7" x14ac:dyDescent="0.25">
      <c r="B39" s="3"/>
      <c r="C39" s="3"/>
      <c r="G39" s="3"/>
    </row>
    <row r="40" spans="2:7" x14ac:dyDescent="0.25">
      <c r="B40" s="3"/>
      <c r="C40" s="3"/>
      <c r="G40" s="3"/>
    </row>
    <row r="41" spans="2:7" x14ac:dyDescent="0.25">
      <c r="B41" s="3"/>
      <c r="C41" s="3"/>
      <c r="G41" s="3"/>
    </row>
    <row r="42" spans="2:7" x14ac:dyDescent="0.25">
      <c r="B42" s="3"/>
      <c r="C42" s="3"/>
      <c r="G42" s="3"/>
    </row>
    <row r="43" spans="2:7" x14ac:dyDescent="0.25">
      <c r="B43" s="3"/>
      <c r="C43" s="3"/>
      <c r="G43" s="3"/>
    </row>
    <row r="44" spans="2:7" x14ac:dyDescent="0.25">
      <c r="B44" s="3"/>
      <c r="C44" s="3"/>
      <c r="G44" s="3"/>
    </row>
    <row r="45" spans="2:7" x14ac:dyDescent="0.25">
      <c r="B45" s="3"/>
      <c r="C45" s="3"/>
      <c r="G45" s="3"/>
    </row>
    <row r="46" spans="2:7" x14ac:dyDescent="0.25">
      <c r="B46" s="3"/>
      <c r="C46" s="3"/>
      <c r="G46" s="3"/>
    </row>
    <row r="47" spans="2:7" x14ac:dyDescent="0.25">
      <c r="B47" s="3"/>
      <c r="C47" s="3"/>
      <c r="G47" s="3"/>
    </row>
    <row r="48" spans="2:7" x14ac:dyDescent="0.25">
      <c r="B48" s="3"/>
      <c r="C48" s="3"/>
      <c r="G48" s="3"/>
    </row>
    <row r="49" spans="2:7" x14ac:dyDescent="0.25">
      <c r="B49" s="3"/>
      <c r="C49" s="3"/>
      <c r="G49" s="3"/>
    </row>
    <row r="50" spans="2:7" x14ac:dyDescent="0.25">
      <c r="B50" s="3"/>
      <c r="C50" s="3"/>
      <c r="G50" s="3"/>
    </row>
    <row r="51" spans="2:7" x14ac:dyDescent="0.25">
      <c r="B51" s="3"/>
      <c r="C51" s="3"/>
      <c r="G51" s="3"/>
    </row>
    <row r="52" spans="2:7" x14ac:dyDescent="0.25">
      <c r="B52" s="3"/>
      <c r="C52" s="3"/>
      <c r="G52" s="3"/>
    </row>
    <row r="53" spans="2:7" x14ac:dyDescent="0.25">
      <c r="B53" s="3"/>
      <c r="C53" s="3"/>
      <c r="G53" s="3"/>
    </row>
    <row r="54" spans="2:7" x14ac:dyDescent="0.25">
      <c r="B54" s="3"/>
      <c r="C54" s="3"/>
      <c r="G54" s="3"/>
    </row>
    <row r="55" spans="2:7" x14ac:dyDescent="0.25">
      <c r="B55" s="3"/>
      <c r="C55" s="3"/>
      <c r="G55" s="3"/>
    </row>
    <row r="56" spans="2:7" x14ac:dyDescent="0.25">
      <c r="B56" s="3"/>
      <c r="C56" s="3"/>
      <c r="G56" s="3"/>
    </row>
    <row r="57" spans="2:7" x14ac:dyDescent="0.25">
      <c r="B57" s="3"/>
      <c r="C57" s="3"/>
      <c r="G57" s="3"/>
    </row>
    <row r="58" spans="2:7" x14ac:dyDescent="0.25">
      <c r="B58" s="3"/>
      <c r="C58" s="3"/>
      <c r="G58" s="3"/>
    </row>
    <row r="59" spans="2:7" x14ac:dyDescent="0.25">
      <c r="B59" s="3"/>
      <c r="C59" s="3"/>
      <c r="G59" s="3"/>
    </row>
    <row r="60" spans="2:7" x14ac:dyDescent="0.25">
      <c r="B60" s="3"/>
      <c r="C60" s="3"/>
      <c r="G60" s="3"/>
    </row>
    <row r="61" spans="2:7" x14ac:dyDescent="0.25">
      <c r="B61" s="3"/>
      <c r="C61" s="3"/>
      <c r="G61" s="3"/>
    </row>
    <row r="62" spans="2:7" x14ac:dyDescent="0.25">
      <c r="B62" s="3"/>
      <c r="C62" s="3"/>
      <c r="G62" s="3"/>
    </row>
    <row r="63" spans="2:7" x14ac:dyDescent="0.25">
      <c r="B63" s="3"/>
      <c r="C63" s="3"/>
      <c r="G63" s="3"/>
    </row>
    <row r="64" spans="2:7" x14ac:dyDescent="0.25">
      <c r="B64" s="3"/>
      <c r="C64" s="3"/>
      <c r="G64" s="3"/>
    </row>
    <row r="65" spans="2:7" x14ac:dyDescent="0.25">
      <c r="B65" s="3"/>
      <c r="C65" s="3"/>
      <c r="G65" s="3"/>
    </row>
    <row r="66" spans="2:7" x14ac:dyDescent="0.25">
      <c r="B66" s="3"/>
      <c r="C66" s="3"/>
      <c r="G66" s="3"/>
    </row>
    <row r="67" spans="2:7" x14ac:dyDescent="0.25">
      <c r="B67" s="3"/>
      <c r="C67" s="3"/>
      <c r="G67" s="3"/>
    </row>
    <row r="68" spans="2:7" x14ac:dyDescent="0.25">
      <c r="B68" s="3"/>
      <c r="C68" s="3"/>
      <c r="G68" s="3"/>
    </row>
    <row r="69" spans="2:7" x14ac:dyDescent="0.25">
      <c r="B69" s="3"/>
      <c r="C69" s="3"/>
      <c r="G69" s="3"/>
    </row>
    <row r="70" spans="2:7" x14ac:dyDescent="0.25">
      <c r="B70" s="3"/>
      <c r="C70" s="3"/>
      <c r="G70" s="3"/>
    </row>
    <row r="71" spans="2:7" x14ac:dyDescent="0.25">
      <c r="B71" s="3"/>
      <c r="C71" s="3"/>
      <c r="G71" s="3"/>
    </row>
    <row r="72" spans="2:7" x14ac:dyDescent="0.25">
      <c r="B72" s="3"/>
      <c r="C72" s="3"/>
      <c r="G72" s="3"/>
    </row>
    <row r="73" spans="2:7" x14ac:dyDescent="0.25">
      <c r="B73" s="3"/>
      <c r="C73" s="3"/>
      <c r="G73" s="3"/>
    </row>
    <row r="74" spans="2:7" x14ac:dyDescent="0.25">
      <c r="B74" s="3"/>
      <c r="C74" s="3"/>
      <c r="G74" s="3"/>
    </row>
    <row r="75" spans="2:7" x14ac:dyDescent="0.25">
      <c r="B75" s="3"/>
      <c r="C75" s="3"/>
      <c r="G75" s="3"/>
    </row>
    <row r="76" spans="2:7" x14ac:dyDescent="0.25">
      <c r="B76" s="3"/>
      <c r="C76" s="3"/>
      <c r="G76" s="3"/>
    </row>
    <row r="77" spans="2:7" x14ac:dyDescent="0.25">
      <c r="B77" s="3"/>
      <c r="C77" s="3"/>
      <c r="G77" s="3"/>
    </row>
    <row r="78" spans="2:7" x14ac:dyDescent="0.25">
      <c r="B78" s="3"/>
      <c r="C78" s="3"/>
      <c r="G78" s="3"/>
    </row>
    <row r="79" spans="2:7" x14ac:dyDescent="0.25">
      <c r="B79" s="3"/>
      <c r="C79" s="3"/>
      <c r="G79" s="3"/>
    </row>
    <row r="80" spans="2:7" x14ac:dyDescent="0.25">
      <c r="B80" s="3"/>
      <c r="C80" s="3"/>
      <c r="G80" s="3"/>
    </row>
    <row r="81" spans="2:7" x14ac:dyDescent="0.25">
      <c r="B81" s="3"/>
      <c r="C81" s="3"/>
      <c r="G81" s="3"/>
    </row>
    <row r="82" spans="2:7" x14ac:dyDescent="0.25">
      <c r="B82" s="3"/>
      <c r="C82" s="3"/>
      <c r="G82" s="3"/>
    </row>
    <row r="83" spans="2:7" x14ac:dyDescent="0.25">
      <c r="B83" s="3"/>
      <c r="C83" s="3"/>
      <c r="G83" s="3"/>
    </row>
    <row r="84" spans="2:7" x14ac:dyDescent="0.25">
      <c r="B84" s="3"/>
      <c r="C84" s="3"/>
      <c r="G84" s="3"/>
    </row>
    <row r="85" spans="2:7" x14ac:dyDescent="0.25">
      <c r="B85" s="3"/>
      <c r="C85" s="3"/>
      <c r="G85" s="3"/>
    </row>
    <row r="86" spans="2:7" x14ac:dyDescent="0.25">
      <c r="B86" s="3"/>
      <c r="C86" s="3"/>
      <c r="G86" s="3"/>
    </row>
    <row r="87" spans="2:7" x14ac:dyDescent="0.25">
      <c r="B87" s="3"/>
      <c r="C87" s="3"/>
      <c r="G87" s="3"/>
    </row>
    <row r="88" spans="2:7" x14ac:dyDescent="0.25">
      <c r="B88" s="3"/>
      <c r="C88" s="3"/>
      <c r="G88" s="3"/>
    </row>
    <row r="89" spans="2:7" x14ac:dyDescent="0.25">
      <c r="B89" s="3"/>
      <c r="C89" s="3"/>
      <c r="G89" s="3"/>
    </row>
    <row r="90" spans="2:7" x14ac:dyDescent="0.25">
      <c r="B90" s="3"/>
      <c r="C90" s="3"/>
      <c r="G90" s="3"/>
    </row>
    <row r="91" spans="2:7" x14ac:dyDescent="0.25">
      <c r="B91" s="3"/>
      <c r="C91" s="3"/>
      <c r="G91" s="3"/>
    </row>
    <row r="92" spans="2:7" x14ac:dyDescent="0.25">
      <c r="B92" s="3"/>
      <c r="C92" s="3"/>
      <c r="G92" s="3"/>
    </row>
    <row r="93" spans="2:7" x14ac:dyDescent="0.25">
      <c r="B93" s="3"/>
      <c r="C93" s="3"/>
      <c r="G93" s="3"/>
    </row>
    <row r="94" spans="2:7" x14ac:dyDescent="0.25">
      <c r="B94" s="3"/>
      <c r="C94" s="3"/>
      <c r="G94" s="3"/>
    </row>
    <row r="95" spans="2:7" x14ac:dyDescent="0.25">
      <c r="B95" s="3"/>
      <c r="C95" s="3"/>
      <c r="G95" s="3"/>
    </row>
    <row r="96" spans="2:7" x14ac:dyDescent="0.25">
      <c r="B96" s="3"/>
      <c r="C96" s="3"/>
      <c r="G96" s="3"/>
    </row>
    <row r="97" spans="7:7" x14ac:dyDescent="0.25">
      <c r="G97" s="3"/>
    </row>
    <row r="98" spans="7:7" x14ac:dyDescent="0.25">
      <c r="G98" s="3"/>
    </row>
    <row r="99" spans="7:7" x14ac:dyDescent="0.25">
      <c r="G99" s="3"/>
    </row>
    <row r="100" spans="7:7" x14ac:dyDescent="0.25">
      <c r="G100" s="3"/>
    </row>
    <row r="101" spans="7:7" x14ac:dyDescent="0.25">
      <c r="G101" s="3"/>
    </row>
    <row r="102" spans="7:7" x14ac:dyDescent="0.25">
      <c r="G102" s="3"/>
    </row>
    <row r="103" spans="7:7" x14ac:dyDescent="0.25">
      <c r="G103" s="3"/>
    </row>
    <row r="104" spans="7:7" x14ac:dyDescent="0.25">
      <c r="G104" s="3"/>
    </row>
    <row r="105" spans="7:7" x14ac:dyDescent="0.25">
      <c r="G105" s="3"/>
    </row>
    <row r="106" spans="7:7" x14ac:dyDescent="0.25">
      <c r="G106" s="3"/>
    </row>
    <row r="107" spans="7:7" x14ac:dyDescent="0.25">
      <c r="G107" s="3"/>
    </row>
    <row r="108" spans="7:7" x14ac:dyDescent="0.25">
      <c r="G108" s="3"/>
    </row>
    <row r="109" spans="7:7" x14ac:dyDescent="0.25">
      <c r="G109" s="3"/>
    </row>
    <row r="110" spans="7:7" x14ac:dyDescent="0.25">
      <c r="G110" s="3"/>
    </row>
    <row r="111" spans="7:7" x14ac:dyDescent="0.25">
      <c r="G111" s="3"/>
    </row>
    <row r="112" spans="7:7" x14ac:dyDescent="0.25">
      <c r="G112" s="3"/>
    </row>
    <row r="113" spans="7:7" x14ac:dyDescent="0.25">
      <c r="G113" s="3"/>
    </row>
    <row r="114" spans="7:7" x14ac:dyDescent="0.25">
      <c r="G114" s="3"/>
    </row>
    <row r="115" spans="7:7" x14ac:dyDescent="0.25">
      <c r="G115" s="3"/>
    </row>
    <row r="116" spans="7:7" x14ac:dyDescent="0.25">
      <c r="G116" s="3"/>
    </row>
    <row r="117" spans="7:7" x14ac:dyDescent="0.25">
      <c r="G117" s="3"/>
    </row>
    <row r="118" spans="7:7" x14ac:dyDescent="0.25">
      <c r="G118" s="3"/>
    </row>
    <row r="119" spans="7:7" x14ac:dyDescent="0.25">
      <c r="G119" s="3"/>
    </row>
    <row r="120" spans="7:7" x14ac:dyDescent="0.25">
      <c r="G120" s="3"/>
    </row>
  </sheetData>
  <sheetProtection algorithmName="SHA-512" hashValue="sXYgMMyeeAxJn5d8cbA2K4VMXSmrYXW5ggPFRT0mP+xz4i//U617ZdjYmafcW6qGS1xv1aokX1NRN3JyoZHysA==" saltValue="pty3PrrWWIgSHnrLfeUJCQ==" spinCount="100000" sheet="1" objects="1" scenarios="1"/>
  <mergeCells count="5">
    <mergeCell ref="B1:C1"/>
    <mergeCell ref="B2:C2"/>
    <mergeCell ref="B4:C4"/>
    <mergeCell ref="G10:G13"/>
    <mergeCell ref="D13:E13"/>
  </mergeCells>
  <conditionalFormatting sqref="G15:G23">
    <cfRule type="cellIs" dxfId="73" priority="16" operator="equal">
      <formula>0</formula>
    </cfRule>
    <cfRule type="cellIs" dxfId="72" priority="17" operator="equal">
      <formula>"NEE"</formula>
    </cfRule>
    <cfRule type="cellIs" dxfId="71" priority="18" operator="equal">
      <formula>"JA"</formula>
    </cfRule>
  </conditionalFormatting>
  <conditionalFormatting sqref="G10:G13">
    <cfRule type="containsText" dxfId="70" priority="14" operator="containsText" text="GEREED">
      <formula>NOT(ISERROR(SEARCH("GEREED",G10)))</formula>
    </cfRule>
    <cfRule type="containsText" dxfId="69" priority="15" operator="containsText" text="LET OP">
      <formula>NOT(ISERROR(SEARCH("LET OP",G10)))</formula>
    </cfRule>
  </conditionalFormatting>
  <conditionalFormatting sqref="F15:F23 D25:E33">
    <cfRule type="cellIs" dxfId="68" priority="12" operator="equal">
      <formula>"NEE"</formula>
    </cfRule>
    <cfRule type="cellIs" dxfId="67" priority="13" operator="equal">
      <formula>"JA"</formula>
    </cfRule>
  </conditionalFormatting>
  <conditionalFormatting sqref="E25:E26">
    <cfRule type="cellIs" dxfId="66" priority="4" operator="equal">
      <formula>"NEE"</formula>
    </cfRule>
    <cfRule type="cellIs" dxfId="65" priority="5" operator="equal">
      <formula>"JA"</formula>
    </cfRule>
  </conditionalFormatting>
  <conditionalFormatting sqref="D15:E24">
    <cfRule type="cellIs" dxfId="64" priority="2" operator="equal">
      <formula>"NEE"</formula>
    </cfRule>
    <cfRule type="cellIs" dxfId="63" priority="3" operator="equal">
      <formula>"JA"</formula>
    </cfRule>
  </conditionalFormatting>
  <conditionalFormatting sqref="D15:E24">
    <cfRule type="cellIs" dxfId="62" priority="1" operator="equal">
      <formula>0</formula>
    </cfRule>
  </conditionalFormatting>
  <dataValidations count="1">
    <dataValidation type="list" allowBlank="1" showInputMessage="1" showErrorMessage="1" sqref="C15:C19" xr:uid="{520F546F-8D43-427D-B108-51BC5D269333}">
      <formula1>$B$7:$B$11</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7641AE03-9179-4302-B609-D06C67F918A7}">
          <x14:formula1>
            <xm:f>ALGEMEEN!$A$39:$A$40</xm:f>
          </x14:formula1>
          <xm:sqref>G15:G23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8160-6AFC-4E8A-922F-05E089FB03EA}">
  <sheetPr>
    <pageSetUpPr fitToPage="1"/>
  </sheetPr>
  <dimension ref="A1:G121"/>
  <sheetViews>
    <sheetView zoomScaleNormal="100" workbookViewId="0">
      <selection activeCell="G15" sqref="G15"/>
    </sheetView>
  </sheetViews>
  <sheetFormatPr defaultRowHeight="15" x14ac:dyDescent="0.25"/>
  <cols>
    <col min="1" max="1" width="7.7109375" style="2" customWidth="1"/>
    <col min="2" max="2" width="76.42578125" customWidth="1"/>
    <col min="3" max="3" width="29.42578125" customWidth="1"/>
    <col min="4" max="4" width="24" style="2" bestFit="1" customWidth="1"/>
    <col min="5" max="5" width="15.7109375" style="64" bestFit="1" customWidth="1"/>
    <col min="6" max="6" width="19.85546875" customWidth="1"/>
    <col min="7" max="7" width="28.42578125" customWidth="1"/>
  </cols>
  <sheetData>
    <row r="1" spans="1:7" ht="21.6" customHeight="1" thickBot="1" x14ac:dyDescent="0.4">
      <c r="B1" s="136" t="s">
        <v>141</v>
      </c>
      <c r="C1" s="137"/>
    </row>
    <row r="2" spans="1:7" ht="16.149999999999999" customHeight="1" thickBot="1" x14ac:dyDescent="0.3">
      <c r="B2" s="128" t="s">
        <v>295</v>
      </c>
      <c r="C2" s="127"/>
    </row>
    <row r="4" spans="1:7" ht="34.5" customHeight="1" x14ac:dyDescent="0.25">
      <c r="B4" s="130" t="s">
        <v>289</v>
      </c>
      <c r="C4" s="135"/>
      <c r="D4" s="66"/>
    </row>
    <row r="5" spans="1:7" x14ac:dyDescent="0.25">
      <c r="B5" s="1"/>
    </row>
    <row r="6" spans="1:7" x14ac:dyDescent="0.25">
      <c r="B6" s="13" t="s">
        <v>142</v>
      </c>
    </row>
    <row r="7" spans="1:7" x14ac:dyDescent="0.25">
      <c r="B7" s="22" t="s">
        <v>143</v>
      </c>
    </row>
    <row r="8" spans="1:7" x14ac:dyDescent="0.25">
      <c r="B8" s="22"/>
    </row>
    <row r="9" spans="1:7" x14ac:dyDescent="0.25">
      <c r="B9" s="22"/>
    </row>
    <row r="10" spans="1:7" x14ac:dyDescent="0.25">
      <c r="B10" s="1"/>
      <c r="G10" s="132" t="str">
        <f>IF(COUNTIF($G$15:$G$17,"JA")+COUNTIF($G$15:$G$17,"NEE")&lt;3,"LET OP: Niet alle velden zijn ingevuld","GEREED: Alle velden zijn ingevuld")</f>
        <v>LET OP: Niet alle velden zijn ingevuld</v>
      </c>
    </row>
    <row r="11" spans="1:7" x14ac:dyDescent="0.25">
      <c r="B11" s="1"/>
      <c r="G11" s="133"/>
    </row>
    <row r="12" spans="1:7" x14ac:dyDescent="0.25">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30" x14ac:dyDescent="0.25">
      <c r="A15" s="15">
        <v>1</v>
      </c>
      <c r="B15" s="14" t="s">
        <v>144</v>
      </c>
      <c r="C15" s="14" t="s">
        <v>143</v>
      </c>
      <c r="D15" s="89">
        <v>4.1666666666666661</v>
      </c>
      <c r="E15" s="89">
        <v>9.5238095238095219</v>
      </c>
      <c r="F15" s="24" t="s">
        <v>44</v>
      </c>
      <c r="G15" s="25"/>
    </row>
    <row r="16" spans="1:7" ht="30" x14ac:dyDescent="0.25">
      <c r="A16" s="15">
        <v>2</v>
      </c>
      <c r="B16" s="14" t="s">
        <v>145</v>
      </c>
      <c r="C16" s="14" t="s">
        <v>143</v>
      </c>
      <c r="D16" s="89">
        <v>4.1666666666666661</v>
      </c>
      <c r="E16" s="89">
        <v>9.5238095238095219</v>
      </c>
      <c r="F16" s="24" t="s">
        <v>44</v>
      </c>
      <c r="G16" s="25"/>
    </row>
    <row r="17" spans="1:7" ht="30" x14ac:dyDescent="0.25">
      <c r="A17" s="15">
        <v>3</v>
      </c>
      <c r="B17" s="14" t="s">
        <v>146</v>
      </c>
      <c r="C17" s="14" t="s">
        <v>143</v>
      </c>
      <c r="D17" s="89">
        <v>4.1666666666666661</v>
      </c>
      <c r="E17" s="89">
        <v>9.5238095238095219</v>
      </c>
      <c r="F17" s="24" t="s">
        <v>44</v>
      </c>
      <c r="G17" s="25"/>
    </row>
    <row r="18" spans="1:7" x14ac:dyDescent="0.25">
      <c r="D18" s="102">
        <f>SUM(D15:D17)</f>
        <v>12.499999999999998</v>
      </c>
      <c r="E18" s="102">
        <f>SUM(E15:E17)</f>
        <v>28.571428571428566</v>
      </c>
      <c r="G18" s="82"/>
    </row>
    <row r="19" spans="1:7" x14ac:dyDescent="0.25">
      <c r="D19" s="67"/>
      <c r="E19" s="67"/>
      <c r="G19" s="73"/>
    </row>
    <row r="20" spans="1:7" x14ac:dyDescent="0.25">
      <c r="D20" s="67"/>
      <c r="E20" s="67"/>
      <c r="G20" s="73"/>
    </row>
    <row r="21" spans="1:7" x14ac:dyDescent="0.25">
      <c r="B21" s="3"/>
      <c r="C21" s="3"/>
      <c r="D21" s="67"/>
      <c r="E21" s="67"/>
      <c r="G21" s="73"/>
    </row>
    <row r="22" spans="1:7" x14ac:dyDescent="0.25">
      <c r="B22" s="3"/>
      <c r="C22" s="3"/>
      <c r="D22" s="67"/>
      <c r="E22" s="67"/>
      <c r="G22" s="72"/>
    </row>
    <row r="23" spans="1:7" x14ac:dyDescent="0.25">
      <c r="B23" s="3"/>
      <c r="C23" s="3"/>
      <c r="D23" s="67"/>
      <c r="E23" s="67"/>
      <c r="G23" s="72"/>
    </row>
    <row r="24" spans="1:7" x14ac:dyDescent="0.25">
      <c r="B24" s="3"/>
      <c r="C24" s="3"/>
      <c r="D24" s="67"/>
      <c r="E24" s="67"/>
      <c r="G24" s="73"/>
    </row>
    <row r="25" spans="1:7" x14ac:dyDescent="0.25">
      <c r="B25" s="3"/>
      <c r="C25" s="3"/>
      <c r="D25" s="67"/>
      <c r="E25" s="67"/>
      <c r="G25" s="73"/>
    </row>
    <row r="26" spans="1:7" x14ac:dyDescent="0.25">
      <c r="B26" s="3"/>
      <c r="C26" s="3"/>
      <c r="D26" s="67"/>
      <c r="E26" s="67"/>
      <c r="G26" s="73"/>
    </row>
    <row r="27" spans="1:7" x14ac:dyDescent="0.25">
      <c r="B27" s="3"/>
      <c r="C27" s="3"/>
      <c r="D27" s="67"/>
      <c r="E27" s="65"/>
      <c r="G27" s="73"/>
    </row>
    <row r="28" spans="1:7" x14ac:dyDescent="0.25">
      <c r="B28" s="3"/>
      <c r="C28" s="3"/>
      <c r="D28" s="67"/>
      <c r="E28" s="68"/>
      <c r="G28" s="73"/>
    </row>
    <row r="29" spans="1:7" x14ac:dyDescent="0.25">
      <c r="B29" s="3"/>
      <c r="C29" s="3"/>
      <c r="D29" s="67"/>
      <c r="G29" s="73"/>
    </row>
    <row r="30" spans="1:7" x14ac:dyDescent="0.25">
      <c r="B30" s="3"/>
      <c r="C30" s="3"/>
      <c r="D30" s="67"/>
      <c r="G30" s="73"/>
    </row>
    <row r="31" spans="1:7" x14ac:dyDescent="0.25">
      <c r="B31" s="3"/>
      <c r="C31" s="3"/>
      <c r="D31" s="67"/>
      <c r="G31" s="73"/>
    </row>
    <row r="32" spans="1:7" x14ac:dyDescent="0.25">
      <c r="B32" s="3"/>
      <c r="C32" s="3"/>
      <c r="D32" s="67"/>
      <c r="G32" s="75"/>
    </row>
    <row r="33" spans="2:7" x14ac:dyDescent="0.25">
      <c r="B33" s="3"/>
      <c r="C33" s="3"/>
      <c r="D33" s="67"/>
      <c r="G33" s="73"/>
    </row>
    <row r="34" spans="2:7" x14ac:dyDescent="0.25">
      <c r="B34" s="3"/>
      <c r="C34" s="3"/>
      <c r="D34" s="69"/>
      <c r="G34" s="73"/>
    </row>
    <row r="35" spans="2:7" x14ac:dyDescent="0.25">
      <c r="B35" s="3"/>
      <c r="C35" s="3"/>
      <c r="D35" s="70"/>
      <c r="G35" s="73"/>
    </row>
    <row r="36" spans="2:7" x14ac:dyDescent="0.25">
      <c r="B36" s="3"/>
      <c r="C36" s="3"/>
      <c r="D36" s="70"/>
      <c r="G36" s="73"/>
    </row>
    <row r="37" spans="2:7" x14ac:dyDescent="0.25">
      <c r="B37" s="3"/>
      <c r="C37" s="3"/>
      <c r="D37" s="70"/>
      <c r="G37" s="73"/>
    </row>
    <row r="38" spans="2:7" x14ac:dyDescent="0.25">
      <c r="B38" s="3"/>
      <c r="C38" s="3"/>
      <c r="G38" s="3"/>
    </row>
    <row r="39" spans="2:7" x14ac:dyDescent="0.25">
      <c r="B39" s="3"/>
      <c r="C39" s="3"/>
      <c r="G39" s="3"/>
    </row>
    <row r="40" spans="2:7" x14ac:dyDescent="0.25">
      <c r="B40" s="3"/>
      <c r="C40" s="3"/>
      <c r="G40" s="3"/>
    </row>
    <row r="41" spans="2:7" x14ac:dyDescent="0.25">
      <c r="B41" s="3"/>
      <c r="C41" s="3"/>
      <c r="G41" s="3"/>
    </row>
    <row r="42" spans="2:7" x14ac:dyDescent="0.25">
      <c r="B42" s="3"/>
      <c r="C42" s="3"/>
      <c r="G42" s="3"/>
    </row>
    <row r="43" spans="2:7" x14ac:dyDescent="0.25">
      <c r="B43" s="3"/>
      <c r="C43" s="3"/>
      <c r="G43" s="3"/>
    </row>
    <row r="44" spans="2:7" x14ac:dyDescent="0.25">
      <c r="B44" s="3"/>
      <c r="C44" s="3"/>
      <c r="G44" s="3"/>
    </row>
    <row r="45" spans="2:7" x14ac:dyDescent="0.25">
      <c r="B45" s="3"/>
      <c r="C45" s="3"/>
      <c r="G45" s="3"/>
    </row>
    <row r="46" spans="2:7" x14ac:dyDescent="0.25">
      <c r="B46" s="3"/>
      <c r="C46" s="3"/>
      <c r="G46" s="3"/>
    </row>
    <row r="47" spans="2:7" x14ac:dyDescent="0.25">
      <c r="B47" s="3"/>
      <c r="C47" s="3"/>
      <c r="G47" s="3"/>
    </row>
    <row r="48" spans="2:7" x14ac:dyDescent="0.25">
      <c r="B48" s="3"/>
      <c r="C48" s="3"/>
      <c r="G48" s="3"/>
    </row>
    <row r="49" spans="2:7" x14ac:dyDescent="0.25">
      <c r="B49" s="3"/>
      <c r="C49" s="3"/>
      <c r="G49" s="3"/>
    </row>
    <row r="50" spans="2:7" x14ac:dyDescent="0.25">
      <c r="B50" s="3"/>
      <c r="C50" s="3"/>
      <c r="G50" s="3"/>
    </row>
    <row r="51" spans="2:7" x14ac:dyDescent="0.25">
      <c r="B51" s="3"/>
      <c r="C51" s="3"/>
      <c r="G51" s="3"/>
    </row>
    <row r="52" spans="2:7" x14ac:dyDescent="0.25">
      <c r="B52" s="3"/>
      <c r="C52" s="3"/>
      <c r="G52" s="3"/>
    </row>
    <row r="53" spans="2:7" x14ac:dyDescent="0.25">
      <c r="B53" s="3"/>
      <c r="C53" s="3"/>
      <c r="G53" s="3"/>
    </row>
    <row r="54" spans="2:7" x14ac:dyDescent="0.25">
      <c r="B54" s="3"/>
      <c r="C54" s="3"/>
      <c r="G54" s="3"/>
    </row>
    <row r="55" spans="2:7" x14ac:dyDescent="0.25">
      <c r="B55" s="3"/>
      <c r="C55" s="3"/>
      <c r="G55" s="3"/>
    </row>
    <row r="56" spans="2:7" x14ac:dyDescent="0.25">
      <c r="B56" s="3"/>
      <c r="C56" s="3"/>
      <c r="G56" s="3"/>
    </row>
    <row r="57" spans="2:7" x14ac:dyDescent="0.25">
      <c r="B57" s="3"/>
      <c r="C57" s="3"/>
      <c r="G57" s="3"/>
    </row>
    <row r="58" spans="2:7" x14ac:dyDescent="0.25">
      <c r="B58" s="3"/>
      <c r="C58" s="3"/>
      <c r="G58" s="3"/>
    </row>
    <row r="59" spans="2:7" x14ac:dyDescent="0.25">
      <c r="B59" s="3"/>
      <c r="C59" s="3"/>
      <c r="G59" s="3"/>
    </row>
    <row r="60" spans="2:7" x14ac:dyDescent="0.25">
      <c r="B60" s="3"/>
      <c r="C60" s="3"/>
      <c r="G60" s="3"/>
    </row>
    <row r="61" spans="2:7" x14ac:dyDescent="0.25">
      <c r="B61" s="3"/>
      <c r="C61" s="3"/>
      <c r="G61" s="3"/>
    </row>
    <row r="62" spans="2:7" x14ac:dyDescent="0.25">
      <c r="B62" s="3"/>
      <c r="C62" s="3"/>
      <c r="G62" s="3"/>
    </row>
    <row r="63" spans="2:7" x14ac:dyDescent="0.25">
      <c r="B63" s="3"/>
      <c r="C63" s="3"/>
      <c r="G63" s="3"/>
    </row>
    <row r="64" spans="2:7" x14ac:dyDescent="0.25">
      <c r="B64" s="3"/>
      <c r="C64" s="3"/>
      <c r="G64" s="3"/>
    </row>
    <row r="65" spans="2:7" x14ac:dyDescent="0.25">
      <c r="B65" s="3"/>
      <c r="C65" s="3"/>
      <c r="G65" s="3"/>
    </row>
    <row r="66" spans="2:7" x14ac:dyDescent="0.25">
      <c r="B66" s="3"/>
      <c r="C66" s="3"/>
      <c r="G66" s="3"/>
    </row>
    <row r="67" spans="2:7" x14ac:dyDescent="0.25">
      <c r="B67" s="3"/>
      <c r="C67" s="3"/>
      <c r="G67" s="3"/>
    </row>
    <row r="68" spans="2:7" x14ac:dyDescent="0.25">
      <c r="B68" s="3"/>
      <c r="C68" s="3"/>
      <c r="G68" s="3"/>
    </row>
    <row r="69" spans="2:7" x14ac:dyDescent="0.25">
      <c r="B69" s="3"/>
      <c r="C69" s="3"/>
      <c r="G69" s="3"/>
    </row>
    <row r="70" spans="2:7" x14ac:dyDescent="0.25">
      <c r="B70" s="3"/>
      <c r="C70" s="3"/>
      <c r="G70" s="3"/>
    </row>
    <row r="71" spans="2:7" x14ac:dyDescent="0.25">
      <c r="B71" s="3"/>
      <c r="C71" s="3"/>
      <c r="G71" s="3"/>
    </row>
    <row r="72" spans="2:7" x14ac:dyDescent="0.25">
      <c r="B72" s="3"/>
      <c r="C72" s="3"/>
      <c r="G72" s="3"/>
    </row>
    <row r="73" spans="2:7" x14ac:dyDescent="0.25">
      <c r="B73" s="3"/>
      <c r="C73" s="3"/>
      <c r="G73" s="3"/>
    </row>
    <row r="74" spans="2:7" x14ac:dyDescent="0.25">
      <c r="B74" s="3"/>
      <c r="C74" s="3"/>
      <c r="G74" s="3"/>
    </row>
    <row r="75" spans="2:7" x14ac:dyDescent="0.25">
      <c r="B75" s="3"/>
      <c r="C75" s="3"/>
      <c r="G75" s="3"/>
    </row>
    <row r="76" spans="2:7" x14ac:dyDescent="0.25">
      <c r="B76" s="3"/>
      <c r="C76" s="3"/>
      <c r="G76" s="3"/>
    </row>
    <row r="77" spans="2:7" x14ac:dyDescent="0.25">
      <c r="B77" s="3"/>
      <c r="C77" s="3"/>
      <c r="G77" s="3"/>
    </row>
    <row r="78" spans="2:7" x14ac:dyDescent="0.25">
      <c r="B78" s="3"/>
      <c r="C78" s="3"/>
      <c r="G78" s="3"/>
    </row>
    <row r="79" spans="2:7" x14ac:dyDescent="0.25">
      <c r="B79" s="3"/>
      <c r="C79" s="3"/>
      <c r="G79" s="3"/>
    </row>
    <row r="80" spans="2:7" x14ac:dyDescent="0.25">
      <c r="B80" s="3"/>
      <c r="C80" s="3"/>
      <c r="G80" s="3"/>
    </row>
    <row r="81" spans="2:7" x14ac:dyDescent="0.25">
      <c r="B81" s="3"/>
      <c r="C81" s="3"/>
      <c r="G81" s="3"/>
    </row>
    <row r="82" spans="2:7" x14ac:dyDescent="0.25">
      <c r="B82" s="3"/>
      <c r="C82" s="3"/>
      <c r="G82" s="3"/>
    </row>
    <row r="83" spans="2:7" x14ac:dyDescent="0.25">
      <c r="B83" s="3"/>
      <c r="C83" s="3"/>
      <c r="G83" s="3"/>
    </row>
    <row r="84" spans="2:7" x14ac:dyDescent="0.25">
      <c r="B84" s="3"/>
      <c r="C84" s="3"/>
      <c r="G84" s="3"/>
    </row>
    <row r="85" spans="2:7" x14ac:dyDescent="0.25">
      <c r="B85" s="3"/>
      <c r="C85" s="3"/>
      <c r="G85" s="3"/>
    </row>
    <row r="86" spans="2:7" x14ac:dyDescent="0.25">
      <c r="B86" s="3"/>
      <c r="C86" s="3"/>
      <c r="G86" s="3"/>
    </row>
    <row r="87" spans="2:7" x14ac:dyDescent="0.25">
      <c r="B87" s="3"/>
      <c r="C87" s="3"/>
      <c r="G87" s="3"/>
    </row>
    <row r="88" spans="2:7" x14ac:dyDescent="0.25">
      <c r="B88" s="3"/>
      <c r="C88" s="3"/>
      <c r="G88" s="3"/>
    </row>
    <row r="89" spans="2:7" x14ac:dyDescent="0.25">
      <c r="B89" s="3"/>
      <c r="C89" s="3"/>
      <c r="G89" s="3"/>
    </row>
    <row r="90" spans="2:7" x14ac:dyDescent="0.25">
      <c r="B90" s="3"/>
      <c r="C90" s="3"/>
      <c r="G90" s="3"/>
    </row>
    <row r="91" spans="2:7" x14ac:dyDescent="0.25">
      <c r="B91" s="3"/>
      <c r="C91" s="3"/>
      <c r="G91" s="3"/>
    </row>
    <row r="92" spans="2:7" x14ac:dyDescent="0.25">
      <c r="B92" s="3"/>
      <c r="C92" s="3"/>
      <c r="G92" s="3"/>
    </row>
    <row r="93" spans="2:7" x14ac:dyDescent="0.25">
      <c r="B93" s="3"/>
      <c r="C93" s="3"/>
      <c r="G93" s="3"/>
    </row>
    <row r="94" spans="2:7" x14ac:dyDescent="0.25">
      <c r="B94" s="3"/>
      <c r="C94" s="3"/>
      <c r="G94" s="3"/>
    </row>
    <row r="95" spans="2:7" x14ac:dyDescent="0.25">
      <c r="B95" s="3"/>
      <c r="C95" s="3"/>
      <c r="G95" s="3"/>
    </row>
    <row r="96" spans="2:7" x14ac:dyDescent="0.25">
      <c r="B96" s="3"/>
      <c r="C96" s="3"/>
      <c r="G96" s="3"/>
    </row>
    <row r="97" spans="2:7" x14ac:dyDescent="0.25">
      <c r="B97" s="3"/>
      <c r="C97" s="3"/>
      <c r="G97" s="3"/>
    </row>
    <row r="98" spans="2:7" x14ac:dyDescent="0.25">
      <c r="B98" s="3"/>
      <c r="C98" s="3"/>
      <c r="G98" s="3"/>
    </row>
    <row r="99" spans="2:7" x14ac:dyDescent="0.25">
      <c r="B99" s="3"/>
      <c r="C99" s="3"/>
      <c r="G99" s="3"/>
    </row>
    <row r="100" spans="2:7" x14ac:dyDescent="0.25">
      <c r="B100" s="3"/>
      <c r="C100" s="3"/>
      <c r="G100" s="3"/>
    </row>
    <row r="101" spans="2:7" x14ac:dyDescent="0.25">
      <c r="B101" s="3"/>
      <c r="C101" s="3"/>
      <c r="G101" s="3"/>
    </row>
    <row r="102" spans="2:7" x14ac:dyDescent="0.25">
      <c r="B102" s="3"/>
      <c r="C102" s="3"/>
      <c r="G102" s="3"/>
    </row>
    <row r="103" spans="2:7" x14ac:dyDescent="0.25">
      <c r="B103" s="3"/>
      <c r="C103" s="3"/>
      <c r="G103" s="3"/>
    </row>
    <row r="104" spans="2:7" x14ac:dyDescent="0.25">
      <c r="B104" s="3"/>
      <c r="C104" s="3"/>
      <c r="G104" s="3"/>
    </row>
    <row r="105" spans="2:7" x14ac:dyDescent="0.25">
      <c r="B105" s="3"/>
      <c r="C105" s="3"/>
      <c r="G105" s="3"/>
    </row>
    <row r="106" spans="2:7" x14ac:dyDescent="0.25">
      <c r="B106" s="3"/>
      <c r="C106" s="3"/>
      <c r="G106" s="3"/>
    </row>
    <row r="107" spans="2:7" x14ac:dyDescent="0.25">
      <c r="B107" s="3"/>
      <c r="C107" s="3"/>
      <c r="G107" s="3"/>
    </row>
    <row r="108" spans="2:7" x14ac:dyDescent="0.25">
      <c r="B108" s="3"/>
      <c r="C108" s="3"/>
      <c r="G108" s="3"/>
    </row>
    <row r="109" spans="2:7" x14ac:dyDescent="0.25">
      <c r="B109" s="3"/>
      <c r="C109" s="3"/>
      <c r="G109" s="3"/>
    </row>
    <row r="110" spans="2:7" x14ac:dyDescent="0.25">
      <c r="B110" s="3"/>
      <c r="C110" s="3"/>
      <c r="G110" s="3"/>
    </row>
    <row r="111" spans="2:7" x14ac:dyDescent="0.25">
      <c r="B111" s="3"/>
      <c r="C111" s="3"/>
      <c r="G111" s="3"/>
    </row>
    <row r="112" spans="2:7" x14ac:dyDescent="0.25">
      <c r="B112" s="3"/>
      <c r="C112" s="3"/>
      <c r="G112" s="3"/>
    </row>
    <row r="113" spans="2:7" x14ac:dyDescent="0.25">
      <c r="B113" s="3"/>
      <c r="C113" s="3"/>
      <c r="G113" s="3"/>
    </row>
    <row r="114" spans="2:7" x14ac:dyDescent="0.25">
      <c r="B114" s="3"/>
      <c r="C114" s="3"/>
      <c r="G114" s="3"/>
    </row>
    <row r="115" spans="2:7" x14ac:dyDescent="0.25">
      <c r="B115" s="3"/>
      <c r="C115" s="3"/>
      <c r="G115" s="3"/>
    </row>
    <row r="116" spans="2:7" x14ac:dyDescent="0.25">
      <c r="B116" s="3"/>
      <c r="C116" s="3"/>
      <c r="G116" s="3"/>
    </row>
    <row r="117" spans="2:7" x14ac:dyDescent="0.25">
      <c r="B117" s="3"/>
      <c r="C117" s="3"/>
      <c r="G117" s="3"/>
    </row>
    <row r="118" spans="2:7" x14ac:dyDescent="0.25">
      <c r="B118" s="3"/>
      <c r="C118" s="3"/>
      <c r="G118" s="3"/>
    </row>
    <row r="119" spans="2:7" x14ac:dyDescent="0.25">
      <c r="B119" s="3"/>
      <c r="C119" s="3"/>
      <c r="G119" s="3"/>
    </row>
    <row r="120" spans="2:7" x14ac:dyDescent="0.25">
      <c r="G120" s="3"/>
    </row>
    <row r="121" spans="2:7" x14ac:dyDescent="0.25">
      <c r="G121" s="3"/>
    </row>
  </sheetData>
  <sheetProtection algorithmName="SHA-512" hashValue="1ql/1s3f8gDfvw+C/1Yw9mj2G2yDsBY2+pklX2xuynQKcfunWheAsGL73AwgBY8Z94P/fr4zqENaMMj7/jQmNQ==" saltValue="lDkVuBvoLcYN6AG9MQqu3g==" spinCount="100000" sheet="1" objects="1" scenarios="1"/>
  <mergeCells count="5">
    <mergeCell ref="B1:C1"/>
    <mergeCell ref="B2:C2"/>
    <mergeCell ref="B4:C4"/>
    <mergeCell ref="G10:G13"/>
    <mergeCell ref="D13:E13"/>
  </mergeCells>
  <conditionalFormatting sqref="G15:G17">
    <cfRule type="cellIs" dxfId="61" priority="14" operator="equal">
      <formula>0</formula>
    </cfRule>
    <cfRule type="cellIs" dxfId="60" priority="15" operator="equal">
      <formula>"NEE"</formula>
    </cfRule>
    <cfRule type="cellIs" dxfId="59" priority="16" operator="equal">
      <formula>"JA"</formula>
    </cfRule>
  </conditionalFormatting>
  <conditionalFormatting sqref="G10:G13">
    <cfRule type="containsText" dxfId="58" priority="12" operator="containsText" text="GEREED">
      <formula>NOT(ISERROR(SEARCH("GEREED",G10)))</formula>
    </cfRule>
    <cfRule type="containsText" dxfId="57" priority="13" operator="containsText" text="LET OP">
      <formula>NOT(ISERROR(SEARCH("LET OP",G10)))</formula>
    </cfRule>
  </conditionalFormatting>
  <conditionalFormatting sqref="F15:F17 D19:E33">
    <cfRule type="cellIs" dxfId="56" priority="10" operator="equal">
      <formula>"NEE"</formula>
    </cfRule>
    <cfRule type="cellIs" dxfId="55" priority="11" operator="equal">
      <formula>"JA"</formula>
    </cfRule>
  </conditionalFormatting>
  <conditionalFormatting sqref="E19:E26">
    <cfRule type="cellIs" dxfId="54" priority="4" operator="equal">
      <formula>"NEE"</formula>
    </cfRule>
    <cfRule type="cellIs" dxfId="53" priority="5" operator="equal">
      <formula>"JA"</formula>
    </cfRule>
  </conditionalFormatting>
  <conditionalFormatting sqref="D15:E18">
    <cfRule type="cellIs" dxfId="52" priority="2" operator="equal">
      <formula>"NEE"</formula>
    </cfRule>
    <cfRule type="cellIs" dxfId="51" priority="3" operator="equal">
      <formula>"JA"</formula>
    </cfRule>
  </conditionalFormatting>
  <conditionalFormatting sqref="D15:E18">
    <cfRule type="cellIs" dxfId="50" priority="1" operator="equal">
      <formula>0</formula>
    </cfRule>
  </conditionalFormatting>
  <dataValidations count="1">
    <dataValidation type="list" allowBlank="1" showInputMessage="1" showErrorMessage="1" sqref="D25:E26 C21:C26 F21:F26 C15:C17" xr:uid="{5DE82C05-ABDF-4BC9-B156-5D47097A3BB2}">
      <formula1>$B$7:$B$11</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299F8FB4-231E-430A-A7C5-10393FF0FB27}">
          <x14:formula1>
            <xm:f>ALGEMEEN!$A$39:$A$40</xm:f>
          </x14:formula1>
          <xm:sqref>G15:G17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6F9F8-1E20-4219-9E95-CCD506C4E2ED}">
  <sheetPr>
    <pageSetUpPr fitToPage="1"/>
  </sheetPr>
  <dimension ref="A1:G119"/>
  <sheetViews>
    <sheetView zoomScaleNormal="100" workbookViewId="0">
      <selection activeCell="G15" sqref="G15"/>
    </sheetView>
  </sheetViews>
  <sheetFormatPr defaultRowHeight="15" x14ac:dyDescent="0.25"/>
  <cols>
    <col min="1" max="1" width="7.7109375" style="2" customWidth="1"/>
    <col min="2" max="2" width="76.42578125" customWidth="1"/>
    <col min="3" max="3" width="22.140625" customWidth="1"/>
    <col min="4" max="4" width="24" style="2" bestFit="1" customWidth="1"/>
    <col min="5" max="5" width="15.7109375" style="64" bestFit="1" customWidth="1"/>
    <col min="6" max="6" width="20.7109375" style="2" customWidth="1"/>
    <col min="7" max="7" width="28.42578125" customWidth="1"/>
  </cols>
  <sheetData>
    <row r="1" spans="1:7" ht="21.75" thickBot="1" x14ac:dyDescent="0.4">
      <c r="B1" s="126" t="s">
        <v>32</v>
      </c>
      <c r="C1" s="127"/>
    </row>
    <row r="2" spans="1:7" ht="16.5" thickBot="1" x14ac:dyDescent="0.3">
      <c r="B2" s="128" t="s">
        <v>9</v>
      </c>
      <c r="C2" s="127"/>
    </row>
    <row r="4" spans="1:7" ht="30" customHeight="1" x14ac:dyDescent="0.25">
      <c r="B4" s="130" t="s">
        <v>290</v>
      </c>
      <c r="C4" s="135"/>
      <c r="D4" s="66"/>
    </row>
    <row r="5" spans="1:7" x14ac:dyDescent="0.25">
      <c r="B5" s="1"/>
    </row>
    <row r="6" spans="1:7" x14ac:dyDescent="0.25">
      <c r="B6" s="13" t="s">
        <v>63</v>
      </c>
    </row>
    <row r="7" spans="1:7" x14ac:dyDescent="0.25">
      <c r="B7" s="22" t="s">
        <v>194</v>
      </c>
    </row>
    <row r="8" spans="1:7" x14ac:dyDescent="0.25">
      <c r="B8" s="22" t="s">
        <v>195</v>
      </c>
    </row>
    <row r="9" spans="1:7" x14ac:dyDescent="0.25">
      <c r="B9" s="22" t="s">
        <v>196</v>
      </c>
    </row>
    <row r="10" spans="1:7" x14ac:dyDescent="0.25">
      <c r="G10" s="132" t="str">
        <f>IF(COUNTIF($G$15:$G$19,"JA")+COUNTIF($G$15:$G$19,"NEE")&lt;5,"LET OP: Niet alle velden zijn ingevuld","GEREED: Alle velden zijn ingevuld")</f>
        <v>LET OP: Niet alle velden zijn ingevuld</v>
      </c>
    </row>
    <row r="11" spans="1:7" x14ac:dyDescent="0.25">
      <c r="G11" s="133"/>
    </row>
    <row r="12" spans="1:7" x14ac:dyDescent="0.25">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45" x14ac:dyDescent="0.25">
      <c r="A15" s="15">
        <v>1</v>
      </c>
      <c r="B15" s="14" t="s">
        <v>197</v>
      </c>
      <c r="C15" s="14" t="s">
        <v>194</v>
      </c>
      <c r="D15" s="89">
        <v>3</v>
      </c>
      <c r="E15" s="89">
        <v>8.5714285714285712</v>
      </c>
      <c r="F15" s="24" t="s">
        <v>44</v>
      </c>
      <c r="G15" s="25"/>
    </row>
    <row r="16" spans="1:7" ht="45" x14ac:dyDescent="0.25">
      <c r="A16" s="15">
        <v>2</v>
      </c>
      <c r="B16" s="14" t="s">
        <v>198</v>
      </c>
      <c r="C16" s="14" t="s">
        <v>194</v>
      </c>
      <c r="D16" s="89">
        <v>3</v>
      </c>
      <c r="E16" s="89">
        <v>8.5714285714285712</v>
      </c>
      <c r="F16" s="24" t="s">
        <v>44</v>
      </c>
      <c r="G16" s="25"/>
    </row>
    <row r="17" spans="1:7" ht="45" x14ac:dyDescent="0.25">
      <c r="A17" s="15">
        <v>3</v>
      </c>
      <c r="B17" s="14" t="s">
        <v>199</v>
      </c>
      <c r="C17" s="14" t="s">
        <v>196</v>
      </c>
      <c r="D17" s="89">
        <v>3</v>
      </c>
      <c r="E17" s="89">
        <v>8.5714285714285712</v>
      </c>
      <c r="F17" s="24" t="s">
        <v>44</v>
      </c>
      <c r="G17" s="25"/>
    </row>
    <row r="18" spans="1:7" ht="45" x14ac:dyDescent="0.25">
      <c r="A18" s="15">
        <v>4</v>
      </c>
      <c r="B18" s="14" t="s">
        <v>200</v>
      </c>
      <c r="C18" s="14" t="s">
        <v>195</v>
      </c>
      <c r="D18" s="89">
        <v>3</v>
      </c>
      <c r="E18" s="89">
        <v>8.5714285714285712</v>
      </c>
      <c r="F18" s="24" t="s">
        <v>44</v>
      </c>
      <c r="G18" s="25"/>
    </row>
    <row r="19" spans="1:7" ht="39" customHeight="1" x14ac:dyDescent="0.25">
      <c r="A19" s="15">
        <v>5</v>
      </c>
      <c r="B19" s="14" t="s">
        <v>201</v>
      </c>
      <c r="C19" s="14" t="s">
        <v>194</v>
      </c>
      <c r="D19" s="89">
        <v>3</v>
      </c>
      <c r="E19" s="89">
        <v>0</v>
      </c>
      <c r="F19" s="24" t="s">
        <v>45</v>
      </c>
      <c r="G19" s="25"/>
    </row>
    <row r="20" spans="1:7" x14ac:dyDescent="0.25">
      <c r="B20" s="3"/>
      <c r="C20" s="3"/>
      <c r="D20" s="102">
        <f>SUM(D15:D19)</f>
        <v>15</v>
      </c>
      <c r="E20" s="102">
        <f>SUM(E15:E19)</f>
        <v>34.285714285714285</v>
      </c>
      <c r="G20" s="83"/>
    </row>
    <row r="21" spans="1:7" x14ac:dyDescent="0.25">
      <c r="B21" s="3"/>
      <c r="C21" s="3"/>
      <c r="D21" s="67"/>
      <c r="E21" s="67"/>
      <c r="G21" s="71"/>
    </row>
    <row r="22" spans="1:7" x14ac:dyDescent="0.25">
      <c r="B22" s="3"/>
      <c r="C22" s="3"/>
      <c r="D22" s="67"/>
      <c r="E22" s="67"/>
      <c r="G22" s="34"/>
    </row>
    <row r="23" spans="1:7" x14ac:dyDescent="0.25">
      <c r="B23" s="3"/>
      <c r="C23" s="3"/>
      <c r="D23" s="67"/>
      <c r="E23" s="67"/>
      <c r="G23" s="34"/>
    </row>
    <row r="24" spans="1:7" x14ac:dyDescent="0.25">
      <c r="B24" s="3"/>
      <c r="C24" s="3"/>
      <c r="D24" s="67"/>
      <c r="E24" s="67"/>
      <c r="G24" s="34"/>
    </row>
    <row r="25" spans="1:7" x14ac:dyDescent="0.25">
      <c r="B25" s="3"/>
      <c r="C25" s="3"/>
      <c r="D25" s="67"/>
      <c r="E25" s="67"/>
      <c r="G25" s="34"/>
    </row>
    <row r="26" spans="1:7" x14ac:dyDescent="0.25">
      <c r="B26" s="3"/>
      <c r="C26" s="3"/>
      <c r="D26" s="67"/>
      <c r="E26" s="67"/>
      <c r="G26" s="34"/>
    </row>
    <row r="27" spans="1:7" x14ac:dyDescent="0.25">
      <c r="B27" s="3"/>
      <c r="C27" s="3"/>
      <c r="D27" s="67"/>
      <c r="E27" s="65"/>
      <c r="G27" s="34"/>
    </row>
    <row r="28" spans="1:7" x14ac:dyDescent="0.25">
      <c r="B28" s="3"/>
      <c r="C28" s="3"/>
      <c r="D28" s="67"/>
      <c r="E28" s="68"/>
      <c r="G28" s="34"/>
    </row>
    <row r="29" spans="1:7" x14ac:dyDescent="0.25">
      <c r="B29" s="3"/>
      <c r="C29" s="3"/>
      <c r="D29" s="67"/>
      <c r="G29" s="34"/>
    </row>
    <row r="30" spans="1:7" x14ac:dyDescent="0.25">
      <c r="B30" s="3"/>
      <c r="C30" s="3"/>
      <c r="D30" s="67"/>
      <c r="G30" s="74"/>
    </row>
    <row r="31" spans="1:7" x14ac:dyDescent="0.25">
      <c r="B31" s="3"/>
      <c r="C31" s="3"/>
      <c r="D31" s="67"/>
      <c r="G31" s="34"/>
    </row>
    <row r="32" spans="1:7" x14ac:dyDescent="0.25">
      <c r="B32" s="3"/>
      <c r="C32" s="3"/>
      <c r="D32" s="67"/>
      <c r="G32" s="34"/>
    </row>
    <row r="33" spans="2:7" x14ac:dyDescent="0.25">
      <c r="B33" s="3"/>
      <c r="C33" s="3"/>
      <c r="D33" s="67"/>
      <c r="G33" s="34"/>
    </row>
    <row r="34" spans="2:7" x14ac:dyDescent="0.25">
      <c r="B34" s="3"/>
      <c r="C34" s="3"/>
      <c r="D34" s="68"/>
      <c r="G34" s="34"/>
    </row>
    <row r="35" spans="2:7" x14ac:dyDescent="0.25">
      <c r="B35" s="3"/>
      <c r="C35" s="3"/>
      <c r="D35" s="66"/>
      <c r="G35" s="34"/>
    </row>
    <row r="36" spans="2:7" x14ac:dyDescent="0.25">
      <c r="B36" s="3"/>
      <c r="C36" s="3"/>
      <c r="D36" s="66"/>
      <c r="G36" s="34"/>
    </row>
    <row r="37" spans="2:7" x14ac:dyDescent="0.25">
      <c r="B37" s="3"/>
      <c r="C37" s="3"/>
      <c r="D37" s="66"/>
      <c r="G37" s="34"/>
    </row>
    <row r="38" spans="2:7" x14ac:dyDescent="0.25">
      <c r="B38" s="3"/>
      <c r="C38" s="3"/>
      <c r="G38" s="3"/>
    </row>
    <row r="39" spans="2:7" x14ac:dyDescent="0.25">
      <c r="B39" s="3"/>
      <c r="C39" s="3"/>
      <c r="G39" s="3"/>
    </row>
    <row r="40" spans="2:7" x14ac:dyDescent="0.25">
      <c r="B40" s="3"/>
      <c r="C40" s="3"/>
      <c r="G40" s="3"/>
    </row>
    <row r="41" spans="2:7" x14ac:dyDescent="0.25">
      <c r="B41" s="3"/>
      <c r="C41" s="3"/>
      <c r="G41" s="3"/>
    </row>
    <row r="42" spans="2:7" x14ac:dyDescent="0.25">
      <c r="B42" s="3"/>
      <c r="C42" s="3"/>
      <c r="G42" s="3"/>
    </row>
    <row r="43" spans="2:7" x14ac:dyDescent="0.25">
      <c r="B43" s="3"/>
      <c r="C43" s="3"/>
      <c r="G43" s="3"/>
    </row>
    <row r="44" spans="2:7" x14ac:dyDescent="0.25">
      <c r="B44" s="3"/>
      <c r="C44" s="3"/>
      <c r="G44" s="3"/>
    </row>
    <row r="45" spans="2:7" x14ac:dyDescent="0.25">
      <c r="B45" s="3"/>
      <c r="C45" s="3"/>
      <c r="G45" s="3"/>
    </row>
    <row r="46" spans="2:7" x14ac:dyDescent="0.25">
      <c r="B46" s="3"/>
      <c r="C46" s="3"/>
      <c r="G46" s="3"/>
    </row>
    <row r="47" spans="2:7" x14ac:dyDescent="0.25">
      <c r="B47" s="3"/>
      <c r="C47" s="3"/>
      <c r="G47" s="3"/>
    </row>
    <row r="48" spans="2:7" x14ac:dyDescent="0.25">
      <c r="B48" s="3"/>
      <c r="C48" s="3"/>
      <c r="G48" s="3"/>
    </row>
    <row r="49" spans="2:7" x14ac:dyDescent="0.25">
      <c r="B49" s="3"/>
      <c r="C49" s="3"/>
      <c r="G49" s="3"/>
    </row>
    <row r="50" spans="2:7" x14ac:dyDescent="0.25">
      <c r="B50" s="3"/>
      <c r="C50" s="3"/>
      <c r="G50" s="3"/>
    </row>
    <row r="51" spans="2:7" x14ac:dyDescent="0.25">
      <c r="B51" s="3"/>
      <c r="C51" s="3"/>
      <c r="G51" s="3"/>
    </row>
    <row r="52" spans="2:7" x14ac:dyDescent="0.25">
      <c r="B52" s="3"/>
      <c r="C52" s="3"/>
      <c r="G52" s="3"/>
    </row>
    <row r="53" spans="2:7" x14ac:dyDescent="0.25">
      <c r="B53" s="3"/>
      <c r="C53" s="3"/>
      <c r="G53" s="3"/>
    </row>
    <row r="54" spans="2:7" x14ac:dyDescent="0.25">
      <c r="B54" s="3"/>
      <c r="C54" s="3"/>
      <c r="G54" s="3"/>
    </row>
    <row r="55" spans="2:7" x14ac:dyDescent="0.25">
      <c r="B55" s="3"/>
      <c r="C55" s="3"/>
      <c r="G55" s="3"/>
    </row>
    <row r="56" spans="2:7" x14ac:dyDescent="0.25">
      <c r="B56" s="3"/>
      <c r="C56" s="3"/>
      <c r="G56" s="3"/>
    </row>
    <row r="57" spans="2:7" x14ac:dyDescent="0.25">
      <c r="B57" s="3"/>
      <c r="C57" s="3"/>
      <c r="G57" s="3"/>
    </row>
    <row r="58" spans="2:7" x14ac:dyDescent="0.25">
      <c r="B58" s="3"/>
      <c r="C58" s="3"/>
      <c r="G58" s="3"/>
    </row>
    <row r="59" spans="2:7" x14ac:dyDescent="0.25">
      <c r="B59" s="3"/>
      <c r="C59" s="3"/>
      <c r="G59" s="3"/>
    </row>
    <row r="60" spans="2:7" x14ac:dyDescent="0.25">
      <c r="B60" s="3"/>
      <c r="C60" s="3"/>
      <c r="G60" s="3"/>
    </row>
    <row r="61" spans="2:7" x14ac:dyDescent="0.25">
      <c r="B61" s="3"/>
      <c r="C61" s="3"/>
      <c r="G61" s="3"/>
    </row>
    <row r="62" spans="2:7" x14ac:dyDescent="0.25">
      <c r="B62" s="3"/>
      <c r="C62" s="3"/>
      <c r="G62" s="3"/>
    </row>
    <row r="63" spans="2:7" x14ac:dyDescent="0.25">
      <c r="B63" s="3"/>
      <c r="C63" s="3"/>
      <c r="G63" s="3"/>
    </row>
    <row r="64" spans="2:7" x14ac:dyDescent="0.25">
      <c r="B64" s="3"/>
      <c r="C64" s="3"/>
      <c r="G64" s="3"/>
    </row>
    <row r="65" spans="2:7" x14ac:dyDescent="0.25">
      <c r="B65" s="3"/>
      <c r="C65" s="3"/>
      <c r="G65" s="3"/>
    </row>
    <row r="66" spans="2:7" x14ac:dyDescent="0.25">
      <c r="B66" s="3"/>
      <c r="C66" s="3"/>
      <c r="G66" s="3"/>
    </row>
    <row r="67" spans="2:7" x14ac:dyDescent="0.25">
      <c r="B67" s="3"/>
      <c r="C67" s="3"/>
      <c r="G67" s="3"/>
    </row>
    <row r="68" spans="2:7" x14ac:dyDescent="0.25">
      <c r="B68" s="3"/>
      <c r="C68" s="3"/>
      <c r="G68" s="3"/>
    </row>
    <row r="69" spans="2:7" x14ac:dyDescent="0.25">
      <c r="B69" s="3"/>
      <c r="C69" s="3"/>
      <c r="G69" s="3"/>
    </row>
    <row r="70" spans="2:7" x14ac:dyDescent="0.25">
      <c r="B70" s="3"/>
      <c r="C70" s="3"/>
      <c r="G70" s="3"/>
    </row>
    <row r="71" spans="2:7" x14ac:dyDescent="0.25">
      <c r="B71" s="3"/>
      <c r="C71" s="3"/>
      <c r="G71" s="3"/>
    </row>
    <row r="72" spans="2:7" x14ac:dyDescent="0.25">
      <c r="B72" s="3"/>
      <c r="C72" s="3"/>
      <c r="G72" s="3"/>
    </row>
    <row r="73" spans="2:7" x14ac:dyDescent="0.25">
      <c r="B73" s="3"/>
      <c r="C73" s="3"/>
      <c r="G73" s="3"/>
    </row>
    <row r="74" spans="2:7" x14ac:dyDescent="0.25">
      <c r="B74" s="3"/>
      <c r="C74" s="3"/>
      <c r="G74" s="3"/>
    </row>
    <row r="75" spans="2:7" x14ac:dyDescent="0.25">
      <c r="B75" s="3"/>
      <c r="C75" s="3"/>
      <c r="G75" s="3"/>
    </row>
    <row r="76" spans="2:7" x14ac:dyDescent="0.25">
      <c r="B76" s="3"/>
      <c r="C76" s="3"/>
      <c r="G76" s="3"/>
    </row>
    <row r="77" spans="2:7" x14ac:dyDescent="0.25">
      <c r="B77" s="3"/>
      <c r="C77" s="3"/>
      <c r="G77" s="3"/>
    </row>
    <row r="78" spans="2:7" x14ac:dyDescent="0.25">
      <c r="B78" s="3"/>
      <c r="C78" s="3"/>
      <c r="G78" s="3"/>
    </row>
    <row r="79" spans="2:7" x14ac:dyDescent="0.25">
      <c r="B79" s="3"/>
      <c r="C79" s="3"/>
      <c r="G79" s="3"/>
    </row>
    <row r="80" spans="2:7" x14ac:dyDescent="0.25">
      <c r="B80" s="3"/>
      <c r="C80" s="3"/>
      <c r="G80" s="3"/>
    </row>
    <row r="81" spans="2:7" x14ac:dyDescent="0.25">
      <c r="B81" s="3"/>
      <c r="C81" s="3"/>
      <c r="G81" s="3"/>
    </row>
    <row r="82" spans="2:7" x14ac:dyDescent="0.25">
      <c r="B82" s="3"/>
      <c r="C82" s="3"/>
      <c r="G82" s="3"/>
    </row>
    <row r="83" spans="2:7" x14ac:dyDescent="0.25">
      <c r="B83" s="3"/>
      <c r="C83" s="3"/>
      <c r="G83" s="3"/>
    </row>
    <row r="84" spans="2:7" x14ac:dyDescent="0.25">
      <c r="B84" s="3"/>
      <c r="C84" s="3"/>
      <c r="G84" s="3"/>
    </row>
    <row r="85" spans="2:7" x14ac:dyDescent="0.25">
      <c r="B85" s="3"/>
      <c r="C85" s="3"/>
      <c r="G85" s="3"/>
    </row>
    <row r="86" spans="2:7" x14ac:dyDescent="0.25">
      <c r="B86" s="3"/>
      <c r="C86" s="3"/>
      <c r="G86" s="3"/>
    </row>
    <row r="87" spans="2:7" x14ac:dyDescent="0.25">
      <c r="B87" s="3"/>
      <c r="C87" s="3"/>
      <c r="G87" s="3"/>
    </row>
    <row r="88" spans="2:7" x14ac:dyDescent="0.25">
      <c r="B88" s="3"/>
      <c r="C88" s="3"/>
      <c r="G88" s="3"/>
    </row>
    <row r="89" spans="2:7" x14ac:dyDescent="0.25">
      <c r="B89" s="3"/>
      <c r="C89" s="3"/>
      <c r="G89" s="3"/>
    </row>
    <row r="90" spans="2:7" x14ac:dyDescent="0.25">
      <c r="B90" s="3"/>
      <c r="C90" s="3"/>
      <c r="G90" s="3"/>
    </row>
    <row r="91" spans="2:7" x14ac:dyDescent="0.25">
      <c r="B91" s="3"/>
      <c r="C91" s="3"/>
      <c r="G91" s="3"/>
    </row>
    <row r="92" spans="2:7" x14ac:dyDescent="0.25">
      <c r="B92" s="3"/>
      <c r="C92" s="3"/>
      <c r="G92" s="3"/>
    </row>
    <row r="93" spans="2:7" x14ac:dyDescent="0.25">
      <c r="B93" s="3"/>
      <c r="C93" s="3"/>
      <c r="G93" s="3"/>
    </row>
    <row r="94" spans="2:7" x14ac:dyDescent="0.25">
      <c r="B94" s="3"/>
      <c r="C94" s="3"/>
      <c r="G94" s="3"/>
    </row>
    <row r="95" spans="2:7" x14ac:dyDescent="0.25">
      <c r="B95" s="3"/>
      <c r="C95" s="3"/>
      <c r="G95" s="3"/>
    </row>
    <row r="96" spans="2:7" x14ac:dyDescent="0.25">
      <c r="B96" s="3"/>
      <c r="C96" s="3"/>
      <c r="G96" s="3"/>
    </row>
    <row r="97" spans="2:7" x14ac:dyDescent="0.25">
      <c r="B97" s="3"/>
      <c r="C97" s="3"/>
      <c r="G97" s="3"/>
    </row>
    <row r="98" spans="2:7" x14ac:dyDescent="0.25">
      <c r="B98" s="3"/>
      <c r="C98" s="3"/>
      <c r="G98" s="3"/>
    </row>
    <row r="99" spans="2:7" x14ac:dyDescent="0.25">
      <c r="B99" s="3"/>
      <c r="C99" s="3"/>
      <c r="G99" s="3"/>
    </row>
    <row r="100" spans="2:7" x14ac:dyDescent="0.25">
      <c r="B100" s="3"/>
      <c r="C100" s="3"/>
      <c r="G100" s="3"/>
    </row>
    <row r="101" spans="2:7" x14ac:dyDescent="0.25">
      <c r="B101" s="3"/>
      <c r="C101" s="3"/>
      <c r="G101" s="3"/>
    </row>
    <row r="102" spans="2:7" x14ac:dyDescent="0.25">
      <c r="B102" s="3"/>
      <c r="C102" s="3"/>
      <c r="G102" s="3"/>
    </row>
    <row r="103" spans="2:7" x14ac:dyDescent="0.25">
      <c r="B103" s="3"/>
      <c r="C103" s="3"/>
      <c r="G103" s="3"/>
    </row>
    <row r="104" spans="2:7" x14ac:dyDescent="0.25">
      <c r="B104" s="3"/>
      <c r="C104" s="3"/>
      <c r="G104" s="3"/>
    </row>
    <row r="105" spans="2:7" x14ac:dyDescent="0.25">
      <c r="B105" s="3"/>
      <c r="C105" s="3"/>
      <c r="G105" s="3"/>
    </row>
    <row r="106" spans="2:7" x14ac:dyDescent="0.25">
      <c r="B106" s="3"/>
      <c r="C106" s="3"/>
      <c r="G106" s="3"/>
    </row>
    <row r="107" spans="2:7" x14ac:dyDescent="0.25">
      <c r="B107" s="3"/>
      <c r="C107" s="3"/>
      <c r="G107" s="3"/>
    </row>
    <row r="108" spans="2:7" x14ac:dyDescent="0.25">
      <c r="B108" s="3"/>
      <c r="C108" s="3"/>
      <c r="G108" s="3"/>
    </row>
    <row r="109" spans="2:7" x14ac:dyDescent="0.25">
      <c r="B109" s="3"/>
      <c r="C109" s="3"/>
      <c r="G109" s="3"/>
    </row>
    <row r="110" spans="2:7" x14ac:dyDescent="0.25">
      <c r="B110" s="3"/>
      <c r="C110" s="3"/>
      <c r="G110" s="3"/>
    </row>
    <row r="111" spans="2:7" x14ac:dyDescent="0.25">
      <c r="B111" s="3"/>
      <c r="C111" s="3"/>
      <c r="G111" s="3"/>
    </row>
    <row r="112" spans="2:7" x14ac:dyDescent="0.25">
      <c r="G112" s="3"/>
    </row>
    <row r="113" spans="7:7" x14ac:dyDescent="0.25">
      <c r="G113" s="3"/>
    </row>
    <row r="114" spans="7:7" x14ac:dyDescent="0.25">
      <c r="G114" s="3"/>
    </row>
    <row r="115" spans="7:7" x14ac:dyDescent="0.25">
      <c r="G115" s="3"/>
    </row>
    <row r="116" spans="7:7" x14ac:dyDescent="0.25">
      <c r="G116" s="3"/>
    </row>
    <row r="117" spans="7:7" x14ac:dyDescent="0.25">
      <c r="G117" s="3"/>
    </row>
    <row r="118" spans="7:7" x14ac:dyDescent="0.25">
      <c r="G118" s="3"/>
    </row>
    <row r="119" spans="7:7" x14ac:dyDescent="0.25">
      <c r="G119" s="3"/>
    </row>
  </sheetData>
  <sheetProtection algorithmName="SHA-512" hashValue="Ua7c85rZMK7n808cQLv9y/o2dOLemBXGgc48OIydZauvNjUTN+kOvUTlWJ8bRjiIly2iR5RKdbrJoD8ac0qIeQ==" saltValue="OLS872fMfwZQlkVnBJRwVg==" spinCount="100000" sheet="1" objects="1" scenarios="1"/>
  <mergeCells count="5">
    <mergeCell ref="B1:C1"/>
    <mergeCell ref="B2:C2"/>
    <mergeCell ref="B4:C4"/>
    <mergeCell ref="G10:G13"/>
    <mergeCell ref="D13:E13"/>
  </mergeCells>
  <conditionalFormatting sqref="G15:G19">
    <cfRule type="cellIs" dxfId="49" priority="14" operator="equal">
      <formula>0</formula>
    </cfRule>
    <cfRule type="cellIs" dxfId="48" priority="15" operator="equal">
      <formula>"NEE"</formula>
    </cfRule>
    <cfRule type="cellIs" dxfId="47" priority="16" operator="equal">
      <formula>"JA"</formula>
    </cfRule>
  </conditionalFormatting>
  <conditionalFormatting sqref="G10:G13">
    <cfRule type="containsText" dxfId="46" priority="12" operator="containsText" text="GEREED">
      <formula>NOT(ISERROR(SEARCH("GEREED",G10)))</formula>
    </cfRule>
    <cfRule type="containsText" dxfId="45" priority="13" operator="containsText" text="LET OP">
      <formula>NOT(ISERROR(SEARCH("LET OP",G10)))</formula>
    </cfRule>
  </conditionalFormatting>
  <conditionalFormatting sqref="F15:F19 D21:E33">
    <cfRule type="cellIs" dxfId="44" priority="10" operator="equal">
      <formula>"NEE"</formula>
    </cfRule>
    <cfRule type="cellIs" dxfId="43" priority="11" operator="equal">
      <formula>"JA"</formula>
    </cfRule>
  </conditionalFormatting>
  <conditionalFormatting sqref="E21:E26">
    <cfRule type="cellIs" dxfId="42" priority="4" operator="equal">
      <formula>"NEE"</formula>
    </cfRule>
    <cfRule type="cellIs" dxfId="41" priority="5" operator="equal">
      <formula>"JA"</formula>
    </cfRule>
  </conditionalFormatting>
  <conditionalFormatting sqref="D15:E20">
    <cfRule type="cellIs" dxfId="40" priority="2" operator="equal">
      <formula>"NEE"</formula>
    </cfRule>
    <cfRule type="cellIs" dxfId="39" priority="3" operator="equal">
      <formula>"JA"</formula>
    </cfRule>
  </conditionalFormatting>
  <conditionalFormatting sqref="D15:E20">
    <cfRule type="cellIs" dxfId="38" priority="1" operator="equal">
      <formula>0</formula>
    </cfRule>
  </conditionalFormatting>
  <dataValidations count="1">
    <dataValidation type="list" allowBlank="1" showInputMessage="1" showErrorMessage="1" sqref="C15:C19" xr:uid="{A969D0B7-2492-4C2E-A393-D4112A4973B4}">
      <formula1>$B$7:$B$9</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880D4C2D-8669-402B-AA04-B68210771353}">
          <x14:formula1>
            <xm:f>ALGEMEEN!$A$39:$A$40</xm:f>
          </x14:formula1>
          <xm:sqref>G15:G19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46B9-462A-4E2F-A9B7-8F375CD0F225}">
  <sheetPr>
    <pageSetUpPr fitToPage="1"/>
  </sheetPr>
  <dimension ref="A1:G76"/>
  <sheetViews>
    <sheetView zoomScaleNormal="100" workbookViewId="0">
      <selection activeCell="G15" sqref="G15"/>
    </sheetView>
  </sheetViews>
  <sheetFormatPr defaultRowHeight="15" x14ac:dyDescent="0.25"/>
  <cols>
    <col min="1" max="1" width="7.7109375" style="2" customWidth="1"/>
    <col min="2" max="2" width="76.42578125" style="3" customWidth="1"/>
    <col min="3" max="3" width="43.28515625" customWidth="1"/>
    <col min="4" max="4" width="24" style="2" bestFit="1" customWidth="1"/>
    <col min="5" max="5" width="15.7109375" style="64" bestFit="1" customWidth="1"/>
    <col min="6" max="6" width="20.85546875" style="2" customWidth="1"/>
    <col min="7" max="7" width="28.42578125" customWidth="1"/>
  </cols>
  <sheetData>
    <row r="1" spans="1:7" ht="21.75" thickBot="1" x14ac:dyDescent="0.4">
      <c r="B1" s="136" t="s">
        <v>292</v>
      </c>
      <c r="C1" s="137"/>
    </row>
    <row r="2" spans="1:7" ht="16.5" thickBot="1" x14ac:dyDescent="0.3">
      <c r="B2" s="128" t="s">
        <v>278</v>
      </c>
      <c r="C2" s="127"/>
    </row>
    <row r="4" spans="1:7" ht="33" customHeight="1" x14ac:dyDescent="0.25">
      <c r="B4" s="130" t="s">
        <v>291</v>
      </c>
      <c r="C4" s="135"/>
      <c r="D4" s="66"/>
    </row>
    <row r="5" spans="1:7" x14ac:dyDescent="0.25">
      <c r="B5" s="9"/>
    </row>
    <row r="6" spans="1:7" x14ac:dyDescent="0.25">
      <c r="B6" s="20" t="s">
        <v>202</v>
      </c>
    </row>
    <row r="7" spans="1:7" x14ac:dyDescent="0.25">
      <c r="B7" s="23" t="s">
        <v>203</v>
      </c>
    </row>
    <row r="8" spans="1:7" x14ac:dyDescent="0.25">
      <c r="B8" s="23" t="s">
        <v>204</v>
      </c>
    </row>
    <row r="9" spans="1:7" x14ac:dyDescent="0.25">
      <c r="B9" s="23" t="s">
        <v>205</v>
      </c>
    </row>
    <row r="10" spans="1:7" x14ac:dyDescent="0.25">
      <c r="B10" s="23" t="s">
        <v>206</v>
      </c>
      <c r="G10" s="132" t="str">
        <f>IF(COUNTIF($G$15:$G$29,"JA")+COUNTIF($G$15:$G$29,"NEE")&lt;15,"LET OP: Niet alle velden zijn ingevuld","GEREED: Alle velden zijn ingevuld")</f>
        <v>LET OP: Niet alle velden zijn ingevuld</v>
      </c>
    </row>
    <row r="11" spans="1:7" x14ac:dyDescent="0.25">
      <c r="G11" s="133"/>
    </row>
    <row r="12" spans="1:7" x14ac:dyDescent="0.25">
      <c r="G12" s="133"/>
    </row>
    <row r="13" spans="1:7" x14ac:dyDescent="0.25">
      <c r="D13" s="134" t="s">
        <v>321</v>
      </c>
      <c r="E13" s="132"/>
      <c r="G13" s="133"/>
    </row>
    <row r="14" spans="1:7" x14ac:dyDescent="0.25">
      <c r="A14" s="12" t="s">
        <v>49</v>
      </c>
      <c r="B14" s="20" t="s">
        <v>50</v>
      </c>
      <c r="C14" s="13" t="s">
        <v>207</v>
      </c>
      <c r="D14" s="12" t="s">
        <v>318</v>
      </c>
      <c r="E14" s="12" t="s">
        <v>319</v>
      </c>
      <c r="F14" s="12" t="s">
        <v>52</v>
      </c>
      <c r="G14" s="13" t="s">
        <v>53</v>
      </c>
    </row>
    <row r="15" spans="1:7" ht="47.45" customHeight="1" x14ac:dyDescent="0.25">
      <c r="A15" s="15">
        <v>1</v>
      </c>
      <c r="B15" s="14" t="s">
        <v>275</v>
      </c>
      <c r="C15" s="16"/>
      <c r="D15" s="89">
        <v>0.34722222222222221</v>
      </c>
      <c r="E15" s="89">
        <v>0</v>
      </c>
      <c r="F15" s="24" t="s">
        <v>45</v>
      </c>
      <c r="G15" s="25"/>
    </row>
    <row r="16" spans="1:7" ht="45" x14ac:dyDescent="0.25">
      <c r="A16" s="15">
        <v>2</v>
      </c>
      <c r="B16" s="14" t="s">
        <v>208</v>
      </c>
      <c r="C16" s="14" t="s">
        <v>203</v>
      </c>
      <c r="D16" s="89">
        <v>0.34722222222222221</v>
      </c>
      <c r="E16" s="89">
        <v>0</v>
      </c>
      <c r="F16" s="24" t="s">
        <v>45</v>
      </c>
      <c r="G16" s="25"/>
    </row>
    <row r="17" spans="1:7" x14ac:dyDescent="0.25">
      <c r="A17" s="15">
        <v>3</v>
      </c>
      <c r="B17" s="14" t="s">
        <v>209</v>
      </c>
      <c r="C17" s="14" t="s">
        <v>203</v>
      </c>
      <c r="D17" s="89">
        <v>0.34722222222222221</v>
      </c>
      <c r="E17" s="89">
        <v>0</v>
      </c>
      <c r="F17" s="24" t="s">
        <v>45</v>
      </c>
      <c r="G17" s="25"/>
    </row>
    <row r="18" spans="1:7" ht="45" x14ac:dyDescent="0.25">
      <c r="A18" s="15">
        <v>4</v>
      </c>
      <c r="B18" s="14" t="s">
        <v>210</v>
      </c>
      <c r="C18" s="14" t="s">
        <v>204</v>
      </c>
      <c r="D18" s="89">
        <v>0.34722222222222221</v>
      </c>
      <c r="E18" s="89">
        <v>0</v>
      </c>
      <c r="F18" s="24" t="s">
        <v>45</v>
      </c>
      <c r="G18" s="25"/>
    </row>
    <row r="19" spans="1:7" x14ac:dyDescent="0.25">
      <c r="A19" s="15">
        <v>5</v>
      </c>
      <c r="B19" s="21" t="s">
        <v>211</v>
      </c>
      <c r="C19" s="14" t="s">
        <v>206</v>
      </c>
      <c r="D19" s="89">
        <v>0.34722222222222221</v>
      </c>
      <c r="E19" s="89">
        <v>0</v>
      </c>
      <c r="F19" s="24" t="s">
        <v>45</v>
      </c>
      <c r="G19" s="25"/>
    </row>
    <row r="20" spans="1:7" ht="60" x14ac:dyDescent="0.25">
      <c r="A20" s="15">
        <v>6</v>
      </c>
      <c r="B20" s="21" t="s">
        <v>212</v>
      </c>
      <c r="C20" s="14" t="s">
        <v>206</v>
      </c>
      <c r="D20" s="89">
        <v>0.34722222222222221</v>
      </c>
      <c r="E20" s="89">
        <v>0</v>
      </c>
      <c r="F20" s="24" t="s">
        <v>45</v>
      </c>
      <c r="G20" s="25"/>
    </row>
    <row r="21" spans="1:7" ht="30" x14ac:dyDescent="0.25">
      <c r="A21" s="15">
        <v>7</v>
      </c>
      <c r="B21" s="21" t="s">
        <v>213</v>
      </c>
      <c r="C21" s="14" t="s">
        <v>206</v>
      </c>
      <c r="D21" s="89">
        <v>0.34722222222222221</v>
      </c>
      <c r="E21" s="89">
        <v>0</v>
      </c>
      <c r="F21" s="24" t="s">
        <v>45</v>
      </c>
      <c r="G21" s="25"/>
    </row>
    <row r="22" spans="1:7" ht="45" x14ac:dyDescent="0.25">
      <c r="A22" s="15">
        <v>8</v>
      </c>
      <c r="B22" s="14" t="s">
        <v>214</v>
      </c>
      <c r="C22" s="14" t="s">
        <v>206</v>
      </c>
      <c r="D22" s="89">
        <v>0.34722222222222221</v>
      </c>
      <c r="E22" s="89">
        <v>0</v>
      </c>
      <c r="F22" s="24" t="s">
        <v>45</v>
      </c>
      <c r="G22" s="25"/>
    </row>
    <row r="23" spans="1:7" ht="60" x14ac:dyDescent="0.25">
      <c r="A23" s="15">
        <v>9</v>
      </c>
      <c r="B23" s="30" t="s">
        <v>276</v>
      </c>
      <c r="C23" s="14" t="s">
        <v>205</v>
      </c>
      <c r="D23" s="89">
        <v>0.49603174603174599</v>
      </c>
      <c r="E23" s="89">
        <v>0</v>
      </c>
      <c r="F23" s="24" t="s">
        <v>45</v>
      </c>
      <c r="G23" s="25"/>
    </row>
    <row r="24" spans="1:7" ht="30" x14ac:dyDescent="0.25">
      <c r="A24" s="15">
        <v>10</v>
      </c>
      <c r="B24" s="28" t="s">
        <v>217</v>
      </c>
      <c r="C24" s="14" t="s">
        <v>205</v>
      </c>
      <c r="D24" s="89">
        <v>0.49603174603174599</v>
      </c>
      <c r="E24" s="89">
        <v>0</v>
      </c>
      <c r="F24" s="24" t="s">
        <v>45</v>
      </c>
      <c r="G24" s="25"/>
    </row>
    <row r="25" spans="1:7" ht="60" x14ac:dyDescent="0.25">
      <c r="A25" s="15">
        <v>11</v>
      </c>
      <c r="B25" s="28" t="s">
        <v>218</v>
      </c>
      <c r="C25" s="14" t="s">
        <v>205</v>
      </c>
      <c r="D25" s="89">
        <v>0.49603174603174599</v>
      </c>
      <c r="E25" s="89">
        <v>0</v>
      </c>
      <c r="F25" s="24" t="s">
        <v>45</v>
      </c>
      <c r="G25" s="25"/>
    </row>
    <row r="26" spans="1:7" ht="30" x14ac:dyDescent="0.25">
      <c r="A26" s="15">
        <v>12</v>
      </c>
      <c r="B26" s="28" t="s">
        <v>219</v>
      </c>
      <c r="C26" s="14" t="s">
        <v>205</v>
      </c>
      <c r="D26" s="89">
        <v>0.49603174603174599</v>
      </c>
      <c r="E26" s="89">
        <v>0</v>
      </c>
      <c r="F26" s="24" t="s">
        <v>45</v>
      </c>
      <c r="G26" s="25"/>
    </row>
    <row r="27" spans="1:7" ht="30" x14ac:dyDescent="0.25">
      <c r="A27" s="15">
        <v>13</v>
      </c>
      <c r="B27" s="28" t="s">
        <v>220</v>
      </c>
      <c r="C27" s="14" t="s">
        <v>205</v>
      </c>
      <c r="D27" s="89">
        <v>0.49603174603174599</v>
      </c>
      <c r="E27" s="89">
        <v>0</v>
      </c>
      <c r="F27" s="24" t="s">
        <v>45</v>
      </c>
      <c r="G27" s="25"/>
    </row>
    <row r="28" spans="1:7" ht="30" x14ac:dyDescent="0.25">
      <c r="A28" s="15">
        <v>14</v>
      </c>
      <c r="B28" s="28" t="s">
        <v>221</v>
      </c>
      <c r="C28" s="14" t="s">
        <v>205</v>
      </c>
      <c r="D28" s="89">
        <v>0.49603174603174599</v>
      </c>
      <c r="E28" s="89">
        <v>0</v>
      </c>
      <c r="F28" s="24" t="s">
        <v>45</v>
      </c>
      <c r="G28" s="25"/>
    </row>
    <row r="29" spans="1:7" ht="78.75" x14ac:dyDescent="0.25">
      <c r="A29" s="15">
        <v>15</v>
      </c>
      <c r="B29" s="29" t="s">
        <v>222</v>
      </c>
      <c r="C29" s="14" t="s">
        <v>205</v>
      </c>
      <c r="D29" s="89">
        <v>0.49603174603174599</v>
      </c>
      <c r="E29" s="89">
        <v>0</v>
      </c>
      <c r="F29" s="24" t="s">
        <v>45</v>
      </c>
      <c r="G29" s="25"/>
    </row>
    <row r="30" spans="1:7" x14ac:dyDescent="0.25">
      <c r="C30" s="3"/>
      <c r="D30" s="102">
        <f>SUM(D15:D29)</f>
        <v>6.25</v>
      </c>
      <c r="E30" s="102">
        <f>SUM(E15:E29)</f>
        <v>0</v>
      </c>
      <c r="G30" s="80"/>
    </row>
    <row r="31" spans="1:7" x14ac:dyDescent="0.25">
      <c r="C31" s="3"/>
      <c r="D31" s="67"/>
      <c r="G31" s="34"/>
    </row>
    <row r="32" spans="1:7" x14ac:dyDescent="0.25">
      <c r="C32" s="3"/>
      <c r="D32" s="67"/>
      <c r="G32" s="34"/>
    </row>
    <row r="33" spans="3:7" x14ac:dyDescent="0.25">
      <c r="C33" s="3"/>
      <c r="D33" s="67"/>
      <c r="G33" s="34"/>
    </row>
    <row r="34" spans="3:7" x14ac:dyDescent="0.25">
      <c r="C34" s="3"/>
      <c r="D34" s="68"/>
      <c r="G34" s="34"/>
    </row>
    <row r="35" spans="3:7" x14ac:dyDescent="0.25">
      <c r="C35" s="3"/>
      <c r="D35" s="66"/>
      <c r="G35" s="34"/>
    </row>
    <row r="36" spans="3:7" x14ac:dyDescent="0.25">
      <c r="C36" s="3"/>
      <c r="G36" s="3"/>
    </row>
    <row r="37" spans="3:7" x14ac:dyDescent="0.25">
      <c r="C37" s="3"/>
      <c r="G37" s="3"/>
    </row>
    <row r="38" spans="3:7" x14ac:dyDescent="0.25">
      <c r="C38" s="3"/>
      <c r="G38" s="3"/>
    </row>
    <row r="39" spans="3:7" x14ac:dyDescent="0.25">
      <c r="C39" s="3"/>
      <c r="G39" s="3"/>
    </row>
    <row r="40" spans="3:7" x14ac:dyDescent="0.25">
      <c r="C40" s="3"/>
      <c r="G40" s="3"/>
    </row>
    <row r="41" spans="3:7" x14ac:dyDescent="0.25">
      <c r="C41" s="3"/>
      <c r="G41" s="3"/>
    </row>
    <row r="42" spans="3:7" x14ac:dyDescent="0.25">
      <c r="C42" s="3"/>
      <c r="G42" s="3"/>
    </row>
    <row r="43" spans="3:7" x14ac:dyDescent="0.25">
      <c r="C43" s="3"/>
      <c r="G43" s="3"/>
    </row>
    <row r="44" spans="3:7" x14ac:dyDescent="0.25">
      <c r="C44" s="3"/>
      <c r="G44" s="3"/>
    </row>
    <row r="45" spans="3:7" x14ac:dyDescent="0.25">
      <c r="C45" s="3"/>
      <c r="G45" s="3"/>
    </row>
    <row r="46" spans="3:7" x14ac:dyDescent="0.25">
      <c r="C46" s="3"/>
      <c r="G46" s="3"/>
    </row>
    <row r="47" spans="3:7" x14ac:dyDescent="0.25">
      <c r="C47" s="3"/>
      <c r="G47" s="3"/>
    </row>
    <row r="48" spans="3:7" x14ac:dyDescent="0.25">
      <c r="C48" s="3"/>
      <c r="G48" s="3"/>
    </row>
    <row r="49" spans="3:7" x14ac:dyDescent="0.25">
      <c r="C49" s="3"/>
      <c r="G49" s="3"/>
    </row>
    <row r="50" spans="3:7" x14ac:dyDescent="0.25">
      <c r="C50" s="3"/>
      <c r="G50" s="3"/>
    </row>
    <row r="51" spans="3:7" x14ac:dyDescent="0.25">
      <c r="C51" s="3"/>
      <c r="G51" s="3"/>
    </row>
    <row r="52" spans="3:7" x14ac:dyDescent="0.25">
      <c r="C52" s="3"/>
      <c r="G52" s="3"/>
    </row>
    <row r="53" spans="3:7" x14ac:dyDescent="0.25">
      <c r="C53" s="3"/>
      <c r="G53" s="3"/>
    </row>
    <row r="54" spans="3:7" x14ac:dyDescent="0.25">
      <c r="C54" s="3"/>
      <c r="G54" s="3"/>
    </row>
    <row r="55" spans="3:7" x14ac:dyDescent="0.25">
      <c r="C55" s="3"/>
      <c r="G55" s="3"/>
    </row>
    <row r="56" spans="3:7" x14ac:dyDescent="0.25">
      <c r="C56" s="3"/>
      <c r="G56" s="3"/>
    </row>
    <row r="57" spans="3:7" x14ac:dyDescent="0.25">
      <c r="C57" s="3"/>
      <c r="G57" s="3"/>
    </row>
    <row r="58" spans="3:7" x14ac:dyDescent="0.25">
      <c r="C58" s="3"/>
      <c r="G58" s="3"/>
    </row>
    <row r="59" spans="3:7" x14ac:dyDescent="0.25">
      <c r="C59" s="3"/>
      <c r="G59" s="3"/>
    </row>
    <row r="60" spans="3:7" x14ac:dyDescent="0.25">
      <c r="C60" s="3"/>
      <c r="G60" s="3"/>
    </row>
    <row r="61" spans="3:7" x14ac:dyDescent="0.25">
      <c r="C61" s="3"/>
      <c r="G61" s="3"/>
    </row>
    <row r="62" spans="3:7" x14ac:dyDescent="0.25">
      <c r="C62" s="3"/>
      <c r="G62" s="3"/>
    </row>
    <row r="63" spans="3:7" x14ac:dyDescent="0.25">
      <c r="C63" s="3"/>
      <c r="G63" s="3"/>
    </row>
    <row r="64" spans="3:7" x14ac:dyDescent="0.25">
      <c r="C64" s="3"/>
      <c r="G64" s="3"/>
    </row>
    <row r="65" spans="3:7" x14ac:dyDescent="0.25">
      <c r="C65" s="3"/>
      <c r="G65" s="3"/>
    </row>
    <row r="66" spans="3:7" x14ac:dyDescent="0.25">
      <c r="C66" s="3"/>
      <c r="G66" s="3"/>
    </row>
    <row r="67" spans="3:7" x14ac:dyDescent="0.25">
      <c r="C67" s="3"/>
      <c r="G67" s="3"/>
    </row>
    <row r="68" spans="3:7" x14ac:dyDescent="0.25">
      <c r="C68" s="3"/>
      <c r="G68" s="3"/>
    </row>
    <row r="69" spans="3:7" x14ac:dyDescent="0.25">
      <c r="C69" s="3"/>
      <c r="G69" s="3"/>
    </row>
    <row r="70" spans="3:7" x14ac:dyDescent="0.25">
      <c r="C70" s="3"/>
      <c r="G70" s="3"/>
    </row>
    <row r="71" spans="3:7" x14ac:dyDescent="0.25">
      <c r="G71" s="3"/>
    </row>
    <row r="72" spans="3:7" x14ac:dyDescent="0.25">
      <c r="G72" s="3"/>
    </row>
    <row r="73" spans="3:7" x14ac:dyDescent="0.25">
      <c r="G73" s="3"/>
    </row>
    <row r="74" spans="3:7" x14ac:dyDescent="0.25">
      <c r="G74" s="3"/>
    </row>
    <row r="75" spans="3:7" x14ac:dyDescent="0.25">
      <c r="G75" s="3"/>
    </row>
    <row r="76" spans="3:7" x14ac:dyDescent="0.25">
      <c r="G76" s="3"/>
    </row>
  </sheetData>
  <sheetProtection algorithmName="SHA-512" hashValue="AIZfrX95oY0+yQaVWYGy/S2TObqFISqp5KrqBXkG5gDnRxwDtMJK+BUbPjBEoUOxTMznhyj+UWhPdo9RmbJZww==" saltValue="N0g3YkJcbzc0EpBwFOghsw==" spinCount="100000" sheet="1" objects="1" scenarios="1"/>
  <mergeCells count="5">
    <mergeCell ref="B1:C1"/>
    <mergeCell ref="B2:C2"/>
    <mergeCell ref="B4:C4"/>
    <mergeCell ref="G10:G13"/>
    <mergeCell ref="D13:E13"/>
  </mergeCells>
  <conditionalFormatting sqref="G15:G29">
    <cfRule type="cellIs" dxfId="37" priority="29" operator="equal">
      <formula>0</formula>
    </cfRule>
    <cfRule type="cellIs" dxfId="36" priority="30" operator="equal">
      <formula>"NEE"</formula>
    </cfRule>
    <cfRule type="cellIs" dxfId="35" priority="31" operator="equal">
      <formula>"JA"</formula>
    </cfRule>
  </conditionalFormatting>
  <conditionalFormatting sqref="G10:G13">
    <cfRule type="containsText" dxfId="34" priority="27" operator="containsText" text="GEREED">
      <formula>NOT(ISERROR(SEARCH("GEREED",G10)))</formula>
    </cfRule>
    <cfRule type="containsText" dxfId="33" priority="28" operator="containsText" text="LET OP">
      <formula>NOT(ISERROR(SEARCH("LET OP",G10)))</formula>
    </cfRule>
  </conditionalFormatting>
  <conditionalFormatting sqref="F15:F29 D31:E33">
    <cfRule type="cellIs" dxfId="32" priority="22" operator="equal">
      <formula>"NEE"</formula>
    </cfRule>
    <cfRule type="cellIs" dxfId="31" priority="23" operator="equal">
      <formula>"JA"</formula>
    </cfRule>
  </conditionalFormatting>
  <conditionalFormatting sqref="D15:E30">
    <cfRule type="cellIs" dxfId="30" priority="2" operator="equal">
      <formula>"NEE"</formula>
    </cfRule>
    <cfRule type="cellIs" dxfId="29" priority="3" operator="equal">
      <formula>"JA"</formula>
    </cfRule>
  </conditionalFormatting>
  <conditionalFormatting sqref="D15:E30">
    <cfRule type="cellIs" dxfId="28" priority="1" operator="equal">
      <formula>0</formula>
    </cfRule>
  </conditionalFormatting>
  <dataValidations count="1">
    <dataValidation type="list" allowBlank="1" showInputMessage="1" showErrorMessage="1" sqref="C16:C29" xr:uid="{F37D0718-9C62-4C73-A257-B975A152027A}">
      <formula1>$B$7:$B$10</formula1>
    </dataValidation>
  </dataValidations>
  <pageMargins left="0.25" right="0.25" top="0.75" bottom="0.75" header="0.3" footer="0.3"/>
  <pageSetup paperSize="9" scale="65"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DC78B7AD-3D33-4C78-BAFF-D073BAF3EF75}">
          <x14:formula1>
            <xm:f>ALGEMEEN!$A$39:$A$40</xm:f>
          </x14:formula1>
          <xm:sqref>G15:G29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5778-0D5A-4CB8-AA1C-4FCE27061E19}">
  <sheetPr>
    <pageSetUpPr fitToPage="1"/>
  </sheetPr>
  <dimension ref="A1:H124"/>
  <sheetViews>
    <sheetView zoomScaleNormal="100" workbookViewId="0">
      <selection activeCell="G20" sqref="G20"/>
    </sheetView>
  </sheetViews>
  <sheetFormatPr defaultRowHeight="15" x14ac:dyDescent="0.25"/>
  <cols>
    <col min="1" max="1" width="7.7109375" style="2" customWidth="1"/>
    <col min="2" max="2" width="76.42578125" customWidth="1"/>
    <col min="3" max="3" width="35.7109375" customWidth="1"/>
    <col min="4" max="4" width="24" style="2" bestFit="1" customWidth="1"/>
    <col min="5" max="5" width="15.7109375" style="64" bestFit="1" customWidth="1"/>
    <col min="6" max="6" width="19" style="2" customWidth="1"/>
    <col min="7" max="7" width="28.42578125" customWidth="1"/>
    <col min="8" max="8" width="34.85546875" customWidth="1"/>
  </cols>
  <sheetData>
    <row r="1" spans="2:7" ht="21.75" thickBot="1" x14ac:dyDescent="0.4">
      <c r="B1" s="136" t="s">
        <v>22</v>
      </c>
      <c r="C1" s="136"/>
    </row>
    <row r="2" spans="2:7" ht="16.5" thickBot="1" x14ac:dyDescent="0.3">
      <c r="B2" s="128" t="s">
        <v>278</v>
      </c>
      <c r="C2" s="127"/>
    </row>
    <row r="4" spans="2:7" ht="36" customHeight="1" x14ac:dyDescent="0.25">
      <c r="B4" s="130" t="s">
        <v>299</v>
      </c>
      <c r="C4" s="130"/>
      <c r="D4" s="66"/>
    </row>
    <row r="5" spans="2:7" x14ac:dyDescent="0.25">
      <c r="B5" s="1"/>
    </row>
    <row r="6" spans="2:7" x14ac:dyDescent="0.25">
      <c r="B6" s="13" t="s">
        <v>297</v>
      </c>
      <c r="C6" s="87"/>
      <c r="D6" s="66"/>
      <c r="E6" s="68"/>
      <c r="F6" s="66"/>
    </row>
    <row r="7" spans="2:7" x14ac:dyDescent="0.25">
      <c r="B7" s="22" t="s">
        <v>223</v>
      </c>
      <c r="C7" s="71"/>
      <c r="D7" s="66"/>
      <c r="E7" s="68"/>
      <c r="F7" s="66"/>
    </row>
    <row r="8" spans="2:7" x14ac:dyDescent="0.25">
      <c r="B8" s="22" t="s">
        <v>224</v>
      </c>
      <c r="C8" s="71"/>
      <c r="D8" s="66"/>
      <c r="E8" s="68"/>
      <c r="F8" s="66"/>
    </row>
    <row r="9" spans="2:7" x14ac:dyDescent="0.25">
      <c r="B9" s="22" t="s">
        <v>225</v>
      </c>
      <c r="C9" s="71"/>
      <c r="D9" s="66"/>
      <c r="E9" s="68"/>
      <c r="F9" s="66"/>
    </row>
    <row r="10" spans="2:7" x14ac:dyDescent="0.25">
      <c r="B10" s="22" t="s">
        <v>226</v>
      </c>
      <c r="C10" s="88"/>
      <c r="D10" s="66"/>
      <c r="E10" s="68"/>
      <c r="F10" s="66"/>
    </row>
    <row r="11" spans="2:7" x14ac:dyDescent="0.25">
      <c r="B11" s="22" t="s">
        <v>227</v>
      </c>
      <c r="C11" s="71"/>
      <c r="D11" s="66"/>
      <c r="E11" s="68"/>
      <c r="F11" s="66"/>
    </row>
    <row r="12" spans="2:7" x14ac:dyDescent="0.25">
      <c r="B12" s="22" t="s">
        <v>228</v>
      </c>
      <c r="C12" s="71"/>
      <c r="D12" s="66"/>
      <c r="E12" s="68"/>
      <c r="F12" s="66"/>
    </row>
    <row r="13" spans="2:7" x14ac:dyDescent="0.25">
      <c r="B13" s="8" t="s">
        <v>229</v>
      </c>
      <c r="C13" s="88"/>
      <c r="D13" s="66"/>
      <c r="E13" s="68"/>
      <c r="F13" s="66"/>
    </row>
    <row r="14" spans="2:7" x14ac:dyDescent="0.25">
      <c r="B14" s="8" t="s">
        <v>230</v>
      </c>
      <c r="C14" s="88"/>
      <c r="D14" s="66"/>
      <c r="E14" s="68"/>
      <c r="F14" s="66"/>
    </row>
    <row r="15" spans="2:7" x14ac:dyDescent="0.25">
      <c r="B15" s="22" t="s">
        <v>231</v>
      </c>
      <c r="C15" s="88"/>
      <c r="D15" s="66"/>
      <c r="E15" s="68"/>
      <c r="F15" s="66"/>
      <c r="G15" s="132" t="str">
        <f>IF(COUNTIF($G$20:$G$46,"JA")+COUNTIF($G$20:$G$46,"NEE")&lt;27,"LET OP: Niet alle velden zijn ingevuld","GEREED: Alle velden zijn ingevuld")</f>
        <v>LET OP: Niet alle velden zijn ingevuld</v>
      </c>
    </row>
    <row r="16" spans="2:7" x14ac:dyDescent="0.25">
      <c r="B16" s="22" t="s">
        <v>232</v>
      </c>
      <c r="C16" s="88"/>
      <c r="D16" s="66"/>
      <c r="G16" s="133"/>
    </row>
    <row r="17" spans="1:8" x14ac:dyDescent="0.25">
      <c r="B17" s="22" t="s">
        <v>233</v>
      </c>
      <c r="C17" s="88"/>
      <c r="D17" s="66"/>
      <c r="G17" s="133"/>
    </row>
    <row r="18" spans="1:8" x14ac:dyDescent="0.25">
      <c r="B18" s="1"/>
      <c r="D18" s="139" t="s">
        <v>321</v>
      </c>
      <c r="E18" s="140"/>
      <c r="G18" s="133"/>
    </row>
    <row r="19" spans="1:8" x14ac:dyDescent="0.25">
      <c r="A19" s="12" t="s">
        <v>49</v>
      </c>
      <c r="B19" s="13" t="s">
        <v>50</v>
      </c>
      <c r="C19" s="13" t="s">
        <v>69</v>
      </c>
      <c r="D19" s="12" t="s">
        <v>318</v>
      </c>
      <c r="E19" s="12" t="s">
        <v>319</v>
      </c>
      <c r="F19" s="12" t="s">
        <v>52</v>
      </c>
      <c r="G19" s="13" t="s">
        <v>53</v>
      </c>
    </row>
    <row r="20" spans="1:8" ht="45" x14ac:dyDescent="0.25">
      <c r="A20" s="15">
        <v>1</v>
      </c>
      <c r="B20" s="14" t="s">
        <v>234</v>
      </c>
      <c r="C20" s="14" t="s">
        <v>223</v>
      </c>
      <c r="D20" s="89">
        <v>0.67829457364341084</v>
      </c>
      <c r="E20" s="89">
        <v>0</v>
      </c>
      <c r="F20" s="24" t="s">
        <v>45</v>
      </c>
      <c r="G20" s="25"/>
    </row>
    <row r="21" spans="1:8" ht="30" x14ac:dyDescent="0.25">
      <c r="A21" s="15">
        <v>2</v>
      </c>
      <c r="B21" s="14" t="s">
        <v>235</v>
      </c>
      <c r="C21" s="14" t="s">
        <v>223</v>
      </c>
      <c r="D21" s="89">
        <v>0.67829457364341084</v>
      </c>
      <c r="E21" s="89">
        <v>0</v>
      </c>
      <c r="F21" s="24" t="s">
        <v>45</v>
      </c>
      <c r="G21" s="25"/>
    </row>
    <row r="22" spans="1:8" ht="30" x14ac:dyDescent="0.25">
      <c r="A22" s="15">
        <v>3</v>
      </c>
      <c r="B22" s="14" t="s">
        <v>236</v>
      </c>
      <c r="C22" s="14" t="s">
        <v>223</v>
      </c>
      <c r="D22" s="89">
        <v>0.96899224806201545</v>
      </c>
      <c r="E22" s="89">
        <v>0</v>
      </c>
      <c r="F22" s="24" t="s">
        <v>45</v>
      </c>
      <c r="G22" s="25"/>
    </row>
    <row r="23" spans="1:8" ht="45" x14ac:dyDescent="0.25">
      <c r="A23" s="15">
        <v>4</v>
      </c>
      <c r="B23" s="14" t="s">
        <v>237</v>
      </c>
      <c r="C23" s="14" t="s">
        <v>223</v>
      </c>
      <c r="D23" s="89">
        <v>0.96899224806201545</v>
      </c>
      <c r="E23" s="89">
        <v>0</v>
      </c>
      <c r="F23" s="24" t="s">
        <v>45</v>
      </c>
      <c r="G23" s="25"/>
    </row>
    <row r="24" spans="1:8" ht="30" x14ac:dyDescent="0.25">
      <c r="A24" s="15">
        <v>5</v>
      </c>
      <c r="B24" s="14" t="s">
        <v>238</v>
      </c>
      <c r="C24" s="14" t="s">
        <v>223</v>
      </c>
      <c r="D24" s="89">
        <v>0.96899224806201545</v>
      </c>
      <c r="E24" s="89">
        <v>0</v>
      </c>
      <c r="F24" s="24" t="s">
        <v>45</v>
      </c>
      <c r="G24" s="25"/>
      <c r="H24" s="5"/>
    </row>
    <row r="25" spans="1:8" ht="66" customHeight="1" x14ac:dyDescent="0.25">
      <c r="A25" s="15">
        <v>6</v>
      </c>
      <c r="B25" s="14" t="s">
        <v>239</v>
      </c>
      <c r="C25" s="14" t="s">
        <v>223</v>
      </c>
      <c r="D25" s="89">
        <v>0.67829457364341084</v>
      </c>
      <c r="E25" s="89">
        <v>0</v>
      </c>
      <c r="F25" s="24" t="s">
        <v>45</v>
      </c>
      <c r="G25" s="25"/>
    </row>
    <row r="26" spans="1:8" ht="45" x14ac:dyDescent="0.25">
      <c r="A26" s="15">
        <v>7</v>
      </c>
      <c r="B26" s="14" t="s">
        <v>240</v>
      </c>
      <c r="C26" s="14" t="s">
        <v>224</v>
      </c>
      <c r="D26" s="89">
        <v>0.96899224806201545</v>
      </c>
      <c r="E26" s="89">
        <v>0</v>
      </c>
      <c r="F26" s="24" t="s">
        <v>45</v>
      </c>
      <c r="G26" s="25"/>
    </row>
    <row r="27" spans="1:8" ht="60" x14ac:dyDescent="0.25">
      <c r="A27" s="15">
        <v>8</v>
      </c>
      <c r="B27" s="14" t="s">
        <v>241</v>
      </c>
      <c r="C27" s="14" t="s">
        <v>224</v>
      </c>
      <c r="D27" s="89">
        <v>0.96899224806201545</v>
      </c>
      <c r="E27" s="89">
        <v>0</v>
      </c>
      <c r="F27" s="24" t="s">
        <v>45</v>
      </c>
      <c r="G27" s="25"/>
    </row>
    <row r="28" spans="1:8" ht="45" x14ac:dyDescent="0.25">
      <c r="A28" s="15">
        <v>9</v>
      </c>
      <c r="B28" s="14" t="s">
        <v>242</v>
      </c>
      <c r="C28" s="14" t="s">
        <v>224</v>
      </c>
      <c r="D28" s="89">
        <v>0.96899224806201545</v>
      </c>
      <c r="E28" s="89">
        <v>0</v>
      </c>
      <c r="F28" s="24" t="s">
        <v>45</v>
      </c>
      <c r="G28" s="25"/>
    </row>
    <row r="29" spans="1:8" ht="30" x14ac:dyDescent="0.25">
      <c r="A29" s="15">
        <v>10</v>
      </c>
      <c r="B29" s="14" t="s">
        <v>243</v>
      </c>
      <c r="C29" s="14" t="s">
        <v>224</v>
      </c>
      <c r="D29" s="89">
        <v>0.96899224806201545</v>
      </c>
      <c r="E29" s="89">
        <v>0</v>
      </c>
      <c r="F29" s="24" t="s">
        <v>45</v>
      </c>
      <c r="G29" s="25"/>
    </row>
    <row r="30" spans="1:8" ht="45" x14ac:dyDescent="0.25">
      <c r="A30" s="15">
        <v>11</v>
      </c>
      <c r="B30" s="14" t="s">
        <v>244</v>
      </c>
      <c r="C30" s="14" t="s">
        <v>225</v>
      </c>
      <c r="D30" s="89">
        <v>0.96899224806201545</v>
      </c>
      <c r="E30" s="89">
        <v>0</v>
      </c>
      <c r="F30" s="24" t="s">
        <v>45</v>
      </c>
      <c r="G30" s="25"/>
      <c r="H30" s="3"/>
    </row>
    <row r="31" spans="1:8" ht="45" x14ac:dyDescent="0.25">
      <c r="A31" s="15">
        <v>12</v>
      </c>
      <c r="B31" s="14" t="s">
        <v>245</v>
      </c>
      <c r="C31" s="14" t="s">
        <v>225</v>
      </c>
      <c r="D31" s="89">
        <v>0.96899224806201545</v>
      </c>
      <c r="E31" s="89">
        <v>0</v>
      </c>
      <c r="F31" s="24" t="s">
        <v>45</v>
      </c>
      <c r="G31" s="25"/>
      <c r="H31" s="3"/>
    </row>
    <row r="32" spans="1:8" ht="30" x14ac:dyDescent="0.25">
      <c r="A32" s="15">
        <v>13</v>
      </c>
      <c r="B32" s="14" t="s">
        <v>246</v>
      </c>
      <c r="C32" s="14" t="s">
        <v>228</v>
      </c>
      <c r="D32" s="89">
        <v>0.96899224806201545</v>
      </c>
      <c r="E32" s="89">
        <v>0</v>
      </c>
      <c r="F32" s="24" t="s">
        <v>45</v>
      </c>
      <c r="G32" s="25"/>
      <c r="H32" s="3"/>
    </row>
    <row r="33" spans="1:8" x14ac:dyDescent="0.25">
      <c r="A33" s="15">
        <v>14</v>
      </c>
      <c r="B33" s="14" t="s">
        <v>247</v>
      </c>
      <c r="C33" s="14" t="s">
        <v>227</v>
      </c>
      <c r="D33" s="89">
        <v>0.96899224806201545</v>
      </c>
      <c r="E33" s="89">
        <v>0</v>
      </c>
      <c r="F33" s="24" t="s">
        <v>45</v>
      </c>
      <c r="G33" s="25"/>
      <c r="H33" s="3"/>
    </row>
    <row r="34" spans="1:8" x14ac:dyDescent="0.25">
      <c r="A34" s="15">
        <v>15</v>
      </c>
      <c r="B34" s="14" t="s">
        <v>248</v>
      </c>
      <c r="C34" s="14" t="s">
        <v>227</v>
      </c>
      <c r="D34" s="89">
        <v>0.67829457364341084</v>
      </c>
      <c r="E34" s="89">
        <v>0</v>
      </c>
      <c r="F34" s="24" t="s">
        <v>45</v>
      </c>
      <c r="G34" s="25"/>
    </row>
    <row r="35" spans="1:8" ht="45" x14ac:dyDescent="0.25">
      <c r="A35" s="15">
        <v>16</v>
      </c>
      <c r="B35" s="14" t="s">
        <v>249</v>
      </c>
      <c r="C35" s="14" t="s">
        <v>226</v>
      </c>
      <c r="D35" s="89">
        <v>0.96899224806201545</v>
      </c>
      <c r="E35" s="89">
        <v>0</v>
      </c>
      <c r="F35" s="24" t="s">
        <v>45</v>
      </c>
      <c r="G35" s="25"/>
    </row>
    <row r="36" spans="1:8" ht="45" x14ac:dyDescent="0.25">
      <c r="A36" s="15">
        <v>17</v>
      </c>
      <c r="B36" s="14" t="s">
        <v>250</v>
      </c>
      <c r="C36" s="14" t="s">
        <v>231</v>
      </c>
      <c r="D36" s="89">
        <v>0.96899224806201545</v>
      </c>
      <c r="E36" s="89">
        <v>0</v>
      </c>
      <c r="F36" s="24" t="s">
        <v>45</v>
      </c>
      <c r="G36" s="25"/>
    </row>
    <row r="37" spans="1:8" ht="30" x14ac:dyDescent="0.25">
      <c r="A37" s="15">
        <v>18</v>
      </c>
      <c r="B37" s="14" t="s">
        <v>251</v>
      </c>
      <c r="C37" s="14" t="s">
        <v>229</v>
      </c>
      <c r="D37" s="89">
        <v>0.96899224806201545</v>
      </c>
      <c r="E37" s="89">
        <v>0</v>
      </c>
      <c r="F37" s="24" t="s">
        <v>45</v>
      </c>
      <c r="G37" s="25"/>
    </row>
    <row r="38" spans="1:8" ht="90.75" customHeight="1" x14ac:dyDescent="0.25">
      <c r="A38" s="15">
        <v>19</v>
      </c>
      <c r="B38" s="14" t="s">
        <v>252</v>
      </c>
      <c r="C38" s="14" t="s">
        <v>230</v>
      </c>
      <c r="D38" s="89">
        <v>0.96899224806201545</v>
      </c>
      <c r="E38" s="89">
        <v>0</v>
      </c>
      <c r="F38" s="24" t="s">
        <v>45</v>
      </c>
      <c r="G38" s="25"/>
    </row>
    <row r="39" spans="1:8" ht="30" x14ac:dyDescent="0.25">
      <c r="A39" s="15">
        <v>20</v>
      </c>
      <c r="B39" s="14" t="s">
        <v>253</v>
      </c>
      <c r="C39" s="22" t="s">
        <v>232</v>
      </c>
      <c r="D39" s="89">
        <v>0.96899224806201545</v>
      </c>
      <c r="E39" s="89">
        <v>0</v>
      </c>
      <c r="F39" s="24" t="s">
        <v>45</v>
      </c>
      <c r="G39" s="25"/>
    </row>
    <row r="40" spans="1:8" x14ac:dyDescent="0.25">
      <c r="A40" s="15">
        <v>21</v>
      </c>
      <c r="B40" s="14" t="s">
        <v>254</v>
      </c>
      <c r="C40" s="22" t="s">
        <v>232</v>
      </c>
      <c r="D40" s="89">
        <v>0.96899224806201545</v>
      </c>
      <c r="E40" s="89">
        <v>0</v>
      </c>
      <c r="F40" s="24" t="s">
        <v>45</v>
      </c>
      <c r="G40" s="25"/>
    </row>
    <row r="41" spans="1:8" ht="30" x14ac:dyDescent="0.25">
      <c r="A41" s="15">
        <v>22</v>
      </c>
      <c r="B41" s="14" t="s">
        <v>255</v>
      </c>
      <c r="C41" s="22" t="s">
        <v>232</v>
      </c>
      <c r="D41" s="89">
        <v>0.96899224806201545</v>
      </c>
      <c r="E41" s="89">
        <v>0</v>
      </c>
      <c r="F41" s="24" t="s">
        <v>45</v>
      </c>
      <c r="G41" s="25"/>
    </row>
    <row r="42" spans="1:8" x14ac:dyDescent="0.25">
      <c r="A42" s="15">
        <v>23</v>
      </c>
      <c r="B42" s="14" t="s">
        <v>256</v>
      </c>
      <c r="C42" s="22" t="s">
        <v>232</v>
      </c>
      <c r="D42" s="89">
        <v>0.96899224806201545</v>
      </c>
      <c r="E42" s="89">
        <v>0</v>
      </c>
      <c r="F42" s="24" t="s">
        <v>45</v>
      </c>
      <c r="G42" s="25"/>
    </row>
    <row r="43" spans="1:8" ht="30" x14ac:dyDescent="0.25">
      <c r="A43" s="15">
        <v>24</v>
      </c>
      <c r="B43" s="28" t="s">
        <v>257</v>
      </c>
      <c r="C43" s="22" t="s">
        <v>233</v>
      </c>
      <c r="D43" s="89">
        <v>0.96899224806201545</v>
      </c>
      <c r="E43" s="89">
        <v>0</v>
      </c>
      <c r="F43" s="24" t="s">
        <v>45</v>
      </c>
      <c r="G43" s="25"/>
    </row>
    <row r="44" spans="1:8" x14ac:dyDescent="0.25">
      <c r="A44" s="15">
        <v>25</v>
      </c>
      <c r="B44" s="28" t="s">
        <v>258</v>
      </c>
      <c r="C44" s="22" t="s">
        <v>232</v>
      </c>
      <c r="D44" s="89">
        <v>0.96899224806201545</v>
      </c>
      <c r="E44" s="89">
        <v>0</v>
      </c>
      <c r="F44" s="24" t="s">
        <v>45</v>
      </c>
      <c r="G44" s="25"/>
    </row>
    <row r="45" spans="1:8" ht="30" x14ac:dyDescent="0.25">
      <c r="A45" s="15">
        <v>26</v>
      </c>
      <c r="B45" s="28" t="s">
        <v>259</v>
      </c>
      <c r="C45" s="22" t="s">
        <v>232</v>
      </c>
      <c r="D45" s="89">
        <v>0.96899224806201545</v>
      </c>
      <c r="E45" s="89">
        <v>0</v>
      </c>
      <c r="F45" s="24" t="s">
        <v>45</v>
      </c>
      <c r="G45" s="25"/>
    </row>
    <row r="46" spans="1:8" x14ac:dyDescent="0.25">
      <c r="A46" s="15">
        <v>27</v>
      </c>
      <c r="B46" s="28" t="s">
        <v>260</v>
      </c>
      <c r="C46" s="22" t="s">
        <v>232</v>
      </c>
      <c r="D46" s="89">
        <v>0.96899224806201545</v>
      </c>
      <c r="E46" s="89">
        <v>0</v>
      </c>
      <c r="F46" s="24" t="s">
        <v>45</v>
      </c>
      <c r="G46" s="25"/>
    </row>
    <row r="47" spans="1:8" x14ac:dyDescent="0.25">
      <c r="B47" s="3"/>
      <c r="C47" s="3"/>
      <c r="D47" s="102">
        <f>SUM(D20:D46)</f>
        <v>25</v>
      </c>
      <c r="E47" s="102">
        <f>SUM(E20:E46)</f>
        <v>0</v>
      </c>
      <c r="G47" s="79"/>
    </row>
    <row r="48" spans="1:8" x14ac:dyDescent="0.25">
      <c r="B48" s="3"/>
      <c r="C48" s="3"/>
      <c r="G48" s="3"/>
    </row>
    <row r="49" spans="2:7" x14ac:dyDescent="0.25">
      <c r="B49" s="3"/>
      <c r="C49" s="3"/>
      <c r="G49" s="3"/>
    </row>
    <row r="50" spans="2:7" x14ac:dyDescent="0.25">
      <c r="B50" s="3"/>
      <c r="C50" s="3"/>
      <c r="G50" s="3"/>
    </row>
    <row r="51" spans="2:7" x14ac:dyDescent="0.25">
      <c r="B51" s="3"/>
      <c r="C51" s="3"/>
      <c r="G51" s="3"/>
    </row>
    <row r="52" spans="2:7" x14ac:dyDescent="0.25">
      <c r="B52" s="3"/>
      <c r="C52" s="3"/>
      <c r="G52" s="3"/>
    </row>
    <row r="53" spans="2:7" x14ac:dyDescent="0.25">
      <c r="B53" s="3"/>
      <c r="C53" s="3"/>
      <c r="G53" s="3"/>
    </row>
    <row r="54" spans="2:7" x14ac:dyDescent="0.25">
      <c r="B54" s="3"/>
      <c r="C54" s="3"/>
      <c r="G54" s="3"/>
    </row>
    <row r="55" spans="2:7" x14ac:dyDescent="0.25">
      <c r="B55" s="3"/>
      <c r="C55" s="3"/>
      <c r="G55" s="3"/>
    </row>
    <row r="56" spans="2:7" x14ac:dyDescent="0.25">
      <c r="B56" s="3"/>
      <c r="C56" s="3"/>
      <c r="G56" s="3"/>
    </row>
    <row r="57" spans="2:7" x14ac:dyDescent="0.25">
      <c r="B57" s="3"/>
      <c r="C57" s="3"/>
      <c r="G57" s="3"/>
    </row>
    <row r="58" spans="2:7" x14ac:dyDescent="0.25">
      <c r="B58" s="3"/>
      <c r="C58" s="3"/>
      <c r="G58" s="3"/>
    </row>
    <row r="59" spans="2:7" x14ac:dyDescent="0.25">
      <c r="B59" s="3"/>
      <c r="C59" s="3"/>
      <c r="G59" s="3"/>
    </row>
    <row r="60" spans="2:7" x14ac:dyDescent="0.25">
      <c r="B60" s="3"/>
      <c r="C60" s="3"/>
      <c r="G60" s="3"/>
    </row>
    <row r="61" spans="2:7" x14ac:dyDescent="0.25">
      <c r="B61" s="3"/>
      <c r="C61" s="3"/>
      <c r="G61" s="3"/>
    </row>
    <row r="62" spans="2:7" x14ac:dyDescent="0.25">
      <c r="B62" s="3"/>
      <c r="C62" s="3"/>
      <c r="G62" s="3"/>
    </row>
    <row r="63" spans="2:7" x14ac:dyDescent="0.25">
      <c r="B63" s="3"/>
      <c r="C63" s="3"/>
      <c r="G63" s="3"/>
    </row>
    <row r="64" spans="2:7" x14ac:dyDescent="0.25">
      <c r="B64" s="3"/>
      <c r="C64" s="3"/>
      <c r="G64" s="3"/>
    </row>
    <row r="65" spans="2:7" x14ac:dyDescent="0.25">
      <c r="B65" s="3"/>
      <c r="C65" s="3"/>
      <c r="G65" s="3"/>
    </row>
    <row r="66" spans="2:7" x14ac:dyDescent="0.25">
      <c r="B66" s="3"/>
      <c r="C66" s="3"/>
      <c r="G66" s="3"/>
    </row>
    <row r="67" spans="2:7" x14ac:dyDescent="0.25">
      <c r="B67" s="3"/>
      <c r="C67" s="3"/>
      <c r="G67" s="3"/>
    </row>
    <row r="68" spans="2:7" x14ac:dyDescent="0.25">
      <c r="B68" s="3"/>
      <c r="C68" s="3"/>
      <c r="G68" s="3"/>
    </row>
    <row r="69" spans="2:7" x14ac:dyDescent="0.25">
      <c r="B69" s="3"/>
      <c r="C69" s="3"/>
      <c r="G69" s="3"/>
    </row>
    <row r="70" spans="2:7" x14ac:dyDescent="0.25">
      <c r="B70" s="3"/>
      <c r="C70" s="3"/>
      <c r="G70" s="3"/>
    </row>
    <row r="71" spans="2:7" x14ac:dyDescent="0.25">
      <c r="B71" s="3"/>
      <c r="C71" s="3"/>
      <c r="G71" s="3"/>
    </row>
    <row r="72" spans="2:7" x14ac:dyDescent="0.25">
      <c r="B72" s="3"/>
      <c r="C72" s="3"/>
      <c r="G72" s="3"/>
    </row>
    <row r="73" spans="2:7" x14ac:dyDescent="0.25">
      <c r="B73" s="3"/>
      <c r="C73" s="3"/>
      <c r="G73" s="3"/>
    </row>
    <row r="74" spans="2:7" x14ac:dyDescent="0.25">
      <c r="B74" s="3"/>
      <c r="C74" s="3"/>
      <c r="G74" s="3"/>
    </row>
    <row r="75" spans="2:7" x14ac:dyDescent="0.25">
      <c r="B75" s="3"/>
      <c r="C75" s="3"/>
      <c r="G75" s="3"/>
    </row>
    <row r="76" spans="2:7" x14ac:dyDescent="0.25">
      <c r="B76" s="3"/>
      <c r="C76" s="3"/>
      <c r="G76" s="3"/>
    </row>
    <row r="77" spans="2:7" x14ac:dyDescent="0.25">
      <c r="B77" s="3"/>
      <c r="C77" s="3"/>
      <c r="G77" s="3"/>
    </row>
    <row r="78" spans="2:7" x14ac:dyDescent="0.25">
      <c r="B78" s="3"/>
      <c r="C78" s="3"/>
      <c r="G78" s="3"/>
    </row>
    <row r="79" spans="2:7" x14ac:dyDescent="0.25">
      <c r="B79" s="3"/>
      <c r="C79" s="3"/>
      <c r="G79" s="3"/>
    </row>
    <row r="80" spans="2:7" x14ac:dyDescent="0.25">
      <c r="B80" s="3"/>
      <c r="C80" s="3"/>
      <c r="G80" s="3"/>
    </row>
    <row r="81" spans="2:7" x14ac:dyDescent="0.25">
      <c r="B81" s="3"/>
      <c r="C81" s="3"/>
      <c r="G81" s="3"/>
    </row>
    <row r="82" spans="2:7" x14ac:dyDescent="0.25">
      <c r="B82" s="3"/>
      <c r="C82" s="3"/>
      <c r="G82" s="3"/>
    </row>
    <row r="83" spans="2:7" x14ac:dyDescent="0.25">
      <c r="B83" s="3"/>
      <c r="C83" s="3"/>
      <c r="G83" s="3"/>
    </row>
    <row r="84" spans="2:7" x14ac:dyDescent="0.25">
      <c r="B84" s="3"/>
      <c r="C84" s="3"/>
      <c r="G84" s="3"/>
    </row>
    <row r="85" spans="2:7" x14ac:dyDescent="0.25">
      <c r="B85" s="3"/>
      <c r="C85" s="3"/>
      <c r="G85" s="3"/>
    </row>
    <row r="86" spans="2:7" x14ac:dyDescent="0.25">
      <c r="B86" s="3"/>
      <c r="C86" s="3"/>
      <c r="G86" s="3"/>
    </row>
    <row r="87" spans="2:7" x14ac:dyDescent="0.25">
      <c r="B87" s="3"/>
      <c r="C87" s="3"/>
      <c r="G87" s="3"/>
    </row>
    <row r="88" spans="2:7" x14ac:dyDescent="0.25">
      <c r="B88" s="3"/>
      <c r="C88" s="3"/>
      <c r="G88" s="3"/>
    </row>
    <row r="89" spans="2:7" x14ac:dyDescent="0.25">
      <c r="B89" s="3"/>
      <c r="C89" s="3"/>
      <c r="G89" s="3"/>
    </row>
    <row r="90" spans="2:7" x14ac:dyDescent="0.25">
      <c r="B90" s="3"/>
      <c r="C90" s="3"/>
      <c r="G90" s="3"/>
    </row>
    <row r="91" spans="2:7" x14ac:dyDescent="0.25">
      <c r="B91" s="3"/>
      <c r="C91" s="3"/>
      <c r="G91" s="3"/>
    </row>
    <row r="92" spans="2:7" x14ac:dyDescent="0.25">
      <c r="B92" s="3"/>
      <c r="C92" s="3"/>
      <c r="G92" s="3"/>
    </row>
    <row r="93" spans="2:7" x14ac:dyDescent="0.25">
      <c r="B93" s="3"/>
      <c r="C93" s="3"/>
      <c r="G93" s="3"/>
    </row>
    <row r="94" spans="2:7" x14ac:dyDescent="0.25">
      <c r="B94" s="3"/>
      <c r="C94" s="3"/>
      <c r="G94" s="3"/>
    </row>
    <row r="95" spans="2:7" x14ac:dyDescent="0.25">
      <c r="B95" s="3"/>
      <c r="C95" s="3"/>
      <c r="G95" s="3"/>
    </row>
    <row r="96" spans="2:7" x14ac:dyDescent="0.25">
      <c r="B96" s="3"/>
      <c r="C96" s="3"/>
      <c r="G96" s="3"/>
    </row>
    <row r="97" spans="2:7" x14ac:dyDescent="0.25">
      <c r="B97" s="3"/>
      <c r="C97" s="3"/>
      <c r="G97" s="3"/>
    </row>
    <row r="98" spans="2:7" x14ac:dyDescent="0.25">
      <c r="B98" s="3"/>
      <c r="C98" s="3"/>
      <c r="G98" s="3"/>
    </row>
    <row r="99" spans="2:7" x14ac:dyDescent="0.25">
      <c r="B99" s="3"/>
      <c r="C99" s="3"/>
      <c r="G99" s="3"/>
    </row>
    <row r="100" spans="2:7" x14ac:dyDescent="0.25">
      <c r="B100" s="3"/>
      <c r="C100" s="3"/>
      <c r="G100" s="3"/>
    </row>
    <row r="101" spans="2:7" x14ac:dyDescent="0.25">
      <c r="B101" s="3"/>
      <c r="C101" s="3"/>
      <c r="G101" s="3"/>
    </row>
    <row r="102" spans="2:7" x14ac:dyDescent="0.25">
      <c r="B102" s="3"/>
      <c r="C102" s="3"/>
      <c r="G102" s="3"/>
    </row>
    <row r="103" spans="2:7" x14ac:dyDescent="0.25">
      <c r="B103" s="3"/>
      <c r="C103" s="3"/>
      <c r="G103" s="3"/>
    </row>
    <row r="104" spans="2:7" x14ac:dyDescent="0.25">
      <c r="B104" s="3"/>
      <c r="C104" s="3"/>
      <c r="G104" s="3"/>
    </row>
    <row r="105" spans="2:7" x14ac:dyDescent="0.25">
      <c r="B105" s="3"/>
      <c r="C105" s="3"/>
      <c r="G105" s="3"/>
    </row>
    <row r="106" spans="2:7" x14ac:dyDescent="0.25">
      <c r="B106" s="3"/>
      <c r="C106" s="3"/>
      <c r="G106" s="3"/>
    </row>
    <row r="107" spans="2:7" x14ac:dyDescent="0.25">
      <c r="B107" s="3"/>
      <c r="C107" s="3"/>
      <c r="G107" s="3"/>
    </row>
    <row r="108" spans="2:7" x14ac:dyDescent="0.25">
      <c r="B108" s="3"/>
      <c r="C108" s="3"/>
      <c r="G108" s="3"/>
    </row>
    <row r="109" spans="2:7" x14ac:dyDescent="0.25">
      <c r="B109" s="3"/>
      <c r="C109" s="3"/>
      <c r="G109" s="3"/>
    </row>
    <row r="110" spans="2:7" x14ac:dyDescent="0.25">
      <c r="B110" s="3"/>
      <c r="C110" s="3"/>
      <c r="G110" s="3"/>
    </row>
    <row r="111" spans="2:7" x14ac:dyDescent="0.25">
      <c r="B111" s="3"/>
      <c r="C111" s="3"/>
      <c r="G111" s="3"/>
    </row>
    <row r="112" spans="2:7" x14ac:dyDescent="0.25">
      <c r="B112" s="3"/>
      <c r="C112" s="3"/>
      <c r="G112" s="3"/>
    </row>
    <row r="113" spans="2:7" x14ac:dyDescent="0.25">
      <c r="B113" s="3"/>
      <c r="C113" s="3"/>
      <c r="G113" s="3"/>
    </row>
    <row r="114" spans="2:7" x14ac:dyDescent="0.25">
      <c r="B114" s="3"/>
      <c r="C114" s="3"/>
      <c r="G114" s="3"/>
    </row>
    <row r="115" spans="2:7" x14ac:dyDescent="0.25">
      <c r="B115" s="3"/>
      <c r="C115" s="3"/>
      <c r="G115" s="3"/>
    </row>
    <row r="116" spans="2:7" x14ac:dyDescent="0.25">
      <c r="B116" s="3"/>
      <c r="C116" s="3"/>
      <c r="G116" s="3"/>
    </row>
    <row r="117" spans="2:7" x14ac:dyDescent="0.25">
      <c r="B117" s="3"/>
      <c r="C117" s="3"/>
      <c r="G117" s="3"/>
    </row>
    <row r="118" spans="2:7" x14ac:dyDescent="0.25">
      <c r="B118" s="3"/>
      <c r="C118" s="3"/>
      <c r="G118" s="3"/>
    </row>
    <row r="119" spans="2:7" x14ac:dyDescent="0.25">
      <c r="B119" s="3"/>
      <c r="C119" s="3"/>
    </row>
    <row r="120" spans="2:7" x14ac:dyDescent="0.25">
      <c r="B120" s="3"/>
      <c r="C120" s="3"/>
    </row>
    <row r="121" spans="2:7" x14ac:dyDescent="0.25">
      <c r="B121" s="3"/>
      <c r="C121" s="3"/>
    </row>
    <row r="122" spans="2:7" x14ac:dyDescent="0.25">
      <c r="B122" s="3"/>
      <c r="C122" s="3"/>
    </row>
    <row r="123" spans="2:7" x14ac:dyDescent="0.25">
      <c r="B123" s="3"/>
      <c r="C123" s="3"/>
    </row>
    <row r="124" spans="2:7" x14ac:dyDescent="0.25">
      <c r="B124" s="3"/>
      <c r="C124" s="3"/>
    </row>
  </sheetData>
  <sheetProtection algorithmName="SHA-512" hashValue="AcZqNQXS9ZBpnCVIm3ZxVKSjJSmgWYu+0jxAG2GCqrAy465RVHi/InGrktdp2nGOSOdvHweEfGHqoJC8sHSgzw==" saltValue="vIHViIPldNZXi68RMrvWmg==" spinCount="100000" sheet="1" objects="1" scenarios="1"/>
  <mergeCells count="5">
    <mergeCell ref="B1:C1"/>
    <mergeCell ref="B2:C2"/>
    <mergeCell ref="B4:C4"/>
    <mergeCell ref="G15:G18"/>
    <mergeCell ref="D18:E18"/>
  </mergeCells>
  <conditionalFormatting sqref="G20:G46">
    <cfRule type="cellIs" dxfId="27" priority="39" operator="equal">
      <formula>0</formula>
    </cfRule>
    <cfRule type="cellIs" dxfId="26" priority="40" operator="equal">
      <formula>"NEE"</formula>
    </cfRule>
    <cfRule type="cellIs" dxfId="25" priority="41" operator="equal">
      <formula>"JA"</formula>
    </cfRule>
  </conditionalFormatting>
  <conditionalFormatting sqref="G15:G18">
    <cfRule type="containsText" dxfId="24" priority="37" operator="containsText" text="GEREED">
      <formula>NOT(ISERROR(SEARCH("GEREED",G15)))</formula>
    </cfRule>
    <cfRule type="containsText" dxfId="23" priority="38" operator="containsText" text="LET OP">
      <formula>NOT(ISERROR(SEARCH("LET OP",G15)))</formula>
    </cfRule>
  </conditionalFormatting>
  <conditionalFormatting sqref="F20:F42">
    <cfRule type="cellIs" dxfId="22" priority="35" operator="equal">
      <formula>"NEE"</formula>
    </cfRule>
    <cfRule type="cellIs" dxfId="21" priority="36" operator="equal">
      <formula>"JA"</formula>
    </cfRule>
  </conditionalFormatting>
  <conditionalFormatting sqref="F43">
    <cfRule type="cellIs" dxfId="20" priority="25" operator="equal">
      <formula>"NEE"</formula>
    </cfRule>
    <cfRule type="cellIs" dxfId="19" priority="26" operator="equal">
      <formula>"JA"</formula>
    </cfRule>
  </conditionalFormatting>
  <conditionalFormatting sqref="F44">
    <cfRule type="cellIs" dxfId="18" priority="20" operator="equal">
      <formula>"NEE"</formula>
    </cfRule>
    <cfRule type="cellIs" dxfId="17" priority="21" operator="equal">
      <formula>"JA"</formula>
    </cfRule>
  </conditionalFormatting>
  <conditionalFormatting sqref="F45">
    <cfRule type="cellIs" dxfId="16" priority="15" operator="equal">
      <formula>"NEE"</formula>
    </cfRule>
    <cfRule type="cellIs" dxfId="15" priority="16" operator="equal">
      <formula>"JA"</formula>
    </cfRule>
  </conditionalFormatting>
  <conditionalFormatting sqref="F46">
    <cfRule type="cellIs" dxfId="14" priority="10" operator="equal">
      <formula>"NEE"</formula>
    </cfRule>
    <cfRule type="cellIs" dxfId="13" priority="11" operator="equal">
      <formula>"JA"</formula>
    </cfRule>
  </conditionalFormatting>
  <conditionalFormatting sqref="D20:E47">
    <cfRule type="cellIs" dxfId="12" priority="2" operator="equal">
      <formula>"NEE"</formula>
    </cfRule>
    <cfRule type="cellIs" dxfId="11" priority="3" operator="equal">
      <formula>"JA"</formula>
    </cfRule>
  </conditionalFormatting>
  <conditionalFormatting sqref="D20:E47">
    <cfRule type="cellIs" dxfId="10" priority="1" operator="equal">
      <formula>0</formula>
    </cfRule>
  </conditionalFormatting>
  <dataValidations count="1">
    <dataValidation type="list" allowBlank="1" showInputMessage="1" showErrorMessage="1" sqref="C20:E38" xr:uid="{8BA4DB7B-0E3A-43AF-B920-E16C0B6B31AD}">
      <formula1>$B$7:$B$15</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BE5A99DE-5C4E-46F9-996E-153CAF05D277}">
          <x14:formula1>
            <xm:f>ALGEMEEN!$A$39:$A$40</xm:f>
          </x14:formula1>
          <xm:sqref>G20:G46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F8FD2-DE86-4AEF-99F3-E5FDD72C8925}">
  <sheetPr>
    <pageSetUpPr fitToPage="1"/>
  </sheetPr>
  <dimension ref="A1:G116"/>
  <sheetViews>
    <sheetView zoomScaleNormal="100" workbookViewId="0">
      <selection activeCell="G15" sqref="G15"/>
    </sheetView>
  </sheetViews>
  <sheetFormatPr defaultRowHeight="15" x14ac:dyDescent="0.25"/>
  <cols>
    <col min="1" max="1" width="7.7109375" style="2" customWidth="1"/>
    <col min="2" max="2" width="76.42578125" customWidth="1"/>
    <col min="3" max="3" width="31.5703125" customWidth="1"/>
    <col min="4" max="4" width="24" style="2" bestFit="1" customWidth="1"/>
    <col min="5" max="5" width="15.7109375" style="64" bestFit="1" customWidth="1"/>
    <col min="6" max="6" width="20.85546875" style="2" customWidth="1"/>
    <col min="7" max="7" width="28.42578125" customWidth="1"/>
  </cols>
  <sheetData>
    <row r="1" spans="1:7" ht="21.75" thickBot="1" x14ac:dyDescent="0.4">
      <c r="B1" s="136" t="s">
        <v>28</v>
      </c>
      <c r="C1" s="137"/>
    </row>
    <row r="2" spans="1:7" ht="16.5" thickBot="1" x14ac:dyDescent="0.3">
      <c r="B2" s="128" t="s">
        <v>278</v>
      </c>
      <c r="C2" s="128"/>
    </row>
    <row r="4" spans="1:7" ht="48.75" customHeight="1" x14ac:dyDescent="0.25">
      <c r="B4" s="130" t="s">
        <v>300</v>
      </c>
      <c r="C4" s="135"/>
      <c r="D4" s="66"/>
    </row>
    <row r="5" spans="1:7" x14ac:dyDescent="0.25">
      <c r="B5" s="1"/>
    </row>
    <row r="6" spans="1:7" x14ac:dyDescent="0.25">
      <c r="B6" s="13" t="s">
        <v>296</v>
      </c>
    </row>
    <row r="7" spans="1:7" x14ac:dyDescent="0.25">
      <c r="B7" s="22" t="s">
        <v>3</v>
      </c>
    </row>
    <row r="8" spans="1:7" x14ac:dyDescent="0.25">
      <c r="B8" s="22"/>
    </row>
    <row r="9" spans="1:7" x14ac:dyDescent="0.25">
      <c r="B9" s="1"/>
    </row>
    <row r="10" spans="1:7" x14ac:dyDescent="0.25">
      <c r="B10" s="1"/>
      <c r="G10" s="132" t="str">
        <f>IF(COUNTIF($G$15:$G$25,"JA")+COUNTIF($G$15:$G$25,"NEE")&lt;11,"LET OP: Niet alle velden zijn ingevuld","GEREED: Alle velden zijn ingevuld")</f>
        <v>LET OP: Niet alle velden zijn ingevuld</v>
      </c>
    </row>
    <row r="11" spans="1:7" x14ac:dyDescent="0.25">
      <c r="B11" s="1"/>
      <c r="G11" s="133"/>
    </row>
    <row r="12" spans="1:7" x14ac:dyDescent="0.25">
      <c r="G12" s="133"/>
    </row>
    <row r="13" spans="1:7" x14ac:dyDescent="0.25">
      <c r="D13" s="139" t="s">
        <v>321</v>
      </c>
      <c r="E13" s="140"/>
      <c r="G13" s="133"/>
    </row>
    <row r="14" spans="1:7" x14ac:dyDescent="0.25">
      <c r="A14" s="12" t="s">
        <v>49</v>
      </c>
      <c r="B14" s="13" t="s">
        <v>50</v>
      </c>
      <c r="C14" s="13" t="s">
        <v>69</v>
      </c>
      <c r="D14" s="12" t="s">
        <v>318</v>
      </c>
      <c r="E14" s="12" t="s">
        <v>319</v>
      </c>
      <c r="F14" s="12" t="s">
        <v>52</v>
      </c>
      <c r="G14" s="13" t="s">
        <v>53</v>
      </c>
    </row>
    <row r="15" spans="1:7" ht="45" x14ac:dyDescent="0.25">
      <c r="A15" s="15">
        <v>1</v>
      </c>
      <c r="B15" s="18" t="s">
        <v>261</v>
      </c>
      <c r="C15" s="14" t="s">
        <v>3</v>
      </c>
      <c r="D15" s="89">
        <v>2.5337837837837838</v>
      </c>
      <c r="E15" s="89">
        <v>15.873015873015872</v>
      </c>
      <c r="F15" s="24" t="s">
        <v>44</v>
      </c>
      <c r="G15" s="25"/>
    </row>
    <row r="16" spans="1:7" ht="45" x14ac:dyDescent="0.25">
      <c r="A16" s="15">
        <v>2</v>
      </c>
      <c r="B16" s="19" t="s">
        <v>262</v>
      </c>
      <c r="C16" s="14" t="s">
        <v>3</v>
      </c>
      <c r="D16" s="89">
        <v>1.7736486486486487</v>
      </c>
      <c r="E16" s="89">
        <v>0</v>
      </c>
      <c r="F16" s="24" t="s">
        <v>45</v>
      </c>
      <c r="G16" s="25"/>
    </row>
    <row r="17" spans="1:7" ht="75" x14ac:dyDescent="0.25">
      <c r="A17" s="15">
        <v>3</v>
      </c>
      <c r="B17" s="19" t="s">
        <v>216</v>
      </c>
      <c r="C17" s="14" t="s">
        <v>3</v>
      </c>
      <c r="D17" s="89">
        <v>2.5337837837837838</v>
      </c>
      <c r="E17" s="89">
        <v>0</v>
      </c>
      <c r="F17" s="24" t="s">
        <v>45</v>
      </c>
      <c r="G17" s="25"/>
    </row>
    <row r="18" spans="1:7" ht="45" x14ac:dyDescent="0.25">
      <c r="A18" s="15">
        <v>4</v>
      </c>
      <c r="B18" s="19" t="s">
        <v>215</v>
      </c>
      <c r="C18" s="14" t="s">
        <v>3</v>
      </c>
      <c r="D18" s="89">
        <v>0.5067567567567568</v>
      </c>
      <c r="E18" s="89">
        <v>0</v>
      </c>
      <c r="F18" s="24" t="s">
        <v>45</v>
      </c>
      <c r="G18" s="25"/>
    </row>
    <row r="19" spans="1:7" ht="45" x14ac:dyDescent="0.25">
      <c r="A19" s="15">
        <v>5</v>
      </c>
      <c r="B19" s="14" t="s">
        <v>263</v>
      </c>
      <c r="C19" s="14" t="s">
        <v>3</v>
      </c>
      <c r="D19" s="89">
        <v>2.5337837837837838</v>
      </c>
      <c r="E19" s="89">
        <v>0</v>
      </c>
      <c r="F19" s="24" t="s">
        <v>45</v>
      </c>
      <c r="G19" s="25"/>
    </row>
    <row r="20" spans="1:7" ht="45" x14ac:dyDescent="0.25">
      <c r="A20" s="15">
        <v>6</v>
      </c>
      <c r="B20" s="14" t="s">
        <v>264</v>
      </c>
      <c r="C20" s="14" t="s">
        <v>3</v>
      </c>
      <c r="D20" s="89">
        <v>1.7736486486486487</v>
      </c>
      <c r="E20" s="89">
        <v>0</v>
      </c>
      <c r="F20" s="24" t="s">
        <v>45</v>
      </c>
      <c r="G20" s="25"/>
    </row>
    <row r="21" spans="1:7" ht="30" x14ac:dyDescent="0.25">
      <c r="A21" s="15">
        <v>7</v>
      </c>
      <c r="B21" s="14" t="s">
        <v>265</v>
      </c>
      <c r="C21" s="14" t="s">
        <v>3</v>
      </c>
      <c r="D21" s="89">
        <v>0.5067567567567568</v>
      </c>
      <c r="E21" s="89">
        <v>0</v>
      </c>
      <c r="F21" s="24" t="s">
        <v>45</v>
      </c>
      <c r="G21" s="25"/>
    </row>
    <row r="22" spans="1:7" ht="30" x14ac:dyDescent="0.25">
      <c r="A22" s="15">
        <v>8</v>
      </c>
      <c r="B22" s="31" t="s">
        <v>274</v>
      </c>
      <c r="C22" s="14" t="s">
        <v>3</v>
      </c>
      <c r="D22" s="89">
        <v>2.5337837837837838</v>
      </c>
      <c r="E22" s="89">
        <v>15.873015873015872</v>
      </c>
      <c r="F22" s="24" t="s">
        <v>44</v>
      </c>
      <c r="G22" s="25"/>
    </row>
    <row r="23" spans="1:7" ht="60" x14ac:dyDescent="0.25">
      <c r="A23" s="15">
        <v>9</v>
      </c>
      <c r="B23" s="14" t="s">
        <v>266</v>
      </c>
      <c r="C23" s="14" t="s">
        <v>3</v>
      </c>
      <c r="D23" s="89">
        <v>0.5067567567567568</v>
      </c>
      <c r="E23" s="89">
        <v>0</v>
      </c>
      <c r="F23" s="24" t="s">
        <v>45</v>
      </c>
      <c r="G23" s="25"/>
    </row>
    <row r="24" spans="1:7" ht="60" x14ac:dyDescent="0.25">
      <c r="A24" s="15">
        <v>10</v>
      </c>
      <c r="B24" s="14" t="s">
        <v>267</v>
      </c>
      <c r="C24" s="14" t="s">
        <v>3</v>
      </c>
      <c r="D24" s="89">
        <v>1.7736486486486487</v>
      </c>
      <c r="E24" s="89">
        <v>11.111111111111109</v>
      </c>
      <c r="F24" s="24" t="s">
        <v>44</v>
      </c>
      <c r="G24" s="25"/>
    </row>
    <row r="25" spans="1:7" ht="45" x14ac:dyDescent="0.25">
      <c r="A25" s="15">
        <v>11</v>
      </c>
      <c r="B25" s="14" t="s">
        <v>268</v>
      </c>
      <c r="C25" s="14" t="s">
        <v>3</v>
      </c>
      <c r="D25" s="89">
        <v>1.7736486486486487</v>
      </c>
      <c r="E25" s="89">
        <v>0</v>
      </c>
      <c r="F25" s="24" t="s">
        <v>45</v>
      </c>
      <c r="G25" s="25"/>
    </row>
    <row r="26" spans="1:7" x14ac:dyDescent="0.25">
      <c r="A26" s="103"/>
      <c r="B26" s="71"/>
      <c r="D26" s="104">
        <f>SUM(D15:D25)</f>
        <v>18.75</v>
      </c>
      <c r="E26" s="104">
        <f>SUM(E15:E25)</f>
        <v>42.857142857142854</v>
      </c>
      <c r="G26" s="80"/>
    </row>
    <row r="27" spans="1:7" x14ac:dyDescent="0.25">
      <c r="A27" s="66"/>
      <c r="B27" s="71"/>
      <c r="D27" s="67"/>
      <c r="E27" s="84"/>
      <c r="G27" s="34"/>
    </row>
    <row r="28" spans="1:7" x14ac:dyDescent="0.25">
      <c r="D28" s="67"/>
      <c r="E28" s="69"/>
      <c r="G28" s="34"/>
    </row>
    <row r="29" spans="1:7" x14ac:dyDescent="0.25">
      <c r="A29" s="6"/>
      <c r="B29" s="5"/>
      <c r="C29" s="5"/>
      <c r="D29" s="67"/>
      <c r="F29" s="6"/>
      <c r="G29" s="34"/>
    </row>
    <row r="30" spans="1:7" x14ac:dyDescent="0.25">
      <c r="A30" s="6"/>
      <c r="B30" s="5"/>
      <c r="C30" s="5"/>
      <c r="D30" s="67"/>
      <c r="F30" s="6"/>
      <c r="G30" s="34"/>
    </row>
    <row r="31" spans="1:7" x14ac:dyDescent="0.25">
      <c r="A31" s="6"/>
      <c r="B31" s="5"/>
      <c r="C31" s="5"/>
      <c r="D31" s="67"/>
      <c r="F31" s="6"/>
      <c r="G31" s="34"/>
    </row>
    <row r="32" spans="1:7" x14ac:dyDescent="0.25">
      <c r="A32" s="6"/>
      <c r="B32" s="5"/>
      <c r="C32" s="5"/>
      <c r="D32" s="67"/>
      <c r="F32" s="6"/>
      <c r="G32" s="34"/>
    </row>
    <row r="33" spans="1:7" x14ac:dyDescent="0.25">
      <c r="A33" s="6"/>
      <c r="B33" s="5"/>
      <c r="C33" s="5"/>
      <c r="D33" s="67"/>
      <c r="F33" s="6"/>
      <c r="G33" s="34"/>
    </row>
    <row r="34" spans="1:7" x14ac:dyDescent="0.25">
      <c r="A34" s="6"/>
      <c r="B34" s="5"/>
      <c r="C34" s="5"/>
      <c r="D34" s="68"/>
      <c r="F34" s="6"/>
      <c r="G34" s="34"/>
    </row>
    <row r="35" spans="1:7" x14ac:dyDescent="0.25">
      <c r="A35" s="6"/>
      <c r="B35" s="5"/>
      <c r="C35" s="5"/>
      <c r="D35" s="66"/>
      <c r="F35" s="6"/>
      <c r="G35" s="34"/>
    </row>
    <row r="36" spans="1:7" x14ac:dyDescent="0.25">
      <c r="A36" s="6"/>
      <c r="B36" s="5"/>
      <c r="C36" s="5"/>
      <c r="D36" s="66"/>
      <c r="F36" s="6"/>
      <c r="G36" s="34"/>
    </row>
    <row r="37" spans="1:7" x14ac:dyDescent="0.25">
      <c r="A37" s="6"/>
      <c r="B37" s="5"/>
      <c r="C37" s="5"/>
      <c r="D37" s="66"/>
      <c r="F37" s="6"/>
      <c r="G37" s="34"/>
    </row>
    <row r="38" spans="1:7" x14ac:dyDescent="0.25">
      <c r="A38" s="6"/>
      <c r="B38" s="5"/>
      <c r="C38" s="5"/>
      <c r="F38" s="6"/>
      <c r="G38" s="3"/>
    </row>
    <row r="39" spans="1:7" x14ac:dyDescent="0.25">
      <c r="A39" s="6"/>
      <c r="B39" s="5"/>
      <c r="C39" s="5"/>
      <c r="F39" s="6"/>
      <c r="G39" s="3"/>
    </row>
    <row r="40" spans="1:7" x14ac:dyDescent="0.25">
      <c r="A40" s="6"/>
      <c r="B40" s="5"/>
      <c r="C40" s="5"/>
      <c r="F40" s="6"/>
      <c r="G40" s="3"/>
    </row>
    <row r="41" spans="1:7" x14ac:dyDescent="0.25">
      <c r="A41" s="6"/>
      <c r="B41" s="5"/>
      <c r="C41" s="5"/>
      <c r="F41" s="6"/>
      <c r="G41" s="3"/>
    </row>
    <row r="42" spans="1:7" x14ac:dyDescent="0.25">
      <c r="A42" s="6"/>
      <c r="B42" s="5"/>
      <c r="C42" s="5"/>
      <c r="F42" s="6"/>
      <c r="G42" s="3"/>
    </row>
    <row r="43" spans="1:7" x14ac:dyDescent="0.25">
      <c r="A43" s="6"/>
      <c r="B43" s="5"/>
      <c r="C43" s="5"/>
      <c r="F43" s="6"/>
      <c r="G43" s="3"/>
    </row>
    <row r="44" spans="1:7" x14ac:dyDescent="0.25">
      <c r="A44" s="6"/>
      <c r="B44" s="5"/>
      <c r="C44" s="5"/>
      <c r="F44" s="6"/>
      <c r="G44" s="3"/>
    </row>
    <row r="45" spans="1:7" x14ac:dyDescent="0.25">
      <c r="A45" s="6"/>
      <c r="B45" s="5"/>
      <c r="C45" s="5"/>
      <c r="F45" s="6"/>
      <c r="G45" s="3"/>
    </row>
    <row r="46" spans="1:7" x14ac:dyDescent="0.25">
      <c r="A46" s="6"/>
      <c r="B46" s="5"/>
      <c r="C46" s="5"/>
      <c r="F46" s="6"/>
      <c r="G46" s="3"/>
    </row>
    <row r="47" spans="1:7" x14ac:dyDescent="0.25">
      <c r="A47" s="6"/>
      <c r="B47" s="5"/>
      <c r="C47" s="5"/>
      <c r="F47" s="6"/>
      <c r="G47" s="3"/>
    </row>
    <row r="48" spans="1:7" x14ac:dyDescent="0.25">
      <c r="A48" s="6"/>
      <c r="B48" s="5"/>
      <c r="C48" s="5"/>
      <c r="F48" s="6"/>
      <c r="G48" s="3"/>
    </row>
    <row r="49" spans="1:7" x14ac:dyDescent="0.25">
      <c r="A49" s="6"/>
      <c r="B49" s="5"/>
      <c r="C49" s="5"/>
      <c r="F49" s="6"/>
      <c r="G49" s="3"/>
    </row>
    <row r="50" spans="1:7" x14ac:dyDescent="0.25">
      <c r="A50" s="6"/>
      <c r="B50" s="5"/>
      <c r="C50" s="5"/>
      <c r="F50" s="6"/>
      <c r="G50" s="3"/>
    </row>
    <row r="51" spans="1:7" x14ac:dyDescent="0.25">
      <c r="A51" s="6"/>
      <c r="B51" s="5"/>
      <c r="C51" s="5"/>
      <c r="F51" s="6"/>
      <c r="G51" s="3"/>
    </row>
    <row r="52" spans="1:7" x14ac:dyDescent="0.25">
      <c r="A52" s="6"/>
      <c r="B52" s="5"/>
      <c r="C52" s="5"/>
      <c r="F52" s="6"/>
      <c r="G52" s="3"/>
    </row>
    <row r="53" spans="1:7" x14ac:dyDescent="0.25">
      <c r="A53" s="6"/>
      <c r="B53" s="5"/>
      <c r="C53" s="5"/>
      <c r="F53" s="6"/>
      <c r="G53" s="3"/>
    </row>
    <row r="54" spans="1:7" x14ac:dyDescent="0.25">
      <c r="A54" s="6"/>
      <c r="B54" s="5"/>
      <c r="C54" s="5"/>
      <c r="F54" s="6"/>
      <c r="G54" s="3"/>
    </row>
    <row r="55" spans="1:7" x14ac:dyDescent="0.25">
      <c r="A55" s="6"/>
      <c r="B55" s="5"/>
      <c r="C55" s="5"/>
      <c r="F55" s="6"/>
      <c r="G55" s="3"/>
    </row>
    <row r="56" spans="1:7" x14ac:dyDescent="0.25">
      <c r="A56" s="6"/>
      <c r="B56" s="5"/>
      <c r="C56" s="5"/>
      <c r="F56" s="6"/>
      <c r="G56" s="3"/>
    </row>
    <row r="57" spans="1:7" x14ac:dyDescent="0.25">
      <c r="A57" s="6"/>
      <c r="B57" s="5"/>
      <c r="C57" s="5"/>
      <c r="F57" s="6"/>
      <c r="G57" s="3"/>
    </row>
    <row r="58" spans="1:7" x14ac:dyDescent="0.25">
      <c r="A58" s="6"/>
      <c r="B58" s="5"/>
      <c r="C58" s="5"/>
      <c r="F58" s="6"/>
      <c r="G58" s="3"/>
    </row>
    <row r="59" spans="1:7" x14ac:dyDescent="0.25">
      <c r="A59" s="6"/>
      <c r="B59" s="5"/>
      <c r="C59" s="5"/>
      <c r="F59" s="6"/>
      <c r="G59" s="3"/>
    </row>
    <row r="60" spans="1:7" x14ac:dyDescent="0.25">
      <c r="A60" s="6"/>
      <c r="B60" s="5"/>
      <c r="C60" s="5"/>
      <c r="F60" s="6"/>
      <c r="G60" s="3"/>
    </row>
    <row r="61" spans="1:7" x14ac:dyDescent="0.25">
      <c r="A61" s="6"/>
      <c r="B61" s="5"/>
      <c r="C61" s="5"/>
      <c r="F61" s="6"/>
      <c r="G61" s="3"/>
    </row>
    <row r="62" spans="1:7" x14ac:dyDescent="0.25">
      <c r="A62" s="6"/>
      <c r="B62" s="5"/>
      <c r="C62" s="5"/>
      <c r="F62" s="6"/>
      <c r="G62" s="3"/>
    </row>
    <row r="63" spans="1:7" x14ac:dyDescent="0.25">
      <c r="A63" s="6"/>
      <c r="B63" s="5"/>
      <c r="C63" s="5"/>
      <c r="F63" s="6"/>
      <c r="G63" s="3"/>
    </row>
    <row r="64" spans="1:7" x14ac:dyDescent="0.25">
      <c r="A64" s="6"/>
      <c r="B64" s="5"/>
      <c r="C64" s="5"/>
      <c r="F64" s="6"/>
      <c r="G64" s="3"/>
    </row>
    <row r="65" spans="1:7" x14ac:dyDescent="0.25">
      <c r="A65" s="6"/>
      <c r="B65" s="5"/>
      <c r="C65" s="5"/>
      <c r="F65" s="6"/>
      <c r="G65" s="3"/>
    </row>
    <row r="66" spans="1:7" x14ac:dyDescent="0.25">
      <c r="A66" s="6"/>
      <c r="B66" s="5"/>
      <c r="C66" s="5"/>
      <c r="F66" s="6"/>
      <c r="G66" s="3"/>
    </row>
    <row r="67" spans="1:7" x14ac:dyDescent="0.25">
      <c r="A67" s="6"/>
      <c r="B67" s="5"/>
      <c r="C67" s="5"/>
      <c r="F67" s="6"/>
      <c r="G67" s="3"/>
    </row>
    <row r="68" spans="1:7" x14ac:dyDescent="0.25">
      <c r="A68" s="6"/>
      <c r="B68" s="5"/>
      <c r="C68" s="5"/>
      <c r="F68" s="6"/>
      <c r="G68" s="3"/>
    </row>
    <row r="69" spans="1:7" x14ac:dyDescent="0.25">
      <c r="A69" s="6"/>
      <c r="B69" s="5"/>
      <c r="C69" s="5"/>
      <c r="F69" s="6"/>
      <c r="G69" s="3"/>
    </row>
    <row r="70" spans="1:7" x14ac:dyDescent="0.25">
      <c r="A70" s="6"/>
      <c r="B70" s="5"/>
      <c r="C70" s="5"/>
      <c r="F70" s="6"/>
      <c r="G70" s="3"/>
    </row>
    <row r="71" spans="1:7" x14ac:dyDescent="0.25">
      <c r="A71" s="6"/>
      <c r="B71" s="5"/>
      <c r="C71" s="5"/>
      <c r="F71" s="6"/>
      <c r="G71" s="3"/>
    </row>
    <row r="72" spans="1:7" x14ac:dyDescent="0.25">
      <c r="A72" s="6"/>
      <c r="B72" s="5"/>
      <c r="C72" s="5"/>
      <c r="F72" s="6"/>
      <c r="G72" s="3"/>
    </row>
    <row r="73" spans="1:7" x14ac:dyDescent="0.25">
      <c r="A73" s="6"/>
      <c r="B73" s="5"/>
      <c r="C73" s="5"/>
      <c r="F73" s="6"/>
      <c r="G73" s="3"/>
    </row>
    <row r="74" spans="1:7" x14ac:dyDescent="0.25">
      <c r="A74" s="6"/>
      <c r="B74" s="5"/>
      <c r="C74" s="5"/>
      <c r="F74" s="6"/>
      <c r="G74" s="3"/>
    </row>
    <row r="75" spans="1:7" x14ac:dyDescent="0.25">
      <c r="A75" s="6"/>
      <c r="B75" s="5"/>
      <c r="C75" s="5"/>
      <c r="F75" s="6"/>
      <c r="G75" s="3"/>
    </row>
    <row r="76" spans="1:7" x14ac:dyDescent="0.25">
      <c r="A76" s="6"/>
      <c r="B76" s="5"/>
      <c r="C76" s="5"/>
      <c r="F76" s="6"/>
      <c r="G76" s="3"/>
    </row>
    <row r="77" spans="1:7" x14ac:dyDescent="0.25">
      <c r="A77" s="6"/>
      <c r="B77" s="5"/>
      <c r="C77" s="5"/>
      <c r="F77" s="6"/>
      <c r="G77" s="3"/>
    </row>
    <row r="78" spans="1:7" x14ac:dyDescent="0.25">
      <c r="A78" s="6"/>
      <c r="B78" s="5"/>
      <c r="C78" s="5"/>
      <c r="F78" s="6"/>
      <c r="G78" s="3"/>
    </row>
    <row r="79" spans="1:7" x14ac:dyDescent="0.25">
      <c r="A79" s="6"/>
      <c r="B79" s="5"/>
      <c r="C79" s="5"/>
      <c r="F79" s="6"/>
      <c r="G79" s="3"/>
    </row>
    <row r="80" spans="1:7" x14ac:dyDescent="0.25">
      <c r="A80" s="6"/>
      <c r="B80" s="5"/>
      <c r="C80" s="5"/>
      <c r="F80" s="6"/>
      <c r="G80" s="3"/>
    </row>
    <row r="81" spans="1:7" x14ac:dyDescent="0.25">
      <c r="A81" s="6"/>
      <c r="B81" s="5"/>
      <c r="C81" s="5"/>
      <c r="F81" s="6"/>
      <c r="G81" s="3"/>
    </row>
    <row r="82" spans="1:7" x14ac:dyDescent="0.25">
      <c r="A82" s="6"/>
      <c r="B82" s="5"/>
      <c r="C82" s="5"/>
      <c r="F82" s="6"/>
      <c r="G82" s="3"/>
    </row>
    <row r="83" spans="1:7" x14ac:dyDescent="0.25">
      <c r="A83" s="6"/>
      <c r="B83" s="5"/>
      <c r="C83" s="5"/>
      <c r="F83" s="6"/>
      <c r="G83" s="3"/>
    </row>
    <row r="84" spans="1:7" x14ac:dyDescent="0.25">
      <c r="A84" s="6"/>
      <c r="B84" s="5"/>
      <c r="C84" s="5"/>
      <c r="F84" s="6"/>
      <c r="G84" s="3"/>
    </row>
    <row r="85" spans="1:7" x14ac:dyDescent="0.25">
      <c r="A85" s="6"/>
      <c r="B85" s="5"/>
      <c r="C85" s="5"/>
      <c r="F85" s="6"/>
      <c r="G85" s="3"/>
    </row>
    <row r="86" spans="1:7" x14ac:dyDescent="0.25">
      <c r="A86" s="6"/>
      <c r="B86" s="5"/>
      <c r="C86" s="5"/>
      <c r="F86" s="6"/>
      <c r="G86" s="3"/>
    </row>
    <row r="87" spans="1:7" x14ac:dyDescent="0.25">
      <c r="A87" s="6"/>
      <c r="B87" s="5"/>
      <c r="C87" s="5"/>
      <c r="F87" s="6"/>
      <c r="G87" s="3"/>
    </row>
    <row r="88" spans="1:7" x14ac:dyDescent="0.25">
      <c r="A88" s="6"/>
      <c r="B88" s="5"/>
      <c r="C88" s="5"/>
      <c r="F88" s="6"/>
      <c r="G88" s="3"/>
    </row>
    <row r="89" spans="1:7" x14ac:dyDescent="0.25">
      <c r="A89" s="6"/>
      <c r="B89" s="5"/>
      <c r="C89" s="5"/>
      <c r="F89" s="6"/>
      <c r="G89" s="3"/>
    </row>
    <row r="90" spans="1:7" x14ac:dyDescent="0.25">
      <c r="A90" s="6"/>
      <c r="B90" s="5"/>
      <c r="C90" s="5"/>
      <c r="F90" s="6"/>
      <c r="G90" s="3"/>
    </row>
    <row r="91" spans="1:7" x14ac:dyDescent="0.25">
      <c r="A91" s="6"/>
      <c r="B91" s="5"/>
      <c r="C91" s="5"/>
      <c r="F91" s="6"/>
      <c r="G91" s="3"/>
    </row>
    <row r="92" spans="1:7" x14ac:dyDescent="0.25">
      <c r="A92" s="6"/>
      <c r="B92" s="5"/>
      <c r="C92" s="5"/>
      <c r="F92" s="6"/>
      <c r="G92" s="3"/>
    </row>
    <row r="93" spans="1:7" x14ac:dyDescent="0.25">
      <c r="B93" s="3"/>
      <c r="C93" s="3"/>
      <c r="G93" s="3"/>
    </row>
    <row r="94" spans="1:7" x14ac:dyDescent="0.25">
      <c r="B94" s="3"/>
      <c r="C94" s="3"/>
      <c r="G94" s="3"/>
    </row>
    <row r="95" spans="1:7" x14ac:dyDescent="0.25">
      <c r="B95" s="3"/>
      <c r="C95" s="3"/>
      <c r="G95" s="3"/>
    </row>
    <row r="96" spans="1:7" x14ac:dyDescent="0.25">
      <c r="B96" s="3"/>
      <c r="C96" s="3"/>
      <c r="G96" s="3"/>
    </row>
    <row r="97" spans="2:7" x14ac:dyDescent="0.25">
      <c r="B97" s="3"/>
      <c r="C97" s="3"/>
      <c r="G97" s="3"/>
    </row>
    <row r="98" spans="2:7" x14ac:dyDescent="0.25">
      <c r="B98" s="3"/>
      <c r="C98" s="3"/>
      <c r="G98" s="3"/>
    </row>
    <row r="99" spans="2:7" x14ac:dyDescent="0.25">
      <c r="B99" s="3"/>
      <c r="C99" s="3"/>
      <c r="G99" s="3"/>
    </row>
    <row r="100" spans="2:7" x14ac:dyDescent="0.25">
      <c r="B100" s="3"/>
      <c r="C100" s="3"/>
      <c r="G100" s="3"/>
    </row>
    <row r="101" spans="2:7" x14ac:dyDescent="0.25">
      <c r="B101" s="3"/>
      <c r="C101" s="3"/>
      <c r="G101" s="3"/>
    </row>
    <row r="102" spans="2:7" x14ac:dyDescent="0.25">
      <c r="B102" s="3"/>
      <c r="C102" s="3"/>
      <c r="G102" s="3"/>
    </row>
    <row r="103" spans="2:7" x14ac:dyDescent="0.25">
      <c r="B103" s="3"/>
      <c r="C103" s="3"/>
      <c r="G103" s="3"/>
    </row>
    <row r="104" spans="2:7" x14ac:dyDescent="0.25">
      <c r="B104" s="3"/>
      <c r="C104" s="3"/>
      <c r="G104" s="3"/>
    </row>
    <row r="105" spans="2:7" x14ac:dyDescent="0.25">
      <c r="B105" s="3"/>
      <c r="C105" s="3"/>
      <c r="G105" s="3"/>
    </row>
    <row r="106" spans="2:7" x14ac:dyDescent="0.25">
      <c r="B106" s="3"/>
      <c r="C106" s="3"/>
      <c r="G106" s="3"/>
    </row>
    <row r="107" spans="2:7" x14ac:dyDescent="0.25">
      <c r="B107" s="3"/>
      <c r="C107" s="3"/>
      <c r="G107" s="3"/>
    </row>
    <row r="108" spans="2:7" x14ac:dyDescent="0.25">
      <c r="B108" s="3"/>
      <c r="C108" s="3"/>
      <c r="G108" s="3"/>
    </row>
    <row r="109" spans="2:7" x14ac:dyDescent="0.25">
      <c r="B109" s="3"/>
      <c r="C109" s="3"/>
      <c r="G109" s="3"/>
    </row>
    <row r="110" spans="2:7" x14ac:dyDescent="0.25">
      <c r="B110" s="3"/>
      <c r="C110" s="3"/>
      <c r="G110" s="3"/>
    </row>
    <row r="111" spans="2:7" x14ac:dyDescent="0.25">
      <c r="B111" s="3"/>
      <c r="C111" s="3"/>
      <c r="G111" s="3"/>
    </row>
    <row r="112" spans="2:7" x14ac:dyDescent="0.25">
      <c r="B112" s="3"/>
      <c r="C112" s="3"/>
      <c r="G112" s="3"/>
    </row>
    <row r="113" spans="2:7" x14ac:dyDescent="0.25">
      <c r="B113" s="3"/>
      <c r="C113" s="3"/>
      <c r="G113" s="3"/>
    </row>
    <row r="114" spans="2:7" x14ac:dyDescent="0.25">
      <c r="B114" s="3"/>
      <c r="C114" s="3"/>
    </row>
    <row r="115" spans="2:7" x14ac:dyDescent="0.25">
      <c r="B115" s="3"/>
      <c r="C115" s="3"/>
    </row>
    <row r="116" spans="2:7" x14ac:dyDescent="0.25">
      <c r="B116" s="3"/>
      <c r="C116" s="3"/>
    </row>
  </sheetData>
  <sheetProtection algorithmName="SHA-512" hashValue="zx8u6BjffAVWEfxDRnEtpRAHN6QJ6DCFf/TOro09HDcYDMKR1ZNBV0gW5cROR12xnlXeH4VvymGm1sSLg3B7hQ==" saltValue="38f/+1Bi6Ly1JBttipVKZQ==" spinCount="100000" sheet="1" objects="1" scenarios="1"/>
  <mergeCells count="5">
    <mergeCell ref="B1:C1"/>
    <mergeCell ref="B2:C2"/>
    <mergeCell ref="B4:C4"/>
    <mergeCell ref="G10:G13"/>
    <mergeCell ref="D13:E13"/>
  </mergeCells>
  <conditionalFormatting sqref="G15:G25">
    <cfRule type="cellIs" dxfId="9" priority="16" operator="equal">
      <formula>0</formula>
    </cfRule>
    <cfRule type="cellIs" dxfId="8" priority="17" operator="equal">
      <formula>"NEE"</formula>
    </cfRule>
    <cfRule type="cellIs" dxfId="7" priority="18" operator="equal">
      <formula>"JA"</formula>
    </cfRule>
  </conditionalFormatting>
  <conditionalFormatting sqref="G10:G13">
    <cfRule type="containsText" dxfId="6" priority="14" operator="containsText" text="GEREED">
      <formula>NOT(ISERROR(SEARCH("GEREED",G10)))</formula>
    </cfRule>
    <cfRule type="containsText" dxfId="5" priority="15" operator="containsText" text="LET OP">
      <formula>NOT(ISERROR(SEARCH("LET OP",G10)))</formula>
    </cfRule>
  </conditionalFormatting>
  <conditionalFormatting sqref="F15:F25 D27:E33">
    <cfRule type="cellIs" dxfId="4" priority="12" operator="equal">
      <formula>"NEE"</formula>
    </cfRule>
    <cfRule type="cellIs" dxfId="3" priority="13" operator="equal">
      <formula>"JA"</formula>
    </cfRule>
  </conditionalFormatting>
  <conditionalFormatting sqref="D15:E26">
    <cfRule type="cellIs" dxfId="2" priority="2" operator="equal">
      <formula>"NEE"</formula>
    </cfRule>
    <cfRule type="cellIs" dxfId="1" priority="3" operator="equal">
      <formula>"JA"</formula>
    </cfRule>
  </conditionalFormatting>
  <conditionalFormatting sqref="D15:E26">
    <cfRule type="cellIs" dxfId="0" priority="1" operator="equal">
      <formula>0</formula>
    </cfRule>
  </conditionalFormatting>
  <dataValidations count="1">
    <dataValidation type="list" allowBlank="1" showInputMessage="1" showErrorMessage="1" sqref="C15:C25" xr:uid="{98FDB177-4B97-47D5-9D4B-204AAB3235FA}">
      <formula1>$B$7:$B$11</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12A583E-B051-4354-AC88-B15CDF8AC0E3}">
          <x14:formula1>
            <xm:f>ALGEMEEN!$A$39:$A$40</xm:f>
          </x14:formula1>
          <xm:sqref>G15:G25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268EF-AF3B-4F77-AB25-3E965001A5DB}">
  <dimension ref="A1:K28"/>
  <sheetViews>
    <sheetView workbookViewId="0"/>
  </sheetViews>
  <sheetFormatPr defaultRowHeight="15" x14ac:dyDescent="0.25"/>
  <cols>
    <col min="1" max="1" width="36.42578125" bestFit="1" customWidth="1"/>
    <col min="2" max="3" width="14" customWidth="1"/>
    <col min="4" max="4" width="15.140625" bestFit="1" customWidth="1"/>
    <col min="5" max="5" width="21.42578125" customWidth="1"/>
  </cols>
  <sheetData>
    <row r="1" spans="1:11" ht="15.75" thickBot="1" x14ac:dyDescent="0.3"/>
    <row r="2" spans="1:11" ht="31.5" customHeight="1" thickBot="1" x14ac:dyDescent="0.3">
      <c r="A2" s="98" t="s">
        <v>302</v>
      </c>
      <c r="B2" s="99" t="s">
        <v>328</v>
      </c>
      <c r="C2" s="99" t="s">
        <v>329</v>
      </c>
      <c r="D2" s="100" t="s">
        <v>320</v>
      </c>
      <c r="E2" s="100" t="s">
        <v>322</v>
      </c>
      <c r="F2" s="72"/>
      <c r="G2" s="81"/>
      <c r="H2" s="81"/>
      <c r="I2" s="81"/>
      <c r="J2" s="72"/>
      <c r="K2" s="72"/>
    </row>
    <row r="3" spans="1:11" x14ac:dyDescent="0.25">
      <c r="A3" s="62" t="s">
        <v>303</v>
      </c>
      <c r="B3" s="90">
        <v>20</v>
      </c>
      <c r="C3" s="90">
        <v>45.714285714285715</v>
      </c>
      <c r="D3" s="77">
        <v>12</v>
      </c>
      <c r="E3" s="76">
        <v>12</v>
      </c>
      <c r="F3" s="72"/>
      <c r="G3" s="84"/>
      <c r="H3" s="81"/>
      <c r="I3" s="81"/>
      <c r="J3" s="72"/>
      <c r="K3" s="72"/>
    </row>
    <row r="4" spans="1:11" x14ac:dyDescent="0.25">
      <c r="A4" s="62" t="s">
        <v>304</v>
      </c>
      <c r="B4" s="90">
        <v>16.25</v>
      </c>
      <c r="C4" s="90">
        <v>37.142857142857146</v>
      </c>
      <c r="D4" s="77">
        <v>13</v>
      </c>
      <c r="E4" s="76">
        <v>7</v>
      </c>
      <c r="F4" s="72"/>
      <c r="G4" s="84"/>
      <c r="H4" s="81"/>
      <c r="I4" s="81"/>
      <c r="J4" s="72"/>
      <c r="K4" s="72"/>
    </row>
    <row r="5" spans="1:11" x14ac:dyDescent="0.25">
      <c r="A5" s="62" t="s">
        <v>305</v>
      </c>
      <c r="B5" s="90">
        <v>5</v>
      </c>
      <c r="C5" s="90">
        <v>11.428571428571429</v>
      </c>
      <c r="D5" s="77">
        <v>3</v>
      </c>
      <c r="E5" s="76">
        <v>3</v>
      </c>
      <c r="F5" s="72"/>
      <c r="G5" s="84"/>
      <c r="H5" s="81"/>
      <c r="I5" s="81"/>
      <c r="J5" s="72"/>
      <c r="K5" s="72"/>
    </row>
    <row r="6" spans="1:11" x14ac:dyDescent="0.25">
      <c r="A6" s="62" t="s">
        <v>306</v>
      </c>
      <c r="B6" s="90">
        <v>20</v>
      </c>
      <c r="C6" s="90">
        <v>45.714285714285715</v>
      </c>
      <c r="D6" s="77">
        <v>19</v>
      </c>
      <c r="E6" s="76">
        <v>12</v>
      </c>
      <c r="F6" s="72"/>
      <c r="G6" s="84"/>
      <c r="H6" s="81"/>
      <c r="I6" s="81"/>
      <c r="J6" s="72"/>
      <c r="K6" s="72"/>
    </row>
    <row r="7" spans="1:11" x14ac:dyDescent="0.25">
      <c r="A7" s="62" t="s">
        <v>307</v>
      </c>
      <c r="B7" s="90">
        <v>16.25</v>
      </c>
      <c r="C7" s="90">
        <v>37.142857142857146</v>
      </c>
      <c r="D7" s="77">
        <v>6</v>
      </c>
      <c r="E7" s="76">
        <v>4</v>
      </c>
      <c r="F7" s="72"/>
      <c r="G7" s="84"/>
      <c r="H7" s="81"/>
      <c r="I7" s="81"/>
      <c r="J7" s="72"/>
      <c r="K7" s="72"/>
    </row>
    <row r="8" spans="1:11" x14ac:dyDescent="0.25">
      <c r="A8" s="62" t="s">
        <v>308</v>
      </c>
      <c r="B8" s="90">
        <v>20</v>
      </c>
      <c r="C8" s="90">
        <v>45.714285714285715</v>
      </c>
      <c r="D8" s="77">
        <v>19</v>
      </c>
      <c r="E8" s="76">
        <v>16</v>
      </c>
      <c r="F8" s="72"/>
      <c r="G8" s="84"/>
      <c r="H8" s="81"/>
      <c r="I8" s="81"/>
      <c r="J8" s="72"/>
      <c r="K8" s="72"/>
    </row>
    <row r="9" spans="1:11" x14ac:dyDescent="0.25">
      <c r="A9" s="62" t="s">
        <v>309</v>
      </c>
      <c r="B9" s="90">
        <v>12.5</v>
      </c>
      <c r="C9" s="90">
        <v>28.571428571428569</v>
      </c>
      <c r="D9" s="77">
        <v>3</v>
      </c>
      <c r="E9" s="76">
        <v>3</v>
      </c>
      <c r="F9" s="72"/>
      <c r="G9" s="84"/>
      <c r="H9" s="81"/>
      <c r="I9" s="81"/>
      <c r="J9" s="72"/>
      <c r="K9" s="72"/>
    </row>
    <row r="10" spans="1:11" x14ac:dyDescent="0.25">
      <c r="A10" s="62" t="s">
        <v>310</v>
      </c>
      <c r="B10" s="91">
        <v>15</v>
      </c>
      <c r="C10" s="91">
        <v>34.285714285714285</v>
      </c>
      <c r="D10" s="96">
        <v>5</v>
      </c>
      <c r="E10" s="97">
        <v>4</v>
      </c>
      <c r="F10" s="72"/>
      <c r="G10" s="84"/>
      <c r="H10" s="81"/>
      <c r="I10" s="81"/>
      <c r="J10" s="72"/>
      <c r="K10" s="72"/>
    </row>
    <row r="11" spans="1:11" x14ac:dyDescent="0.25">
      <c r="A11" s="63" t="s">
        <v>330</v>
      </c>
      <c r="B11" s="92">
        <f>SUM(B3:B10)</f>
        <v>125</v>
      </c>
      <c r="C11" s="92">
        <f>SUM(C3:C10)</f>
        <v>285.71428571428572</v>
      </c>
      <c r="D11" s="94">
        <f>SUM(D3:D10)</f>
        <v>80</v>
      </c>
      <c r="E11" s="94">
        <f>SUM(E3:E10)</f>
        <v>61</v>
      </c>
      <c r="F11" s="72"/>
      <c r="G11" s="84"/>
      <c r="H11" s="81"/>
      <c r="I11" s="81"/>
      <c r="J11" s="72"/>
      <c r="K11" s="72"/>
    </row>
    <row r="12" spans="1:11" x14ac:dyDescent="0.25">
      <c r="A12" s="62"/>
      <c r="B12" s="90"/>
      <c r="C12" s="90"/>
      <c r="D12" s="77"/>
      <c r="E12" s="76"/>
      <c r="F12" s="72"/>
      <c r="G12" s="84"/>
      <c r="H12" s="81"/>
      <c r="I12" s="81"/>
      <c r="J12" s="72"/>
      <c r="K12" s="72"/>
    </row>
    <row r="13" spans="1:11" x14ac:dyDescent="0.25">
      <c r="A13" s="62" t="s">
        <v>311</v>
      </c>
      <c r="B13" s="90">
        <v>25</v>
      </c>
      <c r="C13" s="90">
        <v>57.142857142857139</v>
      </c>
      <c r="D13" s="77">
        <v>11</v>
      </c>
      <c r="E13" s="76">
        <v>6</v>
      </c>
      <c r="F13" s="72"/>
      <c r="G13" s="84"/>
      <c r="H13" s="81"/>
      <c r="I13" s="81"/>
      <c r="J13" s="72"/>
      <c r="K13" s="72"/>
    </row>
    <row r="14" spans="1:11" x14ac:dyDescent="0.25">
      <c r="A14" s="62" t="s">
        <v>312</v>
      </c>
      <c r="B14" s="91">
        <v>37.5</v>
      </c>
      <c r="C14" s="91">
        <v>85.714285714285708</v>
      </c>
      <c r="D14" s="96">
        <v>21</v>
      </c>
      <c r="E14" s="97">
        <v>9</v>
      </c>
      <c r="F14" s="72"/>
      <c r="G14" s="84"/>
      <c r="H14" s="81"/>
      <c r="I14" s="81"/>
      <c r="J14" s="72"/>
      <c r="K14" s="72"/>
    </row>
    <row r="15" spans="1:11" x14ac:dyDescent="0.25">
      <c r="A15" s="63" t="s">
        <v>331</v>
      </c>
      <c r="B15" s="92">
        <f>SUM(B13:B14)</f>
        <v>62.5</v>
      </c>
      <c r="C15" s="92">
        <f>SUM(C13:C14)</f>
        <v>142.85714285714283</v>
      </c>
      <c r="D15" s="94">
        <f>SUM(D13:D14)</f>
        <v>32</v>
      </c>
      <c r="E15" s="94">
        <f>SUM(E13:E14)</f>
        <v>15</v>
      </c>
      <c r="F15" s="72"/>
      <c r="G15" s="84"/>
      <c r="H15" s="81"/>
      <c r="I15" s="81"/>
      <c r="J15" s="72"/>
      <c r="K15" s="72"/>
    </row>
    <row r="16" spans="1:11" x14ac:dyDescent="0.25">
      <c r="A16" s="62" t="s">
        <v>313</v>
      </c>
      <c r="B16" s="90"/>
      <c r="C16" s="90"/>
      <c r="D16" s="77"/>
      <c r="E16" s="76"/>
      <c r="F16" s="72"/>
      <c r="G16" s="84"/>
      <c r="H16" s="81"/>
      <c r="I16" s="81"/>
      <c r="J16" s="72"/>
      <c r="K16" s="72"/>
    </row>
    <row r="17" spans="1:11" x14ac:dyDescent="0.25">
      <c r="A17" s="62" t="s">
        <v>314</v>
      </c>
      <c r="B17" s="91">
        <v>12.5</v>
      </c>
      <c r="C17" s="91">
        <v>28.571428571428569</v>
      </c>
      <c r="D17" s="96">
        <v>9</v>
      </c>
      <c r="E17" s="97">
        <v>4</v>
      </c>
      <c r="F17" s="72"/>
      <c r="G17" s="84"/>
      <c r="H17" s="81"/>
      <c r="I17" s="81"/>
      <c r="J17" s="72"/>
      <c r="K17" s="72"/>
    </row>
    <row r="18" spans="1:11" x14ac:dyDescent="0.25">
      <c r="A18" s="63" t="s">
        <v>332</v>
      </c>
      <c r="B18" s="92">
        <f>SUM(B17)</f>
        <v>12.5</v>
      </c>
      <c r="C18" s="92">
        <f>SUM(C17)</f>
        <v>28.571428571428569</v>
      </c>
      <c r="D18" s="94">
        <f>SUM(D17)</f>
        <v>9</v>
      </c>
      <c r="E18" s="94">
        <f>SUM(E17)</f>
        <v>4</v>
      </c>
      <c r="F18" s="72"/>
      <c r="G18" s="84"/>
      <c r="H18" s="81"/>
      <c r="I18" s="81"/>
      <c r="J18" s="72"/>
      <c r="K18" s="72"/>
    </row>
    <row r="19" spans="1:11" x14ac:dyDescent="0.25">
      <c r="A19" s="62"/>
      <c r="B19" s="90"/>
      <c r="C19" s="90"/>
      <c r="D19" s="77"/>
      <c r="E19" s="76"/>
      <c r="F19" s="72"/>
      <c r="G19" s="84"/>
      <c r="H19" s="81"/>
      <c r="I19" s="81"/>
      <c r="J19" s="72"/>
      <c r="K19" s="72"/>
    </row>
    <row r="20" spans="1:11" x14ac:dyDescent="0.25">
      <c r="A20" s="62" t="s">
        <v>315</v>
      </c>
      <c r="B20" s="90">
        <v>18.75</v>
      </c>
      <c r="C20" s="90">
        <v>42.857142857142854</v>
      </c>
      <c r="D20" s="77">
        <v>11</v>
      </c>
      <c r="E20" s="76">
        <v>3</v>
      </c>
      <c r="F20" s="72"/>
      <c r="G20" s="84"/>
      <c r="H20" s="81"/>
      <c r="I20" s="81"/>
      <c r="J20" s="72"/>
      <c r="K20" s="72"/>
    </row>
    <row r="21" spans="1:11" x14ac:dyDescent="0.25">
      <c r="A21" s="62" t="s">
        <v>316</v>
      </c>
      <c r="B21" s="90">
        <v>25</v>
      </c>
      <c r="C21" s="90">
        <v>0</v>
      </c>
      <c r="D21" s="77">
        <v>27</v>
      </c>
      <c r="E21" s="76">
        <v>0</v>
      </c>
      <c r="F21" s="72"/>
      <c r="G21" s="84"/>
      <c r="H21" s="81"/>
      <c r="I21" s="81"/>
      <c r="J21" s="72"/>
      <c r="K21" s="72"/>
    </row>
    <row r="22" spans="1:11" x14ac:dyDescent="0.25">
      <c r="A22" s="62" t="s">
        <v>317</v>
      </c>
      <c r="B22" s="91">
        <v>6.25</v>
      </c>
      <c r="C22" s="91">
        <v>0</v>
      </c>
      <c r="D22" s="96">
        <v>15</v>
      </c>
      <c r="E22" s="97">
        <v>0</v>
      </c>
      <c r="F22" s="72"/>
      <c r="G22" s="84"/>
      <c r="H22" s="81"/>
      <c r="I22" s="81"/>
      <c r="J22" s="72"/>
      <c r="K22" s="72"/>
    </row>
    <row r="23" spans="1:11" ht="15.75" thickBot="1" x14ac:dyDescent="0.3">
      <c r="A23" s="63" t="s">
        <v>333</v>
      </c>
      <c r="B23" s="92">
        <f>SUM(B20:B22)</f>
        <v>50</v>
      </c>
      <c r="C23" s="92">
        <f>SUM(C20:C22)</f>
        <v>42.857142857142854</v>
      </c>
      <c r="D23" s="94">
        <f>SUM(D20:D22)</f>
        <v>53</v>
      </c>
      <c r="E23" s="94">
        <f>SUM(E20:E22)</f>
        <v>3</v>
      </c>
      <c r="F23" s="72"/>
      <c r="G23" s="84"/>
      <c r="H23" s="81"/>
      <c r="I23" s="81"/>
      <c r="J23" s="72"/>
      <c r="K23" s="72"/>
    </row>
    <row r="24" spans="1:11" ht="15.75" thickBot="1" x14ac:dyDescent="0.3">
      <c r="A24" s="78" t="s">
        <v>334</v>
      </c>
      <c r="B24" s="93">
        <f>B11+B15+B18+B23</f>
        <v>250</v>
      </c>
      <c r="C24" s="93">
        <f>C11+C15+C18+C23</f>
        <v>499.99999999999994</v>
      </c>
      <c r="D24" s="95">
        <f>D11+D15+D18+D23</f>
        <v>174</v>
      </c>
      <c r="E24" s="95">
        <v>83</v>
      </c>
      <c r="F24" s="72"/>
      <c r="G24" s="81"/>
      <c r="H24" s="85"/>
      <c r="I24" s="85"/>
      <c r="J24" s="72"/>
      <c r="K24" s="72"/>
    </row>
    <row r="25" spans="1:11" x14ac:dyDescent="0.25">
      <c r="E25" s="72"/>
      <c r="F25" s="72"/>
      <c r="G25" s="81"/>
      <c r="H25" s="81"/>
      <c r="I25" s="81"/>
      <c r="J25" s="72"/>
      <c r="K25" s="72"/>
    </row>
    <row r="26" spans="1:11" x14ac:dyDescent="0.25">
      <c r="E26" s="72"/>
      <c r="F26" s="72"/>
      <c r="G26" s="81"/>
      <c r="H26" s="81"/>
      <c r="I26" s="81"/>
      <c r="J26" s="72"/>
      <c r="K26" s="72"/>
    </row>
    <row r="27" spans="1:11" x14ac:dyDescent="0.25">
      <c r="E27" s="72"/>
      <c r="F27" s="72"/>
      <c r="G27" s="72"/>
      <c r="H27" s="72"/>
      <c r="I27" s="72"/>
      <c r="J27" s="72"/>
      <c r="K27" s="72"/>
    </row>
    <row r="28" spans="1:11" x14ac:dyDescent="0.25">
      <c r="E28" s="72"/>
      <c r="F28" s="72"/>
      <c r="G28" s="72"/>
      <c r="H28" s="72"/>
      <c r="I28" s="72"/>
      <c r="J28" s="72"/>
      <c r="K28" s="72"/>
    </row>
  </sheetData>
  <sheetProtection algorithmName="SHA-512" hashValue="zNv2QNBv9b6xGUusRN5EbPrz7aqhUcftRhE4pNPfrMj4CeIkAbs/3sLt9+QQKD/8UTScxL5zVOLr4467FEAY+A==" saltValue="fmeRaJJuXfnxeJcNyI/kdQ==" spinCount="100000" sheet="1" objects="1" scenario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F63C9-AC8D-40EE-93FA-238996D61A87}">
  <sheetPr>
    <pageSetUpPr fitToPage="1"/>
  </sheetPr>
  <dimension ref="A1:G121"/>
  <sheetViews>
    <sheetView zoomScale="80" zoomScaleNormal="80" workbookViewId="0">
      <selection activeCell="G15" sqref="G15"/>
    </sheetView>
  </sheetViews>
  <sheetFormatPr defaultRowHeight="15" x14ac:dyDescent="0.25"/>
  <cols>
    <col min="1" max="1" width="7.7109375" style="2" customWidth="1"/>
    <col min="2" max="2" width="70" customWidth="1"/>
    <col min="3" max="3" width="27.7109375" customWidth="1"/>
    <col min="4" max="4" width="15.7109375" style="2" bestFit="1" customWidth="1"/>
    <col min="5" max="5" width="15.7109375" style="64" bestFit="1" customWidth="1"/>
    <col min="6" max="6" width="20.28515625" style="2" bestFit="1" customWidth="1"/>
    <col min="7" max="7" width="28" bestFit="1" customWidth="1"/>
  </cols>
  <sheetData>
    <row r="1" spans="1:7" ht="21.75" thickBot="1" x14ac:dyDescent="0.4">
      <c r="B1" s="126" t="s">
        <v>10</v>
      </c>
      <c r="C1" s="127"/>
    </row>
    <row r="2" spans="1:7" ht="16.5" thickBot="1" x14ac:dyDescent="0.3">
      <c r="B2" s="128" t="s">
        <v>293</v>
      </c>
      <c r="C2" s="129"/>
      <c r="F2" s="66"/>
    </row>
    <row r="3" spans="1:7" x14ac:dyDescent="0.25">
      <c r="F3" s="66"/>
    </row>
    <row r="4" spans="1:7" ht="32.25" customHeight="1" x14ac:dyDescent="0.25">
      <c r="B4" s="130" t="s">
        <v>280</v>
      </c>
      <c r="C4" s="131"/>
      <c r="F4" s="66"/>
    </row>
    <row r="5" spans="1:7" x14ac:dyDescent="0.25">
      <c r="B5" s="1"/>
      <c r="F5" s="66"/>
    </row>
    <row r="6" spans="1:7" x14ac:dyDescent="0.25">
      <c r="B6" s="13" t="s">
        <v>46</v>
      </c>
    </row>
    <row r="7" spans="1:7" x14ac:dyDescent="0.25">
      <c r="B7" s="22" t="s">
        <v>47</v>
      </c>
    </row>
    <row r="8" spans="1:7" x14ac:dyDescent="0.25">
      <c r="B8" s="22" t="s">
        <v>48</v>
      </c>
    </row>
    <row r="9" spans="1:7" x14ac:dyDescent="0.25">
      <c r="B9" s="1"/>
    </row>
    <row r="10" spans="1:7" x14ac:dyDescent="0.25">
      <c r="G10" s="132" t="str">
        <f>IF(COUNTIF($G$15:$G$26,"JA")+COUNTIF($G$15:$G$26,"NEE")&lt;12,"LET OP: Niet alle velden zijn ingevuld","GEREED: Alle velden zijn ingevuld")</f>
        <v>LET OP: Niet alle velden zijn ingevuld</v>
      </c>
    </row>
    <row r="11" spans="1:7" x14ac:dyDescent="0.25">
      <c r="G11" s="133"/>
    </row>
    <row r="12" spans="1:7" x14ac:dyDescent="0.25">
      <c r="G12" s="133"/>
    </row>
    <row r="13" spans="1:7" x14ac:dyDescent="0.25">
      <c r="D13" s="134" t="s">
        <v>321</v>
      </c>
      <c r="E13" s="132"/>
      <c r="G13" s="133"/>
    </row>
    <row r="14" spans="1:7" x14ac:dyDescent="0.25">
      <c r="A14" s="12" t="s">
        <v>49</v>
      </c>
      <c r="B14" s="13" t="s">
        <v>50</v>
      </c>
      <c r="C14" s="13" t="s">
        <v>51</v>
      </c>
      <c r="D14" s="12" t="s">
        <v>318</v>
      </c>
      <c r="E14" s="12" t="s">
        <v>319</v>
      </c>
      <c r="F14" s="12" t="s">
        <v>52</v>
      </c>
      <c r="G14" s="13" t="s">
        <v>53</v>
      </c>
    </row>
    <row r="15" spans="1:7" ht="48.75" customHeight="1" x14ac:dyDescent="0.25">
      <c r="A15" s="15">
        <v>1</v>
      </c>
      <c r="B15" s="14" t="s">
        <v>54</v>
      </c>
      <c r="C15" s="14" t="s">
        <v>47</v>
      </c>
      <c r="D15" s="89">
        <v>1.7543859649122806</v>
      </c>
      <c r="E15" s="89">
        <v>4.0100250626566414</v>
      </c>
      <c r="F15" s="24" t="s">
        <v>44</v>
      </c>
      <c r="G15" s="25"/>
    </row>
    <row r="16" spans="1:7" ht="49.5" customHeight="1" x14ac:dyDescent="0.25">
      <c r="A16" s="15">
        <v>2</v>
      </c>
      <c r="B16" s="14" t="s">
        <v>55</v>
      </c>
      <c r="C16" s="14" t="s">
        <v>48</v>
      </c>
      <c r="D16" s="89">
        <v>1.7543859649122806</v>
      </c>
      <c r="E16" s="89">
        <v>4.0100250626566414</v>
      </c>
      <c r="F16" s="24" t="s">
        <v>44</v>
      </c>
      <c r="G16" s="25"/>
    </row>
    <row r="17" spans="1:7" ht="30" x14ac:dyDescent="0.25">
      <c r="A17" s="15">
        <v>3</v>
      </c>
      <c r="B17" s="14" t="s">
        <v>56</v>
      </c>
      <c r="C17" s="14" t="s">
        <v>47</v>
      </c>
      <c r="D17" s="89">
        <v>1.7543859649122806</v>
      </c>
      <c r="E17" s="89">
        <v>4.0100250626566414</v>
      </c>
      <c r="F17" s="24" t="s">
        <v>44</v>
      </c>
      <c r="G17" s="25"/>
    </row>
    <row r="18" spans="1:7" ht="30" x14ac:dyDescent="0.25">
      <c r="A18" s="15">
        <v>4</v>
      </c>
      <c r="B18" s="14" t="s">
        <v>56</v>
      </c>
      <c r="C18" s="14" t="s">
        <v>48</v>
      </c>
      <c r="D18" s="89">
        <v>1.7543859649122806</v>
      </c>
      <c r="E18" s="89">
        <v>4.0100250626566414</v>
      </c>
      <c r="F18" s="24" t="s">
        <v>44</v>
      </c>
      <c r="G18" s="25"/>
    </row>
    <row r="19" spans="1:7" ht="63" customHeight="1" x14ac:dyDescent="0.25">
      <c r="A19" s="15">
        <v>5</v>
      </c>
      <c r="B19" s="14" t="s">
        <v>57</v>
      </c>
      <c r="C19" s="14" t="s">
        <v>47</v>
      </c>
      <c r="D19" s="89">
        <v>1.7543859649122806</v>
      </c>
      <c r="E19" s="89">
        <v>4.0100250626566414</v>
      </c>
      <c r="F19" s="24" t="s">
        <v>44</v>
      </c>
      <c r="G19" s="25"/>
    </row>
    <row r="20" spans="1:7" ht="60" x14ac:dyDescent="0.25">
      <c r="A20" s="15">
        <v>6</v>
      </c>
      <c r="B20" s="14" t="s">
        <v>58</v>
      </c>
      <c r="C20" s="14" t="s">
        <v>48</v>
      </c>
      <c r="D20" s="89">
        <v>1.7543859649122806</v>
      </c>
      <c r="E20" s="89">
        <v>4.0100250626566414</v>
      </c>
      <c r="F20" s="24" t="s">
        <v>44</v>
      </c>
      <c r="G20" s="25"/>
    </row>
    <row r="21" spans="1:7" ht="50.25" customHeight="1" x14ac:dyDescent="0.25">
      <c r="A21" s="15">
        <v>7</v>
      </c>
      <c r="B21" s="14" t="s">
        <v>59</v>
      </c>
      <c r="C21" s="14" t="s">
        <v>47</v>
      </c>
      <c r="D21" s="89">
        <v>1.7543859649122806</v>
      </c>
      <c r="E21" s="89">
        <v>4.0100250626566414</v>
      </c>
      <c r="F21" s="24" t="s">
        <v>44</v>
      </c>
      <c r="G21" s="25"/>
    </row>
    <row r="22" spans="1:7" ht="48.75" customHeight="1" x14ac:dyDescent="0.25">
      <c r="A22" s="15">
        <v>8</v>
      </c>
      <c r="B22" s="105" t="s">
        <v>60</v>
      </c>
      <c r="C22" s="14" t="s">
        <v>48</v>
      </c>
      <c r="D22" s="89">
        <v>1.7543859649122806</v>
      </c>
      <c r="E22" s="89">
        <v>4.0100250626566414</v>
      </c>
      <c r="F22" s="24" t="s">
        <v>44</v>
      </c>
      <c r="G22" s="25"/>
    </row>
    <row r="23" spans="1:7" ht="52.5" customHeight="1" x14ac:dyDescent="0.25">
      <c r="A23" s="15">
        <v>9</v>
      </c>
      <c r="B23" s="26" t="s">
        <v>326</v>
      </c>
      <c r="C23" s="14" t="s">
        <v>47</v>
      </c>
      <c r="D23" s="89">
        <v>1.2280701754385963</v>
      </c>
      <c r="E23" s="89">
        <v>2.807017543859649</v>
      </c>
      <c r="F23" s="24" t="s">
        <v>44</v>
      </c>
      <c r="G23" s="25"/>
    </row>
    <row r="24" spans="1:7" ht="45" x14ac:dyDescent="0.25">
      <c r="A24" s="15">
        <v>10</v>
      </c>
      <c r="B24" s="26" t="s">
        <v>323</v>
      </c>
      <c r="C24" s="14" t="s">
        <v>48</v>
      </c>
      <c r="D24" s="89">
        <v>1.2280701754385963</v>
      </c>
      <c r="E24" s="89">
        <v>2.807017543859649</v>
      </c>
      <c r="F24" s="24" t="s">
        <v>44</v>
      </c>
      <c r="G24" s="25"/>
    </row>
    <row r="25" spans="1:7" ht="36" customHeight="1" x14ac:dyDescent="0.25">
      <c r="A25" s="15">
        <v>11</v>
      </c>
      <c r="B25" s="14" t="s">
        <v>61</v>
      </c>
      <c r="C25" s="14" t="s">
        <v>47</v>
      </c>
      <c r="D25" s="89">
        <v>1.7543859649122806</v>
      </c>
      <c r="E25" s="89">
        <v>4.0100250626566414</v>
      </c>
      <c r="F25" s="24" t="s">
        <v>44</v>
      </c>
      <c r="G25" s="25"/>
    </row>
    <row r="26" spans="1:7" ht="30" x14ac:dyDescent="0.25">
      <c r="A26" s="15">
        <v>12</v>
      </c>
      <c r="B26" s="14" t="s">
        <v>61</v>
      </c>
      <c r="C26" s="14" t="s">
        <v>48</v>
      </c>
      <c r="D26" s="89">
        <v>1.7543859649122806</v>
      </c>
      <c r="E26" s="89">
        <v>4.0100250626566414</v>
      </c>
      <c r="F26" s="24" t="s">
        <v>44</v>
      </c>
      <c r="G26" s="25"/>
    </row>
    <row r="27" spans="1:7" s="2" customFormat="1" x14ac:dyDescent="0.25">
      <c r="D27" s="101">
        <f>SUM(D15:D26)</f>
        <v>20</v>
      </c>
      <c r="E27" s="101">
        <f>SUM(E15:E26)</f>
        <v>45.714285714285708</v>
      </c>
      <c r="G27" s="61"/>
    </row>
    <row r="28" spans="1:7" s="2" customFormat="1" x14ac:dyDescent="0.25">
      <c r="B28" s="3"/>
      <c r="C28" s="3"/>
      <c r="E28" s="64"/>
      <c r="G28" s="3"/>
    </row>
    <row r="29" spans="1:7" s="2" customFormat="1" x14ac:dyDescent="0.25">
      <c r="B29" s="3"/>
      <c r="C29" s="3"/>
      <c r="E29" s="64"/>
      <c r="G29" s="3"/>
    </row>
    <row r="30" spans="1:7" s="2" customFormat="1" x14ac:dyDescent="0.25">
      <c r="B30" s="3"/>
      <c r="C30" s="3"/>
      <c r="E30" s="64"/>
      <c r="G30" s="3"/>
    </row>
    <row r="31" spans="1:7" s="2" customFormat="1" x14ac:dyDescent="0.25">
      <c r="B31" s="3"/>
      <c r="C31" s="3"/>
      <c r="E31" s="64"/>
      <c r="G31" s="3"/>
    </row>
    <row r="32" spans="1:7" s="2" customFormat="1" x14ac:dyDescent="0.25">
      <c r="B32" s="3"/>
      <c r="C32" s="3"/>
      <c r="E32" s="64"/>
      <c r="G32" s="3"/>
    </row>
    <row r="33" spans="2:7" s="2" customFormat="1" x14ac:dyDescent="0.25">
      <c r="B33" s="3"/>
      <c r="C33" s="3"/>
      <c r="E33" s="64"/>
      <c r="G33" s="3"/>
    </row>
    <row r="34" spans="2:7" s="2" customFormat="1" x14ac:dyDescent="0.25">
      <c r="B34" s="3"/>
      <c r="C34" s="3"/>
      <c r="E34" s="64"/>
      <c r="G34" s="3"/>
    </row>
    <row r="35" spans="2:7" s="2" customFormat="1" x14ac:dyDescent="0.25">
      <c r="B35" s="3"/>
      <c r="C35" s="3"/>
      <c r="E35" s="64"/>
      <c r="G35" s="3"/>
    </row>
    <row r="36" spans="2:7" s="2" customFormat="1" x14ac:dyDescent="0.25">
      <c r="B36" s="3"/>
      <c r="C36" s="3"/>
      <c r="E36" s="64"/>
      <c r="G36" s="3"/>
    </row>
    <row r="37" spans="2:7" s="2" customFormat="1" x14ac:dyDescent="0.25">
      <c r="B37" s="3"/>
      <c r="C37" s="3"/>
      <c r="E37" s="64"/>
      <c r="G37" s="3"/>
    </row>
    <row r="38" spans="2:7" s="2" customFormat="1" x14ac:dyDescent="0.25">
      <c r="B38" s="3"/>
      <c r="C38" s="3"/>
      <c r="E38" s="64"/>
      <c r="G38" s="3"/>
    </row>
    <row r="39" spans="2:7" s="2" customFormat="1" x14ac:dyDescent="0.25">
      <c r="B39" s="3"/>
      <c r="C39" s="3"/>
      <c r="E39" s="64"/>
      <c r="G39" s="3"/>
    </row>
    <row r="40" spans="2:7" s="2" customFormat="1" x14ac:dyDescent="0.25">
      <c r="B40" s="3"/>
      <c r="C40" s="3"/>
      <c r="E40" s="64"/>
      <c r="G40" s="3"/>
    </row>
    <row r="41" spans="2:7" s="2" customFormat="1" x14ac:dyDescent="0.25">
      <c r="B41" s="3"/>
      <c r="C41" s="3"/>
      <c r="E41" s="64"/>
      <c r="G41" s="3"/>
    </row>
    <row r="42" spans="2:7" s="2" customFormat="1" x14ac:dyDescent="0.25">
      <c r="B42" s="3"/>
      <c r="C42" s="3"/>
      <c r="E42" s="64"/>
      <c r="G42" s="3"/>
    </row>
    <row r="43" spans="2:7" s="2" customFormat="1" x14ac:dyDescent="0.25">
      <c r="B43" s="3"/>
      <c r="C43" s="3"/>
      <c r="E43" s="64"/>
      <c r="G43" s="3"/>
    </row>
    <row r="44" spans="2:7" s="2" customFormat="1" x14ac:dyDescent="0.25">
      <c r="B44" s="3"/>
      <c r="C44" s="3"/>
      <c r="E44" s="64"/>
      <c r="G44" s="3"/>
    </row>
    <row r="45" spans="2:7" s="2" customFormat="1" x14ac:dyDescent="0.25">
      <c r="B45" s="3"/>
      <c r="C45" s="3"/>
      <c r="E45" s="64"/>
      <c r="G45" s="3"/>
    </row>
    <row r="46" spans="2:7" s="2" customFormat="1" x14ac:dyDescent="0.25">
      <c r="B46" s="3"/>
      <c r="C46" s="3"/>
      <c r="E46" s="64"/>
      <c r="G46" s="3"/>
    </row>
    <row r="47" spans="2:7" s="2" customFormat="1" x14ac:dyDescent="0.25">
      <c r="B47" s="3"/>
      <c r="C47" s="3"/>
      <c r="E47" s="64"/>
      <c r="G47" s="3"/>
    </row>
    <row r="48" spans="2:7" s="2" customFormat="1" x14ac:dyDescent="0.25">
      <c r="B48" s="3"/>
      <c r="C48" s="3"/>
      <c r="E48" s="64"/>
      <c r="G48" s="3"/>
    </row>
    <row r="49" spans="2:7" s="2" customFormat="1" x14ac:dyDescent="0.25">
      <c r="B49" s="3"/>
      <c r="C49" s="3"/>
      <c r="E49" s="64"/>
      <c r="G49" s="3"/>
    </row>
    <row r="50" spans="2:7" s="2" customFormat="1" x14ac:dyDescent="0.25">
      <c r="B50" s="3"/>
      <c r="C50" s="3"/>
      <c r="E50" s="64"/>
      <c r="G50" s="3"/>
    </row>
    <row r="51" spans="2:7" s="2" customFormat="1" x14ac:dyDescent="0.25">
      <c r="B51" s="3"/>
      <c r="C51" s="3"/>
      <c r="E51" s="64"/>
      <c r="G51" s="3"/>
    </row>
    <row r="52" spans="2:7" s="2" customFormat="1" x14ac:dyDescent="0.25">
      <c r="B52" s="3"/>
      <c r="C52" s="3"/>
      <c r="E52" s="64"/>
      <c r="G52" s="3"/>
    </row>
    <row r="53" spans="2:7" s="2" customFormat="1" x14ac:dyDescent="0.25">
      <c r="B53" s="3"/>
      <c r="C53" s="3"/>
      <c r="E53" s="64"/>
      <c r="G53" s="3"/>
    </row>
    <row r="54" spans="2:7" s="2" customFormat="1" x14ac:dyDescent="0.25">
      <c r="B54" s="3"/>
      <c r="C54" s="3"/>
      <c r="E54" s="64"/>
      <c r="G54" s="3"/>
    </row>
    <row r="55" spans="2:7" s="2" customFormat="1" x14ac:dyDescent="0.25">
      <c r="B55" s="3"/>
      <c r="C55" s="3"/>
      <c r="E55" s="64"/>
      <c r="G55" s="3"/>
    </row>
    <row r="56" spans="2:7" s="2" customFormat="1" x14ac:dyDescent="0.25">
      <c r="B56" s="3"/>
      <c r="C56" s="3"/>
      <c r="E56" s="64"/>
      <c r="G56" s="3"/>
    </row>
    <row r="57" spans="2:7" s="2" customFormat="1" x14ac:dyDescent="0.25">
      <c r="B57" s="3"/>
      <c r="C57" s="3"/>
      <c r="E57" s="64"/>
      <c r="G57" s="3"/>
    </row>
    <row r="58" spans="2:7" s="2" customFormat="1" x14ac:dyDescent="0.25">
      <c r="B58" s="3"/>
      <c r="C58" s="3"/>
      <c r="E58" s="64"/>
      <c r="G58" s="3"/>
    </row>
    <row r="59" spans="2:7" s="2" customFormat="1" x14ac:dyDescent="0.25">
      <c r="B59" s="3"/>
      <c r="C59" s="3"/>
      <c r="E59" s="64"/>
      <c r="G59" s="3"/>
    </row>
    <row r="60" spans="2:7" s="2" customFormat="1" x14ac:dyDescent="0.25">
      <c r="B60" s="3"/>
      <c r="C60" s="3"/>
      <c r="E60" s="64"/>
      <c r="G60" s="3"/>
    </row>
    <row r="61" spans="2:7" s="2" customFormat="1" x14ac:dyDescent="0.25">
      <c r="B61" s="3"/>
      <c r="C61" s="3"/>
      <c r="E61" s="64"/>
      <c r="G61" s="3"/>
    </row>
    <row r="62" spans="2:7" s="2" customFormat="1" x14ac:dyDescent="0.25">
      <c r="B62" s="3"/>
      <c r="C62" s="3"/>
      <c r="E62" s="64"/>
      <c r="G62" s="3"/>
    </row>
    <row r="63" spans="2:7" s="2" customFormat="1" x14ac:dyDescent="0.25">
      <c r="B63" s="3"/>
      <c r="C63" s="3"/>
      <c r="E63" s="64"/>
      <c r="G63" s="3"/>
    </row>
    <row r="64" spans="2:7" s="2" customFormat="1" x14ac:dyDescent="0.25">
      <c r="B64" s="3"/>
      <c r="C64" s="3"/>
      <c r="E64" s="64"/>
      <c r="G64" s="3"/>
    </row>
    <row r="65" spans="2:7" s="2" customFormat="1" x14ac:dyDescent="0.25">
      <c r="B65" s="3"/>
      <c r="C65" s="3"/>
      <c r="E65" s="64"/>
      <c r="G65" s="3"/>
    </row>
    <row r="66" spans="2:7" s="2" customFormat="1" x14ac:dyDescent="0.25">
      <c r="B66" s="3"/>
      <c r="C66" s="3"/>
      <c r="E66" s="64"/>
      <c r="G66" s="3"/>
    </row>
    <row r="67" spans="2:7" s="2" customFormat="1" x14ac:dyDescent="0.25">
      <c r="B67" s="3"/>
      <c r="C67" s="3"/>
      <c r="E67" s="64"/>
      <c r="G67" s="3"/>
    </row>
    <row r="68" spans="2:7" s="2" customFormat="1" x14ac:dyDescent="0.25">
      <c r="B68" s="3"/>
      <c r="C68" s="3"/>
      <c r="E68" s="64"/>
      <c r="G68" s="3"/>
    </row>
    <row r="69" spans="2:7" s="2" customFormat="1" x14ac:dyDescent="0.25">
      <c r="B69" s="3"/>
      <c r="C69" s="3"/>
      <c r="E69" s="64"/>
      <c r="G69" s="3"/>
    </row>
    <row r="70" spans="2:7" s="2" customFormat="1" x14ac:dyDescent="0.25">
      <c r="B70" s="3"/>
      <c r="C70" s="3"/>
      <c r="E70" s="64"/>
      <c r="G70" s="3"/>
    </row>
    <row r="71" spans="2:7" s="2" customFormat="1" x14ac:dyDescent="0.25">
      <c r="B71" s="3"/>
      <c r="C71" s="3"/>
      <c r="E71" s="64"/>
      <c r="G71" s="3"/>
    </row>
    <row r="72" spans="2:7" s="2" customFormat="1" x14ac:dyDescent="0.25">
      <c r="B72" s="3"/>
      <c r="C72" s="3"/>
      <c r="E72" s="64"/>
      <c r="G72" s="3"/>
    </row>
    <row r="73" spans="2:7" s="2" customFormat="1" x14ac:dyDescent="0.25">
      <c r="B73" s="3"/>
      <c r="C73" s="3"/>
      <c r="E73" s="64"/>
      <c r="G73" s="3"/>
    </row>
    <row r="74" spans="2:7" s="2" customFormat="1" x14ac:dyDescent="0.25">
      <c r="B74" s="3"/>
      <c r="C74" s="3"/>
      <c r="E74" s="64"/>
      <c r="G74" s="3"/>
    </row>
    <row r="75" spans="2:7" s="2" customFormat="1" x14ac:dyDescent="0.25">
      <c r="B75" s="3"/>
      <c r="C75" s="3"/>
      <c r="E75" s="64"/>
      <c r="G75" s="3"/>
    </row>
    <row r="76" spans="2:7" s="2" customFormat="1" x14ac:dyDescent="0.25">
      <c r="B76" s="3"/>
      <c r="C76" s="3"/>
      <c r="E76" s="64"/>
      <c r="G76" s="3"/>
    </row>
    <row r="77" spans="2:7" s="2" customFormat="1" x14ac:dyDescent="0.25">
      <c r="B77" s="3"/>
      <c r="C77" s="3"/>
      <c r="E77" s="64"/>
      <c r="G77" s="3"/>
    </row>
    <row r="78" spans="2:7" s="2" customFormat="1" x14ac:dyDescent="0.25">
      <c r="B78" s="3"/>
      <c r="C78" s="3"/>
      <c r="E78" s="64"/>
      <c r="G78" s="3"/>
    </row>
    <row r="79" spans="2:7" s="2" customFormat="1" x14ac:dyDescent="0.25">
      <c r="B79" s="3"/>
      <c r="C79" s="3"/>
      <c r="E79" s="64"/>
      <c r="G79" s="3"/>
    </row>
    <row r="80" spans="2:7" s="2" customFormat="1" x14ac:dyDescent="0.25">
      <c r="B80" s="3"/>
      <c r="C80" s="3"/>
      <c r="E80" s="64"/>
      <c r="G80" s="3"/>
    </row>
    <row r="81" spans="2:7" s="2" customFormat="1" x14ac:dyDescent="0.25">
      <c r="B81" s="3"/>
      <c r="C81" s="3"/>
      <c r="E81" s="64"/>
      <c r="G81" s="3"/>
    </row>
    <row r="82" spans="2:7" s="2" customFormat="1" x14ac:dyDescent="0.25">
      <c r="B82" s="3"/>
      <c r="C82" s="3"/>
      <c r="E82" s="64"/>
      <c r="G82" s="3"/>
    </row>
    <row r="83" spans="2:7" s="2" customFormat="1" x14ac:dyDescent="0.25">
      <c r="B83" s="3"/>
      <c r="C83" s="3"/>
      <c r="E83" s="64"/>
      <c r="G83" s="3"/>
    </row>
    <row r="84" spans="2:7" s="2" customFormat="1" x14ac:dyDescent="0.25">
      <c r="B84" s="3"/>
      <c r="C84" s="3"/>
      <c r="E84" s="64"/>
      <c r="G84" s="3"/>
    </row>
    <row r="85" spans="2:7" s="2" customFormat="1" x14ac:dyDescent="0.25">
      <c r="B85" s="3"/>
      <c r="C85" s="3"/>
      <c r="E85" s="64"/>
      <c r="G85" s="3"/>
    </row>
    <row r="86" spans="2:7" s="2" customFormat="1" x14ac:dyDescent="0.25">
      <c r="B86" s="3"/>
      <c r="C86" s="3"/>
      <c r="E86" s="64"/>
      <c r="G86" s="3"/>
    </row>
    <row r="87" spans="2:7" s="2" customFormat="1" x14ac:dyDescent="0.25">
      <c r="B87" s="3"/>
      <c r="C87" s="3"/>
      <c r="E87" s="64"/>
      <c r="G87" s="3"/>
    </row>
    <row r="88" spans="2:7" s="2" customFormat="1" x14ac:dyDescent="0.25">
      <c r="B88" s="3"/>
      <c r="C88" s="3"/>
      <c r="E88" s="64"/>
      <c r="G88" s="3"/>
    </row>
    <row r="89" spans="2:7" s="2" customFormat="1" x14ac:dyDescent="0.25">
      <c r="B89" s="3"/>
      <c r="C89" s="3"/>
      <c r="E89" s="64"/>
      <c r="G89" s="3"/>
    </row>
    <row r="90" spans="2:7" s="2" customFormat="1" x14ac:dyDescent="0.25">
      <c r="B90" s="3"/>
      <c r="C90" s="3"/>
      <c r="E90" s="64"/>
      <c r="G90" s="3"/>
    </row>
    <row r="91" spans="2:7" s="2" customFormat="1" x14ac:dyDescent="0.25">
      <c r="B91" s="3"/>
      <c r="C91" s="3"/>
      <c r="E91" s="64"/>
      <c r="G91" s="3"/>
    </row>
    <row r="92" spans="2:7" s="2" customFormat="1" x14ac:dyDescent="0.25">
      <c r="B92" s="3"/>
      <c r="C92" s="3"/>
      <c r="E92" s="64"/>
      <c r="G92" s="3"/>
    </row>
    <row r="93" spans="2:7" s="2" customFormat="1" x14ac:dyDescent="0.25">
      <c r="B93" s="3"/>
      <c r="C93" s="3"/>
      <c r="E93" s="64"/>
      <c r="G93" s="3"/>
    </row>
    <row r="94" spans="2:7" s="2" customFormat="1" x14ac:dyDescent="0.25">
      <c r="B94" s="3"/>
      <c r="C94" s="3"/>
      <c r="E94" s="64"/>
      <c r="G94" s="3"/>
    </row>
    <row r="95" spans="2:7" s="2" customFormat="1" x14ac:dyDescent="0.25">
      <c r="B95" s="3"/>
      <c r="C95" s="3"/>
      <c r="E95" s="64"/>
      <c r="G95" s="3"/>
    </row>
    <row r="96" spans="2:7" s="2" customFormat="1" x14ac:dyDescent="0.25">
      <c r="B96" s="3"/>
      <c r="C96" s="3"/>
      <c r="E96" s="64"/>
      <c r="G96" s="3"/>
    </row>
    <row r="97" spans="2:7" s="2" customFormat="1" x14ac:dyDescent="0.25">
      <c r="B97" s="3"/>
      <c r="C97" s="3"/>
      <c r="E97" s="64"/>
      <c r="G97" s="3"/>
    </row>
    <row r="98" spans="2:7" s="2" customFormat="1" x14ac:dyDescent="0.25">
      <c r="B98" s="3"/>
      <c r="C98" s="3"/>
      <c r="E98" s="64"/>
      <c r="G98" s="3"/>
    </row>
    <row r="99" spans="2:7" s="2" customFormat="1" x14ac:dyDescent="0.25">
      <c r="B99" s="3"/>
      <c r="C99" s="3"/>
      <c r="E99" s="64"/>
      <c r="G99" s="3"/>
    </row>
    <row r="100" spans="2:7" s="2" customFormat="1" x14ac:dyDescent="0.25">
      <c r="B100" s="3"/>
      <c r="C100" s="3"/>
      <c r="E100" s="64"/>
      <c r="G100" s="3"/>
    </row>
    <row r="101" spans="2:7" s="2" customFormat="1" x14ac:dyDescent="0.25">
      <c r="B101" s="3"/>
      <c r="C101" s="3"/>
      <c r="E101" s="64"/>
      <c r="G101" s="3"/>
    </row>
    <row r="102" spans="2:7" s="2" customFormat="1" x14ac:dyDescent="0.25">
      <c r="B102" s="3"/>
      <c r="C102" s="3"/>
      <c r="E102" s="64"/>
      <c r="G102" s="3"/>
    </row>
    <row r="103" spans="2:7" s="2" customFormat="1" x14ac:dyDescent="0.25">
      <c r="B103" s="3"/>
      <c r="C103" s="3"/>
      <c r="E103" s="64"/>
      <c r="G103" s="3"/>
    </row>
    <row r="104" spans="2:7" s="2" customFormat="1" x14ac:dyDescent="0.25">
      <c r="B104" s="3"/>
      <c r="C104" s="3"/>
      <c r="E104" s="64"/>
      <c r="G104" s="3"/>
    </row>
    <row r="105" spans="2:7" s="2" customFormat="1" x14ac:dyDescent="0.25">
      <c r="B105" s="3"/>
      <c r="C105" s="3"/>
      <c r="E105" s="64"/>
      <c r="G105" s="3"/>
    </row>
    <row r="106" spans="2:7" s="2" customFormat="1" x14ac:dyDescent="0.25">
      <c r="B106" s="3"/>
      <c r="C106" s="3"/>
      <c r="E106" s="64"/>
      <c r="G106" s="3"/>
    </row>
    <row r="107" spans="2:7" s="2" customFormat="1" x14ac:dyDescent="0.25">
      <c r="B107" s="3"/>
      <c r="C107" s="3"/>
      <c r="E107" s="64"/>
      <c r="G107" s="3"/>
    </row>
    <row r="108" spans="2:7" s="2" customFormat="1" x14ac:dyDescent="0.25">
      <c r="B108" s="3"/>
      <c r="C108" s="3"/>
      <c r="E108" s="64"/>
      <c r="G108" s="3"/>
    </row>
    <row r="109" spans="2:7" s="2" customFormat="1" x14ac:dyDescent="0.25">
      <c r="B109" s="3"/>
      <c r="C109" s="3"/>
      <c r="E109" s="64"/>
      <c r="G109" s="3"/>
    </row>
    <row r="110" spans="2:7" s="2" customFormat="1" x14ac:dyDescent="0.25">
      <c r="B110" s="3"/>
      <c r="C110" s="3"/>
      <c r="E110" s="64"/>
      <c r="G110" s="3"/>
    </row>
    <row r="111" spans="2:7" s="2" customFormat="1" x14ac:dyDescent="0.25">
      <c r="B111" s="3"/>
      <c r="C111" s="3"/>
      <c r="E111" s="64"/>
      <c r="G111" s="3"/>
    </row>
    <row r="112" spans="2:7" s="2" customFormat="1" x14ac:dyDescent="0.25">
      <c r="B112" s="3"/>
      <c r="C112" s="3"/>
      <c r="E112" s="64"/>
      <c r="G112" s="3"/>
    </row>
    <row r="113" spans="2:7" s="2" customFormat="1" x14ac:dyDescent="0.25">
      <c r="B113" s="3"/>
      <c r="C113" s="3"/>
      <c r="E113" s="64"/>
      <c r="G113" s="3"/>
    </row>
    <row r="114" spans="2:7" s="2" customFormat="1" x14ac:dyDescent="0.25">
      <c r="B114" s="3"/>
      <c r="C114" s="3"/>
      <c r="E114" s="64"/>
      <c r="G114" s="3"/>
    </row>
    <row r="115" spans="2:7" s="2" customFormat="1" x14ac:dyDescent="0.25">
      <c r="B115" s="3"/>
      <c r="C115" s="3"/>
      <c r="E115" s="64"/>
      <c r="G115" s="3"/>
    </row>
    <row r="116" spans="2:7" s="2" customFormat="1" x14ac:dyDescent="0.25">
      <c r="B116" s="3"/>
      <c r="C116" s="3"/>
      <c r="E116" s="64"/>
      <c r="G116" s="3"/>
    </row>
    <row r="117" spans="2:7" s="2" customFormat="1" x14ac:dyDescent="0.25">
      <c r="B117" s="3"/>
      <c r="C117" s="3"/>
      <c r="E117" s="64"/>
      <c r="G117" s="3"/>
    </row>
    <row r="118" spans="2:7" s="2" customFormat="1" x14ac:dyDescent="0.25">
      <c r="B118" s="3"/>
      <c r="C118" s="3"/>
      <c r="E118" s="64"/>
      <c r="G118" s="3"/>
    </row>
    <row r="119" spans="2:7" s="2" customFormat="1" x14ac:dyDescent="0.25">
      <c r="B119" s="3"/>
      <c r="C119" s="3"/>
      <c r="E119" s="64"/>
      <c r="G119" s="3"/>
    </row>
    <row r="120" spans="2:7" s="2" customFormat="1" x14ac:dyDescent="0.25">
      <c r="B120" s="3"/>
      <c r="C120" s="3"/>
      <c r="E120" s="64"/>
      <c r="G120" s="3"/>
    </row>
    <row r="121" spans="2:7" s="2" customFormat="1" x14ac:dyDescent="0.25">
      <c r="B121" s="3"/>
      <c r="C121" s="3"/>
      <c r="E121" s="64"/>
      <c r="G121" s="3"/>
    </row>
  </sheetData>
  <sheetProtection algorithmName="SHA-512" hashValue="+ppFsSOSJc3dwHAY6+ssP91HCDAqJdIfY6snHeBPwRzE6GT8VxzyrF+CTzcaSftjFLK1KV8DKhpqapqvcOA7QA==" saltValue="GyeRsZIg4FblZF3PqWkvmw==" spinCount="100000" sheet="1" objects="1" scenarios="1"/>
  <mergeCells count="5">
    <mergeCell ref="B1:C1"/>
    <mergeCell ref="B2:C2"/>
    <mergeCell ref="B4:C4"/>
    <mergeCell ref="G10:G13"/>
    <mergeCell ref="D13:E13"/>
  </mergeCells>
  <conditionalFormatting sqref="G15:G26">
    <cfRule type="cellIs" dxfId="165" priority="10" operator="equal">
      <formula>0</formula>
    </cfRule>
    <cfRule type="cellIs" dxfId="164" priority="12" operator="equal">
      <formula>"NEE"</formula>
    </cfRule>
    <cfRule type="cellIs" dxfId="163" priority="13" operator="equal">
      <formula>"JA"</formula>
    </cfRule>
  </conditionalFormatting>
  <conditionalFormatting sqref="G10:G13">
    <cfRule type="containsText" dxfId="162" priority="8" operator="containsText" text="GEREED">
      <formula>NOT(ISERROR(SEARCH("GEREED",G10)))</formula>
    </cfRule>
    <cfRule type="containsText" dxfId="161" priority="9" operator="containsText" text="LET OP">
      <formula>NOT(ISERROR(SEARCH("LET OP",G10)))</formula>
    </cfRule>
  </conditionalFormatting>
  <conditionalFormatting sqref="D15:D26 F15:F26">
    <cfRule type="cellIs" dxfId="160" priority="6" operator="equal">
      <formula>"NEE"</formula>
    </cfRule>
    <cfRule type="cellIs" dxfId="159" priority="7" operator="equal">
      <formula>"JA"</formula>
    </cfRule>
  </conditionalFormatting>
  <conditionalFormatting sqref="D15:E26">
    <cfRule type="cellIs" dxfId="158" priority="2" operator="equal">
      <formula>"NEE"</formula>
    </cfRule>
    <cfRule type="cellIs" dxfId="157" priority="3" operator="equal">
      <formula>"JA"</formula>
    </cfRule>
  </conditionalFormatting>
  <conditionalFormatting sqref="D15:E26">
    <cfRule type="cellIs" dxfId="156" priority="1" operator="equal">
      <formula>0</formula>
    </cfRule>
  </conditionalFormatting>
  <dataValidations count="3">
    <dataValidation type="list" allowBlank="1" showInputMessage="1" showErrorMessage="1" sqref="C15:C19 C22:C23" xr:uid="{F493328C-803B-4460-90EB-A176C062209E}">
      <formula1>$B$7:$B$9</formula1>
    </dataValidation>
    <dataValidation type="list" allowBlank="1" showInputMessage="1" showErrorMessage="1" sqref="C24:C26" xr:uid="{E4039850-8611-48F1-92C0-4993E6716668}">
      <formula1>$B$7:$B$8</formula1>
    </dataValidation>
    <dataValidation type="list" allowBlank="1" showInputMessage="1" showErrorMessage="1" sqref="C20:C21" xr:uid="{08ACCB11-C90B-425B-BD0C-966848FD5A21}">
      <formula1>$B$7:$B$10</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87A33DEB-DF9C-4B60-9CB9-2FAECC82A761}">
          <x14:formula1>
            <xm:f>ALGEMEEN!$A$39:$A$40</xm:f>
          </x14:formula1>
          <xm:sqref>G15:G26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76455-4CA0-4A5A-B189-6DB821756A5D}">
  <sheetPr>
    <pageSetUpPr fitToPage="1"/>
  </sheetPr>
  <dimension ref="A1:G121"/>
  <sheetViews>
    <sheetView zoomScaleNormal="100" workbookViewId="0">
      <selection activeCell="G15" sqref="G15"/>
    </sheetView>
  </sheetViews>
  <sheetFormatPr defaultRowHeight="15" x14ac:dyDescent="0.25"/>
  <cols>
    <col min="1" max="1" width="7.7109375" style="2" customWidth="1"/>
    <col min="2" max="2" width="76.42578125" customWidth="1"/>
    <col min="3" max="3" width="21.7109375" bestFit="1" customWidth="1"/>
    <col min="4" max="4" width="24" style="2" bestFit="1" customWidth="1"/>
    <col min="5" max="5" width="15.7109375" style="64" bestFit="1" customWidth="1"/>
    <col min="6" max="6" width="20.140625" style="2" customWidth="1"/>
    <col min="7" max="7" width="28.42578125" customWidth="1"/>
  </cols>
  <sheetData>
    <row r="1" spans="1:7" ht="21.75" thickBot="1" x14ac:dyDescent="0.4">
      <c r="B1" s="126" t="s">
        <v>88</v>
      </c>
      <c r="C1" s="127"/>
    </row>
    <row r="2" spans="1:7" ht="16.5" thickBot="1" x14ac:dyDescent="0.3">
      <c r="B2" s="128" t="s">
        <v>293</v>
      </c>
      <c r="C2" s="129"/>
    </row>
    <row r="4" spans="1:7" ht="32.25" customHeight="1" x14ac:dyDescent="0.25">
      <c r="B4" s="130" t="s">
        <v>282</v>
      </c>
      <c r="C4" s="135"/>
      <c r="D4" s="66"/>
    </row>
    <row r="5" spans="1:7" x14ac:dyDescent="0.25">
      <c r="B5" s="1"/>
    </row>
    <row r="6" spans="1:7" x14ac:dyDescent="0.25">
      <c r="B6" s="13" t="s">
        <v>63</v>
      </c>
    </row>
    <row r="7" spans="1:7" x14ac:dyDescent="0.25">
      <c r="B7" s="22" t="s">
        <v>89</v>
      </c>
    </row>
    <row r="8" spans="1:7" x14ac:dyDescent="0.25">
      <c r="B8" s="22" t="s">
        <v>90</v>
      </c>
    </row>
    <row r="9" spans="1:7" x14ac:dyDescent="0.25">
      <c r="B9" s="22" t="s">
        <v>91</v>
      </c>
    </row>
    <row r="10" spans="1:7" x14ac:dyDescent="0.25">
      <c r="B10" s="22" t="s">
        <v>92</v>
      </c>
      <c r="G10" s="132" t="str">
        <f>IF(COUNTIF($G$15:$G$27,"JA")+COUNTIF($G$15:$G$27,"NEE")&lt;13,"LET OP: Niet alle velden zijn ingevuld","GEREED: Alle velden zijn ingevuld")</f>
        <v>LET OP: Niet alle velden zijn ingevuld</v>
      </c>
    </row>
    <row r="11" spans="1:7" x14ac:dyDescent="0.25">
      <c r="G11" s="133"/>
    </row>
    <row r="12" spans="1:7" x14ac:dyDescent="0.25">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45" x14ac:dyDescent="0.25">
      <c r="A15" s="15">
        <v>1</v>
      </c>
      <c r="B15" s="14" t="s">
        <v>93</v>
      </c>
      <c r="C15" s="14" t="s">
        <v>91</v>
      </c>
      <c r="D15" s="89">
        <v>1.0630841121495327</v>
      </c>
      <c r="E15" s="89">
        <v>0</v>
      </c>
      <c r="F15" s="24" t="s">
        <v>45</v>
      </c>
      <c r="G15" s="25"/>
    </row>
    <row r="16" spans="1:7" ht="45" x14ac:dyDescent="0.25">
      <c r="A16" s="15">
        <v>2</v>
      </c>
      <c r="B16" s="14" t="s">
        <v>94</v>
      </c>
      <c r="C16" s="14" t="s">
        <v>91</v>
      </c>
      <c r="D16" s="89">
        <v>1.0630841121495327</v>
      </c>
      <c r="E16" s="89">
        <v>0</v>
      </c>
      <c r="F16" s="24" t="s">
        <v>45</v>
      </c>
      <c r="G16" s="25"/>
    </row>
    <row r="17" spans="1:7" ht="30" x14ac:dyDescent="0.25">
      <c r="A17" s="15">
        <v>3</v>
      </c>
      <c r="B17" s="14" t="s">
        <v>95</v>
      </c>
      <c r="C17" s="14" t="s">
        <v>89</v>
      </c>
      <c r="D17" s="89">
        <v>1.5186915887850467</v>
      </c>
      <c r="E17" s="89">
        <v>5.8035714285714288</v>
      </c>
      <c r="F17" s="24" t="s">
        <v>44</v>
      </c>
      <c r="G17" s="25"/>
    </row>
    <row r="18" spans="1:7" ht="30" x14ac:dyDescent="0.25">
      <c r="A18" s="15">
        <v>4</v>
      </c>
      <c r="B18" s="14" t="s">
        <v>96</v>
      </c>
      <c r="C18" s="14" t="s">
        <v>89</v>
      </c>
      <c r="D18" s="89">
        <v>1.5186915887850467</v>
      </c>
      <c r="E18" s="89">
        <v>5.8035714285714288</v>
      </c>
      <c r="F18" s="24" t="s">
        <v>44</v>
      </c>
      <c r="G18" s="25"/>
    </row>
    <row r="19" spans="1:7" ht="45" x14ac:dyDescent="0.25">
      <c r="A19" s="15">
        <v>5</v>
      </c>
      <c r="B19" s="14" t="s">
        <v>97</v>
      </c>
      <c r="C19" s="14" t="s">
        <v>90</v>
      </c>
      <c r="D19" s="89">
        <v>1.5186915887850467</v>
      </c>
      <c r="E19" s="89">
        <v>5.8035714285714288</v>
      </c>
      <c r="F19" s="24" t="s">
        <v>44</v>
      </c>
      <c r="G19" s="25"/>
    </row>
    <row r="20" spans="1:7" ht="45" x14ac:dyDescent="0.25">
      <c r="A20" s="15">
        <v>6</v>
      </c>
      <c r="B20" s="14" t="s">
        <v>98</v>
      </c>
      <c r="C20" s="14" t="s">
        <v>91</v>
      </c>
      <c r="D20" s="89">
        <v>1.0630841121495327</v>
      </c>
      <c r="E20" s="89">
        <v>0</v>
      </c>
      <c r="F20" s="24" t="s">
        <v>45</v>
      </c>
      <c r="G20" s="25"/>
    </row>
    <row r="21" spans="1:7" ht="45" x14ac:dyDescent="0.25">
      <c r="A21" s="15">
        <v>7</v>
      </c>
      <c r="B21" s="14" t="s">
        <v>99</v>
      </c>
      <c r="C21" s="14" t="s">
        <v>92</v>
      </c>
      <c r="D21" s="89">
        <v>1.0630841121495327</v>
      </c>
      <c r="E21" s="89">
        <v>4.0625</v>
      </c>
      <c r="F21" s="24" t="s">
        <v>44</v>
      </c>
      <c r="G21" s="25"/>
    </row>
    <row r="22" spans="1:7" ht="30" x14ac:dyDescent="0.25">
      <c r="A22" s="15">
        <v>8</v>
      </c>
      <c r="B22" s="14" t="s">
        <v>100</v>
      </c>
      <c r="C22" s="14" t="s">
        <v>89</v>
      </c>
      <c r="D22" s="89">
        <v>0.30373831775700932</v>
      </c>
      <c r="E22" s="89">
        <v>0</v>
      </c>
      <c r="F22" s="24" t="s">
        <v>45</v>
      </c>
      <c r="G22" s="25"/>
    </row>
    <row r="23" spans="1:7" ht="30" x14ac:dyDescent="0.25">
      <c r="A23" s="15">
        <v>9</v>
      </c>
      <c r="B23" s="14" t="s">
        <v>101</v>
      </c>
      <c r="C23" s="14" t="s">
        <v>89</v>
      </c>
      <c r="D23" s="89">
        <v>1.5186915887850467</v>
      </c>
      <c r="E23" s="89">
        <v>5.8035714285714288</v>
      </c>
      <c r="F23" s="24" t="s">
        <v>44</v>
      </c>
      <c r="G23" s="25"/>
    </row>
    <row r="24" spans="1:7" ht="50.25" customHeight="1" x14ac:dyDescent="0.25">
      <c r="A24" s="15">
        <v>10</v>
      </c>
      <c r="B24" s="14" t="s">
        <v>102</v>
      </c>
      <c r="C24" s="14" t="s">
        <v>91</v>
      </c>
      <c r="D24" s="89">
        <v>1.0630841121495327</v>
      </c>
      <c r="E24" s="89">
        <v>4.0625</v>
      </c>
      <c r="F24" s="24" t="s">
        <v>44</v>
      </c>
      <c r="G24" s="25"/>
    </row>
    <row r="25" spans="1:7" ht="30" x14ac:dyDescent="0.25">
      <c r="A25" s="15">
        <v>11</v>
      </c>
      <c r="B25" s="14" t="s">
        <v>103</v>
      </c>
      <c r="C25" s="14" t="s">
        <v>89</v>
      </c>
      <c r="D25" s="89">
        <v>1.5186915887850467</v>
      </c>
      <c r="E25" s="89">
        <v>5.8035714285714288</v>
      </c>
      <c r="F25" s="24" t="s">
        <v>44</v>
      </c>
      <c r="G25" s="25"/>
    </row>
    <row r="26" spans="1:7" ht="30" x14ac:dyDescent="0.25">
      <c r="A26" s="15">
        <v>12</v>
      </c>
      <c r="B26" s="28" t="s">
        <v>104</v>
      </c>
      <c r="C26" s="14" t="s">
        <v>89</v>
      </c>
      <c r="D26" s="89">
        <v>1.5186915887850467</v>
      </c>
      <c r="E26" s="89">
        <v>0</v>
      </c>
      <c r="F26" s="24" t="s">
        <v>45</v>
      </c>
      <c r="G26" s="25"/>
    </row>
    <row r="27" spans="1:7" ht="45" x14ac:dyDescent="0.25">
      <c r="A27" s="15">
        <v>13</v>
      </c>
      <c r="B27" s="28" t="s">
        <v>105</v>
      </c>
      <c r="C27" s="14" t="s">
        <v>89</v>
      </c>
      <c r="D27" s="89">
        <v>1.5186915887850467</v>
      </c>
      <c r="E27" s="89">
        <v>0</v>
      </c>
      <c r="F27" s="24" t="s">
        <v>45</v>
      </c>
      <c r="G27" s="25"/>
    </row>
    <row r="28" spans="1:7" x14ac:dyDescent="0.25">
      <c r="B28" s="3"/>
      <c r="C28" s="3"/>
      <c r="D28" s="102">
        <f>SUM(D15:D27)</f>
        <v>16.249999999999996</v>
      </c>
      <c r="E28" s="101">
        <f>SUM(E15:E27)</f>
        <v>37.142857142857146</v>
      </c>
      <c r="F28" s="66"/>
      <c r="G28" s="80"/>
    </row>
    <row r="29" spans="1:7" x14ac:dyDescent="0.25">
      <c r="B29" s="3"/>
      <c r="C29" s="3"/>
      <c r="D29" s="67"/>
      <c r="F29" s="66"/>
      <c r="G29" s="34"/>
    </row>
    <row r="30" spans="1:7" x14ac:dyDescent="0.25">
      <c r="B30" s="3"/>
      <c r="C30" s="3"/>
      <c r="D30" s="67"/>
      <c r="F30" s="66"/>
      <c r="G30" s="34"/>
    </row>
    <row r="31" spans="1:7" x14ac:dyDescent="0.25">
      <c r="B31" s="3"/>
      <c r="C31" s="3"/>
      <c r="D31" s="67"/>
      <c r="F31" s="66"/>
      <c r="G31" s="34"/>
    </row>
    <row r="32" spans="1:7" x14ac:dyDescent="0.25">
      <c r="B32" s="3"/>
      <c r="C32" s="3"/>
      <c r="D32" s="67"/>
      <c r="F32" s="66"/>
      <c r="G32" s="34"/>
    </row>
    <row r="33" spans="2:7" x14ac:dyDescent="0.25">
      <c r="B33" s="3"/>
      <c r="C33" s="3"/>
      <c r="D33" s="67"/>
      <c r="F33" s="66"/>
      <c r="G33" s="34"/>
    </row>
    <row r="34" spans="2:7" x14ac:dyDescent="0.25">
      <c r="B34" s="3"/>
      <c r="C34" s="3"/>
      <c r="D34" s="68"/>
      <c r="F34" s="66"/>
      <c r="G34" s="34"/>
    </row>
    <row r="35" spans="2:7" x14ac:dyDescent="0.25">
      <c r="B35" s="3"/>
      <c r="C35" s="3"/>
      <c r="D35" s="66"/>
      <c r="F35" s="66"/>
      <c r="G35" s="34"/>
    </row>
    <row r="36" spans="2:7" x14ac:dyDescent="0.25">
      <c r="B36" s="3"/>
      <c r="C36" s="3"/>
      <c r="G36" s="3"/>
    </row>
    <row r="37" spans="2:7" x14ac:dyDescent="0.25">
      <c r="B37" s="3"/>
      <c r="C37" s="3"/>
      <c r="G37" s="3"/>
    </row>
    <row r="38" spans="2:7" x14ac:dyDescent="0.25">
      <c r="B38" s="3"/>
      <c r="C38" s="3"/>
      <c r="G38" s="3"/>
    </row>
    <row r="39" spans="2:7" x14ac:dyDescent="0.25">
      <c r="B39" s="3"/>
      <c r="C39" s="3"/>
      <c r="G39" s="3"/>
    </row>
    <row r="40" spans="2:7" x14ac:dyDescent="0.25">
      <c r="B40" s="3"/>
      <c r="C40" s="3"/>
      <c r="G40" s="3"/>
    </row>
    <row r="41" spans="2:7" x14ac:dyDescent="0.25">
      <c r="B41" s="3"/>
      <c r="C41" s="3"/>
      <c r="G41" s="3"/>
    </row>
    <row r="42" spans="2:7" x14ac:dyDescent="0.25">
      <c r="B42" s="3"/>
      <c r="C42" s="3"/>
      <c r="G42" s="3"/>
    </row>
    <row r="43" spans="2:7" x14ac:dyDescent="0.25">
      <c r="B43" s="3"/>
      <c r="C43" s="3"/>
      <c r="G43" s="3"/>
    </row>
    <row r="44" spans="2:7" x14ac:dyDescent="0.25">
      <c r="B44" s="3"/>
      <c r="C44" s="3"/>
      <c r="G44" s="3"/>
    </row>
    <row r="45" spans="2:7" x14ac:dyDescent="0.25">
      <c r="B45" s="3"/>
      <c r="C45" s="3"/>
      <c r="G45" s="3"/>
    </row>
    <row r="46" spans="2:7" x14ac:dyDescent="0.25">
      <c r="B46" s="3"/>
      <c r="C46" s="3"/>
      <c r="G46" s="3"/>
    </row>
    <row r="47" spans="2:7" x14ac:dyDescent="0.25">
      <c r="B47" s="3"/>
      <c r="C47" s="3"/>
      <c r="G47" s="3"/>
    </row>
    <row r="48" spans="2:7" x14ac:dyDescent="0.25">
      <c r="B48" s="3"/>
      <c r="C48" s="3"/>
      <c r="G48" s="3"/>
    </row>
    <row r="49" spans="2:7" x14ac:dyDescent="0.25">
      <c r="B49" s="3"/>
      <c r="C49" s="3"/>
      <c r="G49" s="3"/>
    </row>
    <row r="50" spans="2:7" x14ac:dyDescent="0.25">
      <c r="B50" s="3"/>
      <c r="C50" s="3"/>
      <c r="G50" s="3"/>
    </row>
    <row r="51" spans="2:7" x14ac:dyDescent="0.25">
      <c r="B51" s="3"/>
      <c r="C51" s="3"/>
      <c r="G51" s="3"/>
    </row>
    <row r="52" spans="2:7" x14ac:dyDescent="0.25">
      <c r="B52" s="3"/>
      <c r="C52" s="3"/>
      <c r="G52" s="3"/>
    </row>
    <row r="53" spans="2:7" x14ac:dyDescent="0.25">
      <c r="B53" s="3"/>
      <c r="C53" s="3"/>
      <c r="G53" s="3"/>
    </row>
    <row r="54" spans="2:7" x14ac:dyDescent="0.25">
      <c r="B54" s="3"/>
      <c r="C54" s="3"/>
      <c r="G54" s="3"/>
    </row>
    <row r="55" spans="2:7" x14ac:dyDescent="0.25">
      <c r="B55" s="3"/>
      <c r="C55" s="3"/>
      <c r="G55" s="3"/>
    </row>
    <row r="56" spans="2:7" x14ac:dyDescent="0.25">
      <c r="B56" s="3"/>
      <c r="C56" s="3"/>
      <c r="G56" s="3"/>
    </row>
    <row r="57" spans="2:7" x14ac:dyDescent="0.25">
      <c r="B57" s="3"/>
      <c r="C57" s="3"/>
      <c r="G57" s="3"/>
    </row>
    <row r="58" spans="2:7" x14ac:dyDescent="0.25">
      <c r="B58" s="3"/>
      <c r="C58" s="3"/>
      <c r="G58" s="3"/>
    </row>
    <row r="59" spans="2:7" x14ac:dyDescent="0.25">
      <c r="B59" s="3"/>
      <c r="C59" s="3"/>
      <c r="G59" s="3"/>
    </row>
    <row r="60" spans="2:7" x14ac:dyDescent="0.25">
      <c r="B60" s="3"/>
      <c r="C60" s="3"/>
      <c r="G60" s="3"/>
    </row>
    <row r="61" spans="2:7" x14ac:dyDescent="0.25">
      <c r="B61" s="3"/>
      <c r="C61" s="3"/>
      <c r="G61" s="3"/>
    </row>
    <row r="62" spans="2:7" x14ac:dyDescent="0.25">
      <c r="B62" s="3"/>
      <c r="C62" s="3"/>
      <c r="G62" s="3"/>
    </row>
    <row r="63" spans="2:7" x14ac:dyDescent="0.25">
      <c r="B63" s="3"/>
      <c r="C63" s="3"/>
      <c r="G63" s="3"/>
    </row>
    <row r="64" spans="2:7" x14ac:dyDescent="0.25">
      <c r="B64" s="3"/>
      <c r="C64" s="3"/>
      <c r="G64" s="3"/>
    </row>
    <row r="65" spans="2:7" x14ac:dyDescent="0.25">
      <c r="B65" s="3"/>
      <c r="C65" s="3"/>
      <c r="G65" s="3"/>
    </row>
    <row r="66" spans="2:7" x14ac:dyDescent="0.25">
      <c r="B66" s="3"/>
      <c r="C66" s="3"/>
      <c r="G66" s="3"/>
    </row>
    <row r="67" spans="2:7" x14ac:dyDescent="0.25">
      <c r="B67" s="3"/>
      <c r="C67" s="3"/>
      <c r="G67" s="3"/>
    </row>
    <row r="68" spans="2:7" x14ac:dyDescent="0.25">
      <c r="B68" s="3"/>
      <c r="C68" s="3"/>
      <c r="G68" s="3"/>
    </row>
    <row r="69" spans="2:7" x14ac:dyDescent="0.25">
      <c r="B69" s="3"/>
      <c r="C69" s="3"/>
      <c r="G69" s="3"/>
    </row>
    <row r="70" spans="2:7" x14ac:dyDescent="0.25">
      <c r="B70" s="3"/>
      <c r="C70" s="3"/>
      <c r="G70" s="3"/>
    </row>
    <row r="71" spans="2:7" x14ac:dyDescent="0.25">
      <c r="B71" s="3"/>
      <c r="C71" s="3"/>
      <c r="G71" s="3"/>
    </row>
    <row r="72" spans="2:7" x14ac:dyDescent="0.25">
      <c r="B72" s="3"/>
      <c r="C72" s="3"/>
      <c r="G72" s="3"/>
    </row>
    <row r="73" spans="2:7" x14ac:dyDescent="0.25">
      <c r="B73" s="3"/>
      <c r="C73" s="3"/>
      <c r="G73" s="3"/>
    </row>
    <row r="74" spans="2:7" x14ac:dyDescent="0.25">
      <c r="B74" s="3"/>
      <c r="C74" s="3"/>
      <c r="G74" s="3"/>
    </row>
    <row r="75" spans="2:7" x14ac:dyDescent="0.25">
      <c r="B75" s="3"/>
      <c r="C75" s="3"/>
      <c r="G75" s="3"/>
    </row>
    <row r="76" spans="2:7" x14ac:dyDescent="0.25">
      <c r="B76" s="3"/>
      <c r="C76" s="3"/>
      <c r="G76" s="3"/>
    </row>
    <row r="77" spans="2:7" x14ac:dyDescent="0.25">
      <c r="B77" s="3"/>
      <c r="C77" s="3"/>
      <c r="G77" s="3"/>
    </row>
    <row r="78" spans="2:7" x14ac:dyDescent="0.25">
      <c r="B78" s="3"/>
      <c r="C78" s="3"/>
      <c r="G78" s="3"/>
    </row>
    <row r="79" spans="2:7" x14ac:dyDescent="0.25">
      <c r="B79" s="3"/>
      <c r="C79" s="3"/>
      <c r="G79" s="3"/>
    </row>
    <row r="80" spans="2:7" x14ac:dyDescent="0.25">
      <c r="B80" s="3"/>
      <c r="C80" s="3"/>
      <c r="G80" s="3"/>
    </row>
    <row r="81" spans="2:7" x14ac:dyDescent="0.25">
      <c r="B81" s="3"/>
      <c r="C81" s="3"/>
      <c r="G81" s="3"/>
    </row>
    <row r="82" spans="2:7" x14ac:dyDescent="0.25">
      <c r="B82" s="3"/>
      <c r="C82" s="3"/>
      <c r="G82" s="3"/>
    </row>
    <row r="83" spans="2:7" x14ac:dyDescent="0.25">
      <c r="B83" s="3"/>
      <c r="C83" s="3"/>
      <c r="G83" s="3"/>
    </row>
    <row r="84" spans="2:7" x14ac:dyDescent="0.25">
      <c r="B84" s="3"/>
      <c r="C84" s="3"/>
      <c r="G84" s="3"/>
    </row>
    <row r="85" spans="2:7" x14ac:dyDescent="0.25">
      <c r="B85" s="3"/>
      <c r="C85" s="3"/>
      <c r="G85" s="3"/>
    </row>
    <row r="86" spans="2:7" x14ac:dyDescent="0.25">
      <c r="B86" s="3"/>
      <c r="C86" s="3"/>
      <c r="G86" s="3"/>
    </row>
    <row r="87" spans="2:7" x14ac:dyDescent="0.25">
      <c r="B87" s="3"/>
      <c r="C87" s="3"/>
      <c r="G87" s="3"/>
    </row>
    <row r="88" spans="2:7" x14ac:dyDescent="0.25">
      <c r="B88" s="3"/>
      <c r="C88" s="3"/>
      <c r="G88" s="3"/>
    </row>
    <row r="89" spans="2:7" x14ac:dyDescent="0.25">
      <c r="B89" s="3"/>
      <c r="C89" s="3"/>
      <c r="G89" s="3"/>
    </row>
    <row r="90" spans="2:7" x14ac:dyDescent="0.25">
      <c r="B90" s="3"/>
      <c r="C90" s="3"/>
      <c r="G90" s="3"/>
    </row>
    <row r="91" spans="2:7" x14ac:dyDescent="0.25">
      <c r="B91" s="3"/>
      <c r="C91" s="3"/>
      <c r="G91" s="3"/>
    </row>
    <row r="92" spans="2:7" x14ac:dyDescent="0.25">
      <c r="B92" s="3"/>
      <c r="C92" s="3"/>
      <c r="G92" s="3"/>
    </row>
    <row r="93" spans="2:7" x14ac:dyDescent="0.25">
      <c r="B93" s="3"/>
      <c r="C93" s="3"/>
      <c r="G93" s="3"/>
    </row>
    <row r="94" spans="2:7" x14ac:dyDescent="0.25">
      <c r="B94" s="3"/>
      <c r="C94" s="3"/>
      <c r="G94" s="3"/>
    </row>
    <row r="95" spans="2:7" x14ac:dyDescent="0.25">
      <c r="B95" s="3"/>
      <c r="C95" s="3"/>
      <c r="G95" s="3"/>
    </row>
    <row r="96" spans="2:7" x14ac:dyDescent="0.25">
      <c r="B96" s="3"/>
      <c r="C96" s="3"/>
      <c r="G96" s="3"/>
    </row>
    <row r="97" spans="2:7" x14ac:dyDescent="0.25">
      <c r="B97" s="3"/>
      <c r="C97" s="3"/>
      <c r="G97" s="3"/>
    </row>
    <row r="98" spans="2:7" x14ac:dyDescent="0.25">
      <c r="B98" s="3"/>
      <c r="C98" s="3"/>
      <c r="G98" s="3"/>
    </row>
    <row r="99" spans="2:7" x14ac:dyDescent="0.25">
      <c r="B99" s="3"/>
      <c r="C99" s="3"/>
      <c r="G99" s="3"/>
    </row>
    <row r="100" spans="2:7" x14ac:dyDescent="0.25">
      <c r="B100" s="3"/>
      <c r="C100" s="3"/>
      <c r="G100" s="3"/>
    </row>
    <row r="101" spans="2:7" x14ac:dyDescent="0.25">
      <c r="B101" s="3"/>
      <c r="C101" s="3"/>
      <c r="G101" s="3"/>
    </row>
    <row r="102" spans="2:7" x14ac:dyDescent="0.25">
      <c r="B102" s="3"/>
      <c r="C102" s="3"/>
      <c r="G102" s="3"/>
    </row>
    <row r="103" spans="2:7" x14ac:dyDescent="0.25">
      <c r="B103" s="3"/>
      <c r="C103" s="3"/>
      <c r="G103" s="3"/>
    </row>
    <row r="104" spans="2:7" x14ac:dyDescent="0.25">
      <c r="B104" s="3"/>
      <c r="C104" s="3"/>
      <c r="G104" s="3"/>
    </row>
    <row r="105" spans="2:7" x14ac:dyDescent="0.25">
      <c r="B105" s="3"/>
      <c r="C105" s="3"/>
      <c r="G105" s="3"/>
    </row>
    <row r="106" spans="2:7" x14ac:dyDescent="0.25">
      <c r="B106" s="3"/>
      <c r="C106" s="3"/>
      <c r="G106" s="3"/>
    </row>
    <row r="107" spans="2:7" x14ac:dyDescent="0.25">
      <c r="B107" s="3"/>
      <c r="C107" s="3"/>
      <c r="G107" s="3"/>
    </row>
    <row r="108" spans="2:7" x14ac:dyDescent="0.25">
      <c r="B108" s="3"/>
      <c r="C108" s="3"/>
      <c r="G108" s="3"/>
    </row>
    <row r="109" spans="2:7" x14ac:dyDescent="0.25">
      <c r="B109" s="3"/>
      <c r="C109" s="3"/>
      <c r="G109" s="3"/>
    </row>
    <row r="110" spans="2:7" x14ac:dyDescent="0.25">
      <c r="B110" s="3"/>
      <c r="C110" s="3"/>
      <c r="G110" s="3"/>
    </row>
    <row r="111" spans="2:7" x14ac:dyDescent="0.25">
      <c r="B111" s="3"/>
      <c r="C111" s="3"/>
      <c r="G111" s="3"/>
    </row>
    <row r="112" spans="2:7" x14ac:dyDescent="0.25">
      <c r="B112" s="3"/>
      <c r="C112" s="3"/>
      <c r="G112" s="3"/>
    </row>
    <row r="113" spans="2:7" x14ac:dyDescent="0.25">
      <c r="B113" s="3"/>
      <c r="C113" s="3"/>
      <c r="G113" s="3"/>
    </row>
    <row r="114" spans="2:7" x14ac:dyDescent="0.25">
      <c r="B114" s="3"/>
      <c r="C114" s="3"/>
      <c r="G114" s="3"/>
    </row>
    <row r="115" spans="2:7" x14ac:dyDescent="0.25">
      <c r="B115" s="3"/>
      <c r="C115" s="3"/>
      <c r="G115" s="3"/>
    </row>
    <row r="116" spans="2:7" x14ac:dyDescent="0.25">
      <c r="B116" s="3"/>
      <c r="C116" s="3"/>
      <c r="G116" s="3"/>
    </row>
    <row r="117" spans="2:7" x14ac:dyDescent="0.25">
      <c r="B117" s="3"/>
      <c r="C117" s="3"/>
      <c r="G117" s="3"/>
    </row>
    <row r="118" spans="2:7" x14ac:dyDescent="0.25">
      <c r="B118" s="3"/>
      <c r="C118" s="3"/>
      <c r="G118" s="3"/>
    </row>
    <row r="119" spans="2:7" x14ac:dyDescent="0.25">
      <c r="B119" s="3"/>
      <c r="C119" s="3"/>
      <c r="G119" s="3"/>
    </row>
    <row r="120" spans="2:7" x14ac:dyDescent="0.25">
      <c r="B120" s="3"/>
      <c r="C120" s="3"/>
      <c r="G120" s="3"/>
    </row>
    <row r="121" spans="2:7" x14ac:dyDescent="0.25">
      <c r="B121" s="3"/>
      <c r="C121" s="3"/>
      <c r="G121" s="3"/>
    </row>
  </sheetData>
  <sheetProtection algorithmName="SHA-512" hashValue="W7KIKmb7mVXVpY4CP13H0Lw994z7iErMLQLna6zKBb9mK1EhBwHsMaCzDIyMZT5Gj8f6aB7cnt9BA0KnHUA2lw==" saltValue="oPjiRB6f4Sgmqq+2l3MUsw==" spinCount="100000" sheet="1" objects="1" scenarios="1"/>
  <mergeCells count="5">
    <mergeCell ref="B1:C1"/>
    <mergeCell ref="B2:C2"/>
    <mergeCell ref="B4:C4"/>
    <mergeCell ref="G10:G13"/>
    <mergeCell ref="D13:E13"/>
  </mergeCells>
  <conditionalFormatting sqref="G15:G27">
    <cfRule type="cellIs" dxfId="155" priority="23" operator="equal">
      <formula>0</formula>
    </cfRule>
    <cfRule type="cellIs" dxfId="154" priority="24" operator="equal">
      <formula>"NEE"</formula>
    </cfRule>
    <cfRule type="cellIs" dxfId="153" priority="25" operator="equal">
      <formula>"JA"</formula>
    </cfRule>
  </conditionalFormatting>
  <conditionalFormatting sqref="G10:G13">
    <cfRule type="containsText" dxfId="152" priority="21" operator="containsText" text="GEREED">
      <formula>NOT(ISERROR(SEARCH("GEREED",G10)))</formula>
    </cfRule>
    <cfRule type="containsText" dxfId="151" priority="22" operator="containsText" text="LET OP">
      <formula>NOT(ISERROR(SEARCH("LET OP",G10)))</formula>
    </cfRule>
  </conditionalFormatting>
  <conditionalFormatting sqref="F15">
    <cfRule type="cellIs" dxfId="150" priority="19" operator="equal">
      <formula>"NEE"</formula>
    </cfRule>
    <cfRule type="cellIs" dxfId="149" priority="20" operator="equal">
      <formula>"JA"</formula>
    </cfRule>
  </conditionalFormatting>
  <conditionalFormatting sqref="F16:F25">
    <cfRule type="cellIs" dxfId="148" priority="17" operator="equal">
      <formula>"NEE"</formula>
    </cfRule>
    <cfRule type="cellIs" dxfId="147" priority="18" operator="equal">
      <formula>"JA"</formula>
    </cfRule>
  </conditionalFormatting>
  <conditionalFormatting sqref="F26:F27">
    <cfRule type="cellIs" dxfId="146" priority="12" operator="equal">
      <formula>"NEE"</formula>
    </cfRule>
    <cfRule type="cellIs" dxfId="145" priority="13" operator="equal">
      <formula>"JA"</formula>
    </cfRule>
  </conditionalFormatting>
  <conditionalFormatting sqref="D15:D33">
    <cfRule type="cellIs" dxfId="144" priority="4" operator="equal">
      <formula>"NEE"</formula>
    </cfRule>
    <cfRule type="cellIs" dxfId="143" priority="5" operator="equal">
      <formula>"JA"</formula>
    </cfRule>
  </conditionalFormatting>
  <conditionalFormatting sqref="D15:E27">
    <cfRule type="cellIs" dxfId="142" priority="2" operator="equal">
      <formula>"NEE"</formula>
    </cfRule>
    <cfRule type="cellIs" dxfId="141" priority="3" operator="equal">
      <formula>"JA"</formula>
    </cfRule>
  </conditionalFormatting>
  <conditionalFormatting sqref="D15:E27">
    <cfRule type="cellIs" dxfId="140" priority="1" operator="equal">
      <formula>0</formula>
    </cfRule>
  </conditionalFormatting>
  <dataValidations count="2">
    <dataValidation type="list" allowBlank="1" showInputMessage="1" showErrorMessage="1" sqref="C22:C25" xr:uid="{8D40DAA9-3BB9-4CA2-863B-D5D767162E6B}">
      <formula1>$B$7:$B$9</formula1>
    </dataValidation>
    <dataValidation type="list" allowBlank="1" showInputMessage="1" showErrorMessage="1" sqref="C26:C27 C15:C21" xr:uid="{1E41D44E-734A-4573-BAF3-C3724B1DC956}">
      <formula1>$B$7:$B$10</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1B4F09A-C2D6-4042-A6E2-DBD5338EC6D3}">
          <x14:formula1>
            <xm:f>ALGEMEEN!$A$39:$A$40</xm:f>
          </x14:formula1>
          <xm:sqref>G15:G27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C349-56A5-4C29-8B4B-22C1991A5220}">
  <sheetPr>
    <pageSetUpPr fitToPage="1"/>
  </sheetPr>
  <dimension ref="A1:G122"/>
  <sheetViews>
    <sheetView zoomScaleNormal="100" workbookViewId="0">
      <selection activeCell="G15" sqref="G15"/>
    </sheetView>
  </sheetViews>
  <sheetFormatPr defaultRowHeight="15" x14ac:dyDescent="0.25"/>
  <cols>
    <col min="1" max="1" width="7.7109375" style="2" customWidth="1"/>
    <col min="2" max="2" width="66.85546875" customWidth="1"/>
    <col min="3" max="3" width="35.42578125" bestFit="1" customWidth="1"/>
    <col min="4" max="4" width="24" style="2" bestFit="1" customWidth="1"/>
    <col min="5" max="5" width="19.28515625" style="64" bestFit="1" customWidth="1"/>
    <col min="6" max="6" width="19.42578125" style="2" customWidth="1"/>
    <col min="7" max="7" width="28.42578125" customWidth="1"/>
  </cols>
  <sheetData>
    <row r="1" spans="1:7" ht="21.75" thickBot="1" x14ac:dyDescent="0.4">
      <c r="B1" s="126" t="s">
        <v>35</v>
      </c>
      <c r="C1" s="127"/>
    </row>
    <row r="2" spans="1:7" ht="16.5" thickBot="1" x14ac:dyDescent="0.3">
      <c r="B2" s="128" t="s">
        <v>293</v>
      </c>
      <c r="C2" s="129"/>
    </row>
    <row r="4" spans="1:7" ht="33" customHeight="1" x14ac:dyDescent="0.25">
      <c r="B4" s="130" t="s">
        <v>284</v>
      </c>
      <c r="C4" s="135"/>
      <c r="D4" s="66"/>
    </row>
    <row r="5" spans="1:7" x14ac:dyDescent="0.25">
      <c r="B5" s="1"/>
    </row>
    <row r="6" spans="1:7" x14ac:dyDescent="0.25">
      <c r="B6" s="13" t="s">
        <v>63</v>
      </c>
    </row>
    <row r="7" spans="1:7" x14ac:dyDescent="0.25">
      <c r="B7" s="22" t="s">
        <v>115</v>
      </c>
    </row>
    <row r="8" spans="1:7" x14ac:dyDescent="0.25">
      <c r="B8" s="22" t="s">
        <v>116</v>
      </c>
    </row>
    <row r="9" spans="1:7" x14ac:dyDescent="0.25">
      <c r="B9" s="22" t="s">
        <v>117</v>
      </c>
    </row>
    <row r="10" spans="1:7" x14ac:dyDescent="0.25">
      <c r="B10" s="22" t="s">
        <v>118</v>
      </c>
      <c r="G10" s="132" t="str">
        <f>IF(COUNTIF($G$15:$G$17,"JA")+COUNTIF($G$15:$G$17,"NEE")&lt;3,"LET OP: Niet alle velden zijn ingevuld","GEREED: Alle velden zijn ingevuld")</f>
        <v>LET OP: Niet alle velden zijn ingevuld</v>
      </c>
    </row>
    <row r="11" spans="1:7" x14ac:dyDescent="0.25">
      <c r="B11" s="1"/>
      <c r="G11" s="133"/>
    </row>
    <row r="12" spans="1:7" x14ac:dyDescent="0.25">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30" x14ac:dyDescent="0.25">
      <c r="A15" s="15">
        <v>1</v>
      </c>
      <c r="B15" s="14" t="s">
        <v>119</v>
      </c>
      <c r="C15" s="14" t="s">
        <v>115</v>
      </c>
      <c r="D15" s="89">
        <v>1.6666666666666665</v>
      </c>
      <c r="E15" s="89">
        <v>3.8095238095238093</v>
      </c>
      <c r="F15" s="24" t="s">
        <v>44</v>
      </c>
      <c r="G15" s="25"/>
    </row>
    <row r="16" spans="1:7" ht="30" x14ac:dyDescent="0.25">
      <c r="A16" s="15">
        <v>2</v>
      </c>
      <c r="B16" s="14" t="s">
        <v>120</v>
      </c>
      <c r="C16" s="14" t="s">
        <v>116</v>
      </c>
      <c r="D16" s="89">
        <v>1.6666666666666665</v>
      </c>
      <c r="E16" s="89">
        <v>3.8095238095238093</v>
      </c>
      <c r="F16" s="24" t="s">
        <v>44</v>
      </c>
      <c r="G16" s="25"/>
    </row>
    <row r="17" spans="1:7" ht="30" x14ac:dyDescent="0.25">
      <c r="A17" s="15">
        <v>3</v>
      </c>
      <c r="B17" s="14" t="s">
        <v>121</v>
      </c>
      <c r="C17" s="14" t="s">
        <v>116</v>
      </c>
      <c r="D17" s="89">
        <v>1.6666666666666665</v>
      </c>
      <c r="E17" s="89">
        <v>3.8095238095238093</v>
      </c>
      <c r="F17" s="24" t="s">
        <v>44</v>
      </c>
      <c r="G17" s="25"/>
    </row>
    <row r="18" spans="1:7" x14ac:dyDescent="0.25">
      <c r="B18" s="3"/>
      <c r="C18" s="3"/>
      <c r="D18" s="102">
        <f>SUM(D15:D17)</f>
        <v>5</v>
      </c>
      <c r="E18" s="102">
        <f>SUM(E15:E17)</f>
        <v>11.428571428571427</v>
      </c>
      <c r="G18" s="79"/>
    </row>
    <row r="19" spans="1:7" x14ac:dyDescent="0.25">
      <c r="B19" s="3"/>
      <c r="C19" s="3"/>
      <c r="D19" s="67"/>
      <c r="E19" s="67"/>
      <c r="G19" s="3"/>
    </row>
    <row r="20" spans="1:7" x14ac:dyDescent="0.25">
      <c r="B20" s="3"/>
      <c r="C20" s="3"/>
      <c r="D20" s="67"/>
      <c r="E20" s="67"/>
      <c r="G20" s="3"/>
    </row>
    <row r="21" spans="1:7" x14ac:dyDescent="0.25">
      <c r="B21" s="3"/>
      <c r="C21" s="3"/>
      <c r="D21" s="67"/>
      <c r="E21" s="67"/>
      <c r="G21" s="3"/>
    </row>
    <row r="22" spans="1:7" x14ac:dyDescent="0.25">
      <c r="B22" s="3"/>
      <c r="C22" s="3"/>
      <c r="D22" s="67"/>
      <c r="E22" s="67"/>
    </row>
    <row r="23" spans="1:7" x14ac:dyDescent="0.25">
      <c r="B23" s="3"/>
      <c r="C23" s="3"/>
      <c r="D23" s="67"/>
      <c r="E23" s="67"/>
    </row>
    <row r="24" spans="1:7" x14ac:dyDescent="0.25">
      <c r="B24" s="3"/>
      <c r="C24" s="3"/>
      <c r="D24" s="67"/>
      <c r="E24" s="67"/>
      <c r="G24" s="3"/>
    </row>
    <row r="25" spans="1:7" x14ac:dyDescent="0.25">
      <c r="B25" s="3"/>
      <c r="C25" s="3"/>
      <c r="D25" s="67"/>
      <c r="E25" s="67"/>
      <c r="G25" s="3"/>
    </row>
    <row r="26" spans="1:7" x14ac:dyDescent="0.25">
      <c r="B26" s="3"/>
      <c r="C26" s="3"/>
      <c r="D26" s="67"/>
      <c r="E26" s="67"/>
      <c r="G26" s="3"/>
    </row>
    <row r="27" spans="1:7" x14ac:dyDescent="0.25">
      <c r="B27" s="3"/>
      <c r="C27" s="3"/>
      <c r="D27" s="67"/>
      <c r="E27" s="84"/>
      <c r="G27" s="3"/>
    </row>
    <row r="28" spans="1:7" x14ac:dyDescent="0.25">
      <c r="B28" s="3"/>
      <c r="C28" s="3"/>
      <c r="D28" s="67"/>
      <c r="E28" s="69"/>
      <c r="G28" s="3"/>
    </row>
    <row r="29" spans="1:7" x14ac:dyDescent="0.25">
      <c r="B29" s="3"/>
      <c r="C29" s="3"/>
      <c r="D29" s="67"/>
      <c r="E29" s="69"/>
      <c r="G29" s="3"/>
    </row>
    <row r="30" spans="1:7" x14ac:dyDescent="0.25">
      <c r="B30" s="3"/>
      <c r="C30" s="3"/>
      <c r="D30" s="67"/>
      <c r="E30" s="69"/>
      <c r="G30" s="3"/>
    </row>
    <row r="31" spans="1:7" x14ac:dyDescent="0.25">
      <c r="B31" s="3"/>
      <c r="C31" s="3"/>
      <c r="D31" s="67"/>
      <c r="G31" s="3"/>
    </row>
    <row r="32" spans="1:7" x14ac:dyDescent="0.25">
      <c r="B32" s="5"/>
      <c r="C32" s="3"/>
      <c r="D32" s="67"/>
      <c r="F32" s="6"/>
      <c r="G32" s="5"/>
    </row>
    <row r="33" spans="2:7" x14ac:dyDescent="0.25">
      <c r="B33" s="3"/>
      <c r="C33" s="3"/>
      <c r="D33" s="67"/>
      <c r="G33" s="3"/>
    </row>
    <row r="34" spans="2:7" x14ac:dyDescent="0.25">
      <c r="B34" s="3"/>
      <c r="C34" s="3"/>
      <c r="D34" s="69"/>
      <c r="G34" s="3"/>
    </row>
    <row r="35" spans="2:7" x14ac:dyDescent="0.25">
      <c r="B35" s="3"/>
      <c r="C35" s="3"/>
      <c r="D35" s="70"/>
      <c r="G35" s="3"/>
    </row>
    <row r="36" spans="2:7" x14ac:dyDescent="0.25">
      <c r="B36" s="3"/>
      <c r="C36" s="3"/>
      <c r="D36" s="70"/>
      <c r="G36" s="3"/>
    </row>
    <row r="37" spans="2:7" x14ac:dyDescent="0.25">
      <c r="B37" s="3"/>
      <c r="C37" s="3"/>
      <c r="G37" s="3"/>
    </row>
    <row r="38" spans="2:7" x14ac:dyDescent="0.25">
      <c r="B38" s="3"/>
      <c r="C38" s="3"/>
      <c r="G38" s="3"/>
    </row>
    <row r="39" spans="2:7" x14ac:dyDescent="0.25">
      <c r="B39" s="3"/>
      <c r="C39" s="3"/>
      <c r="G39" s="3"/>
    </row>
    <row r="40" spans="2:7" x14ac:dyDescent="0.25">
      <c r="B40" s="3"/>
      <c r="C40" s="3"/>
      <c r="G40" s="3"/>
    </row>
    <row r="41" spans="2:7" x14ac:dyDescent="0.25">
      <c r="B41" s="3"/>
      <c r="C41" s="3"/>
      <c r="G41" s="3"/>
    </row>
    <row r="42" spans="2:7" x14ac:dyDescent="0.25">
      <c r="B42" s="3"/>
      <c r="C42" s="3"/>
      <c r="G42" s="3"/>
    </row>
    <row r="43" spans="2:7" x14ac:dyDescent="0.25">
      <c r="B43" s="3"/>
      <c r="C43" s="3"/>
      <c r="G43" s="3"/>
    </row>
    <row r="44" spans="2:7" x14ac:dyDescent="0.25">
      <c r="B44" s="3"/>
      <c r="C44" s="3"/>
      <c r="G44" s="3"/>
    </row>
    <row r="45" spans="2:7" x14ac:dyDescent="0.25">
      <c r="B45" s="3"/>
      <c r="C45" s="3"/>
      <c r="G45" s="3"/>
    </row>
    <row r="46" spans="2:7" x14ac:dyDescent="0.25">
      <c r="B46" s="3"/>
      <c r="C46" s="3"/>
      <c r="G46" s="3"/>
    </row>
    <row r="47" spans="2:7" x14ac:dyDescent="0.25">
      <c r="B47" s="3"/>
      <c r="C47" s="3"/>
      <c r="G47" s="3"/>
    </row>
    <row r="48" spans="2:7" x14ac:dyDescent="0.25">
      <c r="B48" s="3"/>
      <c r="C48" s="3"/>
      <c r="G48" s="3"/>
    </row>
    <row r="49" spans="2:7" x14ac:dyDescent="0.25">
      <c r="B49" s="3"/>
      <c r="C49" s="3"/>
      <c r="G49" s="3"/>
    </row>
    <row r="50" spans="2:7" x14ac:dyDescent="0.25">
      <c r="B50" s="3"/>
      <c r="C50" s="3"/>
      <c r="G50" s="3"/>
    </row>
    <row r="51" spans="2:7" x14ac:dyDescent="0.25">
      <c r="B51" s="3"/>
      <c r="C51" s="3"/>
      <c r="G51" s="3"/>
    </row>
    <row r="52" spans="2:7" x14ac:dyDescent="0.25">
      <c r="B52" s="3"/>
      <c r="C52" s="3"/>
      <c r="G52" s="3"/>
    </row>
    <row r="53" spans="2:7" x14ac:dyDescent="0.25">
      <c r="B53" s="3"/>
      <c r="C53" s="3"/>
      <c r="G53" s="3"/>
    </row>
    <row r="54" spans="2:7" x14ac:dyDescent="0.25">
      <c r="B54" s="3"/>
      <c r="C54" s="3"/>
      <c r="G54" s="3"/>
    </row>
    <row r="55" spans="2:7" x14ac:dyDescent="0.25">
      <c r="B55" s="3"/>
      <c r="C55" s="3"/>
      <c r="G55" s="3"/>
    </row>
    <row r="56" spans="2:7" x14ac:dyDescent="0.25">
      <c r="B56" s="3"/>
      <c r="C56" s="3"/>
      <c r="G56" s="3"/>
    </row>
    <row r="57" spans="2:7" x14ac:dyDescent="0.25">
      <c r="B57" s="3"/>
      <c r="C57" s="3"/>
      <c r="G57" s="3"/>
    </row>
    <row r="58" spans="2:7" x14ac:dyDescent="0.25">
      <c r="B58" s="3"/>
      <c r="C58" s="3"/>
      <c r="G58" s="3"/>
    </row>
    <row r="59" spans="2:7" x14ac:dyDescent="0.25">
      <c r="B59" s="3"/>
      <c r="C59" s="3"/>
      <c r="G59" s="3"/>
    </row>
    <row r="60" spans="2:7" x14ac:dyDescent="0.25">
      <c r="B60" s="3"/>
      <c r="C60" s="3"/>
      <c r="G60" s="3"/>
    </row>
    <row r="61" spans="2:7" x14ac:dyDescent="0.25">
      <c r="B61" s="3"/>
      <c r="C61" s="3"/>
      <c r="G61" s="3"/>
    </row>
    <row r="62" spans="2:7" x14ac:dyDescent="0.25">
      <c r="B62" s="3"/>
      <c r="C62" s="3"/>
      <c r="G62" s="3"/>
    </row>
    <row r="63" spans="2:7" x14ac:dyDescent="0.25">
      <c r="B63" s="3"/>
      <c r="C63" s="3"/>
      <c r="G63" s="3"/>
    </row>
    <row r="64" spans="2:7" x14ac:dyDescent="0.25">
      <c r="B64" s="3"/>
      <c r="C64" s="3"/>
      <c r="G64" s="3"/>
    </row>
    <row r="65" spans="2:7" x14ac:dyDescent="0.25">
      <c r="B65" s="3"/>
      <c r="C65" s="3"/>
      <c r="G65" s="3"/>
    </row>
    <row r="66" spans="2:7" x14ac:dyDescent="0.25">
      <c r="B66" s="3"/>
      <c r="C66" s="3"/>
      <c r="G66" s="3"/>
    </row>
    <row r="67" spans="2:7" x14ac:dyDescent="0.25">
      <c r="B67" s="3"/>
      <c r="C67" s="3"/>
      <c r="G67" s="3"/>
    </row>
    <row r="68" spans="2:7" x14ac:dyDescent="0.25">
      <c r="B68" s="3"/>
      <c r="C68" s="3"/>
      <c r="G68" s="3"/>
    </row>
    <row r="69" spans="2:7" x14ac:dyDescent="0.25">
      <c r="B69" s="3"/>
      <c r="C69" s="3"/>
      <c r="G69" s="3"/>
    </row>
    <row r="70" spans="2:7" x14ac:dyDescent="0.25">
      <c r="B70" s="3"/>
      <c r="C70" s="3"/>
      <c r="G70" s="3"/>
    </row>
    <row r="71" spans="2:7" x14ac:dyDescent="0.25">
      <c r="B71" s="3"/>
      <c r="C71" s="3"/>
      <c r="G71" s="3"/>
    </row>
    <row r="72" spans="2:7" x14ac:dyDescent="0.25">
      <c r="B72" s="3"/>
      <c r="C72" s="3"/>
      <c r="G72" s="3"/>
    </row>
    <row r="73" spans="2:7" x14ac:dyDescent="0.25">
      <c r="B73" s="3"/>
      <c r="C73" s="3"/>
      <c r="G73" s="3"/>
    </row>
    <row r="74" spans="2:7" x14ac:dyDescent="0.25">
      <c r="B74" s="3"/>
      <c r="C74" s="3"/>
      <c r="G74" s="3"/>
    </row>
    <row r="75" spans="2:7" x14ac:dyDescent="0.25">
      <c r="B75" s="3"/>
      <c r="C75" s="3"/>
      <c r="G75" s="3"/>
    </row>
    <row r="76" spans="2:7" x14ac:dyDescent="0.25">
      <c r="B76" s="3"/>
      <c r="C76" s="3"/>
      <c r="G76" s="3"/>
    </row>
    <row r="77" spans="2:7" x14ac:dyDescent="0.25">
      <c r="B77" s="3"/>
      <c r="C77" s="3"/>
      <c r="G77" s="3"/>
    </row>
    <row r="78" spans="2:7" x14ac:dyDescent="0.25">
      <c r="B78" s="3"/>
      <c r="C78" s="3"/>
      <c r="G78" s="3"/>
    </row>
    <row r="79" spans="2:7" x14ac:dyDescent="0.25">
      <c r="B79" s="3"/>
      <c r="C79" s="3"/>
      <c r="G79" s="3"/>
    </row>
    <row r="80" spans="2:7" x14ac:dyDescent="0.25">
      <c r="B80" s="3"/>
      <c r="C80" s="3"/>
      <c r="G80" s="3"/>
    </row>
    <row r="81" spans="2:7" x14ac:dyDescent="0.25">
      <c r="B81" s="3"/>
      <c r="C81" s="3"/>
      <c r="G81" s="3"/>
    </row>
    <row r="82" spans="2:7" x14ac:dyDescent="0.25">
      <c r="B82" s="3"/>
      <c r="C82" s="3"/>
      <c r="G82" s="3"/>
    </row>
    <row r="83" spans="2:7" x14ac:dyDescent="0.25">
      <c r="B83" s="3"/>
      <c r="C83" s="3"/>
      <c r="G83" s="3"/>
    </row>
    <row r="84" spans="2:7" x14ac:dyDescent="0.25">
      <c r="B84" s="3"/>
      <c r="C84" s="3"/>
      <c r="G84" s="3"/>
    </row>
    <row r="85" spans="2:7" x14ac:dyDescent="0.25">
      <c r="B85" s="3"/>
      <c r="C85" s="3"/>
      <c r="G85" s="3"/>
    </row>
    <row r="86" spans="2:7" x14ac:dyDescent="0.25">
      <c r="B86" s="3"/>
      <c r="C86" s="3"/>
      <c r="G86" s="3"/>
    </row>
    <row r="87" spans="2:7" x14ac:dyDescent="0.25">
      <c r="B87" s="3"/>
      <c r="C87" s="3"/>
      <c r="G87" s="3"/>
    </row>
    <row r="88" spans="2:7" x14ac:dyDescent="0.25">
      <c r="B88" s="3"/>
      <c r="C88" s="3"/>
      <c r="G88" s="3"/>
    </row>
    <row r="89" spans="2:7" x14ac:dyDescent="0.25">
      <c r="B89" s="3"/>
      <c r="C89" s="3"/>
      <c r="G89" s="3"/>
    </row>
    <row r="90" spans="2:7" x14ac:dyDescent="0.25">
      <c r="B90" s="3"/>
      <c r="C90" s="3"/>
      <c r="G90" s="3"/>
    </row>
    <row r="91" spans="2:7" x14ac:dyDescent="0.25">
      <c r="B91" s="3"/>
      <c r="C91" s="3"/>
      <c r="G91" s="3"/>
    </row>
    <row r="92" spans="2:7" x14ac:dyDescent="0.25">
      <c r="B92" s="3"/>
      <c r="C92" s="3"/>
      <c r="G92" s="3"/>
    </row>
    <row r="93" spans="2:7" x14ac:dyDescent="0.25">
      <c r="B93" s="3"/>
      <c r="C93" s="3"/>
      <c r="G93" s="3"/>
    </row>
    <row r="94" spans="2:7" x14ac:dyDescent="0.25">
      <c r="B94" s="3"/>
      <c r="C94" s="3"/>
      <c r="G94" s="3"/>
    </row>
    <row r="95" spans="2:7" x14ac:dyDescent="0.25">
      <c r="B95" s="3"/>
      <c r="C95" s="3"/>
      <c r="G95" s="3"/>
    </row>
    <row r="96" spans="2:7" x14ac:dyDescent="0.25">
      <c r="B96" s="3"/>
      <c r="C96" s="3"/>
      <c r="G96" s="3"/>
    </row>
    <row r="97" spans="2:7" x14ac:dyDescent="0.25">
      <c r="B97" s="3"/>
      <c r="C97" s="3"/>
      <c r="G97" s="3"/>
    </row>
    <row r="98" spans="2:7" x14ac:dyDescent="0.25">
      <c r="B98" s="3"/>
      <c r="C98" s="3"/>
      <c r="G98" s="3"/>
    </row>
    <row r="99" spans="2:7" x14ac:dyDescent="0.25">
      <c r="B99" s="3"/>
      <c r="C99" s="3"/>
      <c r="G99" s="3"/>
    </row>
    <row r="100" spans="2:7" x14ac:dyDescent="0.25">
      <c r="B100" s="3"/>
      <c r="C100" s="3"/>
      <c r="G100" s="3"/>
    </row>
    <row r="101" spans="2:7" x14ac:dyDescent="0.25">
      <c r="B101" s="3"/>
      <c r="C101" s="3"/>
      <c r="G101" s="3"/>
    </row>
    <row r="102" spans="2:7" x14ac:dyDescent="0.25">
      <c r="B102" s="3"/>
      <c r="C102" s="3"/>
      <c r="G102" s="3"/>
    </row>
    <row r="103" spans="2:7" x14ac:dyDescent="0.25">
      <c r="B103" s="3"/>
      <c r="C103" s="3"/>
      <c r="G103" s="3"/>
    </row>
    <row r="104" spans="2:7" x14ac:dyDescent="0.25">
      <c r="B104" s="3"/>
      <c r="C104" s="3"/>
      <c r="G104" s="3"/>
    </row>
    <row r="105" spans="2:7" x14ac:dyDescent="0.25">
      <c r="B105" s="3"/>
      <c r="C105" s="3"/>
      <c r="G105" s="3"/>
    </row>
    <row r="106" spans="2:7" x14ac:dyDescent="0.25">
      <c r="B106" s="3"/>
      <c r="C106" s="3"/>
      <c r="G106" s="3"/>
    </row>
    <row r="107" spans="2:7" x14ac:dyDescent="0.25">
      <c r="B107" s="3"/>
      <c r="C107" s="3"/>
      <c r="G107" s="3"/>
    </row>
    <row r="108" spans="2:7" x14ac:dyDescent="0.25">
      <c r="B108" s="3"/>
      <c r="C108" s="3"/>
      <c r="G108" s="3"/>
    </row>
    <row r="109" spans="2:7" x14ac:dyDescent="0.25">
      <c r="B109" s="3"/>
      <c r="C109" s="3"/>
      <c r="G109" s="3"/>
    </row>
    <row r="110" spans="2:7" x14ac:dyDescent="0.25">
      <c r="B110" s="3"/>
      <c r="C110" s="3"/>
      <c r="G110" s="3"/>
    </row>
    <row r="111" spans="2:7" x14ac:dyDescent="0.25">
      <c r="B111" s="3"/>
      <c r="C111" s="3"/>
      <c r="G111" s="3"/>
    </row>
    <row r="112" spans="2:7" x14ac:dyDescent="0.25">
      <c r="B112" s="3"/>
      <c r="C112" s="3"/>
      <c r="G112" s="3"/>
    </row>
    <row r="113" spans="2:7" x14ac:dyDescent="0.25">
      <c r="B113" s="3"/>
      <c r="C113" s="3"/>
      <c r="G113" s="3"/>
    </row>
    <row r="114" spans="2:7" x14ac:dyDescent="0.25">
      <c r="B114" s="3"/>
      <c r="C114" s="3"/>
      <c r="G114" s="3"/>
    </row>
    <row r="115" spans="2:7" x14ac:dyDescent="0.25">
      <c r="B115" s="3"/>
      <c r="C115" s="3"/>
      <c r="G115" s="3"/>
    </row>
    <row r="116" spans="2:7" x14ac:dyDescent="0.25">
      <c r="B116" s="3"/>
      <c r="C116" s="3"/>
      <c r="G116" s="3"/>
    </row>
    <row r="117" spans="2:7" x14ac:dyDescent="0.25">
      <c r="B117" s="3"/>
      <c r="C117" s="3"/>
      <c r="G117" s="3"/>
    </row>
    <row r="118" spans="2:7" x14ac:dyDescent="0.25">
      <c r="B118" s="3"/>
      <c r="C118" s="3"/>
      <c r="G118" s="3"/>
    </row>
    <row r="119" spans="2:7" x14ac:dyDescent="0.25">
      <c r="B119" s="3"/>
      <c r="C119" s="3"/>
      <c r="G119" s="3"/>
    </row>
    <row r="120" spans="2:7" x14ac:dyDescent="0.25">
      <c r="B120" s="3"/>
      <c r="C120" s="3"/>
      <c r="G120" s="3"/>
    </row>
    <row r="121" spans="2:7" x14ac:dyDescent="0.25">
      <c r="B121" s="3"/>
      <c r="C121" s="3"/>
      <c r="G121" s="3"/>
    </row>
    <row r="122" spans="2:7" x14ac:dyDescent="0.25">
      <c r="B122" s="3"/>
      <c r="C122" s="3"/>
    </row>
  </sheetData>
  <sheetProtection algorithmName="SHA-512" hashValue="0EtWdaeI6wTFAuaPj/Nbc6tXuPgoCImF8qZOUjYFDOpWDLOyzk379Lh8yTWK8Xxi1N1U5tCGjYjy9jTFwazBPw==" saltValue="JXexZW1tz/oxcvCLOtIo5A==" spinCount="100000" sheet="1" objects="1" scenarios="1"/>
  <mergeCells count="5">
    <mergeCell ref="B1:C1"/>
    <mergeCell ref="B2:C2"/>
    <mergeCell ref="B4:C4"/>
    <mergeCell ref="G10:G13"/>
    <mergeCell ref="D13:E13"/>
  </mergeCells>
  <conditionalFormatting sqref="G15:G17">
    <cfRule type="cellIs" dxfId="139" priority="17" operator="equal">
      <formula>0</formula>
    </cfRule>
    <cfRule type="cellIs" dxfId="138" priority="18" operator="equal">
      <formula>"NEE"</formula>
    </cfRule>
    <cfRule type="cellIs" dxfId="137" priority="19" operator="equal">
      <formula>"JA"</formula>
    </cfRule>
  </conditionalFormatting>
  <conditionalFormatting sqref="G10:G13">
    <cfRule type="containsText" dxfId="136" priority="15" operator="containsText" text="GEREED">
      <formula>NOT(ISERROR(SEARCH("GEREED",G10)))</formula>
    </cfRule>
    <cfRule type="containsText" dxfId="135" priority="16" operator="containsText" text="LET OP">
      <formula>NOT(ISERROR(SEARCH("LET OP",G10)))</formula>
    </cfRule>
  </conditionalFormatting>
  <conditionalFormatting sqref="F15:F17 D19:E33">
    <cfRule type="cellIs" dxfId="134" priority="13" operator="equal">
      <formula>"NEE"</formula>
    </cfRule>
    <cfRule type="cellIs" dxfId="133" priority="14" operator="equal">
      <formula>"JA"</formula>
    </cfRule>
  </conditionalFormatting>
  <conditionalFormatting sqref="E19:E26">
    <cfRule type="cellIs" dxfId="132" priority="7" operator="equal">
      <formula>"NEE"</formula>
    </cfRule>
    <cfRule type="cellIs" dxfId="131" priority="8" operator="equal">
      <formula>"JA"</formula>
    </cfRule>
  </conditionalFormatting>
  <conditionalFormatting sqref="D15:E18">
    <cfRule type="cellIs" dxfId="130" priority="2" operator="equal">
      <formula>"NEE"</formula>
    </cfRule>
    <cfRule type="cellIs" dxfId="129" priority="3" operator="equal">
      <formula>"JA"</formula>
    </cfRule>
  </conditionalFormatting>
  <conditionalFormatting sqref="D15:E18">
    <cfRule type="cellIs" dxfId="128" priority="1" operator="equal">
      <formula>0</formula>
    </cfRule>
  </conditionalFormatting>
  <dataValidations count="1">
    <dataValidation type="list" allowBlank="1" showInputMessage="1" showErrorMessage="1" sqref="C15:C19 F18:F19" xr:uid="{57770FBB-33C5-4538-ACD3-F6776C62C5BC}">
      <formula1>$B$7:$B$11</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F491043-F466-41F5-B271-7A3DE6CFA75F}">
          <x14:formula1>
            <xm:f>ALGEMEEN!$A$39:$A$40</xm:f>
          </x14:formula1>
          <xm:sqref>G15:G17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8B4E4-7D10-4EAA-ACD4-1D05F6C5FA75}">
  <sheetPr>
    <pageSetUpPr fitToPage="1"/>
  </sheetPr>
  <dimension ref="A1:G123"/>
  <sheetViews>
    <sheetView zoomScaleNormal="100" workbookViewId="0">
      <selection activeCell="G15" sqref="G15"/>
    </sheetView>
  </sheetViews>
  <sheetFormatPr defaultRowHeight="15" x14ac:dyDescent="0.25"/>
  <cols>
    <col min="1" max="1" width="7.7109375" style="2" customWidth="1"/>
    <col min="2" max="2" width="76.42578125" customWidth="1"/>
    <col min="3" max="3" width="27.85546875" customWidth="1"/>
    <col min="4" max="4" width="24" style="2" bestFit="1" customWidth="1"/>
    <col min="5" max="5" width="15.7109375" style="64" bestFit="1" customWidth="1"/>
    <col min="6" max="6" width="19" style="2" customWidth="1"/>
    <col min="7" max="7" width="28" bestFit="1" customWidth="1"/>
  </cols>
  <sheetData>
    <row r="1" spans="1:7" ht="21.75" thickBot="1" x14ac:dyDescent="0.4">
      <c r="B1" s="126" t="s">
        <v>62</v>
      </c>
      <c r="C1" s="127"/>
    </row>
    <row r="2" spans="1:7" ht="16.5" thickBot="1" x14ac:dyDescent="0.3">
      <c r="B2" s="128" t="s">
        <v>293</v>
      </c>
      <c r="C2" s="129"/>
    </row>
    <row r="3" spans="1:7" x14ac:dyDescent="0.25">
      <c r="F3" s="66"/>
    </row>
    <row r="4" spans="1:7" ht="31.5" customHeight="1" x14ac:dyDescent="0.25">
      <c r="B4" s="130" t="s">
        <v>281</v>
      </c>
      <c r="C4" s="135"/>
      <c r="D4" s="66"/>
      <c r="F4" s="66"/>
    </row>
    <row r="5" spans="1:7" x14ac:dyDescent="0.25">
      <c r="B5" s="1"/>
      <c r="F5" s="66"/>
    </row>
    <row r="6" spans="1:7" x14ac:dyDescent="0.25">
      <c r="B6" s="13" t="s">
        <v>63</v>
      </c>
      <c r="F6" s="66"/>
    </row>
    <row r="7" spans="1:7" x14ac:dyDescent="0.25">
      <c r="B7" s="22" t="s">
        <v>64</v>
      </c>
    </row>
    <row r="8" spans="1:7" x14ac:dyDescent="0.25">
      <c r="B8" s="22" t="s">
        <v>65</v>
      </c>
    </row>
    <row r="9" spans="1:7" x14ac:dyDescent="0.25">
      <c r="B9" s="22" t="s">
        <v>66</v>
      </c>
    </row>
    <row r="10" spans="1:7" x14ac:dyDescent="0.25">
      <c r="B10" s="22" t="s">
        <v>67</v>
      </c>
      <c r="G10" s="132" t="str">
        <f>IF(COUNTIF($G$15:$G$33,"JA")+COUNTIF($G$15:$G$33,"NEE")&lt;19,"LET OP: Niet alle velden zijn ingevuld","GEREED: Alle velden zijn ingevuld")</f>
        <v>LET OP: Niet alle velden zijn ingevuld</v>
      </c>
    </row>
    <row r="11" spans="1:7" x14ac:dyDescent="0.25">
      <c r="B11" s="22" t="s">
        <v>68</v>
      </c>
      <c r="G11" s="133"/>
    </row>
    <row r="12" spans="1:7" x14ac:dyDescent="0.25">
      <c r="B12" s="22" t="s">
        <v>3</v>
      </c>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30" x14ac:dyDescent="0.25">
      <c r="A15" s="15">
        <v>1</v>
      </c>
      <c r="B15" s="14" t="s">
        <v>70</v>
      </c>
      <c r="C15" s="14" t="s">
        <v>66</v>
      </c>
      <c r="D15" s="89">
        <v>1.2578616352201257</v>
      </c>
      <c r="E15" s="89">
        <v>3.8095238095238093</v>
      </c>
      <c r="F15" s="24" t="s">
        <v>44</v>
      </c>
      <c r="G15" s="25"/>
    </row>
    <row r="16" spans="1:7" ht="30" x14ac:dyDescent="0.25">
      <c r="A16" s="15">
        <v>2</v>
      </c>
      <c r="B16" s="14" t="s">
        <v>71</v>
      </c>
      <c r="C16" s="14" t="s">
        <v>66</v>
      </c>
      <c r="D16" s="89">
        <v>1.2578616352201257</v>
      </c>
      <c r="E16" s="89">
        <v>3.8095238095238093</v>
      </c>
      <c r="F16" s="24" t="s">
        <v>44</v>
      </c>
      <c r="G16" s="25"/>
    </row>
    <row r="17" spans="1:7" ht="30" x14ac:dyDescent="0.25">
      <c r="A17" s="15">
        <v>3</v>
      </c>
      <c r="B17" s="14" t="s">
        <v>72</v>
      </c>
      <c r="C17" s="14" t="s">
        <v>66</v>
      </c>
      <c r="D17" s="89">
        <v>1.2578616352201257</v>
      </c>
      <c r="E17" s="89">
        <v>3.8095238095238093</v>
      </c>
      <c r="F17" s="24" t="s">
        <v>44</v>
      </c>
      <c r="G17" s="25"/>
    </row>
    <row r="18" spans="1:7" ht="30" x14ac:dyDescent="0.25">
      <c r="A18" s="15">
        <v>4</v>
      </c>
      <c r="B18" s="14" t="s">
        <v>73</v>
      </c>
      <c r="C18" s="14" t="s">
        <v>66</v>
      </c>
      <c r="D18" s="89">
        <v>1.2578616352201257</v>
      </c>
      <c r="E18" s="89">
        <v>3.8095238095238093</v>
      </c>
      <c r="F18" s="24" t="s">
        <v>44</v>
      </c>
      <c r="G18" s="25"/>
    </row>
    <row r="19" spans="1:7" x14ac:dyDescent="0.25">
      <c r="A19" s="15">
        <v>5</v>
      </c>
      <c r="B19" s="14" t="s">
        <v>74</v>
      </c>
      <c r="C19" s="14" t="s">
        <v>66</v>
      </c>
      <c r="D19" s="89">
        <v>1.2578616352201257</v>
      </c>
      <c r="E19" s="89">
        <v>3.8095238095238093</v>
      </c>
      <c r="F19" s="24" t="s">
        <v>44</v>
      </c>
      <c r="G19" s="25"/>
    </row>
    <row r="20" spans="1:7" ht="30" x14ac:dyDescent="0.25">
      <c r="A20" s="15">
        <v>6</v>
      </c>
      <c r="B20" s="14" t="s">
        <v>75</v>
      </c>
      <c r="C20" s="14" t="s">
        <v>68</v>
      </c>
      <c r="D20" s="89">
        <v>1.2578616352201257</v>
      </c>
      <c r="E20" s="89">
        <v>3.8095238095238093</v>
      </c>
      <c r="F20" s="24" t="s">
        <v>44</v>
      </c>
      <c r="G20" s="25"/>
    </row>
    <row r="21" spans="1:7" ht="30" x14ac:dyDescent="0.25">
      <c r="A21" s="15">
        <v>7</v>
      </c>
      <c r="B21" s="14" t="s">
        <v>76</v>
      </c>
      <c r="C21" s="14" t="s">
        <v>65</v>
      </c>
      <c r="D21" s="89">
        <v>1.2578616352201257</v>
      </c>
      <c r="E21" s="89">
        <v>3.8095238095238093</v>
      </c>
      <c r="F21" s="24" t="s">
        <v>44</v>
      </c>
      <c r="G21" s="25"/>
    </row>
    <row r="22" spans="1:7" ht="30" x14ac:dyDescent="0.25">
      <c r="A22" s="15">
        <v>8</v>
      </c>
      <c r="B22" s="14" t="s">
        <v>77</v>
      </c>
      <c r="C22" s="14"/>
      <c r="D22" s="89">
        <v>1.2578616352201257</v>
      </c>
      <c r="E22" s="89">
        <v>3.8095238095238093</v>
      </c>
      <c r="F22" s="24" t="s">
        <v>44</v>
      </c>
      <c r="G22" s="25"/>
    </row>
    <row r="23" spans="1:7" ht="30" x14ac:dyDescent="0.25">
      <c r="A23" s="15">
        <v>9</v>
      </c>
      <c r="B23" s="14" t="s">
        <v>78</v>
      </c>
      <c r="C23" s="14" t="s">
        <v>66</v>
      </c>
      <c r="D23" s="89">
        <v>1.2578616352201257</v>
      </c>
      <c r="E23" s="89">
        <v>3.8095238095238093</v>
      </c>
      <c r="F23" s="24" t="s">
        <v>44</v>
      </c>
      <c r="G23" s="25"/>
    </row>
    <row r="24" spans="1:7" ht="45" x14ac:dyDescent="0.25">
      <c r="A24" s="15">
        <v>10</v>
      </c>
      <c r="B24" s="14" t="s">
        <v>79</v>
      </c>
      <c r="C24" s="14" t="s">
        <v>64</v>
      </c>
      <c r="D24" s="89">
        <v>1.2578616352201257</v>
      </c>
      <c r="E24" s="89">
        <v>3.8095238095238093</v>
      </c>
      <c r="F24" s="24" t="s">
        <v>44</v>
      </c>
      <c r="G24" s="25"/>
    </row>
    <row r="25" spans="1:7" ht="30" x14ac:dyDescent="0.25">
      <c r="A25" s="15">
        <v>11</v>
      </c>
      <c r="B25" s="14" t="s">
        <v>80</v>
      </c>
      <c r="C25" s="14" t="s">
        <v>68</v>
      </c>
      <c r="D25" s="89">
        <v>1.2578616352201257</v>
      </c>
      <c r="E25" s="89">
        <v>3.8095238095238093</v>
      </c>
      <c r="F25" s="24" t="s">
        <v>44</v>
      </c>
      <c r="G25" s="25"/>
    </row>
    <row r="26" spans="1:7" ht="30" x14ac:dyDescent="0.25">
      <c r="A26" s="15">
        <v>12</v>
      </c>
      <c r="B26" s="14" t="s">
        <v>81</v>
      </c>
      <c r="C26" s="14" t="s">
        <v>67</v>
      </c>
      <c r="D26" s="89">
        <v>0.88050314465408797</v>
      </c>
      <c r="E26" s="89">
        <v>0</v>
      </c>
      <c r="F26" s="24" t="s">
        <v>45</v>
      </c>
      <c r="G26" s="25"/>
    </row>
    <row r="27" spans="1:7" ht="30" x14ac:dyDescent="0.25">
      <c r="A27" s="15">
        <v>13</v>
      </c>
      <c r="B27" s="14" t="s">
        <v>82</v>
      </c>
      <c r="C27" s="14" t="s">
        <v>3</v>
      </c>
      <c r="D27" s="89">
        <v>0.88050314465408797</v>
      </c>
      <c r="E27" s="89">
        <v>0</v>
      </c>
      <c r="F27" s="24" t="s">
        <v>45</v>
      </c>
      <c r="G27" s="25"/>
    </row>
    <row r="28" spans="1:7" ht="45" x14ac:dyDescent="0.25">
      <c r="A28" s="15">
        <v>14</v>
      </c>
      <c r="B28" s="14" t="s">
        <v>83</v>
      </c>
      <c r="C28" s="14"/>
      <c r="D28" s="89">
        <v>1.2578616352201257</v>
      </c>
      <c r="E28" s="89">
        <v>3.8095238095238093</v>
      </c>
      <c r="F28" s="24" t="s">
        <v>44</v>
      </c>
      <c r="G28" s="25"/>
    </row>
    <row r="29" spans="1:7" ht="45" x14ac:dyDescent="0.25">
      <c r="A29" s="15">
        <v>15</v>
      </c>
      <c r="B29" s="14" t="s">
        <v>84</v>
      </c>
      <c r="C29" s="14"/>
      <c r="D29" s="89">
        <v>0.88050314465408797</v>
      </c>
      <c r="E29" s="89">
        <v>0</v>
      </c>
      <c r="F29" s="24" t="s">
        <v>45</v>
      </c>
      <c r="G29" s="25"/>
    </row>
    <row r="30" spans="1:7" ht="30" x14ac:dyDescent="0.25">
      <c r="A30" s="15">
        <v>16</v>
      </c>
      <c r="B30" s="14" t="s">
        <v>85</v>
      </c>
      <c r="C30" s="14" t="s">
        <v>68</v>
      </c>
      <c r="D30" s="89">
        <v>0.88050314465408797</v>
      </c>
      <c r="E30" s="89">
        <v>0</v>
      </c>
      <c r="F30" s="24" t="s">
        <v>45</v>
      </c>
      <c r="G30" s="25"/>
    </row>
    <row r="31" spans="1:7" ht="45" x14ac:dyDescent="0.25">
      <c r="A31" s="15">
        <v>17</v>
      </c>
      <c r="B31" s="14" t="s">
        <v>324</v>
      </c>
      <c r="C31" s="14" t="s">
        <v>68</v>
      </c>
      <c r="D31" s="89">
        <v>0.88050314465408797</v>
      </c>
      <c r="E31" s="89">
        <v>0</v>
      </c>
      <c r="F31" s="24" t="s">
        <v>45</v>
      </c>
      <c r="G31" s="25"/>
    </row>
    <row r="32" spans="1:7" ht="45" x14ac:dyDescent="0.25">
      <c r="A32" s="15">
        <v>18</v>
      </c>
      <c r="B32" s="14" t="s">
        <v>86</v>
      </c>
      <c r="C32" s="14" t="s">
        <v>3</v>
      </c>
      <c r="D32" s="89">
        <v>0.25157232704402516</v>
      </c>
      <c r="E32" s="89">
        <v>0</v>
      </c>
      <c r="F32" s="24" t="s">
        <v>45</v>
      </c>
      <c r="G32" s="25"/>
    </row>
    <row r="33" spans="1:7" ht="30" x14ac:dyDescent="0.25">
      <c r="A33" s="15">
        <v>19</v>
      </c>
      <c r="B33" s="14" t="s">
        <v>87</v>
      </c>
      <c r="C33" s="14" t="s">
        <v>3</v>
      </c>
      <c r="D33" s="89">
        <v>0.25157232704402516</v>
      </c>
      <c r="E33" s="89">
        <v>0</v>
      </c>
      <c r="F33" s="24" t="s">
        <v>45</v>
      </c>
      <c r="G33" s="25"/>
    </row>
    <row r="34" spans="1:7" x14ac:dyDescent="0.25">
      <c r="D34" s="102">
        <f>SUM(D15:D33)</f>
        <v>20.000000000000007</v>
      </c>
      <c r="E34" s="102">
        <f>SUM(E15:E33)</f>
        <v>45.714285714285715</v>
      </c>
      <c r="G34" s="79"/>
    </row>
    <row r="35" spans="1:7" x14ac:dyDescent="0.25">
      <c r="B35" s="3"/>
      <c r="C35" s="3"/>
      <c r="G35" s="3"/>
    </row>
    <row r="36" spans="1:7" x14ac:dyDescent="0.25">
      <c r="B36" s="3"/>
      <c r="C36" s="3"/>
      <c r="G36" s="3"/>
    </row>
    <row r="37" spans="1:7" x14ac:dyDescent="0.25">
      <c r="B37" s="3"/>
      <c r="C37" s="3"/>
      <c r="G37" s="3"/>
    </row>
    <row r="38" spans="1:7" x14ac:dyDescent="0.25">
      <c r="B38" s="3"/>
      <c r="C38" s="3"/>
      <c r="G38" s="3"/>
    </row>
    <row r="39" spans="1:7" x14ac:dyDescent="0.25">
      <c r="B39" s="3"/>
      <c r="C39" s="3"/>
      <c r="G39" s="3"/>
    </row>
    <row r="40" spans="1:7" x14ac:dyDescent="0.25">
      <c r="B40" s="3"/>
      <c r="C40" s="3"/>
      <c r="G40" s="3"/>
    </row>
    <row r="41" spans="1:7" x14ac:dyDescent="0.25">
      <c r="B41" s="3"/>
      <c r="C41" s="3"/>
      <c r="G41" s="3"/>
    </row>
    <row r="42" spans="1:7" x14ac:dyDescent="0.25">
      <c r="B42" s="3"/>
      <c r="C42" s="3"/>
      <c r="G42" s="3"/>
    </row>
    <row r="43" spans="1:7" x14ac:dyDescent="0.25">
      <c r="B43" s="3"/>
      <c r="C43" s="3"/>
      <c r="G43" s="3"/>
    </row>
    <row r="44" spans="1:7" x14ac:dyDescent="0.25">
      <c r="B44" s="3"/>
      <c r="C44" s="3"/>
      <c r="G44" s="3"/>
    </row>
    <row r="45" spans="1:7" x14ac:dyDescent="0.25">
      <c r="B45" s="3"/>
      <c r="C45" s="3"/>
      <c r="G45" s="3"/>
    </row>
    <row r="46" spans="1:7" x14ac:dyDescent="0.25">
      <c r="B46" s="3"/>
      <c r="C46" s="3"/>
      <c r="G46" s="3"/>
    </row>
    <row r="47" spans="1:7" x14ac:dyDescent="0.25">
      <c r="B47" s="3"/>
      <c r="C47" s="3"/>
      <c r="G47" s="3"/>
    </row>
    <row r="48" spans="1:7" x14ac:dyDescent="0.25">
      <c r="B48" s="3"/>
      <c r="C48" s="3"/>
      <c r="G48" s="3"/>
    </row>
    <row r="49" spans="2:7" x14ac:dyDescent="0.25">
      <c r="B49" s="3"/>
      <c r="C49" s="3"/>
      <c r="G49" s="3"/>
    </row>
    <row r="50" spans="2:7" x14ac:dyDescent="0.25">
      <c r="B50" s="3"/>
      <c r="C50" s="3"/>
      <c r="G50" s="3"/>
    </row>
    <row r="51" spans="2:7" x14ac:dyDescent="0.25">
      <c r="B51" s="3"/>
      <c r="C51" s="3"/>
      <c r="G51" s="3"/>
    </row>
    <row r="52" spans="2:7" x14ac:dyDescent="0.25">
      <c r="B52" s="3"/>
      <c r="C52" s="3"/>
      <c r="G52" s="3"/>
    </row>
    <row r="53" spans="2:7" x14ac:dyDescent="0.25">
      <c r="B53" s="3"/>
      <c r="C53" s="3"/>
      <c r="G53" s="3"/>
    </row>
    <row r="54" spans="2:7" x14ac:dyDescent="0.25">
      <c r="B54" s="3"/>
      <c r="C54" s="3"/>
      <c r="G54" s="3"/>
    </row>
    <row r="55" spans="2:7" x14ac:dyDescent="0.25">
      <c r="B55" s="3"/>
      <c r="C55" s="3"/>
      <c r="G55" s="3"/>
    </row>
    <row r="56" spans="2:7" x14ac:dyDescent="0.25">
      <c r="B56" s="3"/>
      <c r="C56" s="3"/>
      <c r="G56" s="3"/>
    </row>
    <row r="57" spans="2:7" x14ac:dyDescent="0.25">
      <c r="B57" s="3"/>
      <c r="C57" s="3"/>
      <c r="G57" s="3"/>
    </row>
    <row r="58" spans="2:7" x14ac:dyDescent="0.25">
      <c r="B58" s="3"/>
      <c r="C58" s="3"/>
      <c r="G58" s="3"/>
    </row>
    <row r="59" spans="2:7" x14ac:dyDescent="0.25">
      <c r="B59" s="3"/>
      <c r="C59" s="3"/>
      <c r="G59" s="3"/>
    </row>
    <row r="60" spans="2:7" x14ac:dyDescent="0.25">
      <c r="B60" s="3"/>
      <c r="C60" s="3"/>
      <c r="G60" s="3"/>
    </row>
    <row r="61" spans="2:7" x14ac:dyDescent="0.25">
      <c r="B61" s="3"/>
      <c r="C61" s="3"/>
      <c r="G61" s="3"/>
    </row>
    <row r="62" spans="2:7" x14ac:dyDescent="0.25">
      <c r="B62" s="3"/>
      <c r="C62" s="3"/>
      <c r="G62" s="3"/>
    </row>
    <row r="63" spans="2:7" x14ac:dyDescent="0.25">
      <c r="B63" s="3"/>
      <c r="C63" s="3"/>
      <c r="G63" s="3"/>
    </row>
    <row r="64" spans="2:7" x14ac:dyDescent="0.25">
      <c r="B64" s="3"/>
      <c r="C64" s="3"/>
      <c r="G64" s="3"/>
    </row>
    <row r="65" spans="2:7" x14ac:dyDescent="0.25">
      <c r="B65" s="3"/>
      <c r="C65" s="3"/>
      <c r="G65" s="3"/>
    </row>
    <row r="66" spans="2:7" x14ac:dyDescent="0.25">
      <c r="B66" s="3"/>
      <c r="C66" s="3"/>
      <c r="G66" s="3"/>
    </row>
    <row r="67" spans="2:7" x14ac:dyDescent="0.25">
      <c r="B67" s="3"/>
      <c r="C67" s="3"/>
      <c r="G67" s="3"/>
    </row>
    <row r="68" spans="2:7" x14ac:dyDescent="0.25">
      <c r="B68" s="3"/>
      <c r="C68" s="3"/>
      <c r="G68" s="3"/>
    </row>
    <row r="69" spans="2:7" x14ac:dyDescent="0.25">
      <c r="B69" s="3"/>
      <c r="C69" s="3"/>
      <c r="G69" s="3"/>
    </row>
    <row r="70" spans="2:7" x14ac:dyDescent="0.25">
      <c r="B70" s="3"/>
      <c r="C70" s="3"/>
      <c r="G70" s="3"/>
    </row>
    <row r="71" spans="2:7" x14ac:dyDescent="0.25">
      <c r="B71" s="3"/>
      <c r="C71" s="3"/>
      <c r="G71" s="3"/>
    </row>
    <row r="72" spans="2:7" x14ac:dyDescent="0.25">
      <c r="B72" s="3"/>
      <c r="C72" s="3"/>
      <c r="G72" s="3"/>
    </row>
    <row r="73" spans="2:7" x14ac:dyDescent="0.25">
      <c r="B73" s="3"/>
      <c r="C73" s="3"/>
      <c r="G73" s="3"/>
    </row>
    <row r="74" spans="2:7" x14ac:dyDescent="0.25">
      <c r="B74" s="3"/>
      <c r="C74" s="3"/>
      <c r="G74" s="3"/>
    </row>
    <row r="75" spans="2:7" x14ac:dyDescent="0.25">
      <c r="B75" s="3"/>
      <c r="C75" s="3"/>
      <c r="G75" s="3"/>
    </row>
    <row r="76" spans="2:7" x14ac:dyDescent="0.25">
      <c r="B76" s="3"/>
      <c r="C76" s="3"/>
      <c r="G76" s="3"/>
    </row>
    <row r="77" spans="2:7" x14ac:dyDescent="0.25">
      <c r="B77" s="3"/>
      <c r="C77" s="3"/>
      <c r="G77" s="3"/>
    </row>
    <row r="78" spans="2:7" x14ac:dyDescent="0.25">
      <c r="B78" s="3"/>
      <c r="C78" s="3"/>
      <c r="G78" s="3"/>
    </row>
    <row r="79" spans="2:7" x14ac:dyDescent="0.25">
      <c r="B79" s="3"/>
      <c r="C79" s="3"/>
      <c r="G79" s="3"/>
    </row>
    <row r="80" spans="2:7" x14ac:dyDescent="0.25">
      <c r="B80" s="3"/>
      <c r="C80" s="3"/>
      <c r="G80" s="3"/>
    </row>
    <row r="81" spans="2:7" x14ac:dyDescent="0.25">
      <c r="B81" s="3"/>
      <c r="C81" s="3"/>
      <c r="G81" s="3"/>
    </row>
    <row r="82" spans="2:7" x14ac:dyDescent="0.25">
      <c r="B82" s="3"/>
      <c r="C82" s="3"/>
      <c r="G82" s="3"/>
    </row>
    <row r="83" spans="2:7" x14ac:dyDescent="0.25">
      <c r="B83" s="3"/>
      <c r="C83" s="3"/>
      <c r="G83" s="3"/>
    </row>
    <row r="84" spans="2:7" x14ac:dyDescent="0.25">
      <c r="B84" s="3"/>
      <c r="C84" s="3"/>
      <c r="G84" s="3"/>
    </row>
    <row r="85" spans="2:7" x14ac:dyDescent="0.25">
      <c r="B85" s="3"/>
      <c r="C85" s="3"/>
      <c r="G85" s="3"/>
    </row>
    <row r="86" spans="2:7" x14ac:dyDescent="0.25">
      <c r="B86" s="3"/>
      <c r="C86" s="3"/>
      <c r="G86" s="3"/>
    </row>
    <row r="87" spans="2:7" x14ac:dyDescent="0.25">
      <c r="B87" s="3"/>
      <c r="C87" s="3"/>
      <c r="G87" s="3"/>
    </row>
    <row r="88" spans="2:7" x14ac:dyDescent="0.25">
      <c r="B88" s="3"/>
      <c r="C88" s="3"/>
      <c r="G88" s="3"/>
    </row>
    <row r="89" spans="2:7" x14ac:dyDescent="0.25">
      <c r="B89" s="3"/>
      <c r="C89" s="3"/>
      <c r="G89" s="3"/>
    </row>
    <row r="90" spans="2:7" x14ac:dyDescent="0.25">
      <c r="B90" s="3"/>
      <c r="C90" s="3"/>
      <c r="G90" s="3"/>
    </row>
    <row r="91" spans="2:7" x14ac:dyDescent="0.25">
      <c r="B91" s="3"/>
      <c r="C91" s="3"/>
      <c r="G91" s="3"/>
    </row>
    <row r="92" spans="2:7" x14ac:dyDescent="0.25">
      <c r="B92" s="3"/>
      <c r="C92" s="3"/>
      <c r="G92" s="3"/>
    </row>
    <row r="93" spans="2:7" x14ac:dyDescent="0.25">
      <c r="B93" s="3"/>
      <c r="C93" s="3"/>
      <c r="G93" s="3"/>
    </row>
    <row r="94" spans="2:7" x14ac:dyDescent="0.25">
      <c r="B94" s="3"/>
      <c r="C94" s="3"/>
      <c r="G94" s="3"/>
    </row>
    <row r="95" spans="2:7" x14ac:dyDescent="0.25">
      <c r="B95" s="3"/>
      <c r="C95" s="3"/>
      <c r="G95" s="3"/>
    </row>
    <row r="96" spans="2:7" x14ac:dyDescent="0.25">
      <c r="B96" s="3"/>
      <c r="C96" s="3"/>
      <c r="G96" s="3"/>
    </row>
    <row r="97" spans="2:7" x14ac:dyDescent="0.25">
      <c r="B97" s="3"/>
      <c r="C97" s="3"/>
      <c r="G97" s="3"/>
    </row>
    <row r="98" spans="2:7" x14ac:dyDescent="0.25">
      <c r="B98" s="3"/>
      <c r="C98" s="3"/>
      <c r="G98" s="3"/>
    </row>
    <row r="99" spans="2:7" x14ac:dyDescent="0.25">
      <c r="B99" s="3"/>
      <c r="C99" s="3"/>
      <c r="G99" s="3"/>
    </row>
    <row r="100" spans="2:7" x14ac:dyDescent="0.25">
      <c r="B100" s="3"/>
      <c r="C100" s="3"/>
      <c r="G100" s="3"/>
    </row>
    <row r="101" spans="2:7" x14ac:dyDescent="0.25">
      <c r="B101" s="3"/>
      <c r="C101" s="3"/>
      <c r="G101" s="3"/>
    </row>
    <row r="102" spans="2:7" x14ac:dyDescent="0.25">
      <c r="B102" s="3"/>
      <c r="C102" s="3"/>
      <c r="G102" s="3"/>
    </row>
    <row r="103" spans="2:7" x14ac:dyDescent="0.25">
      <c r="B103" s="3"/>
      <c r="C103" s="3"/>
      <c r="G103" s="3"/>
    </row>
    <row r="104" spans="2:7" x14ac:dyDescent="0.25">
      <c r="B104" s="3"/>
      <c r="C104" s="3"/>
      <c r="G104" s="3"/>
    </row>
    <row r="105" spans="2:7" x14ac:dyDescent="0.25">
      <c r="B105" s="3"/>
      <c r="C105" s="3"/>
      <c r="G105" s="3"/>
    </row>
    <row r="106" spans="2:7" x14ac:dyDescent="0.25">
      <c r="B106" s="3"/>
      <c r="C106" s="3"/>
      <c r="G106" s="3"/>
    </row>
    <row r="107" spans="2:7" x14ac:dyDescent="0.25">
      <c r="B107" s="3"/>
      <c r="C107" s="3"/>
      <c r="G107" s="3"/>
    </row>
    <row r="108" spans="2:7" x14ac:dyDescent="0.25">
      <c r="B108" s="3"/>
      <c r="C108" s="3"/>
      <c r="G108" s="3"/>
    </row>
    <row r="109" spans="2:7" x14ac:dyDescent="0.25">
      <c r="B109" s="3"/>
      <c r="C109" s="3"/>
      <c r="G109" s="3"/>
    </row>
    <row r="110" spans="2:7" x14ac:dyDescent="0.25">
      <c r="B110" s="3"/>
      <c r="C110" s="3"/>
      <c r="G110" s="3"/>
    </row>
    <row r="111" spans="2:7" x14ac:dyDescent="0.25">
      <c r="B111" s="3"/>
      <c r="C111" s="3"/>
      <c r="G111" s="3"/>
    </row>
    <row r="112" spans="2:7" x14ac:dyDescent="0.25">
      <c r="B112" s="3"/>
      <c r="C112" s="3"/>
      <c r="G112" s="3"/>
    </row>
    <row r="113" spans="2:7" x14ac:dyDescent="0.25">
      <c r="B113" s="3"/>
      <c r="C113" s="3"/>
      <c r="G113" s="3"/>
    </row>
    <row r="114" spans="2:7" x14ac:dyDescent="0.25">
      <c r="B114" s="3"/>
      <c r="C114" s="3"/>
      <c r="G114" s="3"/>
    </row>
    <row r="115" spans="2:7" x14ac:dyDescent="0.25">
      <c r="B115" s="3"/>
      <c r="C115" s="3"/>
      <c r="G115" s="3"/>
    </row>
    <row r="116" spans="2:7" x14ac:dyDescent="0.25">
      <c r="B116" s="3"/>
      <c r="C116" s="3"/>
      <c r="G116" s="3"/>
    </row>
    <row r="117" spans="2:7" x14ac:dyDescent="0.25">
      <c r="B117" s="3"/>
      <c r="C117" s="3"/>
      <c r="G117" s="3"/>
    </row>
    <row r="118" spans="2:7" x14ac:dyDescent="0.25">
      <c r="B118" s="3"/>
      <c r="C118" s="3"/>
      <c r="G118" s="3"/>
    </row>
    <row r="119" spans="2:7" x14ac:dyDescent="0.25">
      <c r="B119" s="3"/>
      <c r="C119" s="3"/>
      <c r="G119" s="3"/>
    </row>
    <row r="120" spans="2:7" x14ac:dyDescent="0.25">
      <c r="B120" s="3"/>
      <c r="C120" s="3"/>
      <c r="G120" s="3"/>
    </row>
    <row r="121" spans="2:7" x14ac:dyDescent="0.25">
      <c r="B121" s="3"/>
      <c r="C121" s="3"/>
    </row>
    <row r="122" spans="2:7" x14ac:dyDescent="0.25">
      <c r="B122" s="3"/>
      <c r="C122" s="3"/>
    </row>
    <row r="123" spans="2:7" x14ac:dyDescent="0.25">
      <c r="B123" s="3"/>
      <c r="C123" s="3"/>
    </row>
  </sheetData>
  <sheetProtection algorithmName="SHA-512" hashValue="sIDeP60Xpe5Dm/rZ3vkzu5mcL0axtnBXseRZgqKdtrUSBdvByCdjgHQKkLl6cA+TimHQGYR3VBtZybLVo1q98g==" saltValue="ZLJlePVeyobLTWntHHY66A==" spinCount="100000" sheet="1" objects="1" scenarios="1"/>
  <mergeCells count="5">
    <mergeCell ref="B1:C1"/>
    <mergeCell ref="B2:C2"/>
    <mergeCell ref="B4:C4"/>
    <mergeCell ref="G10:G13"/>
    <mergeCell ref="D13:E13"/>
  </mergeCells>
  <conditionalFormatting sqref="G15:G33">
    <cfRule type="cellIs" dxfId="127" priority="15" operator="equal">
      <formula>0</formula>
    </cfRule>
    <cfRule type="cellIs" dxfId="126" priority="16" operator="equal">
      <formula>"NEE"</formula>
    </cfRule>
    <cfRule type="cellIs" dxfId="125" priority="17" operator="equal">
      <formula>"JA"</formula>
    </cfRule>
  </conditionalFormatting>
  <conditionalFormatting sqref="G10:G13">
    <cfRule type="containsText" dxfId="124" priority="13" operator="containsText" text="GEREED">
      <formula>NOT(ISERROR(SEARCH("GEREED",G10)))</formula>
    </cfRule>
    <cfRule type="containsText" dxfId="123" priority="14" operator="containsText" text="LET OP">
      <formula>NOT(ISERROR(SEARCH("LET OP",G10)))</formula>
    </cfRule>
  </conditionalFormatting>
  <conditionalFormatting sqref="F15:F33">
    <cfRule type="cellIs" dxfId="122" priority="11" operator="equal">
      <formula>"NEE"</formula>
    </cfRule>
    <cfRule type="cellIs" dxfId="121" priority="12" operator="equal">
      <formula>"JA"</formula>
    </cfRule>
  </conditionalFormatting>
  <conditionalFormatting sqref="D15:E34">
    <cfRule type="cellIs" dxfId="120" priority="2" operator="equal">
      <formula>"NEE"</formula>
    </cfRule>
    <cfRule type="cellIs" dxfId="119" priority="3" operator="equal">
      <formula>"JA"</formula>
    </cfRule>
  </conditionalFormatting>
  <conditionalFormatting sqref="D15:E34">
    <cfRule type="cellIs" dxfId="118" priority="1" operator="equal">
      <formula>0</formula>
    </cfRule>
  </conditionalFormatting>
  <dataValidations count="2">
    <dataValidation type="list" allowBlank="1" showInputMessage="1" showErrorMessage="1" sqref="C15:C29" xr:uid="{1766E508-466E-498D-B048-FFDFA9154C2E}">
      <formula1>$B$7:$B$12</formula1>
    </dataValidation>
    <dataValidation type="list" allowBlank="1" showInputMessage="1" showErrorMessage="1" sqref="C30:C31" xr:uid="{1C719311-6863-4770-A584-0F0026F72049}">
      <formula1>$B$7:$B$11</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5BD1EAB-FE93-40BA-90B9-D9E13E96F363}">
          <x14:formula1>
            <xm:f>ALGEMEEN!$A$39:$A$40</xm:f>
          </x14:formula1>
          <xm:sqref>G15:G33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4C78D-3050-44CE-923A-609EC15893AB}">
  <sheetPr>
    <pageSetUpPr fitToPage="1"/>
  </sheetPr>
  <dimension ref="A1:G119"/>
  <sheetViews>
    <sheetView zoomScaleNormal="100" workbookViewId="0">
      <selection activeCell="G15" sqref="G15"/>
    </sheetView>
  </sheetViews>
  <sheetFormatPr defaultRowHeight="15" x14ac:dyDescent="0.25"/>
  <cols>
    <col min="1" max="1" width="7.7109375" style="2" customWidth="1"/>
    <col min="2" max="2" width="71.85546875" customWidth="1"/>
    <col min="3" max="3" width="28.28515625" customWidth="1"/>
    <col min="4" max="4" width="24" style="2" bestFit="1" customWidth="1"/>
    <col min="5" max="5" width="15.7109375" style="64" bestFit="1" customWidth="1"/>
    <col min="6" max="6" width="19" style="2" customWidth="1"/>
    <col min="7" max="7" width="34.42578125" bestFit="1" customWidth="1"/>
  </cols>
  <sheetData>
    <row r="1" spans="1:7" ht="21.75" thickBot="1" x14ac:dyDescent="0.4">
      <c r="B1" s="126" t="s">
        <v>33</v>
      </c>
      <c r="C1" s="127"/>
    </row>
    <row r="2" spans="1:7" ht="16.5" thickBot="1" x14ac:dyDescent="0.3">
      <c r="B2" s="128" t="s">
        <v>293</v>
      </c>
      <c r="C2" s="129"/>
    </row>
    <row r="4" spans="1:7" ht="35.25" customHeight="1" x14ac:dyDescent="0.25">
      <c r="B4" s="130" t="s">
        <v>283</v>
      </c>
      <c r="C4" s="135"/>
      <c r="D4" s="66"/>
    </row>
    <row r="6" spans="1:7" x14ac:dyDescent="0.25">
      <c r="B6" s="13" t="s">
        <v>63</v>
      </c>
    </row>
    <row r="7" spans="1:7" x14ac:dyDescent="0.25">
      <c r="B7" s="22" t="s">
        <v>106</v>
      </c>
    </row>
    <row r="8" spans="1:7" x14ac:dyDescent="0.25">
      <c r="B8" s="22" t="s">
        <v>107</v>
      </c>
    </row>
    <row r="9" spans="1:7" x14ac:dyDescent="0.25">
      <c r="B9" s="22" t="s">
        <v>108</v>
      </c>
    </row>
    <row r="10" spans="1:7" x14ac:dyDescent="0.25">
      <c r="B10" s="1"/>
      <c r="G10" s="132" t="str">
        <f>IF(COUNTIF($G$15:$G$20,"JA")+COUNTIF($G$15:$G$20,"NEE")&lt;6,"LET OP: Niet alle velden zijn ingevuld","GEREED: Alle velden zijn ingevuld")</f>
        <v>LET OP: Niet alle velden zijn ingevuld</v>
      </c>
    </row>
    <row r="11" spans="1:7" x14ac:dyDescent="0.25">
      <c r="G11" s="133"/>
    </row>
    <row r="12" spans="1:7" x14ac:dyDescent="0.25">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75" x14ac:dyDescent="0.25">
      <c r="A15" s="15">
        <v>1</v>
      </c>
      <c r="B15" s="14" t="s">
        <v>109</v>
      </c>
      <c r="C15" s="14" t="s">
        <v>108</v>
      </c>
      <c r="D15" s="89">
        <v>0.7558139534883721</v>
      </c>
      <c r="E15" s="89">
        <v>0</v>
      </c>
      <c r="F15" s="24" t="s">
        <v>45</v>
      </c>
      <c r="G15" s="25"/>
    </row>
    <row r="16" spans="1:7" ht="60" x14ac:dyDescent="0.25">
      <c r="A16" s="15">
        <v>2</v>
      </c>
      <c r="B16" s="14" t="s">
        <v>110</v>
      </c>
      <c r="C16" s="14" t="s">
        <v>107</v>
      </c>
      <c r="D16" s="89">
        <v>2.6453488372093026</v>
      </c>
      <c r="E16" s="89">
        <v>7.6470588235294121</v>
      </c>
      <c r="F16" s="24" t="s">
        <v>44</v>
      </c>
      <c r="G16" s="25"/>
    </row>
    <row r="17" spans="1:7" ht="30" x14ac:dyDescent="0.25">
      <c r="A17" s="15">
        <v>3</v>
      </c>
      <c r="B17" s="14" t="s">
        <v>111</v>
      </c>
      <c r="C17" s="14" t="s">
        <v>108</v>
      </c>
      <c r="D17" s="89">
        <v>3.7790697674418605</v>
      </c>
      <c r="E17" s="89">
        <v>10.924369747899162</v>
      </c>
      <c r="F17" s="24" t="s">
        <v>44</v>
      </c>
      <c r="G17" s="25"/>
    </row>
    <row r="18" spans="1:7" ht="45" x14ac:dyDescent="0.25">
      <c r="A18" s="15">
        <v>4</v>
      </c>
      <c r="B18" s="14" t="s">
        <v>112</v>
      </c>
      <c r="C18" s="14" t="s">
        <v>108</v>
      </c>
      <c r="D18" s="89">
        <v>3.7790697674418605</v>
      </c>
      <c r="E18" s="89">
        <v>10.924369747899162</v>
      </c>
      <c r="F18" s="24" t="s">
        <v>44</v>
      </c>
      <c r="G18" s="25"/>
    </row>
    <row r="19" spans="1:7" ht="60" x14ac:dyDescent="0.25">
      <c r="A19" s="15">
        <v>5</v>
      </c>
      <c r="B19" s="14" t="s">
        <v>113</v>
      </c>
      <c r="C19" s="14" t="s">
        <v>108</v>
      </c>
      <c r="D19" s="89">
        <v>2.6453488372093026</v>
      </c>
      <c r="E19" s="89">
        <v>7.6470588235294121</v>
      </c>
      <c r="F19" s="24" t="s">
        <v>44</v>
      </c>
      <c r="G19" s="25"/>
    </row>
    <row r="20" spans="1:7" ht="30" x14ac:dyDescent="0.25">
      <c r="A20" s="15">
        <v>6</v>
      </c>
      <c r="B20" s="14" t="s">
        <v>114</v>
      </c>
      <c r="C20" s="14" t="s">
        <v>108</v>
      </c>
      <c r="D20" s="89">
        <v>2.6453488372093026</v>
      </c>
      <c r="E20" s="89">
        <v>0</v>
      </c>
      <c r="F20" s="24" t="s">
        <v>45</v>
      </c>
      <c r="G20" s="25"/>
    </row>
    <row r="21" spans="1:7" x14ac:dyDescent="0.25">
      <c r="B21" s="3"/>
      <c r="C21" s="3"/>
      <c r="D21" s="102">
        <f>SUM(D15:D20)</f>
        <v>16.25</v>
      </c>
      <c r="E21" s="102">
        <f>SUM(E15:E20)</f>
        <v>37.142857142857146</v>
      </c>
      <c r="F21" s="4"/>
      <c r="G21" s="81"/>
    </row>
    <row r="22" spans="1:7" x14ac:dyDescent="0.25">
      <c r="B22" s="3"/>
      <c r="C22" s="3"/>
      <c r="D22" s="67"/>
      <c r="E22" s="67"/>
      <c r="F22" s="4"/>
      <c r="G22" s="72"/>
    </row>
    <row r="23" spans="1:7" x14ac:dyDescent="0.25">
      <c r="B23" s="3"/>
      <c r="C23" s="3"/>
      <c r="D23" s="67"/>
      <c r="E23" s="67"/>
      <c r="F23" s="4"/>
      <c r="G23" s="72"/>
    </row>
    <row r="24" spans="1:7" x14ac:dyDescent="0.25">
      <c r="B24" s="3"/>
      <c r="C24" s="3"/>
      <c r="D24" s="67"/>
      <c r="E24" s="67"/>
      <c r="F24" s="4"/>
      <c r="G24" s="72"/>
    </row>
    <row r="25" spans="1:7" x14ac:dyDescent="0.25">
      <c r="B25" s="3"/>
      <c r="C25" s="3"/>
      <c r="D25" s="67"/>
      <c r="E25" s="67"/>
      <c r="F25" s="4"/>
      <c r="G25" s="72"/>
    </row>
    <row r="26" spans="1:7" x14ac:dyDescent="0.25">
      <c r="B26" s="3"/>
      <c r="C26" s="3"/>
      <c r="D26" s="67"/>
      <c r="E26" s="67"/>
      <c r="F26" s="4"/>
      <c r="G26" s="72"/>
    </row>
    <row r="27" spans="1:7" x14ac:dyDescent="0.25">
      <c r="B27" s="3"/>
      <c r="C27" s="3"/>
      <c r="D27" s="67"/>
      <c r="E27" s="84"/>
      <c r="F27" s="4"/>
      <c r="G27" s="72"/>
    </row>
    <row r="28" spans="1:7" x14ac:dyDescent="0.25">
      <c r="B28" s="3"/>
      <c r="C28" s="3"/>
      <c r="D28" s="67"/>
      <c r="E28" s="69"/>
      <c r="F28" s="4"/>
      <c r="G28" s="72"/>
    </row>
    <row r="29" spans="1:7" x14ac:dyDescent="0.25">
      <c r="B29" s="3"/>
      <c r="C29" s="3"/>
      <c r="D29" s="67"/>
      <c r="E29" s="69"/>
      <c r="F29" s="4"/>
      <c r="G29" s="72"/>
    </row>
    <row r="30" spans="1:7" x14ac:dyDescent="0.25">
      <c r="B30" s="3"/>
      <c r="C30" s="3"/>
      <c r="D30" s="67"/>
      <c r="E30" s="69"/>
      <c r="F30" s="4"/>
      <c r="G30" s="72"/>
    </row>
    <row r="31" spans="1:7" x14ac:dyDescent="0.25">
      <c r="B31" s="3"/>
      <c r="C31" s="3"/>
      <c r="D31" s="67"/>
      <c r="E31" s="69"/>
      <c r="F31" s="4"/>
      <c r="G31" s="72"/>
    </row>
    <row r="32" spans="1:7" x14ac:dyDescent="0.25">
      <c r="B32" s="3"/>
      <c r="C32" s="3"/>
      <c r="D32" s="67"/>
      <c r="E32" s="69"/>
      <c r="F32" s="4"/>
      <c r="G32" s="72"/>
    </row>
    <row r="33" spans="2:7" x14ac:dyDescent="0.25">
      <c r="B33" s="3"/>
      <c r="C33" s="3"/>
      <c r="D33" s="67"/>
      <c r="E33" s="69"/>
      <c r="F33" s="4"/>
      <c r="G33" s="73"/>
    </row>
    <row r="34" spans="2:7" x14ac:dyDescent="0.25">
      <c r="B34" s="3"/>
      <c r="C34" s="3"/>
      <c r="D34" s="69"/>
      <c r="E34" s="69"/>
      <c r="F34" s="4"/>
      <c r="G34" s="73"/>
    </row>
    <row r="35" spans="2:7" x14ac:dyDescent="0.25">
      <c r="B35" s="3"/>
      <c r="C35" s="3"/>
      <c r="D35" s="70"/>
      <c r="E35" s="69"/>
      <c r="F35" s="4"/>
      <c r="G35" s="73"/>
    </row>
    <row r="36" spans="2:7" x14ac:dyDescent="0.25">
      <c r="B36" s="3"/>
      <c r="C36" s="3"/>
      <c r="D36" s="70"/>
      <c r="E36" s="69"/>
      <c r="F36" s="4"/>
      <c r="G36" s="73"/>
    </row>
    <row r="37" spans="2:7" x14ac:dyDescent="0.25">
      <c r="B37" s="3"/>
      <c r="C37" s="3"/>
      <c r="E37" s="69"/>
      <c r="F37" s="4"/>
      <c r="G37" s="3"/>
    </row>
    <row r="38" spans="2:7" x14ac:dyDescent="0.25">
      <c r="B38" s="3"/>
      <c r="C38" s="3"/>
      <c r="E38" s="69"/>
      <c r="F38" s="4"/>
      <c r="G38" s="3"/>
    </row>
    <row r="39" spans="2:7" x14ac:dyDescent="0.25">
      <c r="B39" s="3"/>
      <c r="C39" s="3"/>
      <c r="E39" s="69"/>
      <c r="F39" s="4"/>
      <c r="G39" s="3"/>
    </row>
    <row r="40" spans="2:7" x14ac:dyDescent="0.25">
      <c r="B40" s="3"/>
      <c r="C40" s="3"/>
      <c r="E40" s="69"/>
      <c r="F40" s="4"/>
      <c r="G40" s="3"/>
    </row>
    <row r="41" spans="2:7" x14ac:dyDescent="0.25">
      <c r="B41" s="3"/>
      <c r="C41" s="3"/>
      <c r="E41" s="69"/>
      <c r="F41" s="4"/>
      <c r="G41" s="3"/>
    </row>
    <row r="42" spans="2:7" x14ac:dyDescent="0.25">
      <c r="B42" s="3"/>
      <c r="C42" s="3"/>
      <c r="E42" s="69"/>
      <c r="F42" s="4"/>
      <c r="G42" s="3"/>
    </row>
    <row r="43" spans="2:7" x14ac:dyDescent="0.25">
      <c r="B43" s="3"/>
      <c r="C43" s="3"/>
      <c r="E43" s="69"/>
      <c r="F43" s="4"/>
      <c r="G43" s="3"/>
    </row>
    <row r="44" spans="2:7" x14ac:dyDescent="0.25">
      <c r="B44" s="3"/>
      <c r="C44" s="3"/>
      <c r="E44" s="69"/>
      <c r="F44" s="4"/>
      <c r="G44" s="3"/>
    </row>
    <row r="45" spans="2:7" x14ac:dyDescent="0.25">
      <c r="B45" s="3"/>
      <c r="C45" s="3"/>
      <c r="E45" s="69"/>
      <c r="F45" s="4"/>
      <c r="G45" s="3"/>
    </row>
    <row r="46" spans="2:7" x14ac:dyDescent="0.25">
      <c r="B46" s="3"/>
      <c r="C46" s="3"/>
      <c r="E46" s="69"/>
      <c r="F46" s="4"/>
      <c r="G46" s="3"/>
    </row>
    <row r="47" spans="2:7" x14ac:dyDescent="0.25">
      <c r="B47" s="3"/>
      <c r="C47" s="3"/>
      <c r="E47" s="69"/>
      <c r="F47" s="4"/>
      <c r="G47" s="3"/>
    </row>
    <row r="48" spans="2:7" x14ac:dyDescent="0.25">
      <c r="B48" s="3"/>
      <c r="C48" s="3"/>
      <c r="E48" s="69"/>
      <c r="F48" s="4"/>
      <c r="G48" s="3"/>
    </row>
    <row r="49" spans="2:7" x14ac:dyDescent="0.25">
      <c r="B49" s="3"/>
      <c r="C49" s="3"/>
      <c r="E49" s="69"/>
      <c r="F49" s="4"/>
      <c r="G49" s="3"/>
    </row>
    <row r="50" spans="2:7" x14ac:dyDescent="0.25">
      <c r="B50" s="3"/>
      <c r="C50" s="3"/>
      <c r="E50" s="69"/>
      <c r="F50" s="4"/>
      <c r="G50" s="3"/>
    </row>
    <row r="51" spans="2:7" x14ac:dyDescent="0.25">
      <c r="B51" s="3"/>
      <c r="C51" s="3"/>
      <c r="E51" s="69"/>
      <c r="F51" s="4"/>
      <c r="G51" s="3"/>
    </row>
    <row r="52" spans="2:7" x14ac:dyDescent="0.25">
      <c r="B52" s="3"/>
      <c r="C52" s="3"/>
      <c r="E52" s="69"/>
      <c r="F52" s="4"/>
      <c r="G52" s="3"/>
    </row>
    <row r="53" spans="2:7" x14ac:dyDescent="0.25">
      <c r="B53" s="3"/>
      <c r="C53" s="3"/>
      <c r="E53" s="69"/>
      <c r="F53" s="4"/>
      <c r="G53" s="3"/>
    </row>
    <row r="54" spans="2:7" x14ac:dyDescent="0.25">
      <c r="B54" s="3"/>
      <c r="C54" s="3"/>
      <c r="E54" s="69"/>
      <c r="F54" s="4"/>
      <c r="G54" s="3"/>
    </row>
    <row r="55" spans="2:7" x14ac:dyDescent="0.25">
      <c r="B55" s="3"/>
      <c r="C55" s="3"/>
      <c r="E55" s="69"/>
      <c r="F55" s="4"/>
      <c r="G55" s="3"/>
    </row>
    <row r="56" spans="2:7" x14ac:dyDescent="0.25">
      <c r="B56" s="3"/>
      <c r="C56" s="3"/>
      <c r="E56" s="69"/>
      <c r="F56" s="4"/>
      <c r="G56" s="3"/>
    </row>
    <row r="57" spans="2:7" x14ac:dyDescent="0.25">
      <c r="B57" s="3"/>
      <c r="C57" s="3"/>
      <c r="E57" s="69"/>
      <c r="F57" s="4"/>
      <c r="G57" s="3"/>
    </row>
    <row r="58" spans="2:7" x14ac:dyDescent="0.25">
      <c r="B58" s="3"/>
      <c r="C58" s="3"/>
      <c r="E58" s="69"/>
      <c r="F58" s="4"/>
      <c r="G58" s="3"/>
    </row>
    <row r="59" spans="2:7" x14ac:dyDescent="0.25">
      <c r="B59" s="3"/>
      <c r="C59" s="3"/>
      <c r="E59" s="69"/>
      <c r="F59" s="4"/>
      <c r="G59" s="3"/>
    </row>
    <row r="60" spans="2:7" x14ac:dyDescent="0.25">
      <c r="B60" s="3"/>
      <c r="C60" s="3"/>
      <c r="E60" s="69"/>
      <c r="F60" s="4"/>
      <c r="G60" s="3"/>
    </row>
    <row r="61" spans="2:7" x14ac:dyDescent="0.25">
      <c r="B61" s="3"/>
      <c r="C61" s="3"/>
      <c r="E61" s="69"/>
      <c r="F61" s="4"/>
      <c r="G61" s="3"/>
    </row>
    <row r="62" spans="2:7" x14ac:dyDescent="0.25">
      <c r="B62" s="3"/>
      <c r="C62" s="3"/>
      <c r="E62" s="69"/>
      <c r="F62" s="4"/>
      <c r="G62" s="3"/>
    </row>
    <row r="63" spans="2:7" x14ac:dyDescent="0.25">
      <c r="B63" s="3"/>
      <c r="C63" s="3"/>
      <c r="E63" s="69"/>
      <c r="F63" s="4"/>
      <c r="G63" s="3"/>
    </row>
    <row r="64" spans="2:7" x14ac:dyDescent="0.25">
      <c r="B64" s="3"/>
      <c r="C64" s="3"/>
      <c r="E64" s="69"/>
      <c r="F64" s="4"/>
      <c r="G64" s="3"/>
    </row>
    <row r="65" spans="2:7" x14ac:dyDescent="0.25">
      <c r="B65" s="3"/>
      <c r="C65" s="3"/>
      <c r="E65" s="69"/>
      <c r="F65" s="4"/>
      <c r="G65" s="3"/>
    </row>
    <row r="66" spans="2:7" x14ac:dyDescent="0.25">
      <c r="B66" s="3"/>
      <c r="C66" s="3"/>
      <c r="E66" s="69"/>
      <c r="F66" s="4"/>
      <c r="G66" s="3"/>
    </row>
    <row r="67" spans="2:7" x14ac:dyDescent="0.25">
      <c r="B67" s="3"/>
      <c r="C67" s="3"/>
      <c r="E67" s="69"/>
      <c r="F67" s="4"/>
      <c r="G67" s="3"/>
    </row>
    <row r="68" spans="2:7" x14ac:dyDescent="0.25">
      <c r="B68" s="3"/>
      <c r="C68" s="3"/>
      <c r="E68" s="69"/>
      <c r="F68" s="4"/>
      <c r="G68" s="3"/>
    </row>
    <row r="69" spans="2:7" x14ac:dyDescent="0.25">
      <c r="B69" s="3"/>
      <c r="C69" s="3"/>
      <c r="E69" s="69"/>
      <c r="F69" s="4"/>
      <c r="G69" s="3"/>
    </row>
    <row r="70" spans="2:7" x14ac:dyDescent="0.25">
      <c r="B70" s="3"/>
      <c r="C70" s="3"/>
      <c r="E70" s="69"/>
      <c r="F70" s="4"/>
      <c r="G70" s="3"/>
    </row>
    <row r="71" spans="2:7" x14ac:dyDescent="0.25">
      <c r="B71" s="3"/>
      <c r="C71" s="3"/>
      <c r="E71" s="69"/>
      <c r="F71" s="4"/>
      <c r="G71" s="3"/>
    </row>
    <row r="72" spans="2:7" x14ac:dyDescent="0.25">
      <c r="B72" s="3"/>
      <c r="C72" s="3"/>
      <c r="E72" s="69"/>
      <c r="F72" s="4"/>
      <c r="G72" s="3"/>
    </row>
    <row r="73" spans="2:7" x14ac:dyDescent="0.25">
      <c r="B73" s="3"/>
      <c r="C73" s="3"/>
      <c r="E73" s="69"/>
      <c r="F73" s="4"/>
      <c r="G73" s="3"/>
    </row>
    <row r="74" spans="2:7" x14ac:dyDescent="0.25">
      <c r="B74" s="3"/>
      <c r="C74" s="3"/>
      <c r="E74" s="69"/>
      <c r="F74" s="4"/>
      <c r="G74" s="3"/>
    </row>
    <row r="75" spans="2:7" x14ac:dyDescent="0.25">
      <c r="B75" s="3"/>
      <c r="C75" s="3"/>
      <c r="F75" s="4"/>
      <c r="G75" s="3"/>
    </row>
    <row r="76" spans="2:7" x14ac:dyDescent="0.25">
      <c r="B76" s="3"/>
      <c r="C76" s="3"/>
      <c r="F76" s="4"/>
      <c r="G76" s="3"/>
    </row>
    <row r="77" spans="2:7" x14ac:dyDescent="0.25">
      <c r="B77" s="3"/>
      <c r="C77" s="3"/>
      <c r="F77" s="4"/>
      <c r="G77" s="3"/>
    </row>
    <row r="78" spans="2:7" x14ac:dyDescent="0.25">
      <c r="B78" s="3"/>
      <c r="C78" s="3"/>
      <c r="F78" s="4"/>
      <c r="G78" s="3"/>
    </row>
    <row r="79" spans="2:7" x14ac:dyDescent="0.25">
      <c r="B79" s="3"/>
      <c r="C79" s="3"/>
      <c r="F79" s="4"/>
      <c r="G79" s="3"/>
    </row>
    <row r="80" spans="2:7" x14ac:dyDescent="0.25">
      <c r="B80" s="3"/>
      <c r="C80" s="3"/>
      <c r="F80" s="4"/>
      <c r="G80" s="3"/>
    </row>
    <row r="81" spans="2:7" x14ac:dyDescent="0.25">
      <c r="B81" s="3"/>
      <c r="C81" s="3"/>
      <c r="F81" s="4"/>
      <c r="G81" s="3"/>
    </row>
    <row r="82" spans="2:7" x14ac:dyDescent="0.25">
      <c r="B82" s="3"/>
      <c r="C82" s="3"/>
      <c r="F82" s="4"/>
      <c r="G82" s="3"/>
    </row>
    <row r="83" spans="2:7" x14ac:dyDescent="0.25">
      <c r="B83" s="3"/>
      <c r="C83" s="3"/>
      <c r="F83" s="4"/>
      <c r="G83" s="3"/>
    </row>
    <row r="84" spans="2:7" x14ac:dyDescent="0.25">
      <c r="B84" s="3"/>
      <c r="C84" s="3"/>
      <c r="F84" s="4"/>
      <c r="G84" s="3"/>
    </row>
    <row r="85" spans="2:7" x14ac:dyDescent="0.25">
      <c r="B85" s="3"/>
      <c r="C85" s="3"/>
      <c r="F85" s="4"/>
      <c r="G85" s="3"/>
    </row>
    <row r="86" spans="2:7" x14ac:dyDescent="0.25">
      <c r="B86" s="3"/>
      <c r="C86" s="3"/>
      <c r="F86" s="4"/>
      <c r="G86" s="3"/>
    </row>
    <row r="87" spans="2:7" x14ac:dyDescent="0.25">
      <c r="B87" s="3"/>
      <c r="C87" s="3"/>
      <c r="F87" s="4"/>
      <c r="G87" s="3"/>
    </row>
    <row r="88" spans="2:7" x14ac:dyDescent="0.25">
      <c r="B88" s="3"/>
      <c r="C88" s="3"/>
      <c r="F88" s="4"/>
      <c r="G88" s="3"/>
    </row>
    <row r="89" spans="2:7" x14ac:dyDescent="0.25">
      <c r="B89" s="3"/>
      <c r="C89" s="3"/>
      <c r="F89" s="4"/>
      <c r="G89" s="3"/>
    </row>
    <row r="90" spans="2:7" x14ac:dyDescent="0.25">
      <c r="B90" s="3"/>
      <c r="C90" s="3"/>
      <c r="F90" s="4"/>
      <c r="G90" s="3"/>
    </row>
    <row r="91" spans="2:7" x14ac:dyDescent="0.25">
      <c r="B91" s="3"/>
      <c r="C91" s="3"/>
      <c r="F91" s="4"/>
      <c r="G91" s="3"/>
    </row>
    <row r="92" spans="2:7" x14ac:dyDescent="0.25">
      <c r="B92" s="3"/>
      <c r="C92" s="3"/>
      <c r="F92" s="4"/>
      <c r="G92" s="3"/>
    </row>
    <row r="93" spans="2:7" x14ac:dyDescent="0.25">
      <c r="B93" s="3"/>
      <c r="C93" s="3"/>
      <c r="F93" s="4"/>
      <c r="G93" s="3"/>
    </row>
    <row r="94" spans="2:7" x14ac:dyDescent="0.25">
      <c r="B94" s="3"/>
      <c r="C94" s="3"/>
      <c r="F94" s="4"/>
      <c r="G94" s="3"/>
    </row>
    <row r="95" spans="2:7" x14ac:dyDescent="0.25">
      <c r="B95" s="3"/>
      <c r="C95" s="3"/>
      <c r="F95" s="4"/>
      <c r="G95" s="3"/>
    </row>
    <row r="96" spans="2:7" x14ac:dyDescent="0.25">
      <c r="B96" s="3"/>
      <c r="C96" s="3"/>
      <c r="F96" s="4"/>
      <c r="G96" s="3"/>
    </row>
    <row r="97" spans="2:7" x14ac:dyDescent="0.25">
      <c r="B97" s="3"/>
      <c r="C97" s="3"/>
      <c r="F97" s="4"/>
      <c r="G97" s="3"/>
    </row>
    <row r="98" spans="2:7" x14ac:dyDescent="0.25">
      <c r="B98" s="3"/>
      <c r="C98" s="3"/>
      <c r="F98" s="4"/>
      <c r="G98" s="3"/>
    </row>
    <row r="99" spans="2:7" x14ac:dyDescent="0.25">
      <c r="B99" s="3"/>
      <c r="C99" s="3"/>
      <c r="F99" s="4"/>
      <c r="G99" s="3"/>
    </row>
    <row r="100" spans="2:7" x14ac:dyDescent="0.25">
      <c r="B100" s="3"/>
      <c r="C100" s="3"/>
      <c r="F100" s="4"/>
      <c r="G100" s="3"/>
    </row>
    <row r="101" spans="2:7" x14ac:dyDescent="0.25">
      <c r="B101" s="3"/>
      <c r="C101" s="3"/>
      <c r="F101" s="4"/>
      <c r="G101" s="3"/>
    </row>
    <row r="102" spans="2:7" x14ac:dyDescent="0.25">
      <c r="B102" s="3"/>
      <c r="C102" s="3"/>
      <c r="F102" s="4"/>
      <c r="G102" s="3"/>
    </row>
    <row r="103" spans="2:7" x14ac:dyDescent="0.25">
      <c r="B103" s="3"/>
      <c r="C103" s="3"/>
      <c r="F103" s="4"/>
      <c r="G103" s="3"/>
    </row>
    <row r="104" spans="2:7" x14ac:dyDescent="0.25">
      <c r="B104" s="3"/>
      <c r="C104" s="3"/>
      <c r="F104" s="4"/>
      <c r="G104" s="3"/>
    </row>
    <row r="105" spans="2:7" x14ac:dyDescent="0.25">
      <c r="B105" s="3"/>
      <c r="C105" s="3"/>
      <c r="F105" s="4"/>
      <c r="G105" s="3"/>
    </row>
    <row r="106" spans="2:7" x14ac:dyDescent="0.25">
      <c r="B106" s="3"/>
      <c r="C106" s="3"/>
      <c r="F106" s="4"/>
      <c r="G106" s="3"/>
    </row>
    <row r="107" spans="2:7" x14ac:dyDescent="0.25">
      <c r="B107" s="3"/>
      <c r="C107" s="3"/>
      <c r="F107" s="4"/>
      <c r="G107" s="3"/>
    </row>
    <row r="108" spans="2:7" x14ac:dyDescent="0.25">
      <c r="B108" s="3"/>
      <c r="C108" s="3"/>
      <c r="F108" s="4"/>
      <c r="G108" s="3"/>
    </row>
    <row r="109" spans="2:7" x14ac:dyDescent="0.25">
      <c r="B109" s="3"/>
      <c r="C109" s="3"/>
      <c r="F109" s="4"/>
      <c r="G109" s="3"/>
    </row>
    <row r="110" spans="2:7" x14ac:dyDescent="0.25">
      <c r="B110" s="3"/>
      <c r="C110" s="3"/>
      <c r="F110" s="4"/>
      <c r="G110" s="3"/>
    </row>
    <row r="111" spans="2:7" x14ac:dyDescent="0.25">
      <c r="B111" s="3"/>
      <c r="C111" s="3"/>
      <c r="F111" s="4"/>
      <c r="G111" s="3"/>
    </row>
    <row r="112" spans="2:7" x14ac:dyDescent="0.25">
      <c r="B112" s="3"/>
      <c r="C112" s="3"/>
      <c r="F112" s="4"/>
      <c r="G112" s="3"/>
    </row>
    <row r="113" spans="2:7" x14ac:dyDescent="0.25">
      <c r="B113" s="3"/>
      <c r="C113" s="3"/>
      <c r="F113" s="4"/>
      <c r="G113" s="3"/>
    </row>
    <row r="114" spans="2:7" x14ac:dyDescent="0.25">
      <c r="B114" s="3"/>
      <c r="C114" s="3"/>
      <c r="F114" s="4"/>
      <c r="G114" s="3"/>
    </row>
    <row r="115" spans="2:7" x14ac:dyDescent="0.25">
      <c r="B115" s="3"/>
      <c r="C115" s="3"/>
      <c r="F115" s="4"/>
      <c r="G115" s="3"/>
    </row>
    <row r="116" spans="2:7" x14ac:dyDescent="0.25">
      <c r="B116" s="3"/>
      <c r="C116" s="3"/>
      <c r="F116" s="4"/>
      <c r="G116" s="3"/>
    </row>
    <row r="117" spans="2:7" x14ac:dyDescent="0.25">
      <c r="B117" s="3"/>
      <c r="C117" s="3"/>
      <c r="F117" s="4"/>
      <c r="G117" s="3"/>
    </row>
    <row r="118" spans="2:7" x14ac:dyDescent="0.25">
      <c r="B118" s="3"/>
      <c r="C118" s="3"/>
      <c r="F118" s="4"/>
      <c r="G118" s="3"/>
    </row>
    <row r="119" spans="2:7" x14ac:dyDescent="0.25">
      <c r="G119" s="3"/>
    </row>
  </sheetData>
  <sheetProtection algorithmName="SHA-512" hashValue="RL5urMyoCYHJ0sHNJitXO0gzCVG34YZAyGmUAr9ucri0Xc3m4EoVyMCOamLdB73lacgQ9/KezDkpZUr6TBL9CA==" saltValue="85srMfAAl7PdF6vJVALjLA==" spinCount="100000" sheet="1" objects="1" scenarios="1"/>
  <mergeCells count="5">
    <mergeCell ref="B1:C1"/>
    <mergeCell ref="B2:C2"/>
    <mergeCell ref="B4:C4"/>
    <mergeCell ref="G10:G13"/>
    <mergeCell ref="D13:E13"/>
  </mergeCells>
  <conditionalFormatting sqref="G15:G20">
    <cfRule type="cellIs" dxfId="117" priority="16" operator="equal">
      <formula>0</formula>
    </cfRule>
    <cfRule type="cellIs" dxfId="116" priority="17" operator="equal">
      <formula>"NEE"</formula>
    </cfRule>
    <cfRule type="cellIs" dxfId="115" priority="18" operator="equal">
      <formula>"JA"</formula>
    </cfRule>
  </conditionalFormatting>
  <conditionalFormatting sqref="G10:G13">
    <cfRule type="containsText" dxfId="114" priority="14" operator="containsText" text="GEREED">
      <formula>NOT(ISERROR(SEARCH("GEREED",G10)))</formula>
    </cfRule>
    <cfRule type="containsText" dxfId="113" priority="15" operator="containsText" text="LET OP">
      <formula>NOT(ISERROR(SEARCH("LET OP",G10)))</formula>
    </cfRule>
  </conditionalFormatting>
  <conditionalFormatting sqref="F15:F20 D22:E33">
    <cfRule type="cellIs" dxfId="112" priority="12" operator="equal">
      <formula>"NEE"</formula>
    </cfRule>
    <cfRule type="cellIs" dxfId="111" priority="13" operator="equal">
      <formula>"JA"</formula>
    </cfRule>
  </conditionalFormatting>
  <conditionalFormatting sqref="E22:E26">
    <cfRule type="cellIs" dxfId="110" priority="6" operator="equal">
      <formula>"NEE"</formula>
    </cfRule>
    <cfRule type="cellIs" dxfId="109" priority="7" operator="equal">
      <formula>"JA"</formula>
    </cfRule>
  </conditionalFormatting>
  <conditionalFormatting sqref="D15:E21">
    <cfRule type="cellIs" dxfId="108" priority="2" operator="equal">
      <formula>"NEE"</formula>
    </cfRule>
    <cfRule type="cellIs" dxfId="107" priority="3" operator="equal">
      <formula>"JA"</formula>
    </cfRule>
  </conditionalFormatting>
  <conditionalFormatting sqref="D15:E21">
    <cfRule type="cellIs" dxfId="106" priority="1" operator="equal">
      <formula>0</formula>
    </cfRule>
  </conditionalFormatting>
  <dataValidations count="2">
    <dataValidation type="list" allowBlank="1" showInputMessage="1" showErrorMessage="1" sqref="C15:C20" xr:uid="{3073699A-AE56-4B20-AFF6-A8F6F4D30C68}">
      <formula1>$B$7:$B$9</formula1>
    </dataValidation>
    <dataValidation type="list" allowBlank="1" showInputMessage="1" showErrorMessage="1" sqref="F21 C21" xr:uid="{A0A505EB-5406-49EB-BCAF-F584017C053F}">
      <formula1>$B$7:$B$7</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690F641-31BC-4E39-91AB-856C07AEB37E}">
          <x14:formula1>
            <xm:f>ALGEMEEN!$A$39:$A$40</xm:f>
          </x14:formula1>
          <xm:sqref>G15:G20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7C880-E0B6-4749-A15C-25F00D7DCFF2}">
  <sheetPr>
    <pageSetUpPr fitToPage="1"/>
  </sheetPr>
  <dimension ref="A1:G123"/>
  <sheetViews>
    <sheetView zoomScaleNormal="100" workbookViewId="0">
      <selection activeCell="G15" sqref="G15"/>
    </sheetView>
  </sheetViews>
  <sheetFormatPr defaultRowHeight="15" x14ac:dyDescent="0.25"/>
  <cols>
    <col min="1" max="1" width="7.7109375" style="2" customWidth="1"/>
    <col min="2" max="2" width="76.42578125" customWidth="1"/>
    <col min="3" max="3" width="26.5703125" customWidth="1"/>
    <col min="4" max="4" width="24" style="2" bestFit="1" customWidth="1"/>
    <col min="5" max="5" width="15.7109375" style="64" bestFit="1" customWidth="1"/>
    <col min="6" max="6" width="18.5703125" style="2" customWidth="1"/>
    <col min="7" max="7" width="28.42578125" customWidth="1"/>
  </cols>
  <sheetData>
    <row r="1" spans="1:7" ht="21.75" thickBot="1" x14ac:dyDescent="0.4">
      <c r="B1" s="126" t="s">
        <v>37</v>
      </c>
      <c r="C1" s="127"/>
    </row>
    <row r="2" spans="1:7" ht="16.5" thickBot="1" x14ac:dyDescent="0.3">
      <c r="B2" s="128" t="s">
        <v>293</v>
      </c>
      <c r="C2" s="129"/>
    </row>
    <row r="4" spans="1:7" ht="32.25" customHeight="1" x14ac:dyDescent="0.25">
      <c r="B4" s="130" t="s">
        <v>285</v>
      </c>
      <c r="C4" s="135"/>
      <c r="D4" s="66"/>
    </row>
    <row r="6" spans="1:7" x14ac:dyDescent="0.25">
      <c r="B6" s="13" t="s">
        <v>63</v>
      </c>
    </row>
    <row r="7" spans="1:7" x14ac:dyDescent="0.25">
      <c r="B7" s="22" t="s">
        <v>122</v>
      </c>
    </row>
    <row r="8" spans="1:7" x14ac:dyDescent="0.25">
      <c r="B8" s="22" t="s">
        <v>123</v>
      </c>
    </row>
    <row r="9" spans="1:7" x14ac:dyDescent="0.25">
      <c r="B9" s="22" t="s">
        <v>124</v>
      </c>
    </row>
    <row r="10" spans="1:7" x14ac:dyDescent="0.25">
      <c r="B10" s="22" t="s">
        <v>125</v>
      </c>
      <c r="G10" s="132" t="str">
        <f>IF(COUNTIF($G$15:$G$33,"JA")+COUNTIF($G$15:$G$33,"NEE")&lt;19,"LET OP: Niet alle velden zijn ingevuld","GEREED: Alle velden zijn ingevuld")</f>
        <v>LET OP: Niet alle velden zijn ingevuld</v>
      </c>
    </row>
    <row r="11" spans="1:7" x14ac:dyDescent="0.25">
      <c r="B11" s="22" t="s">
        <v>126</v>
      </c>
      <c r="G11" s="133"/>
    </row>
    <row r="12" spans="1:7" x14ac:dyDescent="0.25">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30" x14ac:dyDescent="0.25">
      <c r="A15" s="15">
        <v>1</v>
      </c>
      <c r="B15" s="14" t="s">
        <v>127</v>
      </c>
      <c r="C15" s="14" t="s">
        <v>122</v>
      </c>
      <c r="D15" s="89">
        <v>1.0695187165775402</v>
      </c>
      <c r="E15" s="89">
        <v>2.8571428571428572</v>
      </c>
      <c r="F15" s="24" t="s">
        <v>44</v>
      </c>
      <c r="G15" s="25"/>
    </row>
    <row r="16" spans="1:7" ht="45" x14ac:dyDescent="0.25">
      <c r="A16" s="15">
        <v>2</v>
      </c>
      <c r="B16" s="14" t="s">
        <v>128</v>
      </c>
      <c r="C16" s="14" t="s">
        <v>122</v>
      </c>
      <c r="D16" s="89">
        <v>1.0695187165775402</v>
      </c>
      <c r="E16" s="89">
        <v>2.8571428571428572</v>
      </c>
      <c r="F16" s="24" t="s">
        <v>44</v>
      </c>
      <c r="G16" s="25"/>
    </row>
    <row r="17" spans="1:7" ht="30" x14ac:dyDescent="0.25">
      <c r="A17" s="15">
        <v>3</v>
      </c>
      <c r="B17" s="14" t="s">
        <v>129</v>
      </c>
      <c r="C17" s="14" t="s">
        <v>122</v>
      </c>
      <c r="D17" s="89">
        <v>1.0695187165775402</v>
      </c>
      <c r="E17" s="89">
        <v>2.8571428571428572</v>
      </c>
      <c r="F17" s="24" t="s">
        <v>44</v>
      </c>
      <c r="G17" s="25"/>
    </row>
    <row r="18" spans="1:7" ht="30" x14ac:dyDescent="0.25">
      <c r="A18" s="15">
        <v>4</v>
      </c>
      <c r="B18" s="14" t="s">
        <v>130</v>
      </c>
      <c r="C18" s="14" t="s">
        <v>122</v>
      </c>
      <c r="D18" s="89">
        <v>0.74866310160427796</v>
      </c>
      <c r="E18" s="89">
        <v>0</v>
      </c>
      <c r="F18" s="24" t="s">
        <v>45</v>
      </c>
      <c r="G18" s="25"/>
    </row>
    <row r="19" spans="1:7" ht="45" x14ac:dyDescent="0.25">
      <c r="A19" s="15">
        <v>5</v>
      </c>
      <c r="B19" s="14" t="s">
        <v>131</v>
      </c>
      <c r="C19" s="14" t="s">
        <v>122</v>
      </c>
      <c r="D19" s="89">
        <v>1.0695187165775402</v>
      </c>
      <c r="E19" s="89">
        <v>0</v>
      </c>
      <c r="F19" s="24" t="s">
        <v>45</v>
      </c>
      <c r="G19" s="25"/>
    </row>
    <row r="20" spans="1:7" ht="30" x14ac:dyDescent="0.25">
      <c r="A20" s="15">
        <v>6</v>
      </c>
      <c r="B20" s="14" t="s">
        <v>132</v>
      </c>
      <c r="C20" s="14" t="s">
        <v>122</v>
      </c>
      <c r="D20" s="89">
        <v>1.0695187165775402</v>
      </c>
      <c r="E20" s="89">
        <v>0</v>
      </c>
      <c r="F20" s="24" t="s">
        <v>45</v>
      </c>
      <c r="G20" s="25"/>
    </row>
    <row r="21" spans="1:7" ht="61.5" customHeight="1" x14ac:dyDescent="0.25">
      <c r="A21" s="15">
        <v>7</v>
      </c>
      <c r="B21" s="14" t="s">
        <v>133</v>
      </c>
      <c r="C21" s="14" t="s">
        <v>123</v>
      </c>
      <c r="D21" s="89">
        <v>1.0695187165775402</v>
      </c>
      <c r="E21" s="89">
        <v>2.8571428571428572</v>
      </c>
      <c r="F21" s="24" t="s">
        <v>44</v>
      </c>
      <c r="G21" s="25"/>
    </row>
    <row r="22" spans="1:7" ht="30" x14ac:dyDescent="0.25">
      <c r="A22" s="15">
        <v>8</v>
      </c>
      <c r="B22" s="14" t="s">
        <v>134</v>
      </c>
      <c r="C22" s="14" t="s">
        <v>123</v>
      </c>
      <c r="D22" s="89">
        <v>1.0695187165775402</v>
      </c>
      <c r="E22" s="89">
        <v>2.8571428571428572</v>
      </c>
      <c r="F22" s="24" t="s">
        <v>44</v>
      </c>
      <c r="G22" s="25"/>
    </row>
    <row r="23" spans="1:7" ht="30" x14ac:dyDescent="0.25">
      <c r="A23" s="15">
        <v>9</v>
      </c>
      <c r="B23" s="14" t="s">
        <v>135</v>
      </c>
      <c r="C23" s="14" t="s">
        <v>123</v>
      </c>
      <c r="D23" s="89">
        <v>1.0695187165775402</v>
      </c>
      <c r="E23" s="89">
        <v>2.8571428571428572</v>
      </c>
      <c r="F23" s="24" t="s">
        <v>44</v>
      </c>
      <c r="G23" s="25"/>
    </row>
    <row r="24" spans="1:7" ht="30" x14ac:dyDescent="0.25">
      <c r="A24" s="15">
        <v>10</v>
      </c>
      <c r="B24" s="14" t="s">
        <v>136</v>
      </c>
      <c r="C24" s="14" t="s">
        <v>123</v>
      </c>
      <c r="D24" s="89">
        <v>1.0695187165775402</v>
      </c>
      <c r="E24" s="89">
        <v>2.8571428571428572</v>
      </c>
      <c r="F24" s="24" t="s">
        <v>44</v>
      </c>
      <c r="G24" s="25"/>
    </row>
    <row r="25" spans="1:7" ht="30" x14ac:dyDescent="0.25">
      <c r="A25" s="15">
        <v>11</v>
      </c>
      <c r="B25" s="14" t="s">
        <v>137</v>
      </c>
      <c r="C25" s="14" t="s">
        <v>123</v>
      </c>
      <c r="D25" s="89">
        <v>1.0695187165775402</v>
      </c>
      <c r="E25" s="89">
        <v>2.8571428571428572</v>
      </c>
      <c r="F25" s="24" t="s">
        <v>44</v>
      </c>
      <c r="G25" s="25"/>
    </row>
    <row r="26" spans="1:7" ht="45" x14ac:dyDescent="0.25">
      <c r="A26" s="15">
        <v>12</v>
      </c>
      <c r="B26" s="14" t="s">
        <v>138</v>
      </c>
      <c r="C26" s="14" t="s">
        <v>123</v>
      </c>
      <c r="D26" s="89">
        <v>1.0695187165775402</v>
      </c>
      <c r="E26" s="89">
        <v>2.8571428571428572</v>
      </c>
      <c r="F26" s="24" t="s">
        <v>44</v>
      </c>
      <c r="G26" s="25"/>
    </row>
    <row r="27" spans="1:7" ht="30" x14ac:dyDescent="0.25">
      <c r="A27" s="15">
        <v>13</v>
      </c>
      <c r="B27" s="31" t="s">
        <v>269</v>
      </c>
      <c r="C27" s="14" t="s">
        <v>123</v>
      </c>
      <c r="D27" s="89">
        <v>1.0695187165775402</v>
      </c>
      <c r="E27" s="89">
        <v>2.8571428571428572</v>
      </c>
      <c r="F27" s="24" t="s">
        <v>44</v>
      </c>
      <c r="G27" s="25"/>
    </row>
    <row r="28" spans="1:7" ht="30" x14ac:dyDescent="0.25">
      <c r="A28" s="15">
        <v>14</v>
      </c>
      <c r="B28" s="31" t="s">
        <v>270</v>
      </c>
      <c r="C28" s="14" t="s">
        <v>123</v>
      </c>
      <c r="D28" s="89">
        <v>1.0695187165775402</v>
      </c>
      <c r="E28" s="89">
        <v>2.8571428571428572</v>
      </c>
      <c r="F28" s="24" t="s">
        <v>44</v>
      </c>
      <c r="G28" s="25"/>
    </row>
    <row r="29" spans="1:7" s="2" customFormat="1" ht="30" x14ac:dyDescent="0.25">
      <c r="A29" s="15">
        <v>15</v>
      </c>
      <c r="B29" s="31" t="s">
        <v>271</v>
      </c>
      <c r="C29" s="14" t="s">
        <v>123</v>
      </c>
      <c r="D29" s="89">
        <v>1.0695187165775402</v>
      </c>
      <c r="E29" s="89">
        <v>2.8571428571428572</v>
      </c>
      <c r="F29" s="24" t="s">
        <v>44</v>
      </c>
      <c r="G29" s="25"/>
    </row>
    <row r="30" spans="1:7" s="2" customFormat="1" ht="32.25" customHeight="1" x14ac:dyDescent="0.25">
      <c r="A30" s="15">
        <v>16</v>
      </c>
      <c r="B30" s="31" t="s">
        <v>272</v>
      </c>
      <c r="C30" s="14" t="s">
        <v>123</v>
      </c>
      <c r="D30" s="89">
        <v>1.0695187165775402</v>
      </c>
      <c r="E30" s="89">
        <v>2.8571428571428572</v>
      </c>
      <c r="F30" s="24" t="s">
        <v>44</v>
      </c>
      <c r="G30" s="25"/>
    </row>
    <row r="31" spans="1:7" s="2" customFormat="1" ht="30" x14ac:dyDescent="0.25">
      <c r="A31" s="15">
        <v>17</v>
      </c>
      <c r="B31" s="14" t="s">
        <v>139</v>
      </c>
      <c r="C31" s="14" t="s">
        <v>123</v>
      </c>
      <c r="D31" s="89">
        <v>1.0695187165775402</v>
      </c>
      <c r="E31" s="89">
        <v>2.8571428571428572</v>
      </c>
      <c r="F31" s="24" t="s">
        <v>44</v>
      </c>
      <c r="G31" s="25"/>
    </row>
    <row r="32" spans="1:7" s="2" customFormat="1" ht="30" x14ac:dyDescent="0.25">
      <c r="A32" s="15">
        <v>18</v>
      </c>
      <c r="B32" s="31" t="s">
        <v>273</v>
      </c>
      <c r="C32" s="14" t="s">
        <v>123</v>
      </c>
      <c r="D32" s="89">
        <v>1.0695187165775402</v>
      </c>
      <c r="E32" s="89">
        <v>2.8571428571428572</v>
      </c>
      <c r="F32" s="24" t="s">
        <v>44</v>
      </c>
      <c r="G32" s="25"/>
    </row>
    <row r="33" spans="1:7" s="2" customFormat="1" ht="30" x14ac:dyDescent="0.25">
      <c r="A33" s="15">
        <v>19</v>
      </c>
      <c r="B33" s="14" t="s">
        <v>140</v>
      </c>
      <c r="C33" s="14" t="s">
        <v>123</v>
      </c>
      <c r="D33" s="89">
        <v>1.0695187165775402</v>
      </c>
      <c r="E33" s="89">
        <v>2.8571428571428572</v>
      </c>
      <c r="F33" s="24" t="s">
        <v>44</v>
      </c>
      <c r="G33" s="25"/>
    </row>
    <row r="34" spans="1:7" s="2" customFormat="1" x14ac:dyDescent="0.25">
      <c r="B34" s="3"/>
      <c r="C34" s="3"/>
      <c r="D34" s="102">
        <f>SUM(D15:D33)</f>
        <v>20.000000000000007</v>
      </c>
      <c r="E34" s="102">
        <f>SUM(E15:E33)</f>
        <v>45.714285714285701</v>
      </c>
      <c r="G34" s="79"/>
    </row>
    <row r="35" spans="1:7" s="2" customFormat="1" x14ac:dyDescent="0.25">
      <c r="B35" s="3"/>
      <c r="C35" s="3"/>
      <c r="E35" s="64"/>
      <c r="G35" s="3"/>
    </row>
    <row r="36" spans="1:7" s="2" customFormat="1" x14ac:dyDescent="0.25">
      <c r="B36" s="3"/>
      <c r="C36" s="3"/>
      <c r="E36" s="64"/>
      <c r="G36" s="3"/>
    </row>
    <row r="37" spans="1:7" s="2" customFormat="1" x14ac:dyDescent="0.25">
      <c r="B37" s="3"/>
      <c r="C37" s="3"/>
      <c r="E37" s="64"/>
      <c r="G37" s="3"/>
    </row>
    <row r="38" spans="1:7" s="2" customFormat="1" x14ac:dyDescent="0.25">
      <c r="B38" s="3"/>
      <c r="C38" s="3"/>
      <c r="E38" s="64"/>
      <c r="G38" s="3"/>
    </row>
    <row r="39" spans="1:7" s="2" customFormat="1" x14ac:dyDescent="0.25">
      <c r="B39" s="3"/>
      <c r="C39" s="3"/>
      <c r="E39" s="64"/>
      <c r="G39" s="3"/>
    </row>
    <row r="40" spans="1:7" s="2" customFormat="1" x14ac:dyDescent="0.25">
      <c r="B40" s="3"/>
      <c r="C40" s="3"/>
      <c r="E40" s="64"/>
      <c r="G40" s="3"/>
    </row>
    <row r="41" spans="1:7" s="2" customFormat="1" x14ac:dyDescent="0.25">
      <c r="B41" s="3"/>
      <c r="C41" s="3"/>
      <c r="E41" s="64"/>
      <c r="G41" s="3"/>
    </row>
    <row r="42" spans="1:7" s="2" customFormat="1" x14ac:dyDescent="0.25">
      <c r="B42" s="3"/>
      <c r="C42" s="3"/>
      <c r="E42" s="64"/>
      <c r="G42" s="3"/>
    </row>
    <row r="43" spans="1:7" s="2" customFormat="1" x14ac:dyDescent="0.25">
      <c r="B43" s="3"/>
      <c r="C43" s="3"/>
      <c r="E43" s="64"/>
      <c r="G43" s="3"/>
    </row>
    <row r="44" spans="1:7" s="2" customFormat="1" x14ac:dyDescent="0.25">
      <c r="B44" s="3"/>
      <c r="C44" s="3"/>
      <c r="E44" s="64"/>
      <c r="G44" s="3"/>
    </row>
    <row r="45" spans="1:7" s="2" customFormat="1" x14ac:dyDescent="0.25">
      <c r="B45" s="3"/>
      <c r="C45" s="3"/>
      <c r="E45" s="64"/>
      <c r="G45" s="3"/>
    </row>
    <row r="46" spans="1:7" s="2" customFormat="1" x14ac:dyDescent="0.25">
      <c r="B46" s="3"/>
      <c r="C46" s="3"/>
      <c r="E46" s="64"/>
      <c r="G46" s="3"/>
    </row>
    <row r="47" spans="1:7" s="2" customFormat="1" x14ac:dyDescent="0.25">
      <c r="B47" s="3"/>
      <c r="C47" s="3"/>
      <c r="E47" s="64"/>
      <c r="G47" s="3"/>
    </row>
    <row r="48" spans="1:7" s="2" customFormat="1" x14ac:dyDescent="0.25">
      <c r="B48" s="3"/>
      <c r="C48" s="3"/>
      <c r="E48" s="64"/>
      <c r="G48" s="3"/>
    </row>
    <row r="49" spans="2:7" s="2" customFormat="1" x14ac:dyDescent="0.25">
      <c r="B49" s="3"/>
      <c r="C49" s="3"/>
      <c r="E49" s="64"/>
      <c r="G49" s="3"/>
    </row>
    <row r="50" spans="2:7" s="2" customFormat="1" x14ac:dyDescent="0.25">
      <c r="B50" s="3"/>
      <c r="C50" s="3"/>
      <c r="E50" s="64"/>
      <c r="G50" s="3"/>
    </row>
    <row r="51" spans="2:7" s="2" customFormat="1" x14ac:dyDescent="0.25">
      <c r="B51" s="3"/>
      <c r="C51" s="3"/>
      <c r="E51" s="64"/>
      <c r="G51" s="3"/>
    </row>
    <row r="52" spans="2:7" s="2" customFormat="1" x14ac:dyDescent="0.25">
      <c r="B52" s="3"/>
      <c r="C52" s="3"/>
      <c r="E52" s="64"/>
      <c r="G52" s="3"/>
    </row>
    <row r="53" spans="2:7" s="2" customFormat="1" x14ac:dyDescent="0.25">
      <c r="B53" s="3"/>
      <c r="C53" s="3"/>
      <c r="E53" s="64"/>
      <c r="G53" s="3"/>
    </row>
    <row r="54" spans="2:7" s="2" customFormat="1" x14ac:dyDescent="0.25">
      <c r="B54" s="3"/>
      <c r="C54" s="3"/>
      <c r="E54" s="64"/>
      <c r="G54" s="3"/>
    </row>
    <row r="55" spans="2:7" s="2" customFormat="1" x14ac:dyDescent="0.25">
      <c r="B55" s="3"/>
      <c r="C55" s="3"/>
      <c r="E55" s="64"/>
      <c r="G55" s="3"/>
    </row>
    <row r="56" spans="2:7" s="2" customFormat="1" x14ac:dyDescent="0.25">
      <c r="B56" s="3"/>
      <c r="C56" s="3"/>
      <c r="E56" s="64"/>
      <c r="G56" s="3"/>
    </row>
    <row r="57" spans="2:7" s="2" customFormat="1" x14ac:dyDescent="0.25">
      <c r="B57" s="3"/>
      <c r="C57" s="3"/>
      <c r="E57" s="64"/>
      <c r="G57" s="3"/>
    </row>
    <row r="58" spans="2:7" s="2" customFormat="1" x14ac:dyDescent="0.25">
      <c r="B58" s="3"/>
      <c r="C58" s="3"/>
      <c r="E58" s="64"/>
      <c r="G58" s="3"/>
    </row>
    <row r="59" spans="2:7" s="2" customFormat="1" x14ac:dyDescent="0.25">
      <c r="B59" s="3"/>
      <c r="C59" s="3"/>
      <c r="E59" s="64"/>
      <c r="G59" s="3"/>
    </row>
    <row r="60" spans="2:7" s="2" customFormat="1" x14ac:dyDescent="0.25">
      <c r="B60" s="3"/>
      <c r="C60" s="3"/>
      <c r="E60" s="64"/>
      <c r="G60" s="3"/>
    </row>
    <row r="61" spans="2:7" s="2" customFormat="1" x14ac:dyDescent="0.25">
      <c r="B61" s="3"/>
      <c r="C61" s="3"/>
      <c r="E61" s="64"/>
      <c r="G61" s="3"/>
    </row>
    <row r="62" spans="2:7" s="2" customFormat="1" x14ac:dyDescent="0.25">
      <c r="B62" s="3"/>
      <c r="C62" s="3"/>
      <c r="E62" s="64"/>
      <c r="G62" s="3"/>
    </row>
    <row r="63" spans="2:7" s="2" customFormat="1" x14ac:dyDescent="0.25">
      <c r="B63" s="3"/>
      <c r="C63" s="3"/>
      <c r="E63" s="64"/>
      <c r="G63" s="3"/>
    </row>
    <row r="64" spans="2:7" s="2" customFormat="1" x14ac:dyDescent="0.25">
      <c r="B64" s="3"/>
      <c r="C64" s="3"/>
      <c r="E64" s="64"/>
      <c r="G64" s="3"/>
    </row>
    <row r="65" spans="2:7" s="2" customFormat="1" x14ac:dyDescent="0.25">
      <c r="B65" s="3"/>
      <c r="C65" s="3"/>
      <c r="E65" s="64"/>
      <c r="G65" s="3"/>
    </row>
    <row r="66" spans="2:7" s="2" customFormat="1" x14ac:dyDescent="0.25">
      <c r="B66" s="3"/>
      <c r="C66" s="3"/>
      <c r="E66" s="64"/>
      <c r="G66" s="3"/>
    </row>
    <row r="67" spans="2:7" s="2" customFormat="1" x14ac:dyDescent="0.25">
      <c r="B67" s="3"/>
      <c r="C67" s="3"/>
      <c r="E67" s="64"/>
      <c r="G67" s="3"/>
    </row>
    <row r="68" spans="2:7" s="2" customFormat="1" x14ac:dyDescent="0.25">
      <c r="B68" s="3"/>
      <c r="C68" s="3"/>
      <c r="E68" s="64"/>
      <c r="G68" s="3"/>
    </row>
    <row r="69" spans="2:7" s="2" customFormat="1" x14ac:dyDescent="0.25">
      <c r="B69" s="3"/>
      <c r="C69" s="3"/>
      <c r="E69" s="64"/>
      <c r="G69" s="3"/>
    </row>
    <row r="70" spans="2:7" s="2" customFormat="1" x14ac:dyDescent="0.25">
      <c r="B70" s="3"/>
      <c r="C70" s="3"/>
      <c r="E70" s="64"/>
      <c r="G70" s="3"/>
    </row>
    <row r="71" spans="2:7" s="2" customFormat="1" x14ac:dyDescent="0.25">
      <c r="B71" s="3"/>
      <c r="C71" s="3"/>
      <c r="E71" s="64"/>
      <c r="G71" s="3"/>
    </row>
    <row r="72" spans="2:7" s="2" customFormat="1" x14ac:dyDescent="0.25">
      <c r="B72" s="3"/>
      <c r="C72" s="3"/>
      <c r="E72" s="64"/>
      <c r="G72" s="3"/>
    </row>
    <row r="73" spans="2:7" s="2" customFormat="1" x14ac:dyDescent="0.25">
      <c r="B73" s="3"/>
      <c r="C73" s="3"/>
      <c r="E73" s="64"/>
      <c r="G73" s="3"/>
    </row>
    <row r="74" spans="2:7" s="2" customFormat="1" x14ac:dyDescent="0.25">
      <c r="B74" s="3"/>
      <c r="C74" s="3"/>
      <c r="E74" s="64"/>
      <c r="G74" s="3"/>
    </row>
    <row r="75" spans="2:7" s="2" customFormat="1" x14ac:dyDescent="0.25">
      <c r="B75" s="3"/>
      <c r="C75" s="3"/>
      <c r="E75" s="64"/>
      <c r="G75" s="3"/>
    </row>
    <row r="76" spans="2:7" s="2" customFormat="1" x14ac:dyDescent="0.25">
      <c r="B76" s="3"/>
      <c r="C76" s="3"/>
      <c r="E76" s="64"/>
      <c r="G76" s="3"/>
    </row>
    <row r="77" spans="2:7" s="2" customFormat="1" x14ac:dyDescent="0.25">
      <c r="B77" s="3"/>
      <c r="C77" s="3"/>
      <c r="E77" s="64"/>
      <c r="G77" s="3"/>
    </row>
    <row r="78" spans="2:7" s="2" customFormat="1" x14ac:dyDescent="0.25">
      <c r="B78" s="3"/>
      <c r="C78" s="3"/>
      <c r="E78" s="64"/>
      <c r="G78" s="3"/>
    </row>
    <row r="79" spans="2:7" s="2" customFormat="1" x14ac:dyDescent="0.25">
      <c r="B79" s="3"/>
      <c r="C79" s="3"/>
      <c r="E79" s="64"/>
      <c r="G79" s="3"/>
    </row>
    <row r="80" spans="2:7" s="2" customFormat="1" x14ac:dyDescent="0.25">
      <c r="B80" s="3"/>
      <c r="C80" s="3"/>
      <c r="E80" s="64"/>
      <c r="G80" s="3"/>
    </row>
    <row r="81" spans="2:7" s="2" customFormat="1" x14ac:dyDescent="0.25">
      <c r="B81" s="3"/>
      <c r="C81" s="3"/>
      <c r="E81" s="64"/>
      <c r="G81" s="3"/>
    </row>
    <row r="82" spans="2:7" s="2" customFormat="1" x14ac:dyDescent="0.25">
      <c r="B82" s="3"/>
      <c r="C82" s="3"/>
      <c r="E82" s="64"/>
      <c r="G82" s="3"/>
    </row>
    <row r="83" spans="2:7" s="2" customFormat="1" x14ac:dyDescent="0.25">
      <c r="B83" s="3"/>
      <c r="C83" s="3"/>
      <c r="E83" s="64"/>
      <c r="G83" s="3"/>
    </row>
    <row r="84" spans="2:7" s="2" customFormat="1" x14ac:dyDescent="0.25">
      <c r="B84" s="3"/>
      <c r="C84" s="3"/>
      <c r="E84" s="64"/>
      <c r="G84" s="3"/>
    </row>
    <row r="85" spans="2:7" s="2" customFormat="1" x14ac:dyDescent="0.25">
      <c r="B85" s="3"/>
      <c r="C85" s="3"/>
      <c r="E85" s="64"/>
      <c r="G85" s="3"/>
    </row>
    <row r="86" spans="2:7" s="2" customFormat="1" x14ac:dyDescent="0.25">
      <c r="B86" s="3"/>
      <c r="C86" s="3"/>
      <c r="E86" s="64"/>
      <c r="G86" s="3"/>
    </row>
    <row r="87" spans="2:7" s="2" customFormat="1" x14ac:dyDescent="0.25">
      <c r="B87" s="3"/>
      <c r="C87" s="3"/>
      <c r="E87" s="64"/>
      <c r="G87" s="3"/>
    </row>
    <row r="88" spans="2:7" s="2" customFormat="1" x14ac:dyDescent="0.25">
      <c r="B88" s="3"/>
      <c r="C88" s="3"/>
      <c r="E88" s="64"/>
      <c r="G88" s="3"/>
    </row>
    <row r="89" spans="2:7" s="2" customFormat="1" x14ac:dyDescent="0.25">
      <c r="B89" s="3"/>
      <c r="C89" s="3"/>
      <c r="E89" s="64"/>
      <c r="G89" s="3"/>
    </row>
    <row r="90" spans="2:7" s="2" customFormat="1" x14ac:dyDescent="0.25">
      <c r="B90" s="3"/>
      <c r="C90" s="3"/>
      <c r="E90" s="64"/>
      <c r="G90" s="3"/>
    </row>
    <row r="91" spans="2:7" s="2" customFormat="1" x14ac:dyDescent="0.25">
      <c r="B91" s="3"/>
      <c r="C91" s="3"/>
      <c r="E91" s="64"/>
      <c r="G91" s="3"/>
    </row>
    <row r="92" spans="2:7" s="2" customFormat="1" x14ac:dyDescent="0.25">
      <c r="B92" s="3"/>
      <c r="C92" s="3"/>
      <c r="E92" s="64"/>
      <c r="G92" s="3"/>
    </row>
    <row r="93" spans="2:7" s="2" customFormat="1" x14ac:dyDescent="0.25">
      <c r="B93" s="3"/>
      <c r="C93" s="3"/>
      <c r="E93" s="64"/>
      <c r="G93" s="3"/>
    </row>
    <row r="94" spans="2:7" s="2" customFormat="1" x14ac:dyDescent="0.25">
      <c r="B94" s="3"/>
      <c r="C94" s="3"/>
      <c r="E94" s="64"/>
      <c r="G94" s="3"/>
    </row>
    <row r="95" spans="2:7" s="2" customFormat="1" x14ac:dyDescent="0.25">
      <c r="B95" s="3"/>
      <c r="C95" s="3"/>
      <c r="E95" s="64"/>
      <c r="G95" s="3"/>
    </row>
    <row r="96" spans="2:7" s="2" customFormat="1" x14ac:dyDescent="0.25">
      <c r="B96" s="3"/>
      <c r="C96" s="3"/>
      <c r="E96" s="64"/>
      <c r="G96" s="3"/>
    </row>
    <row r="97" spans="2:7" s="2" customFormat="1" x14ac:dyDescent="0.25">
      <c r="B97" s="3"/>
      <c r="C97" s="3"/>
      <c r="E97" s="64"/>
      <c r="G97" s="3"/>
    </row>
    <row r="98" spans="2:7" s="2" customFormat="1" x14ac:dyDescent="0.25">
      <c r="B98" s="3"/>
      <c r="C98" s="3"/>
      <c r="E98" s="64"/>
      <c r="G98" s="3"/>
    </row>
    <row r="99" spans="2:7" s="2" customFormat="1" x14ac:dyDescent="0.25">
      <c r="B99" s="3"/>
      <c r="C99" s="3"/>
      <c r="E99" s="64"/>
      <c r="G99" s="3"/>
    </row>
    <row r="100" spans="2:7" s="2" customFormat="1" x14ac:dyDescent="0.25">
      <c r="B100" s="3"/>
      <c r="C100" s="3"/>
      <c r="E100" s="64"/>
      <c r="G100" s="3"/>
    </row>
    <row r="101" spans="2:7" s="2" customFormat="1" x14ac:dyDescent="0.25">
      <c r="B101" s="3"/>
      <c r="C101" s="3"/>
      <c r="E101" s="64"/>
      <c r="G101" s="3"/>
    </row>
    <row r="102" spans="2:7" s="2" customFormat="1" x14ac:dyDescent="0.25">
      <c r="B102" s="3"/>
      <c r="C102" s="3"/>
      <c r="E102" s="64"/>
      <c r="G102" s="3"/>
    </row>
    <row r="103" spans="2:7" s="2" customFormat="1" x14ac:dyDescent="0.25">
      <c r="B103" s="3"/>
      <c r="C103" s="3"/>
      <c r="E103" s="64"/>
      <c r="G103" s="3"/>
    </row>
    <row r="104" spans="2:7" s="2" customFormat="1" x14ac:dyDescent="0.25">
      <c r="B104" s="3"/>
      <c r="C104" s="3"/>
      <c r="E104" s="64"/>
      <c r="G104" s="3"/>
    </row>
    <row r="105" spans="2:7" s="2" customFormat="1" x14ac:dyDescent="0.25">
      <c r="B105" s="3"/>
      <c r="C105" s="3"/>
      <c r="E105" s="64"/>
      <c r="G105" s="3"/>
    </row>
    <row r="106" spans="2:7" s="2" customFormat="1" x14ac:dyDescent="0.25">
      <c r="B106" s="3"/>
      <c r="C106" s="3"/>
      <c r="E106" s="64"/>
      <c r="G106" s="3"/>
    </row>
    <row r="107" spans="2:7" s="2" customFormat="1" x14ac:dyDescent="0.25">
      <c r="B107" s="3"/>
      <c r="C107" s="3"/>
      <c r="E107" s="64"/>
      <c r="G107" s="3"/>
    </row>
    <row r="108" spans="2:7" s="2" customFormat="1" x14ac:dyDescent="0.25">
      <c r="B108" s="3"/>
      <c r="C108" s="3"/>
      <c r="E108" s="64"/>
      <c r="G108" s="3"/>
    </row>
    <row r="109" spans="2:7" s="2" customFormat="1" x14ac:dyDescent="0.25">
      <c r="B109" s="3"/>
      <c r="C109" s="3"/>
      <c r="E109" s="64"/>
      <c r="G109" s="3"/>
    </row>
    <row r="110" spans="2:7" s="2" customFormat="1" x14ac:dyDescent="0.25">
      <c r="B110" s="3"/>
      <c r="C110" s="3"/>
      <c r="E110" s="64"/>
      <c r="G110" s="3"/>
    </row>
    <row r="111" spans="2:7" s="2" customFormat="1" x14ac:dyDescent="0.25">
      <c r="B111" s="3"/>
      <c r="C111" s="3"/>
      <c r="E111" s="64"/>
      <c r="G111" s="3"/>
    </row>
    <row r="112" spans="2:7" s="2" customFormat="1" x14ac:dyDescent="0.25">
      <c r="B112" s="3"/>
      <c r="C112" s="3"/>
      <c r="E112" s="64"/>
      <c r="G112" s="3"/>
    </row>
    <row r="113" spans="2:7" s="2" customFormat="1" x14ac:dyDescent="0.25">
      <c r="B113" s="3"/>
      <c r="C113" s="3"/>
      <c r="E113" s="64"/>
      <c r="G113" s="3"/>
    </row>
    <row r="114" spans="2:7" s="2" customFormat="1" x14ac:dyDescent="0.25">
      <c r="B114" s="3"/>
      <c r="C114" s="3"/>
      <c r="E114" s="64"/>
      <c r="G114" s="3"/>
    </row>
    <row r="115" spans="2:7" s="2" customFormat="1" x14ac:dyDescent="0.25">
      <c r="B115" s="3"/>
      <c r="C115" s="3"/>
      <c r="E115" s="64"/>
      <c r="G115" s="3"/>
    </row>
    <row r="116" spans="2:7" s="2" customFormat="1" x14ac:dyDescent="0.25">
      <c r="B116" s="3"/>
      <c r="C116" s="3"/>
      <c r="E116" s="64"/>
      <c r="G116" s="3"/>
    </row>
    <row r="117" spans="2:7" s="2" customFormat="1" x14ac:dyDescent="0.25">
      <c r="B117" s="3"/>
      <c r="C117" s="3"/>
      <c r="E117" s="64"/>
      <c r="G117" s="3"/>
    </row>
    <row r="118" spans="2:7" s="2" customFormat="1" x14ac:dyDescent="0.25">
      <c r="B118" s="3"/>
      <c r="C118" s="3"/>
      <c r="E118" s="64"/>
      <c r="G118" s="3"/>
    </row>
    <row r="119" spans="2:7" s="2" customFormat="1" x14ac:dyDescent="0.25">
      <c r="B119" s="3"/>
      <c r="C119" s="3"/>
      <c r="E119" s="64"/>
      <c r="G119" s="3"/>
    </row>
    <row r="120" spans="2:7" s="2" customFormat="1" x14ac:dyDescent="0.25">
      <c r="B120" s="3"/>
      <c r="C120" s="3"/>
      <c r="E120" s="64"/>
      <c r="G120" s="3"/>
    </row>
    <row r="121" spans="2:7" s="2" customFormat="1" x14ac:dyDescent="0.25">
      <c r="B121" s="3"/>
      <c r="C121" s="3"/>
      <c r="E121" s="64"/>
      <c r="G121"/>
    </row>
    <row r="122" spans="2:7" s="2" customFormat="1" x14ac:dyDescent="0.25">
      <c r="B122" s="3"/>
      <c r="C122" s="3"/>
      <c r="E122" s="64"/>
      <c r="G122"/>
    </row>
    <row r="123" spans="2:7" s="2" customFormat="1" x14ac:dyDescent="0.25">
      <c r="B123" s="3"/>
      <c r="C123" s="3"/>
      <c r="E123" s="64"/>
      <c r="G123"/>
    </row>
  </sheetData>
  <sheetProtection algorithmName="SHA-512" hashValue="A/gPxJMp6nZ91Hq2wmsgr5Cwc1mqL0f5n3MFXe6qmNXC/9yp2kfx+toV6SLty7GaBfKHxWpDX0oRQKB3EDMnQg==" saltValue="MmNlhkg6PyEzLr5L1wWHjg==" spinCount="100000" sheet="1" objects="1" scenarios="1"/>
  <mergeCells count="5">
    <mergeCell ref="B1:C1"/>
    <mergeCell ref="B2:C2"/>
    <mergeCell ref="B4:C4"/>
    <mergeCell ref="G10:G13"/>
    <mergeCell ref="D13:E13"/>
  </mergeCells>
  <conditionalFormatting sqref="G15:G33">
    <cfRule type="cellIs" dxfId="105" priority="14" operator="equal">
      <formula>0</formula>
    </cfRule>
    <cfRule type="cellIs" dxfId="104" priority="15" operator="equal">
      <formula>"NEE"</formula>
    </cfRule>
    <cfRule type="cellIs" dxfId="103" priority="16" operator="equal">
      <formula>"JA"</formula>
    </cfRule>
  </conditionalFormatting>
  <conditionalFormatting sqref="G10:G13">
    <cfRule type="containsText" dxfId="102" priority="12" operator="containsText" text="GEREED">
      <formula>NOT(ISERROR(SEARCH("GEREED",G10)))</formula>
    </cfRule>
    <cfRule type="containsText" dxfId="101" priority="13" operator="containsText" text="LET OP">
      <formula>NOT(ISERROR(SEARCH("LET OP",G10)))</formula>
    </cfRule>
  </conditionalFormatting>
  <conditionalFormatting sqref="F15:F33">
    <cfRule type="cellIs" dxfId="100" priority="10" operator="equal">
      <formula>"NEE"</formula>
    </cfRule>
    <cfRule type="cellIs" dxfId="99" priority="11" operator="equal">
      <formula>"JA"</formula>
    </cfRule>
  </conditionalFormatting>
  <conditionalFormatting sqref="D15:E34">
    <cfRule type="cellIs" dxfId="98" priority="2" operator="equal">
      <formula>"NEE"</formula>
    </cfRule>
    <cfRule type="cellIs" dxfId="97" priority="3" operator="equal">
      <formula>"JA"</formula>
    </cfRule>
  </conditionalFormatting>
  <conditionalFormatting sqref="D15:E34">
    <cfRule type="cellIs" dxfId="96" priority="1" operator="equal">
      <formula>0</formula>
    </cfRule>
  </conditionalFormatting>
  <dataValidations count="1">
    <dataValidation type="list" allowBlank="1" showInputMessage="1" showErrorMessage="1" sqref="C15:C33" xr:uid="{DDDF41F6-EBE2-4600-883C-7A0AA42CFC4E}">
      <formula1>$B$7:$B$11</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A59C41F-5544-4850-808A-8182B857D323}">
          <x14:formula1>
            <xm:f>ALGEMEEN!$A$39:$A$40</xm:f>
          </x14:formula1>
          <xm:sqref>G15:G33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84228-F693-4EDA-BD55-0AABE7965EC7}">
  <sheetPr>
    <pageSetUpPr fitToPage="1"/>
  </sheetPr>
  <dimension ref="A1:G119"/>
  <sheetViews>
    <sheetView zoomScaleNormal="100" workbookViewId="0">
      <selection activeCell="G15" sqref="G15"/>
    </sheetView>
  </sheetViews>
  <sheetFormatPr defaultRowHeight="15" x14ac:dyDescent="0.25"/>
  <cols>
    <col min="1" max="1" width="7.7109375" style="2" customWidth="1"/>
    <col min="2" max="2" width="64.7109375" customWidth="1"/>
    <col min="3" max="3" width="37.140625" customWidth="1"/>
    <col min="4" max="4" width="15.7109375" style="2" bestFit="1" customWidth="1"/>
    <col min="5" max="5" width="15.7109375" style="64" bestFit="1" customWidth="1"/>
    <col min="6" max="6" width="19.140625" style="2" customWidth="1"/>
    <col min="7" max="7" width="28.42578125" customWidth="1"/>
  </cols>
  <sheetData>
    <row r="1" spans="1:7" ht="21.75" thickBot="1" x14ac:dyDescent="0.4">
      <c r="B1" s="126" t="s">
        <v>64</v>
      </c>
      <c r="C1" s="127"/>
    </row>
    <row r="2" spans="1:7" ht="16.5" thickBot="1" x14ac:dyDescent="0.3">
      <c r="B2" s="128" t="s">
        <v>5</v>
      </c>
      <c r="C2" s="127"/>
    </row>
    <row r="4" spans="1:7" ht="54" customHeight="1" x14ac:dyDescent="0.25">
      <c r="B4" s="130" t="s">
        <v>286</v>
      </c>
      <c r="C4" s="135"/>
      <c r="D4" s="66"/>
    </row>
    <row r="6" spans="1:7" x14ac:dyDescent="0.25">
      <c r="B6" s="13" t="s">
        <v>63</v>
      </c>
    </row>
    <row r="7" spans="1:7" x14ac:dyDescent="0.25">
      <c r="B7" s="22" t="s">
        <v>147</v>
      </c>
    </row>
    <row r="8" spans="1:7" x14ac:dyDescent="0.25">
      <c r="B8" s="22" t="s">
        <v>148</v>
      </c>
    </row>
    <row r="9" spans="1:7" x14ac:dyDescent="0.25">
      <c r="B9" s="22" t="s">
        <v>149</v>
      </c>
    </row>
    <row r="10" spans="1:7" x14ac:dyDescent="0.25">
      <c r="B10" s="22" t="s">
        <v>150</v>
      </c>
      <c r="G10" s="132" t="str">
        <f>IF(COUNTIF($G$15:$G$35,"JA")+COUNTIF($G$15:$G$35,"NEE")&lt;21,"LET OP: Niet alle velden zijn ingevuld","GEREED: Alle velden zijn ingevuld")</f>
        <v>LET OP: Niet alle velden zijn ingevuld</v>
      </c>
    </row>
    <row r="11" spans="1:7" x14ac:dyDescent="0.25">
      <c r="B11" s="22" t="s">
        <v>151</v>
      </c>
      <c r="G11" s="133"/>
    </row>
    <row r="12" spans="1:7" x14ac:dyDescent="0.25">
      <c r="B12" s="1"/>
      <c r="G12" s="133"/>
    </row>
    <row r="13" spans="1:7" x14ac:dyDescent="0.25">
      <c r="D13" s="134" t="s">
        <v>321</v>
      </c>
      <c r="E13" s="132"/>
      <c r="G13" s="133"/>
    </row>
    <row r="14" spans="1:7" x14ac:dyDescent="0.25">
      <c r="A14" s="12" t="s">
        <v>49</v>
      </c>
      <c r="B14" s="13" t="s">
        <v>50</v>
      </c>
      <c r="C14" s="13" t="s">
        <v>69</v>
      </c>
      <c r="D14" s="12" t="s">
        <v>318</v>
      </c>
      <c r="E14" s="12" t="s">
        <v>319</v>
      </c>
      <c r="F14" s="12" t="s">
        <v>52</v>
      </c>
      <c r="G14" s="13" t="s">
        <v>53</v>
      </c>
    </row>
    <row r="15" spans="1:7" ht="45" x14ac:dyDescent="0.25">
      <c r="A15" s="15">
        <v>1</v>
      </c>
      <c r="B15" s="14" t="s">
        <v>152</v>
      </c>
      <c r="C15" s="14" t="s">
        <v>151</v>
      </c>
      <c r="D15" s="89">
        <v>2.2865853658536586</v>
      </c>
      <c r="E15" s="89">
        <v>11.278195488721803</v>
      </c>
      <c r="F15" s="24" t="s">
        <v>44</v>
      </c>
      <c r="G15" s="25"/>
    </row>
    <row r="16" spans="1:7" ht="30" x14ac:dyDescent="0.25">
      <c r="A16" s="15">
        <v>2</v>
      </c>
      <c r="B16" s="14" t="s">
        <v>153</v>
      </c>
      <c r="C16" s="14" t="s">
        <v>151</v>
      </c>
      <c r="D16" s="89">
        <v>2.2865853658536586</v>
      </c>
      <c r="E16" s="89">
        <v>0</v>
      </c>
      <c r="F16" s="24" t="s">
        <v>45</v>
      </c>
      <c r="G16" s="25"/>
    </row>
    <row r="17" spans="1:7" ht="45" x14ac:dyDescent="0.25">
      <c r="A17" s="15">
        <v>3</v>
      </c>
      <c r="B17" s="14" t="s">
        <v>154</v>
      </c>
      <c r="C17" s="14" t="s">
        <v>151</v>
      </c>
      <c r="D17" s="89">
        <v>1.6006097560975612</v>
      </c>
      <c r="E17" s="89">
        <v>0</v>
      </c>
      <c r="F17" s="24" t="s">
        <v>45</v>
      </c>
      <c r="G17" s="25"/>
    </row>
    <row r="18" spans="1:7" x14ac:dyDescent="0.25">
      <c r="A18" s="15">
        <v>4</v>
      </c>
      <c r="B18" s="31" t="s">
        <v>277</v>
      </c>
      <c r="C18" s="14" t="s">
        <v>151</v>
      </c>
      <c r="D18" s="89">
        <v>2.2865853658536586</v>
      </c>
      <c r="E18" s="89">
        <v>11.278195488721803</v>
      </c>
      <c r="F18" s="24" t="s">
        <v>44</v>
      </c>
      <c r="G18" s="25"/>
    </row>
    <row r="19" spans="1:7" ht="30" x14ac:dyDescent="0.25">
      <c r="A19" s="15">
        <v>5</v>
      </c>
      <c r="B19" s="14" t="s">
        <v>155</v>
      </c>
      <c r="C19" s="14" t="s">
        <v>151</v>
      </c>
      <c r="D19" s="89">
        <v>0.45731707317073172</v>
      </c>
      <c r="E19" s="89">
        <v>2.2556390977443606</v>
      </c>
      <c r="F19" s="24" t="s">
        <v>44</v>
      </c>
      <c r="G19" s="25"/>
    </row>
    <row r="20" spans="1:7" x14ac:dyDescent="0.25">
      <c r="A20" s="15">
        <v>6</v>
      </c>
      <c r="B20" s="14" t="s">
        <v>156</v>
      </c>
      <c r="C20" s="14" t="s">
        <v>151</v>
      </c>
      <c r="D20" s="89">
        <v>1.6006097560975612</v>
      </c>
      <c r="E20" s="89">
        <v>0</v>
      </c>
      <c r="F20" s="24" t="s">
        <v>45</v>
      </c>
      <c r="G20" s="25"/>
    </row>
    <row r="21" spans="1:7" ht="30" x14ac:dyDescent="0.25">
      <c r="A21" s="15">
        <v>7</v>
      </c>
      <c r="B21" s="14" t="s">
        <v>157</v>
      </c>
      <c r="C21" s="14" t="s">
        <v>151</v>
      </c>
      <c r="D21" s="89">
        <v>2.2865853658536586</v>
      </c>
      <c r="E21" s="89">
        <v>11.278195488721803</v>
      </c>
      <c r="F21" s="24" t="s">
        <v>44</v>
      </c>
      <c r="G21" s="25"/>
    </row>
    <row r="22" spans="1:7" ht="30" x14ac:dyDescent="0.25">
      <c r="A22" s="15">
        <v>8</v>
      </c>
      <c r="B22" s="14" t="s">
        <v>158</v>
      </c>
      <c r="C22" s="14" t="s">
        <v>151</v>
      </c>
      <c r="D22" s="89">
        <v>1.6006097560975612</v>
      </c>
      <c r="E22" s="89">
        <v>0</v>
      </c>
      <c r="F22" s="24" t="s">
        <v>45</v>
      </c>
      <c r="G22" s="25"/>
    </row>
    <row r="23" spans="1:7" ht="30" x14ac:dyDescent="0.25">
      <c r="A23" s="15">
        <v>9</v>
      </c>
      <c r="B23" s="14" t="s">
        <v>301</v>
      </c>
      <c r="C23" s="14" t="s">
        <v>151</v>
      </c>
      <c r="D23" s="89">
        <v>1.6006097560975612</v>
      </c>
      <c r="E23" s="89">
        <v>7.8947368421052619</v>
      </c>
      <c r="F23" s="24" t="s">
        <v>44</v>
      </c>
      <c r="G23" s="25"/>
    </row>
    <row r="24" spans="1:7" x14ac:dyDescent="0.25">
      <c r="A24" s="15">
        <v>10</v>
      </c>
      <c r="B24" s="14" t="s">
        <v>159</v>
      </c>
      <c r="C24" s="14" t="s">
        <v>151</v>
      </c>
      <c r="D24" s="89">
        <v>1.6006097560975612</v>
      </c>
      <c r="E24" s="89">
        <v>0</v>
      </c>
      <c r="F24" s="24" t="s">
        <v>45</v>
      </c>
      <c r="G24" s="25"/>
    </row>
    <row r="25" spans="1:7" x14ac:dyDescent="0.25">
      <c r="A25" s="15">
        <v>11</v>
      </c>
      <c r="B25" s="14" t="s">
        <v>160</v>
      </c>
      <c r="C25" s="14" t="s">
        <v>151</v>
      </c>
      <c r="D25" s="89">
        <v>2.2865853658536586</v>
      </c>
      <c r="E25" s="89">
        <v>0</v>
      </c>
      <c r="F25" s="24" t="s">
        <v>45</v>
      </c>
      <c r="G25" s="25"/>
    </row>
    <row r="26" spans="1:7" x14ac:dyDescent="0.25">
      <c r="A26" s="15">
        <v>12</v>
      </c>
      <c r="B26" s="14" t="s">
        <v>161</v>
      </c>
      <c r="C26" s="14" t="s">
        <v>151</v>
      </c>
      <c r="D26" s="89">
        <v>2.2865853658536586</v>
      </c>
      <c r="E26" s="89">
        <v>11.278195488721803</v>
      </c>
      <c r="F26" s="24" t="s">
        <v>44</v>
      </c>
      <c r="G26" s="25"/>
    </row>
    <row r="27" spans="1:7" ht="30" x14ac:dyDescent="0.25">
      <c r="A27" s="15">
        <v>13</v>
      </c>
      <c r="B27" s="14" t="s">
        <v>162</v>
      </c>
      <c r="C27" s="14" t="s">
        <v>151</v>
      </c>
      <c r="D27" s="89">
        <v>2.2865853658536586</v>
      </c>
      <c r="E27" s="89">
        <v>11.278195488721803</v>
      </c>
      <c r="F27" s="24" t="s">
        <v>44</v>
      </c>
      <c r="G27" s="25"/>
    </row>
    <row r="28" spans="1:7" ht="30" x14ac:dyDescent="0.25">
      <c r="A28" s="15">
        <v>14</v>
      </c>
      <c r="B28" s="14" t="s">
        <v>163</v>
      </c>
      <c r="C28" s="14" t="s">
        <v>151</v>
      </c>
      <c r="D28" s="89">
        <v>2.2865853658536586</v>
      </c>
      <c r="E28" s="89">
        <v>11.278195488721803</v>
      </c>
      <c r="F28" s="24" t="s">
        <v>44</v>
      </c>
      <c r="G28" s="25"/>
    </row>
    <row r="29" spans="1:7" ht="34.5" customHeight="1" x14ac:dyDescent="0.25">
      <c r="A29" s="15">
        <v>15</v>
      </c>
      <c r="B29" s="14" t="s">
        <v>164</v>
      </c>
      <c r="C29" s="14" t="s">
        <v>151</v>
      </c>
      <c r="D29" s="89">
        <v>1.6006097560975612</v>
      </c>
      <c r="E29" s="89">
        <v>0</v>
      </c>
      <c r="F29" s="24" t="s">
        <v>45</v>
      </c>
      <c r="G29" s="25"/>
    </row>
    <row r="30" spans="1:7" ht="30" x14ac:dyDescent="0.25">
      <c r="A30" s="15">
        <v>16</v>
      </c>
      <c r="B30" s="14" t="s">
        <v>165</v>
      </c>
      <c r="C30" s="14" t="s">
        <v>151</v>
      </c>
      <c r="D30" s="89">
        <v>1.6006097560975612</v>
      </c>
      <c r="E30" s="89">
        <v>0</v>
      </c>
      <c r="F30" s="24" t="s">
        <v>45</v>
      </c>
      <c r="G30" s="25"/>
    </row>
    <row r="31" spans="1:7" ht="45" x14ac:dyDescent="0.25">
      <c r="A31" s="15">
        <v>17</v>
      </c>
      <c r="B31" s="14" t="s">
        <v>166</v>
      </c>
      <c r="C31" s="14" t="s">
        <v>151</v>
      </c>
      <c r="D31" s="89">
        <v>1.6006097560975612</v>
      </c>
      <c r="E31" s="89">
        <v>7.8947368421052619</v>
      </c>
      <c r="F31" s="24" t="s">
        <v>44</v>
      </c>
      <c r="G31" s="25"/>
    </row>
    <row r="32" spans="1:7" ht="45" x14ac:dyDescent="0.25">
      <c r="A32" s="15">
        <v>18</v>
      </c>
      <c r="B32" s="14" t="s">
        <v>167</v>
      </c>
      <c r="C32" s="14" t="s">
        <v>151</v>
      </c>
      <c r="D32" s="89">
        <v>1.6006097560975612</v>
      </c>
      <c r="E32" s="89">
        <v>0</v>
      </c>
      <c r="F32" s="24" t="s">
        <v>45</v>
      </c>
      <c r="G32" s="25"/>
    </row>
    <row r="33" spans="1:7" ht="30" x14ac:dyDescent="0.25">
      <c r="A33" s="15">
        <v>19</v>
      </c>
      <c r="B33" s="14" t="s">
        <v>168</v>
      </c>
      <c r="C33" s="14" t="s">
        <v>151</v>
      </c>
      <c r="D33" s="89">
        <v>1.6006097560975612</v>
      </c>
      <c r="E33" s="89">
        <v>0</v>
      </c>
      <c r="F33" s="24" t="s">
        <v>45</v>
      </c>
      <c r="G33" s="25"/>
    </row>
    <row r="34" spans="1:7" ht="30" x14ac:dyDescent="0.25">
      <c r="A34" s="15">
        <v>20</v>
      </c>
      <c r="B34" s="14" t="s">
        <v>169</v>
      </c>
      <c r="C34" s="14" t="s">
        <v>151</v>
      </c>
      <c r="D34" s="89">
        <v>0.45731707317073172</v>
      </c>
      <c r="E34" s="89">
        <v>0</v>
      </c>
      <c r="F34" s="24" t="s">
        <v>45</v>
      </c>
      <c r="G34" s="25"/>
    </row>
    <row r="35" spans="1:7" ht="30" x14ac:dyDescent="0.25">
      <c r="A35" s="15">
        <v>21</v>
      </c>
      <c r="B35" s="14" t="s">
        <v>170</v>
      </c>
      <c r="C35" s="14" t="s">
        <v>151</v>
      </c>
      <c r="D35" s="89">
        <v>2.2865853658536586</v>
      </c>
      <c r="E35" s="89">
        <v>0</v>
      </c>
      <c r="F35" s="24" t="s">
        <v>45</v>
      </c>
      <c r="G35" s="25"/>
    </row>
    <row r="36" spans="1:7" x14ac:dyDescent="0.25">
      <c r="B36" s="3"/>
      <c r="C36" s="3"/>
      <c r="D36" s="102">
        <f>SUM(D15:D35)</f>
        <v>37.500000000000007</v>
      </c>
      <c r="E36" s="102">
        <f>SUM(E15:E35)</f>
        <v>85.714285714285708</v>
      </c>
      <c r="G36" s="79"/>
    </row>
    <row r="37" spans="1:7" x14ac:dyDescent="0.25">
      <c r="B37" s="3"/>
      <c r="C37" s="3"/>
      <c r="G37" s="3"/>
    </row>
    <row r="38" spans="1:7" x14ac:dyDescent="0.25">
      <c r="B38" s="3"/>
      <c r="C38" s="3"/>
      <c r="G38" s="3"/>
    </row>
    <row r="39" spans="1:7" x14ac:dyDescent="0.25">
      <c r="B39" s="3"/>
      <c r="C39" s="3"/>
      <c r="G39" s="3"/>
    </row>
    <row r="40" spans="1:7" x14ac:dyDescent="0.25">
      <c r="B40" s="3"/>
      <c r="C40" s="3"/>
      <c r="G40" s="3"/>
    </row>
    <row r="41" spans="1:7" x14ac:dyDescent="0.25">
      <c r="B41" s="3"/>
      <c r="C41" s="3"/>
      <c r="G41" s="3"/>
    </row>
    <row r="42" spans="1:7" x14ac:dyDescent="0.25">
      <c r="B42" s="3"/>
      <c r="C42" s="3"/>
      <c r="G42" s="3"/>
    </row>
    <row r="43" spans="1:7" x14ac:dyDescent="0.25">
      <c r="B43" s="3"/>
      <c r="C43" s="3"/>
      <c r="G43" s="3"/>
    </row>
    <row r="44" spans="1:7" x14ac:dyDescent="0.25">
      <c r="B44" s="3"/>
      <c r="C44" s="3"/>
      <c r="G44" s="3"/>
    </row>
    <row r="45" spans="1:7" x14ac:dyDescent="0.25">
      <c r="B45" s="3"/>
      <c r="C45" s="3"/>
      <c r="G45" s="3"/>
    </row>
    <row r="46" spans="1:7" x14ac:dyDescent="0.25">
      <c r="B46" s="3"/>
      <c r="C46" s="3"/>
      <c r="G46" s="3"/>
    </row>
    <row r="47" spans="1:7" x14ac:dyDescent="0.25">
      <c r="B47" s="3"/>
      <c r="C47" s="3"/>
      <c r="G47" s="3"/>
    </row>
    <row r="48" spans="1:7" x14ac:dyDescent="0.25">
      <c r="B48" s="3"/>
      <c r="C48" s="3"/>
      <c r="G48" s="3"/>
    </row>
    <row r="49" spans="2:7" x14ac:dyDescent="0.25">
      <c r="B49" s="3"/>
      <c r="C49" s="3"/>
      <c r="G49" s="3"/>
    </row>
    <row r="50" spans="2:7" x14ac:dyDescent="0.25">
      <c r="B50" s="3"/>
      <c r="C50" s="3"/>
      <c r="G50" s="3"/>
    </row>
    <row r="51" spans="2:7" x14ac:dyDescent="0.25">
      <c r="B51" s="3"/>
      <c r="C51" s="3"/>
      <c r="G51" s="3"/>
    </row>
    <row r="52" spans="2:7" x14ac:dyDescent="0.25">
      <c r="B52" s="3"/>
      <c r="C52" s="3"/>
      <c r="G52" s="3"/>
    </row>
    <row r="53" spans="2:7" x14ac:dyDescent="0.25">
      <c r="B53" s="3"/>
      <c r="C53" s="3"/>
      <c r="G53" s="3"/>
    </row>
    <row r="54" spans="2:7" x14ac:dyDescent="0.25">
      <c r="B54" s="3"/>
      <c r="C54" s="3"/>
      <c r="G54" s="3"/>
    </row>
    <row r="55" spans="2:7" x14ac:dyDescent="0.25">
      <c r="B55" s="3"/>
      <c r="C55" s="3"/>
      <c r="G55" s="3"/>
    </row>
    <row r="56" spans="2:7" x14ac:dyDescent="0.25">
      <c r="B56" s="3"/>
      <c r="C56" s="3"/>
      <c r="G56" s="3"/>
    </row>
    <row r="57" spans="2:7" x14ac:dyDescent="0.25">
      <c r="B57" s="3"/>
      <c r="C57" s="3"/>
      <c r="G57" s="3"/>
    </row>
    <row r="58" spans="2:7" x14ac:dyDescent="0.25">
      <c r="B58" s="3"/>
      <c r="C58" s="3"/>
      <c r="G58" s="3"/>
    </row>
    <row r="59" spans="2:7" x14ac:dyDescent="0.25">
      <c r="B59" s="3"/>
      <c r="C59" s="3"/>
      <c r="G59" s="3"/>
    </row>
    <row r="60" spans="2:7" x14ac:dyDescent="0.25">
      <c r="B60" s="3"/>
      <c r="C60" s="3"/>
      <c r="G60" s="3"/>
    </row>
    <row r="61" spans="2:7" x14ac:dyDescent="0.25">
      <c r="B61" s="3"/>
      <c r="C61" s="3"/>
      <c r="G61" s="3"/>
    </row>
    <row r="62" spans="2:7" x14ac:dyDescent="0.25">
      <c r="B62" s="3"/>
      <c r="C62" s="3"/>
      <c r="G62" s="3"/>
    </row>
    <row r="63" spans="2:7" x14ac:dyDescent="0.25">
      <c r="B63" s="3"/>
      <c r="C63" s="3"/>
      <c r="G63" s="3"/>
    </row>
    <row r="64" spans="2:7" x14ac:dyDescent="0.25">
      <c r="B64" s="3"/>
      <c r="C64" s="3"/>
      <c r="G64" s="3"/>
    </row>
    <row r="65" spans="2:7" x14ac:dyDescent="0.25">
      <c r="B65" s="3"/>
      <c r="C65" s="3"/>
      <c r="G65" s="3"/>
    </row>
    <row r="66" spans="2:7" x14ac:dyDescent="0.25">
      <c r="B66" s="3"/>
      <c r="C66" s="3"/>
      <c r="G66" s="3"/>
    </row>
    <row r="67" spans="2:7" x14ac:dyDescent="0.25">
      <c r="B67" s="3"/>
      <c r="C67" s="3"/>
      <c r="G67" s="3"/>
    </row>
    <row r="68" spans="2:7" x14ac:dyDescent="0.25">
      <c r="B68" s="3"/>
      <c r="C68" s="3"/>
      <c r="G68" s="3"/>
    </row>
    <row r="69" spans="2:7" x14ac:dyDescent="0.25">
      <c r="B69" s="3"/>
      <c r="C69" s="3"/>
      <c r="G69" s="3"/>
    </row>
    <row r="70" spans="2:7" x14ac:dyDescent="0.25">
      <c r="B70" s="3"/>
      <c r="C70" s="3"/>
      <c r="G70" s="3"/>
    </row>
    <row r="71" spans="2:7" x14ac:dyDescent="0.25">
      <c r="B71" s="3"/>
      <c r="C71" s="3"/>
      <c r="G71" s="3"/>
    </row>
    <row r="72" spans="2:7" x14ac:dyDescent="0.25">
      <c r="B72" s="3"/>
      <c r="C72" s="3"/>
      <c r="G72" s="3"/>
    </row>
    <row r="73" spans="2:7" x14ac:dyDescent="0.25">
      <c r="B73" s="3"/>
      <c r="C73" s="3"/>
      <c r="G73" s="3"/>
    </row>
    <row r="74" spans="2:7" x14ac:dyDescent="0.25">
      <c r="B74" s="3"/>
      <c r="C74" s="3"/>
      <c r="G74" s="3"/>
    </row>
    <row r="75" spans="2:7" x14ac:dyDescent="0.25">
      <c r="B75" s="3"/>
      <c r="C75" s="3"/>
      <c r="G75" s="3"/>
    </row>
    <row r="76" spans="2:7" x14ac:dyDescent="0.25">
      <c r="B76" s="3"/>
      <c r="C76" s="3"/>
      <c r="G76" s="3"/>
    </row>
    <row r="77" spans="2:7" x14ac:dyDescent="0.25">
      <c r="B77" s="3"/>
      <c r="C77" s="3"/>
      <c r="G77" s="3"/>
    </row>
    <row r="78" spans="2:7" x14ac:dyDescent="0.25">
      <c r="B78" s="3"/>
      <c r="C78" s="3"/>
      <c r="G78" s="3"/>
    </row>
    <row r="79" spans="2:7" x14ac:dyDescent="0.25">
      <c r="B79" s="3"/>
      <c r="C79" s="3"/>
      <c r="G79" s="3"/>
    </row>
    <row r="80" spans="2:7" x14ac:dyDescent="0.25">
      <c r="B80" s="3"/>
      <c r="C80" s="3"/>
      <c r="G80" s="3"/>
    </row>
    <row r="81" spans="2:7" x14ac:dyDescent="0.25">
      <c r="B81" s="3"/>
      <c r="C81" s="3"/>
      <c r="G81" s="3"/>
    </row>
    <row r="82" spans="2:7" x14ac:dyDescent="0.25">
      <c r="B82" s="3"/>
      <c r="C82" s="3"/>
      <c r="G82" s="3"/>
    </row>
    <row r="83" spans="2:7" x14ac:dyDescent="0.25">
      <c r="B83" s="3"/>
      <c r="C83" s="3"/>
      <c r="G83" s="3"/>
    </row>
    <row r="84" spans="2:7" x14ac:dyDescent="0.25">
      <c r="B84" s="3"/>
      <c r="C84" s="3"/>
      <c r="G84" s="3"/>
    </row>
    <row r="85" spans="2:7" x14ac:dyDescent="0.25">
      <c r="B85" s="3"/>
      <c r="C85" s="3"/>
      <c r="G85" s="3"/>
    </row>
    <row r="86" spans="2:7" x14ac:dyDescent="0.25">
      <c r="B86" s="3"/>
      <c r="C86" s="3"/>
      <c r="G86" s="3"/>
    </row>
    <row r="87" spans="2:7" x14ac:dyDescent="0.25">
      <c r="B87" s="3"/>
      <c r="C87" s="3"/>
      <c r="G87" s="3"/>
    </row>
    <row r="88" spans="2:7" x14ac:dyDescent="0.25">
      <c r="B88" s="3"/>
      <c r="C88" s="3"/>
      <c r="G88" s="3"/>
    </row>
    <row r="89" spans="2:7" x14ac:dyDescent="0.25">
      <c r="B89" s="3"/>
      <c r="C89" s="3"/>
      <c r="G89" s="3"/>
    </row>
    <row r="90" spans="2:7" x14ac:dyDescent="0.25">
      <c r="B90" s="3"/>
      <c r="C90" s="3"/>
      <c r="G90" s="3"/>
    </row>
    <row r="91" spans="2:7" x14ac:dyDescent="0.25">
      <c r="B91" s="3"/>
      <c r="C91" s="3"/>
      <c r="G91" s="3"/>
    </row>
    <row r="92" spans="2:7" x14ac:dyDescent="0.25">
      <c r="B92" s="3"/>
      <c r="C92" s="3"/>
      <c r="G92" s="3"/>
    </row>
    <row r="93" spans="2:7" x14ac:dyDescent="0.25">
      <c r="B93" s="3"/>
      <c r="C93" s="3"/>
      <c r="G93" s="3"/>
    </row>
    <row r="94" spans="2:7" x14ac:dyDescent="0.25">
      <c r="B94" s="3"/>
      <c r="C94" s="3"/>
      <c r="G94" s="3"/>
    </row>
    <row r="95" spans="2:7" x14ac:dyDescent="0.25">
      <c r="B95" s="3"/>
      <c r="C95" s="3"/>
      <c r="G95" s="3"/>
    </row>
    <row r="96" spans="2:7" x14ac:dyDescent="0.25">
      <c r="B96" s="3"/>
      <c r="C96" s="3"/>
      <c r="G96" s="3"/>
    </row>
    <row r="97" spans="2:7" x14ac:dyDescent="0.25">
      <c r="B97" s="3"/>
      <c r="C97" s="3"/>
      <c r="G97" s="3"/>
    </row>
    <row r="98" spans="2:7" x14ac:dyDescent="0.25">
      <c r="B98" s="3"/>
      <c r="C98" s="3"/>
      <c r="G98" s="3"/>
    </row>
    <row r="99" spans="2:7" x14ac:dyDescent="0.25">
      <c r="B99" s="3"/>
      <c r="C99" s="3"/>
      <c r="G99" s="3"/>
    </row>
    <row r="100" spans="2:7" x14ac:dyDescent="0.25">
      <c r="B100" s="3"/>
      <c r="C100" s="3"/>
      <c r="G100" s="3"/>
    </row>
    <row r="101" spans="2:7" x14ac:dyDescent="0.25">
      <c r="B101" s="3"/>
      <c r="C101" s="3"/>
      <c r="G101" s="3"/>
    </row>
    <row r="102" spans="2:7" x14ac:dyDescent="0.25">
      <c r="B102" s="3"/>
      <c r="C102" s="3"/>
      <c r="G102" s="3"/>
    </row>
    <row r="103" spans="2:7" x14ac:dyDescent="0.25">
      <c r="B103" s="3"/>
      <c r="C103" s="3"/>
      <c r="G103" s="3"/>
    </row>
    <row r="104" spans="2:7" x14ac:dyDescent="0.25">
      <c r="B104" s="3"/>
      <c r="C104" s="3"/>
      <c r="G104" s="3"/>
    </row>
    <row r="105" spans="2:7" x14ac:dyDescent="0.25">
      <c r="B105" s="3"/>
      <c r="C105" s="3"/>
      <c r="G105" s="3"/>
    </row>
    <row r="106" spans="2:7" x14ac:dyDescent="0.25">
      <c r="B106" s="3"/>
      <c r="C106" s="3"/>
      <c r="G106" s="3"/>
    </row>
    <row r="107" spans="2:7" x14ac:dyDescent="0.25">
      <c r="B107" s="3"/>
      <c r="C107" s="3"/>
      <c r="G107" s="3"/>
    </row>
    <row r="108" spans="2:7" x14ac:dyDescent="0.25">
      <c r="B108" s="3"/>
      <c r="C108" s="3"/>
      <c r="G108" s="3"/>
    </row>
    <row r="109" spans="2:7" x14ac:dyDescent="0.25">
      <c r="B109" s="3"/>
      <c r="C109" s="3"/>
      <c r="G109" s="3"/>
    </row>
    <row r="110" spans="2:7" x14ac:dyDescent="0.25">
      <c r="B110" s="3"/>
      <c r="C110" s="3"/>
      <c r="G110" s="3"/>
    </row>
    <row r="111" spans="2:7" x14ac:dyDescent="0.25">
      <c r="B111" s="3"/>
      <c r="C111" s="3"/>
      <c r="G111" s="3"/>
    </row>
    <row r="112" spans="2:7" x14ac:dyDescent="0.25">
      <c r="B112" s="3"/>
      <c r="C112" s="3"/>
      <c r="G112" s="3"/>
    </row>
    <row r="113" spans="2:7" x14ac:dyDescent="0.25">
      <c r="B113" s="3"/>
      <c r="C113" s="3"/>
      <c r="G113" s="3"/>
    </row>
    <row r="114" spans="2:7" x14ac:dyDescent="0.25">
      <c r="B114" s="3"/>
      <c r="C114" s="3"/>
      <c r="G114" s="3"/>
    </row>
    <row r="115" spans="2:7" x14ac:dyDescent="0.25">
      <c r="B115" s="3"/>
      <c r="C115" s="3"/>
      <c r="G115" s="3"/>
    </row>
    <row r="116" spans="2:7" x14ac:dyDescent="0.25">
      <c r="G116" s="3"/>
    </row>
    <row r="117" spans="2:7" x14ac:dyDescent="0.25">
      <c r="G117" s="3"/>
    </row>
    <row r="118" spans="2:7" x14ac:dyDescent="0.25">
      <c r="G118" s="3"/>
    </row>
    <row r="119" spans="2:7" x14ac:dyDescent="0.25">
      <c r="G119" s="3"/>
    </row>
  </sheetData>
  <sheetProtection algorithmName="SHA-512" hashValue="jt/skajyP8/p6mmafVe5igR+wNNYxFYRb1tEr5Si3yqsJkNpEJbyBBpyqHPactxLbg8Xl46ot+NWmy/q0+sqFQ==" saltValue="hcsPh9Abr1/Bbv1DzjK5ew==" spinCount="100000" sheet="1" objects="1" scenarios="1"/>
  <mergeCells count="5">
    <mergeCell ref="B1:C1"/>
    <mergeCell ref="B2:C2"/>
    <mergeCell ref="B4:C4"/>
    <mergeCell ref="G10:G13"/>
    <mergeCell ref="D13:E13"/>
  </mergeCells>
  <conditionalFormatting sqref="G15:G35">
    <cfRule type="cellIs" dxfId="95" priority="14" operator="equal">
      <formula>0</formula>
    </cfRule>
    <cfRule type="cellIs" dxfId="94" priority="15" operator="equal">
      <formula>"NEE"</formula>
    </cfRule>
    <cfRule type="cellIs" dxfId="93" priority="16" operator="equal">
      <formula>"JA"</formula>
    </cfRule>
  </conditionalFormatting>
  <conditionalFormatting sqref="G10:G13">
    <cfRule type="containsText" dxfId="92" priority="12" operator="containsText" text="GEREED">
      <formula>NOT(ISERROR(SEARCH("GEREED",G10)))</formula>
    </cfRule>
    <cfRule type="containsText" dxfId="91" priority="13" operator="containsText" text="LET OP">
      <formula>NOT(ISERROR(SEARCH("LET OP",G10)))</formula>
    </cfRule>
  </conditionalFormatting>
  <conditionalFormatting sqref="F15:F35">
    <cfRule type="cellIs" dxfId="90" priority="10" operator="equal">
      <formula>"NEE"</formula>
    </cfRule>
    <cfRule type="cellIs" dxfId="89" priority="11" operator="equal">
      <formula>"JA"</formula>
    </cfRule>
  </conditionalFormatting>
  <conditionalFormatting sqref="D15:E36">
    <cfRule type="cellIs" dxfId="88" priority="2" operator="equal">
      <formula>"NEE"</formula>
    </cfRule>
    <cfRule type="cellIs" dxfId="87" priority="3" operator="equal">
      <formula>"JA"</formula>
    </cfRule>
  </conditionalFormatting>
  <conditionalFormatting sqref="D15:E36">
    <cfRule type="cellIs" dxfId="86" priority="1" operator="equal">
      <formula>0</formula>
    </cfRule>
  </conditionalFormatting>
  <dataValidations count="1">
    <dataValidation type="list" allowBlank="1" showInputMessage="1" showErrorMessage="1" sqref="C15:C35" xr:uid="{165DDA90-3566-46BA-BA4F-39C98F1BD078}">
      <formula1>$B$7:$B$12</formula1>
    </dataValidation>
  </dataValidations>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37AE3C-C334-4125-B270-1292124AA2D8}">
          <x14:formula1>
            <xm:f>ALGEMEEN!$A$39:$A$40</xm:f>
          </x14:formula1>
          <xm:sqref>G15:G35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DED8B29FD376439B6F42A27E9CF88D" ma:contentTypeVersion="14" ma:contentTypeDescription="Een nieuw document maken." ma:contentTypeScope="" ma:versionID="64ad20c758b472be659e6bfbdb28f10a">
  <xsd:schema xmlns:xsd="http://www.w3.org/2001/XMLSchema" xmlns:xs="http://www.w3.org/2001/XMLSchema" xmlns:p="http://schemas.microsoft.com/office/2006/metadata/properties" xmlns:ns2="e7c42a8f-89bf-4628-a7a1-60b762d5a890" xmlns:ns3="4103878c-c865-46ab-98ff-3dabbec9bac2" targetNamespace="http://schemas.microsoft.com/office/2006/metadata/properties" ma:root="true" ma:fieldsID="891c09569b95917bd2567ff4878bd681" ns2:_="" ns3:_="">
    <xsd:import namespace="e7c42a8f-89bf-4628-a7a1-60b762d5a890"/>
    <xsd:import namespace="4103878c-c865-46ab-98ff-3dabbec9ba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c42a8f-89bf-4628-a7a1-60b762d5a8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b170e71-c2ad-4ac8-a82e-3f868ffb1b1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03878c-c865-46ab-98ff-3dabbec9bac2"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c98755a7-6cb8-42a6-887f-d170dcd5bd59}" ma:internalName="TaxCatchAll" ma:showField="CatchAllData" ma:web="4103878c-c865-46ab-98ff-3dabbec9ba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c42a8f-89bf-4628-a7a1-60b762d5a890">
      <Terms xmlns="http://schemas.microsoft.com/office/infopath/2007/PartnerControls"/>
    </lcf76f155ced4ddcb4097134ff3c332f>
    <TaxCatchAll xmlns="4103878c-c865-46ab-98ff-3dabbec9bac2" xsi:nil="true"/>
    <SharedWithUsers xmlns="4103878c-c865-46ab-98ff-3dabbec9bac2">
      <UserInfo>
        <DisplayName>Jelmer van der Molen</DisplayName>
        <AccountId>78</AccountId>
        <AccountType/>
      </UserInfo>
    </SharedWithUsers>
  </documentManagement>
</p:properties>
</file>

<file path=customXml/itemProps1.xml><?xml version="1.0" encoding="utf-8"?>
<ds:datastoreItem xmlns:ds="http://schemas.openxmlformats.org/officeDocument/2006/customXml" ds:itemID="{AF6187E5-7047-44E3-93D6-8CA2A2A64BDD}">
  <ds:schemaRefs>
    <ds:schemaRef ds:uri="http://schemas.microsoft.com/sharepoint/v3/contenttype/forms"/>
  </ds:schemaRefs>
</ds:datastoreItem>
</file>

<file path=customXml/itemProps2.xml><?xml version="1.0" encoding="utf-8"?>
<ds:datastoreItem xmlns:ds="http://schemas.openxmlformats.org/officeDocument/2006/customXml" ds:itemID="{D876D599-390F-4187-A8F4-175E26CFC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c42a8f-89bf-4628-a7a1-60b762d5a890"/>
    <ds:schemaRef ds:uri="4103878c-c865-46ab-98ff-3dabbec9b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2AE2C6-70D8-4B7F-B73C-7335C83E47DD}">
  <ds:schemaRefs>
    <ds:schemaRef ds:uri="e7c42a8f-89bf-4628-a7a1-60b762d5a890"/>
    <ds:schemaRef ds:uri="4103878c-c865-46ab-98ff-3dabbec9bac2"/>
    <ds:schemaRef ds:uri="http://purl.org/dc/elements/1.1/"/>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ALGEMEEN</vt:lpstr>
      <vt:lpstr>PUNTEN</vt:lpstr>
      <vt:lpstr>FM - Begroting</vt:lpstr>
      <vt:lpstr>FM - Vorderingenbeheer</vt:lpstr>
      <vt:lpstr>FM - Vermogensbeheer</vt:lpstr>
      <vt:lpstr>FM - Verplichtingenbeheer</vt:lpstr>
      <vt:lpstr>FM - Activabeheer</vt:lpstr>
      <vt:lpstr>FM - Grootboekbeheer</vt:lpstr>
      <vt:lpstr>IC-Bestellen</vt:lpstr>
      <vt:lpstr>IC-Contractmanagement</vt:lpstr>
      <vt:lpstr>PM -Personeelsinzetmanagement</vt:lpstr>
      <vt:lpstr>CV-Externe rapportage (IV3)</vt:lpstr>
      <vt:lpstr>VM-Projectsturing</vt:lpstr>
      <vt:lpstr>OV-Non-Functionals</vt:lpstr>
      <vt:lpstr>OV-Koppelingen</vt:lpstr>
      <vt:lpstr>OV-Functioneel 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van der Velde</dc:creator>
  <cp:keywords/>
  <dc:description/>
  <cp:lastModifiedBy>Mark van der Velde</cp:lastModifiedBy>
  <cp:revision/>
  <dcterms:created xsi:type="dcterms:W3CDTF">2015-06-05T18:17:20Z</dcterms:created>
  <dcterms:modified xsi:type="dcterms:W3CDTF">2022-11-10T15:09:10Z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0x010100ECDED8B29FD376439B6F42A27E9CF88D</vt:lpwstr>
  </property>
  <property fmtid="{D5CDD505-2E9C-101B-9397-08002B2CF9AE}" pid="3" name="MediaServiceImageTags">
    <vt:lpwstr/>
  </property>
</Properties>
</file>