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Centraal_juridische_afdeling\Inkoop\Projecten 2023\Gouda\Diensten\23 Beveiliging Crisis.noodopvang\06 NvI2\"/>
    </mc:Choice>
  </mc:AlternateContent>
  <bookViews>
    <workbookView xWindow="0" yWindow="0" windowWidth="23040" windowHeight="7260" activeTab="2"/>
  </bookViews>
  <sheets>
    <sheet name="Invulinstructie" sheetId="4" r:id="rId1"/>
    <sheet name="Gemeente Gouda" sheetId="2" r:id="rId2"/>
    <sheet name="Gemeente Waddinxveen" sheetId="3" r:id="rId3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5" i="3" l="1"/>
  <c r="H36" i="3"/>
  <c r="H17" i="3"/>
  <c r="H12" i="3"/>
  <c r="H18" i="3"/>
  <c r="H34" i="3"/>
  <c r="H33" i="3"/>
  <c r="H32" i="3"/>
  <c r="H31" i="3"/>
  <c r="H30" i="3"/>
  <c r="H16" i="3"/>
  <c r="H15" i="3"/>
  <c r="H14" i="3"/>
  <c r="H13" i="3"/>
  <c r="H17" i="2"/>
  <c r="H16" i="2"/>
  <c r="H15" i="2"/>
  <c r="H14" i="2"/>
  <c r="H13" i="2"/>
  <c r="H12" i="2"/>
  <c r="E11" i="2"/>
  <c r="H11" i="2"/>
  <c r="H6" i="3"/>
  <c r="H7" i="3"/>
  <c r="H8" i="3"/>
  <c r="I20" i="3"/>
  <c r="H24" i="3"/>
  <c r="H25" i="3"/>
  <c r="H26" i="3"/>
  <c r="I38" i="3"/>
  <c r="I40" i="3"/>
  <c r="E6" i="2"/>
  <c r="H6" i="2"/>
  <c r="E7" i="2"/>
  <c r="H7" i="2"/>
  <c r="E8" i="2"/>
  <c r="H8" i="2"/>
  <c r="E9" i="2"/>
  <c r="H9" i="2"/>
  <c r="E10" i="2"/>
  <c r="H10" i="2"/>
  <c r="E26" i="3"/>
  <c r="E27" i="3"/>
  <c r="H27" i="3"/>
  <c r="E28" i="3"/>
  <c r="H28" i="3"/>
  <c r="E29" i="3"/>
  <c r="H29" i="3"/>
  <c r="E24" i="3"/>
  <c r="E25" i="3"/>
  <c r="E6" i="3"/>
  <c r="E7" i="3"/>
  <c r="E8" i="3"/>
  <c r="E9" i="3"/>
  <c r="H9" i="3"/>
  <c r="E10" i="3"/>
  <c r="H10" i="3"/>
  <c r="E11" i="3"/>
  <c r="H11" i="3"/>
  <c r="H18" i="2"/>
  <c r="I20" i="2"/>
  <c r="I22" i="2"/>
</calcChain>
</file>

<file path=xl/sharedStrings.xml><?xml version="1.0" encoding="utf-8"?>
<sst xmlns="http://schemas.openxmlformats.org/spreadsheetml/2006/main" count="159" uniqueCount="43">
  <si>
    <t>Beveiligingsmedewerker</t>
  </si>
  <si>
    <t>Tijd</t>
  </si>
  <si>
    <t>18:00 -24:00 uur</t>
  </si>
  <si>
    <t>07:00-18:00 uur</t>
  </si>
  <si>
    <t>ma-vrij</t>
  </si>
  <si>
    <t>dag</t>
  </si>
  <si>
    <t>00:00-07:00 uur</t>
  </si>
  <si>
    <t>weekend</t>
  </si>
  <si>
    <t>00:00-24:00 uur</t>
  </si>
  <si>
    <t>feestdagen</t>
  </si>
  <si>
    <t>Oude jaarsdag</t>
  </si>
  <si>
    <t>16:00 -24:00 uur</t>
  </si>
  <si>
    <t>Aantal uur</t>
  </si>
  <si>
    <t>tarief per uur</t>
  </si>
  <si>
    <t>Aantal * Tarief</t>
  </si>
  <si>
    <t>Blokkerlocatie</t>
  </si>
  <si>
    <t>Totaal blokker locatie</t>
  </si>
  <si>
    <t>Aantal medewerkers</t>
  </si>
  <si>
    <t>Naar waarheid ingevuld</t>
  </si>
  <si>
    <t>Naam</t>
  </si>
  <si>
    <t>Functie</t>
  </si>
  <si>
    <t>Bedrijf</t>
  </si>
  <si>
    <t>Handtekening</t>
  </si>
  <si>
    <t>Totaal beveiligingsmedewerker</t>
  </si>
  <si>
    <t>Onbenoemde kosten</t>
  </si>
  <si>
    <t>Noordkade</t>
  </si>
  <si>
    <t>de Unie</t>
  </si>
  <si>
    <t>Totaal Noordkade</t>
  </si>
  <si>
    <t>Inschrijfsom perceel 2 Waddinxveen</t>
  </si>
  <si>
    <t>Inschrijfsom perceel 1 Gouda</t>
  </si>
  <si>
    <t>Uw tarieven zijn exclusief BTW</t>
  </si>
  <si>
    <t>Niet benoenoemde of overige kosten vult u in bij de cel onbenoemde kosten.</t>
  </si>
  <si>
    <t>Uw tarieven zijn gebaseerd op de eisen en de door u ingevulde wensen in de aanbestedingsleideraad en uw inschrijving.</t>
  </si>
  <si>
    <t>Aantal * Tarief* medw.</t>
  </si>
  <si>
    <t>Aantal * Tarief* medw</t>
  </si>
  <si>
    <t>Uw tarieven zijn in euro</t>
  </si>
  <si>
    <t>Indien u onbenoemde kosten invult specificeert u deze in een bijlage achter het betreffende invulblad.</t>
  </si>
  <si>
    <t>U mag alleen de blauwe cellen invullen. De overige cellen worden automatisch doorgerekend.</t>
  </si>
  <si>
    <t>De genoemde uur aantallen zijn ter berekening van de inschrijfprijs. U kunt hier geen rechten aan ontlenen.</t>
  </si>
  <si>
    <t>Mobiel surviant</t>
  </si>
  <si>
    <t>Totaal de unie</t>
  </si>
  <si>
    <t>Bijlage B3a v3  specificatie inschrijfprijs perceel 1 gemeente Gouda</t>
  </si>
  <si>
    <t>Bijlage B3b v3  specificatie inschrijfprijs perceel 2 gemeente Waddinxveen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</si>
</sst>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\ 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4" xfId="0" applyBorder="1"/>
    <xf numFmtId="164" fontId="0" fillId="0" borderId="5" xfId="0" applyNumberFormat="1" applyBorder="1"/>
    <xf numFmtId="0" fontId="0" fillId="0" borderId="8" xfId="0" applyBorder="1"/>
    <xf numFmtId="0" fontId="0" fillId="0" borderId="9" xfId="0" applyBorder="1"/>
    <xf numFmtId="46" fontId="0" fillId="0" borderId="9" xfId="0" applyNumberFormat="1" applyBorder="1"/>
    <xf numFmtId="164" fontId="0" fillId="0" borderId="10" xfId="0" applyNumberFormat="1" applyBorder="1"/>
    <xf numFmtId="0" fontId="1" fillId="0" borderId="11" xfId="0" applyFont="1" applyBorder="1"/>
    <xf numFmtId="0" fontId="1" fillId="0" borderId="12" xfId="0" applyFont="1" applyBorder="1"/>
    <xf numFmtId="0" fontId="1" fillId="0" borderId="12" xfId="0" applyFont="1" applyBorder="1" applyAlignment="1">
      <alignment wrapText="1"/>
    </xf>
    <xf numFmtId="0" fontId="1" fillId="0" borderId="13" xfId="0" applyFont="1" applyBorder="1"/>
    <xf numFmtId="0" fontId="0" fillId="0" borderId="14" xfId="0" applyBorder="1"/>
    <xf numFmtId="164" fontId="0" fillId="0" borderId="15" xfId="0" applyNumberFormat="1" applyBorder="1"/>
    <xf numFmtId="164" fontId="0" fillId="0" borderId="13" xfId="0" applyNumberFormat="1" applyBorder="1"/>
    <xf numFmtId="164" fontId="0" fillId="2" borderId="9" xfId="0" applyNumberFormat="1" applyFill="1" applyBorder="1"/>
    <xf numFmtId="164" fontId="0" fillId="2" borderId="1" xfId="0" applyNumberFormat="1" applyFill="1" applyBorder="1"/>
    <xf numFmtId="164" fontId="0" fillId="2" borderId="14" xfId="0" applyNumberFormat="1" applyFill="1" applyBorder="1"/>
    <xf numFmtId="164" fontId="0" fillId="2" borderId="13" xfId="0" applyNumberFormat="1" applyFill="1" applyBorder="1"/>
    <xf numFmtId="164" fontId="0" fillId="0" borderId="16" xfId="0" applyNumberFormat="1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46" fontId="0" fillId="0" borderId="1" xfId="0" applyNumberFormat="1" applyBorder="1"/>
    <xf numFmtId="0" fontId="0" fillId="0" borderId="19" xfId="0" applyBorder="1"/>
    <xf numFmtId="0" fontId="0" fillId="0" borderId="20" xfId="0" applyBorder="1"/>
    <xf numFmtId="164" fontId="0" fillId="2" borderId="20" xfId="0" applyNumberFormat="1" applyFill="1" applyBorder="1"/>
    <xf numFmtId="164" fontId="0" fillId="0" borderId="7" xfId="0" applyNumberFormat="1" applyBorder="1"/>
    <xf numFmtId="0" fontId="0" fillId="0" borderId="21" xfId="0" applyBorder="1"/>
    <xf numFmtId="46" fontId="0" fillId="0" borderId="21" xfId="0" applyNumberFormat="1" applyBorder="1"/>
    <xf numFmtId="164" fontId="0" fillId="2" borderId="21" xfId="0" applyNumberFormat="1" applyFill="1" applyBorder="1"/>
    <xf numFmtId="164" fontId="0" fillId="0" borderId="3" xfId="0" applyNumberFormat="1" applyBorder="1"/>
    <xf numFmtId="0" fontId="0" fillId="0" borderId="11" xfId="0" applyBorder="1" applyAlignment="1"/>
    <xf numFmtId="0" fontId="0" fillId="0" borderId="12" xfId="0" applyBorder="1" applyAlignment="1"/>
    <xf numFmtId="0" fontId="0" fillId="0" borderId="0" xfId="0" applyAlignment="1"/>
    <xf numFmtId="0" fontId="0" fillId="0" borderId="1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16" xfId="0" applyBorder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751232</xdr:colOff>
      <xdr:row>0</xdr:row>
      <xdr:rowOff>1079086</xdr:rowOff>
    </xdr:to>
    <xdr:pic>
      <xdr:nvPicPr>
        <xdr:cNvPr id="4" name="Afbeelding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0"/>
          <a:ext cx="3237257" cy="10790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3</xdr:col>
      <xdr:colOff>904876</xdr:colOff>
      <xdr:row>0</xdr:row>
      <xdr:rowOff>858173</xdr:rowOff>
    </xdr:to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4000500" cy="8581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10"/>
  <sheetViews>
    <sheetView workbookViewId="0">
      <selection activeCell="C15" sqref="C15"/>
    </sheetView>
  </sheetViews>
  <sheetFormatPr defaultRowHeight="15" x14ac:dyDescent="0.25"/>
  <cols>
    <col min="3" max="3" width="111" bestFit="1" customWidth="1"/>
  </cols>
  <sheetData>
    <row r="3" spans="2:3" ht="15.75" thickBot="1" x14ac:dyDescent="0.3"/>
    <row r="4" spans="2:3" x14ac:dyDescent="0.25">
      <c r="B4" s="21">
        <v>1</v>
      </c>
      <c r="C4" s="22" t="s">
        <v>35</v>
      </c>
    </row>
    <row r="5" spans="2:3" x14ac:dyDescent="0.25">
      <c r="B5" s="3">
        <v>2</v>
      </c>
      <c r="C5" s="23" t="s">
        <v>30</v>
      </c>
    </row>
    <row r="6" spans="2:3" x14ac:dyDescent="0.25">
      <c r="B6" s="3">
        <v>3</v>
      </c>
      <c r="C6" s="23" t="s">
        <v>32</v>
      </c>
    </row>
    <row r="7" spans="2:3" x14ac:dyDescent="0.25">
      <c r="B7" s="3">
        <v>4</v>
      </c>
      <c r="C7" s="23" t="s">
        <v>31</v>
      </c>
    </row>
    <row r="8" spans="2:3" x14ac:dyDescent="0.25">
      <c r="B8" s="3">
        <v>5</v>
      </c>
      <c r="C8" s="23" t="s">
        <v>36</v>
      </c>
    </row>
    <row r="9" spans="2:3" x14ac:dyDescent="0.25">
      <c r="B9" s="3">
        <v>6</v>
      </c>
      <c r="C9" s="23" t="s">
        <v>37</v>
      </c>
    </row>
    <row r="10" spans="2:3" ht="15.75" thickBot="1" x14ac:dyDescent="0.3">
      <c r="B10" s="24">
        <v>7</v>
      </c>
      <c r="C10" s="25" t="s">
        <v>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8"/>
  <sheetViews>
    <sheetView zoomScaleNormal="100" workbookViewId="0">
      <selection activeCell="B2" sqref="B2"/>
    </sheetView>
  </sheetViews>
  <sheetFormatPr defaultRowHeight="15" x14ac:dyDescent="0.25"/>
  <cols>
    <col min="2" max="2" width="23.5703125" bestFit="1" customWidth="1"/>
    <col min="3" max="3" width="13.7109375" bestFit="1" customWidth="1"/>
    <col min="4" max="4" width="14.85546875" bestFit="1" customWidth="1"/>
    <col min="5" max="5" width="10.140625" bestFit="1" customWidth="1"/>
    <col min="6" max="6" width="13.28515625" customWidth="1"/>
    <col min="7" max="7" width="12.7109375" bestFit="1" customWidth="1"/>
    <col min="8" max="8" width="21.7109375" bestFit="1" customWidth="1"/>
  </cols>
  <sheetData>
    <row r="1" spans="2:8" ht="105" customHeight="1" x14ac:dyDescent="0.25"/>
    <row r="2" spans="2:8" ht="21" x14ac:dyDescent="0.35">
      <c r="B2" s="1" t="s">
        <v>41</v>
      </c>
    </row>
    <row r="4" spans="2:8" ht="15.75" thickBot="1" x14ac:dyDescent="0.3"/>
    <row r="5" spans="2:8" ht="45.75" thickBot="1" x14ac:dyDescent="0.3">
      <c r="B5" s="9" t="s">
        <v>15</v>
      </c>
      <c r="C5" s="10" t="s">
        <v>5</v>
      </c>
      <c r="D5" s="10" t="s">
        <v>1</v>
      </c>
      <c r="E5" s="10" t="s">
        <v>12</v>
      </c>
      <c r="F5" s="11" t="s">
        <v>17</v>
      </c>
      <c r="G5" s="10" t="s">
        <v>13</v>
      </c>
      <c r="H5" s="12" t="s">
        <v>33</v>
      </c>
    </row>
    <row r="6" spans="2:8" x14ac:dyDescent="0.25">
      <c r="B6" s="5" t="s">
        <v>0</v>
      </c>
      <c r="C6" s="6" t="s">
        <v>4</v>
      </c>
      <c r="D6" s="7" t="s">
        <v>6</v>
      </c>
      <c r="E6" s="6">
        <f>7*5*52</f>
        <v>1820</v>
      </c>
      <c r="F6" s="6">
        <v>2</v>
      </c>
      <c r="G6" s="16">
        <v>0</v>
      </c>
      <c r="H6" s="8">
        <f>G6*(E6*F6)</f>
        <v>0</v>
      </c>
    </row>
    <row r="7" spans="2:8" x14ac:dyDescent="0.25">
      <c r="B7" s="3" t="s">
        <v>0</v>
      </c>
      <c r="C7" s="2" t="s">
        <v>4</v>
      </c>
      <c r="D7" s="2" t="s">
        <v>3</v>
      </c>
      <c r="E7" s="2">
        <f>11*5*52</f>
        <v>2860</v>
      </c>
      <c r="F7" s="2">
        <v>2</v>
      </c>
      <c r="G7" s="17">
        <v>0</v>
      </c>
      <c r="H7" s="4">
        <f t="shared" ref="H7:H10" si="0">G7*(E7*F7)</f>
        <v>0</v>
      </c>
    </row>
    <row r="8" spans="2:8" x14ac:dyDescent="0.25">
      <c r="B8" s="3" t="s">
        <v>0</v>
      </c>
      <c r="C8" s="2" t="s">
        <v>4</v>
      </c>
      <c r="D8" s="2" t="s">
        <v>2</v>
      </c>
      <c r="E8" s="2">
        <f>6*5*52</f>
        <v>1560</v>
      </c>
      <c r="F8" s="2">
        <v>2</v>
      </c>
      <c r="G8" s="17">
        <v>0</v>
      </c>
      <c r="H8" s="4">
        <f t="shared" si="0"/>
        <v>0</v>
      </c>
    </row>
    <row r="9" spans="2:8" x14ac:dyDescent="0.25">
      <c r="B9" s="3" t="s">
        <v>0</v>
      </c>
      <c r="C9" s="2" t="s">
        <v>7</v>
      </c>
      <c r="D9" s="2" t="s">
        <v>8</v>
      </c>
      <c r="E9" s="2">
        <f>24*2*52</f>
        <v>2496</v>
      </c>
      <c r="F9" s="2">
        <v>2</v>
      </c>
      <c r="G9" s="17">
        <v>0</v>
      </c>
      <c r="H9" s="4">
        <f t="shared" si="0"/>
        <v>0</v>
      </c>
    </row>
    <row r="10" spans="2:8" x14ac:dyDescent="0.25">
      <c r="B10" s="3" t="s">
        <v>0</v>
      </c>
      <c r="C10" s="2" t="s">
        <v>9</v>
      </c>
      <c r="D10" s="2" t="s">
        <v>8</v>
      </c>
      <c r="E10" s="2">
        <f>24*10</f>
        <v>240</v>
      </c>
      <c r="F10" s="2">
        <v>2</v>
      </c>
      <c r="G10" s="17">
        <v>0</v>
      </c>
      <c r="H10" s="4">
        <f t="shared" si="0"/>
        <v>0</v>
      </c>
    </row>
    <row r="11" spans="2:8" x14ac:dyDescent="0.25">
      <c r="B11" s="3" t="s">
        <v>0</v>
      </c>
      <c r="C11" s="2" t="s">
        <v>10</v>
      </c>
      <c r="D11" s="2" t="s">
        <v>11</v>
      </c>
      <c r="E11" s="2">
        <f>8</f>
        <v>8</v>
      </c>
      <c r="F11" s="2">
        <v>2</v>
      </c>
      <c r="G11" s="17">
        <v>0</v>
      </c>
      <c r="H11" s="4">
        <f>G11*(E11*F11)</f>
        <v>0</v>
      </c>
    </row>
    <row r="12" spans="2:8" x14ac:dyDescent="0.25">
      <c r="B12" s="3" t="s">
        <v>39</v>
      </c>
      <c r="C12" s="2" t="s">
        <v>4</v>
      </c>
      <c r="D12" s="26" t="s">
        <v>6</v>
      </c>
      <c r="E12" s="2">
        <v>2</v>
      </c>
      <c r="F12" s="2">
        <v>1</v>
      </c>
      <c r="G12" s="17">
        <v>0</v>
      </c>
      <c r="H12" s="4">
        <f>G12*(E12*F12)</f>
        <v>0</v>
      </c>
    </row>
    <row r="13" spans="2:8" x14ac:dyDescent="0.25">
      <c r="B13" s="5" t="s">
        <v>39</v>
      </c>
      <c r="C13" s="2" t="s">
        <v>4</v>
      </c>
      <c r="D13" s="2" t="s">
        <v>3</v>
      </c>
      <c r="E13" s="2">
        <v>10</v>
      </c>
      <c r="F13" s="2">
        <v>1</v>
      </c>
      <c r="G13" s="17">
        <v>0</v>
      </c>
      <c r="H13" s="4">
        <f t="shared" ref="H13:H16" si="1">G13*(E13*F13)</f>
        <v>0</v>
      </c>
    </row>
    <row r="14" spans="2:8" x14ac:dyDescent="0.25">
      <c r="B14" s="5" t="s">
        <v>39</v>
      </c>
      <c r="C14" s="2" t="s">
        <v>4</v>
      </c>
      <c r="D14" s="2" t="s">
        <v>2</v>
      </c>
      <c r="E14" s="2">
        <v>10</v>
      </c>
      <c r="F14" s="2">
        <v>1</v>
      </c>
      <c r="G14" s="17">
        <v>0</v>
      </c>
      <c r="H14" s="4">
        <f t="shared" si="1"/>
        <v>0</v>
      </c>
    </row>
    <row r="15" spans="2:8" x14ac:dyDescent="0.25">
      <c r="B15" s="5" t="s">
        <v>39</v>
      </c>
      <c r="C15" s="2" t="s">
        <v>7</v>
      </c>
      <c r="D15" s="2" t="s">
        <v>8</v>
      </c>
      <c r="E15" s="2">
        <v>20</v>
      </c>
      <c r="F15" s="2">
        <v>1</v>
      </c>
      <c r="G15" s="17">
        <v>0</v>
      </c>
      <c r="H15" s="4">
        <f t="shared" si="1"/>
        <v>0</v>
      </c>
    </row>
    <row r="16" spans="2:8" x14ac:dyDescent="0.25">
      <c r="B16" s="5" t="s">
        <v>39</v>
      </c>
      <c r="C16" s="2" t="s">
        <v>9</v>
      </c>
      <c r="D16" s="2" t="s">
        <v>8</v>
      </c>
      <c r="E16" s="2">
        <v>10</v>
      </c>
      <c r="F16" s="2">
        <v>1</v>
      </c>
      <c r="G16" s="17">
        <v>0</v>
      </c>
      <c r="H16" s="4">
        <f t="shared" si="1"/>
        <v>0</v>
      </c>
    </row>
    <row r="17" spans="2:9" ht="15.75" thickBot="1" x14ac:dyDescent="0.3">
      <c r="B17" s="27" t="s">
        <v>39</v>
      </c>
      <c r="C17" s="28" t="s">
        <v>10</v>
      </c>
      <c r="D17" s="28" t="s">
        <v>11</v>
      </c>
      <c r="E17" s="28">
        <v>2</v>
      </c>
      <c r="F17" s="28">
        <v>1</v>
      </c>
      <c r="G17" s="29">
        <v>0</v>
      </c>
      <c r="H17" s="30">
        <f>G17*(E17*F17)</f>
        <v>0</v>
      </c>
    </row>
    <row r="18" spans="2:9" ht="15.75" thickBot="1" x14ac:dyDescent="0.3">
      <c r="B18" s="35" t="s">
        <v>23</v>
      </c>
      <c r="C18" s="36"/>
      <c r="D18" s="36"/>
      <c r="E18" s="36"/>
      <c r="F18" s="36"/>
      <c r="G18" s="36"/>
      <c r="H18" s="15">
        <f>SUM(H6:H17)</f>
        <v>0</v>
      </c>
    </row>
    <row r="19" spans="2:9" ht="15.75" thickBot="1" x14ac:dyDescent="0.3">
      <c r="B19" s="35" t="s">
        <v>24</v>
      </c>
      <c r="C19" s="36"/>
      <c r="D19" s="36"/>
      <c r="E19" s="36"/>
      <c r="F19" s="36"/>
      <c r="G19" s="36"/>
      <c r="H19" s="19">
        <v>0</v>
      </c>
    </row>
    <row r="20" spans="2:9" ht="15.75" thickBot="1" x14ac:dyDescent="0.3">
      <c r="B20" s="39" t="s">
        <v>16</v>
      </c>
      <c r="C20" s="40"/>
      <c r="D20" s="40"/>
      <c r="E20" s="40"/>
      <c r="F20" s="40"/>
      <c r="G20" s="40"/>
      <c r="H20" s="41"/>
      <c r="I20" s="20">
        <f>H18+H19</f>
        <v>0</v>
      </c>
    </row>
    <row r="21" spans="2:9" ht="15.75" thickBot="1" x14ac:dyDescent="0.3"/>
    <row r="22" spans="2:9" ht="15.75" thickBot="1" x14ac:dyDescent="0.3">
      <c r="B22" s="35" t="s">
        <v>29</v>
      </c>
      <c r="C22" s="36"/>
      <c r="D22" s="36"/>
      <c r="E22" s="36"/>
      <c r="F22" s="36"/>
      <c r="G22" s="36"/>
      <c r="H22" s="36"/>
      <c r="I22" s="15">
        <f>I20+I2</f>
        <v>0</v>
      </c>
    </row>
    <row r="24" spans="2:9" x14ac:dyDescent="0.25">
      <c r="B24" t="s">
        <v>18</v>
      </c>
      <c r="C24" s="37"/>
      <c r="D24" s="37"/>
      <c r="E24" s="37"/>
    </row>
    <row r="25" spans="2:9" x14ac:dyDescent="0.25">
      <c r="B25" s="2" t="s">
        <v>19</v>
      </c>
      <c r="C25" s="38"/>
      <c r="D25" s="38"/>
      <c r="E25" s="38"/>
    </row>
    <row r="26" spans="2:9" x14ac:dyDescent="0.25">
      <c r="B26" s="2" t="s">
        <v>20</v>
      </c>
      <c r="C26" s="38"/>
      <c r="D26" s="38"/>
      <c r="E26" s="38"/>
    </row>
    <row r="27" spans="2:9" x14ac:dyDescent="0.25">
      <c r="B27" s="2" t="s">
        <v>21</v>
      </c>
      <c r="C27" s="38"/>
      <c r="D27" s="38"/>
      <c r="E27" s="38"/>
    </row>
    <row r="28" spans="2:9" ht="111.75" customHeight="1" x14ac:dyDescent="0.25">
      <c r="B28" s="2" t="s">
        <v>22</v>
      </c>
      <c r="C28" s="38"/>
      <c r="D28" s="38"/>
      <c r="E28" s="38"/>
    </row>
  </sheetData>
  <mergeCells count="9">
    <mergeCell ref="C28:E28"/>
    <mergeCell ref="B19:G19"/>
    <mergeCell ref="B22:H22"/>
    <mergeCell ref="B20:H20"/>
    <mergeCell ref="B18:G18"/>
    <mergeCell ref="C24:E24"/>
    <mergeCell ref="C25:E25"/>
    <mergeCell ref="C26:E26"/>
    <mergeCell ref="C27:E27"/>
  </mergeCells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46"/>
  <sheetViews>
    <sheetView tabSelected="1" workbookViewId="0">
      <selection activeCell="B2" sqref="B2"/>
    </sheetView>
  </sheetViews>
  <sheetFormatPr defaultRowHeight="15" x14ac:dyDescent="0.25"/>
  <cols>
    <col min="2" max="2" width="23.5703125" bestFit="1" customWidth="1"/>
    <col min="3" max="3" width="13.7109375" bestFit="1" customWidth="1"/>
    <col min="4" max="4" width="14.85546875" bestFit="1" customWidth="1"/>
    <col min="5" max="5" width="10.140625" bestFit="1" customWidth="1"/>
    <col min="6" max="6" width="13.28515625" customWidth="1"/>
    <col min="7" max="7" width="12.7109375" bestFit="1" customWidth="1"/>
    <col min="8" max="8" width="21" bestFit="1" customWidth="1"/>
    <col min="9" max="9" width="17.5703125" customWidth="1"/>
  </cols>
  <sheetData>
    <row r="1" spans="2:8" ht="70.5" customHeight="1" x14ac:dyDescent="0.25"/>
    <row r="2" spans="2:8" ht="21" x14ac:dyDescent="0.35">
      <c r="B2" s="1" t="s">
        <v>42</v>
      </c>
    </row>
    <row r="4" spans="2:8" ht="15.75" thickBot="1" x14ac:dyDescent="0.3"/>
    <row r="5" spans="2:8" ht="45.75" thickBot="1" x14ac:dyDescent="0.3">
      <c r="B5" s="9" t="s">
        <v>25</v>
      </c>
      <c r="C5" s="10" t="s">
        <v>5</v>
      </c>
      <c r="D5" s="10" t="s">
        <v>1</v>
      </c>
      <c r="E5" s="10" t="s">
        <v>12</v>
      </c>
      <c r="F5" s="11" t="s">
        <v>17</v>
      </c>
      <c r="G5" s="10" t="s">
        <v>13</v>
      </c>
      <c r="H5" s="12" t="s">
        <v>34</v>
      </c>
    </row>
    <row r="6" spans="2:8" x14ac:dyDescent="0.25">
      <c r="B6" s="21" t="s">
        <v>0</v>
      </c>
      <c r="C6" s="31" t="s">
        <v>4</v>
      </c>
      <c r="D6" s="32" t="s">
        <v>6</v>
      </c>
      <c r="E6" s="31">
        <f>7*5*52</f>
        <v>1820</v>
      </c>
      <c r="F6" s="31">
        <v>2</v>
      </c>
      <c r="G6" s="33">
        <v>0</v>
      </c>
      <c r="H6" s="34">
        <f>G6*(E6*F6)</f>
        <v>0</v>
      </c>
    </row>
    <row r="7" spans="2:8" x14ac:dyDescent="0.25">
      <c r="B7" s="3" t="s">
        <v>0</v>
      </c>
      <c r="C7" s="2" t="s">
        <v>4</v>
      </c>
      <c r="D7" s="2" t="s">
        <v>3</v>
      </c>
      <c r="E7" s="2">
        <f>11*5*52</f>
        <v>2860</v>
      </c>
      <c r="F7" s="2">
        <v>2</v>
      </c>
      <c r="G7" s="17">
        <v>0</v>
      </c>
      <c r="H7" s="4">
        <f t="shared" ref="H7:H11" si="0">G7*(E7*F7)</f>
        <v>0</v>
      </c>
    </row>
    <row r="8" spans="2:8" x14ac:dyDescent="0.25">
      <c r="B8" s="3" t="s">
        <v>0</v>
      </c>
      <c r="C8" s="2" t="s">
        <v>4</v>
      </c>
      <c r="D8" s="2" t="s">
        <v>2</v>
      </c>
      <c r="E8" s="2">
        <f>6*5*52</f>
        <v>1560</v>
      </c>
      <c r="F8" s="2">
        <v>2</v>
      </c>
      <c r="G8" s="17">
        <v>0</v>
      </c>
      <c r="H8" s="4">
        <f t="shared" si="0"/>
        <v>0</v>
      </c>
    </row>
    <row r="9" spans="2:8" x14ac:dyDescent="0.25">
      <c r="B9" s="3" t="s">
        <v>0</v>
      </c>
      <c r="C9" s="2" t="s">
        <v>7</v>
      </c>
      <c r="D9" s="2" t="s">
        <v>8</v>
      </c>
      <c r="E9" s="2">
        <f>24*2*52</f>
        <v>2496</v>
      </c>
      <c r="F9" s="2">
        <v>2</v>
      </c>
      <c r="G9" s="17">
        <v>0</v>
      </c>
      <c r="H9" s="4">
        <f t="shared" si="0"/>
        <v>0</v>
      </c>
    </row>
    <row r="10" spans="2:8" x14ac:dyDescent="0.25">
      <c r="B10" s="3" t="s">
        <v>0</v>
      </c>
      <c r="C10" s="2" t="s">
        <v>9</v>
      </c>
      <c r="D10" s="2" t="s">
        <v>8</v>
      </c>
      <c r="E10" s="2">
        <f>24*10</f>
        <v>240</v>
      </c>
      <c r="F10" s="2">
        <v>2</v>
      </c>
      <c r="G10" s="17">
        <v>0</v>
      </c>
      <c r="H10" s="4">
        <f t="shared" si="0"/>
        <v>0</v>
      </c>
    </row>
    <row r="11" spans="2:8" x14ac:dyDescent="0.25">
      <c r="B11" s="3" t="s">
        <v>0</v>
      </c>
      <c r="C11" s="2" t="s">
        <v>10</v>
      </c>
      <c r="D11" s="2" t="s">
        <v>11</v>
      </c>
      <c r="E11" s="2">
        <f>8</f>
        <v>8</v>
      </c>
      <c r="F11" s="2">
        <v>2</v>
      </c>
      <c r="G11" s="17">
        <v>0</v>
      </c>
      <c r="H11" s="4">
        <f t="shared" si="0"/>
        <v>0</v>
      </c>
    </row>
    <row r="12" spans="2:8" x14ac:dyDescent="0.25">
      <c r="B12" s="3" t="s">
        <v>39</v>
      </c>
      <c r="C12" s="2" t="s">
        <v>4</v>
      </c>
      <c r="D12" s="26" t="s">
        <v>6</v>
      </c>
      <c r="E12" s="2">
        <v>125</v>
      </c>
      <c r="F12" s="2">
        <v>1</v>
      </c>
      <c r="G12" s="17">
        <v>0</v>
      </c>
      <c r="H12" s="4">
        <f>G12*(E12*F12)</f>
        <v>0</v>
      </c>
    </row>
    <row r="13" spans="2:8" x14ac:dyDescent="0.25">
      <c r="B13" s="5" t="s">
        <v>39</v>
      </c>
      <c r="C13" s="2" t="s">
        <v>4</v>
      </c>
      <c r="D13" s="2" t="s">
        <v>3</v>
      </c>
      <c r="E13" s="2">
        <v>25</v>
      </c>
      <c r="F13" s="2">
        <v>1</v>
      </c>
      <c r="G13" s="17">
        <v>0</v>
      </c>
      <c r="H13" s="4">
        <f t="shared" ref="H13:H16" si="1">G13*(E13*F13)</f>
        <v>0</v>
      </c>
    </row>
    <row r="14" spans="2:8" x14ac:dyDescent="0.25">
      <c r="B14" s="5" t="s">
        <v>39</v>
      </c>
      <c r="C14" s="2" t="s">
        <v>4</v>
      </c>
      <c r="D14" s="2" t="s">
        <v>2</v>
      </c>
      <c r="E14" s="2">
        <v>100</v>
      </c>
      <c r="F14" s="2">
        <v>1</v>
      </c>
      <c r="G14" s="17">
        <v>0</v>
      </c>
      <c r="H14" s="4">
        <f t="shared" si="1"/>
        <v>0</v>
      </c>
    </row>
    <row r="15" spans="2:8" x14ac:dyDescent="0.25">
      <c r="B15" s="5" t="s">
        <v>39</v>
      </c>
      <c r="C15" s="2" t="s">
        <v>7</v>
      </c>
      <c r="D15" s="2" t="s">
        <v>8</v>
      </c>
      <c r="E15" s="2">
        <v>104</v>
      </c>
      <c r="F15" s="2">
        <v>1</v>
      </c>
      <c r="G15" s="17">
        <v>0</v>
      </c>
      <c r="H15" s="4">
        <f t="shared" si="1"/>
        <v>0</v>
      </c>
    </row>
    <row r="16" spans="2:8" x14ac:dyDescent="0.25">
      <c r="B16" s="5" t="s">
        <v>39</v>
      </c>
      <c r="C16" s="2" t="s">
        <v>9</v>
      </c>
      <c r="D16" s="2" t="s">
        <v>8</v>
      </c>
      <c r="E16" s="2">
        <v>10</v>
      </c>
      <c r="F16" s="2">
        <v>1</v>
      </c>
      <c r="G16" s="17">
        <v>0</v>
      </c>
      <c r="H16" s="4">
        <f t="shared" si="1"/>
        <v>0</v>
      </c>
    </row>
    <row r="17" spans="2:9" ht="15.75" thickBot="1" x14ac:dyDescent="0.3">
      <c r="B17" s="5" t="s">
        <v>39</v>
      </c>
      <c r="C17" s="13" t="s">
        <v>10</v>
      </c>
      <c r="D17" s="13" t="s">
        <v>11</v>
      </c>
      <c r="E17" s="13">
        <v>2</v>
      </c>
      <c r="F17" s="13">
        <v>1</v>
      </c>
      <c r="G17" s="18">
        <v>0</v>
      </c>
      <c r="H17" s="14">
        <f>G17*(E17*F17)</f>
        <v>0</v>
      </c>
    </row>
    <row r="18" spans="2:9" ht="15.75" thickBot="1" x14ac:dyDescent="0.3">
      <c r="B18" s="35" t="s">
        <v>23</v>
      </c>
      <c r="C18" s="36"/>
      <c r="D18" s="36"/>
      <c r="E18" s="36"/>
      <c r="F18" s="36"/>
      <c r="G18" s="36"/>
      <c r="H18" s="15">
        <f>SUM(H6:H17)</f>
        <v>0</v>
      </c>
    </row>
    <row r="19" spans="2:9" ht="15.75" thickBot="1" x14ac:dyDescent="0.3">
      <c r="B19" s="35" t="s">
        <v>24</v>
      </c>
      <c r="C19" s="36"/>
      <c r="D19" s="36"/>
      <c r="E19" s="36"/>
      <c r="F19" s="36"/>
      <c r="G19" s="36"/>
      <c r="H19" s="19">
        <v>0</v>
      </c>
    </row>
    <row r="20" spans="2:9" ht="15.75" thickBot="1" x14ac:dyDescent="0.3">
      <c r="B20" s="39" t="s">
        <v>27</v>
      </c>
      <c r="C20" s="40"/>
      <c r="D20" s="40"/>
      <c r="E20" s="40"/>
      <c r="F20" s="40"/>
      <c r="G20" s="40"/>
      <c r="H20" s="41"/>
      <c r="I20" s="20">
        <f>H19+H18</f>
        <v>0</v>
      </c>
    </row>
    <row r="22" spans="2:9" ht="15.75" thickBot="1" x14ac:dyDescent="0.3"/>
    <row r="23" spans="2:9" ht="45.75" thickBot="1" x14ac:dyDescent="0.3">
      <c r="B23" s="9" t="s">
        <v>26</v>
      </c>
      <c r="C23" s="10" t="s">
        <v>5</v>
      </c>
      <c r="D23" s="10" t="s">
        <v>1</v>
      </c>
      <c r="E23" s="10" t="s">
        <v>12</v>
      </c>
      <c r="F23" s="11" t="s">
        <v>17</v>
      </c>
      <c r="G23" s="10" t="s">
        <v>13</v>
      </c>
      <c r="H23" s="12" t="s">
        <v>14</v>
      </c>
    </row>
    <row r="24" spans="2:9" x14ac:dyDescent="0.25">
      <c r="B24" s="21" t="s">
        <v>0</v>
      </c>
      <c r="C24" s="31" t="s">
        <v>4</v>
      </c>
      <c r="D24" s="32" t="s">
        <v>6</v>
      </c>
      <c r="E24" s="31">
        <f>7*5*52</f>
        <v>1820</v>
      </c>
      <c r="F24" s="31">
        <v>2</v>
      </c>
      <c r="G24" s="33">
        <v>0</v>
      </c>
      <c r="H24" s="34">
        <f>G24*(E24*F24)</f>
        <v>0</v>
      </c>
    </row>
    <row r="25" spans="2:9" x14ac:dyDescent="0.25">
      <c r="B25" s="3" t="s">
        <v>0</v>
      </c>
      <c r="C25" s="2" t="s">
        <v>4</v>
      </c>
      <c r="D25" s="2" t="s">
        <v>3</v>
      </c>
      <c r="E25" s="2">
        <f>11*5*52</f>
        <v>2860</v>
      </c>
      <c r="F25" s="2">
        <v>1</v>
      </c>
      <c r="G25" s="17">
        <v>0</v>
      </c>
      <c r="H25" s="4">
        <f t="shared" ref="H25:H29" si="2">G25*(E25*F25)</f>
        <v>0</v>
      </c>
    </row>
    <row r="26" spans="2:9" x14ac:dyDescent="0.25">
      <c r="B26" s="3" t="s">
        <v>0</v>
      </c>
      <c r="C26" s="2" t="s">
        <v>4</v>
      </c>
      <c r="D26" s="2" t="s">
        <v>2</v>
      </c>
      <c r="E26" s="2">
        <f>6*5*52</f>
        <v>1560</v>
      </c>
      <c r="F26" s="2">
        <v>2</v>
      </c>
      <c r="G26" s="17">
        <v>0</v>
      </c>
      <c r="H26" s="4">
        <f t="shared" si="2"/>
        <v>0</v>
      </c>
    </row>
    <row r="27" spans="2:9" x14ac:dyDescent="0.25">
      <c r="B27" s="3" t="s">
        <v>0</v>
      </c>
      <c r="C27" s="2" t="s">
        <v>7</v>
      </c>
      <c r="D27" s="2" t="s">
        <v>8</v>
      </c>
      <c r="E27" s="2">
        <f>24*2*52</f>
        <v>2496</v>
      </c>
      <c r="F27" s="2">
        <v>2</v>
      </c>
      <c r="G27" s="17">
        <v>0</v>
      </c>
      <c r="H27" s="4">
        <f t="shared" si="2"/>
        <v>0</v>
      </c>
    </row>
    <row r="28" spans="2:9" x14ac:dyDescent="0.25">
      <c r="B28" s="3" t="s">
        <v>0</v>
      </c>
      <c r="C28" s="2" t="s">
        <v>9</v>
      </c>
      <c r="D28" s="2" t="s">
        <v>8</v>
      </c>
      <c r="E28" s="2">
        <f>24*10</f>
        <v>240</v>
      </c>
      <c r="F28" s="2">
        <v>2</v>
      </c>
      <c r="G28" s="17">
        <v>0</v>
      </c>
      <c r="H28" s="4">
        <f t="shared" si="2"/>
        <v>0</v>
      </c>
    </row>
    <row r="29" spans="2:9" x14ac:dyDescent="0.25">
      <c r="B29" s="3" t="s">
        <v>0</v>
      </c>
      <c r="C29" s="2" t="s">
        <v>10</v>
      </c>
      <c r="D29" s="2" t="s">
        <v>11</v>
      </c>
      <c r="E29" s="2">
        <f>8</f>
        <v>8</v>
      </c>
      <c r="F29" s="2">
        <v>2</v>
      </c>
      <c r="G29" s="17">
        <v>0</v>
      </c>
      <c r="H29" s="4">
        <f t="shared" si="2"/>
        <v>0</v>
      </c>
    </row>
    <row r="30" spans="2:9" x14ac:dyDescent="0.25">
      <c r="B30" s="3" t="s">
        <v>39</v>
      </c>
      <c r="C30" s="2" t="s">
        <v>4</v>
      </c>
      <c r="D30" s="26" t="s">
        <v>6</v>
      </c>
      <c r="E30" s="2">
        <v>30</v>
      </c>
      <c r="F30" s="2">
        <v>1</v>
      </c>
      <c r="G30" s="17">
        <v>0</v>
      </c>
      <c r="H30" s="4">
        <f>G30*(E30*F30)</f>
        <v>0</v>
      </c>
    </row>
    <row r="31" spans="2:9" x14ac:dyDescent="0.25">
      <c r="B31" s="5" t="s">
        <v>39</v>
      </c>
      <c r="C31" s="2" t="s">
        <v>4</v>
      </c>
      <c r="D31" s="2" t="s">
        <v>3</v>
      </c>
      <c r="E31" s="2">
        <v>0</v>
      </c>
      <c r="F31" s="2">
        <v>1</v>
      </c>
      <c r="G31" s="17">
        <v>0</v>
      </c>
      <c r="H31" s="4">
        <f t="shared" ref="H31:H34" si="3">G31*(E31*F31)</f>
        <v>0</v>
      </c>
    </row>
    <row r="32" spans="2:9" x14ac:dyDescent="0.25">
      <c r="B32" s="5" t="s">
        <v>39</v>
      </c>
      <c r="C32" s="2" t="s">
        <v>4</v>
      </c>
      <c r="D32" s="2" t="s">
        <v>2</v>
      </c>
      <c r="E32" s="2">
        <v>25</v>
      </c>
      <c r="F32" s="2">
        <v>1</v>
      </c>
      <c r="G32" s="17">
        <v>0</v>
      </c>
      <c r="H32" s="4">
        <f t="shared" si="3"/>
        <v>0</v>
      </c>
    </row>
    <row r="33" spans="2:9" x14ac:dyDescent="0.25">
      <c r="B33" s="5" t="s">
        <v>39</v>
      </c>
      <c r="C33" s="2" t="s">
        <v>7</v>
      </c>
      <c r="D33" s="2" t="s">
        <v>8</v>
      </c>
      <c r="E33" s="2">
        <v>25</v>
      </c>
      <c r="F33" s="2">
        <v>1</v>
      </c>
      <c r="G33" s="17">
        <v>0</v>
      </c>
      <c r="H33" s="4">
        <f t="shared" si="3"/>
        <v>0</v>
      </c>
    </row>
    <row r="34" spans="2:9" x14ac:dyDescent="0.25">
      <c r="B34" s="5" t="s">
        <v>39</v>
      </c>
      <c r="C34" s="2" t="s">
        <v>9</v>
      </c>
      <c r="D34" s="2" t="s">
        <v>8</v>
      </c>
      <c r="E34" s="2">
        <v>10</v>
      </c>
      <c r="F34" s="2">
        <v>1</v>
      </c>
      <c r="G34" s="17">
        <v>0</v>
      </c>
      <c r="H34" s="4">
        <f t="shared" si="3"/>
        <v>0</v>
      </c>
    </row>
    <row r="35" spans="2:9" ht="15.75" thickBot="1" x14ac:dyDescent="0.3">
      <c r="B35" s="27" t="s">
        <v>39</v>
      </c>
      <c r="C35" s="28" t="s">
        <v>10</v>
      </c>
      <c r="D35" s="28" t="s">
        <v>11</v>
      </c>
      <c r="E35" s="28">
        <v>2</v>
      </c>
      <c r="F35" s="28">
        <v>1</v>
      </c>
      <c r="G35" s="29">
        <v>0</v>
      </c>
      <c r="H35" s="30">
        <f>G35*(E35*F35)</f>
        <v>0</v>
      </c>
    </row>
    <row r="36" spans="2:9" ht="15.75" thickBot="1" x14ac:dyDescent="0.3">
      <c r="B36" s="35" t="s">
        <v>23</v>
      </c>
      <c r="C36" s="36"/>
      <c r="D36" s="36"/>
      <c r="E36" s="36"/>
      <c r="F36" s="36"/>
      <c r="G36" s="36"/>
      <c r="H36" s="15">
        <f>SUM(H24:H35)</f>
        <v>0</v>
      </c>
    </row>
    <row r="37" spans="2:9" ht="15.75" thickBot="1" x14ac:dyDescent="0.3">
      <c r="B37" s="35" t="s">
        <v>24</v>
      </c>
      <c r="C37" s="36"/>
      <c r="D37" s="36"/>
      <c r="E37" s="36"/>
      <c r="F37" s="36"/>
      <c r="G37" s="36"/>
      <c r="H37" s="19">
        <v>0</v>
      </c>
    </row>
    <row r="38" spans="2:9" ht="15.75" thickBot="1" x14ac:dyDescent="0.3">
      <c r="B38" s="39" t="s">
        <v>40</v>
      </c>
      <c r="C38" s="40"/>
      <c r="D38" s="40"/>
      <c r="E38" s="40"/>
      <c r="F38" s="40"/>
      <c r="G38" s="40"/>
      <c r="H38" s="41"/>
      <c r="I38" s="20">
        <f>H36+H37</f>
        <v>0</v>
      </c>
    </row>
    <row r="39" spans="2:9" ht="15.75" thickBot="1" x14ac:dyDescent="0.3"/>
    <row r="40" spans="2:9" ht="15.75" thickBot="1" x14ac:dyDescent="0.3">
      <c r="B40" s="35" t="s">
        <v>28</v>
      </c>
      <c r="C40" s="36"/>
      <c r="D40" s="36"/>
      <c r="E40" s="36"/>
      <c r="F40" s="36"/>
      <c r="G40" s="36"/>
      <c r="H40" s="36"/>
      <c r="I40" s="15">
        <f>I38+I20</f>
        <v>0</v>
      </c>
    </row>
    <row r="42" spans="2:9" x14ac:dyDescent="0.25">
      <c r="B42" t="s">
        <v>18</v>
      </c>
      <c r="C42" s="37"/>
      <c r="D42" s="37"/>
      <c r="E42" s="37"/>
    </row>
    <row r="43" spans="2:9" x14ac:dyDescent="0.25">
      <c r="B43" s="2" t="s">
        <v>19</v>
      </c>
      <c r="C43" s="38"/>
      <c r="D43" s="38"/>
      <c r="E43" s="38"/>
    </row>
    <row r="44" spans="2:9" x14ac:dyDescent="0.25">
      <c r="B44" s="2" t="s">
        <v>20</v>
      </c>
      <c r="C44" s="38"/>
      <c r="D44" s="38"/>
      <c r="E44" s="38"/>
    </row>
    <row r="45" spans="2:9" x14ac:dyDescent="0.25">
      <c r="B45" s="2" t="s">
        <v>21</v>
      </c>
      <c r="C45" s="38"/>
      <c r="D45" s="38"/>
      <c r="E45" s="38"/>
    </row>
    <row r="46" spans="2:9" ht="111.75" customHeight="1" x14ac:dyDescent="0.25">
      <c r="B46" s="2" t="s">
        <v>22</v>
      </c>
      <c r="C46" s="38"/>
      <c r="D46" s="38"/>
      <c r="E46" s="38"/>
    </row>
  </sheetData>
  <mergeCells count="12">
    <mergeCell ref="C46:E46"/>
    <mergeCell ref="B18:G18"/>
    <mergeCell ref="B19:G19"/>
    <mergeCell ref="B36:G36"/>
    <mergeCell ref="B37:G37"/>
    <mergeCell ref="B38:H38"/>
    <mergeCell ref="B20:H20"/>
    <mergeCell ref="B40:H40"/>
    <mergeCell ref="C42:E42"/>
    <mergeCell ref="C43:E43"/>
    <mergeCell ref="C44:E44"/>
    <mergeCell ref="C45:E45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Invulinstructie</vt:lpstr>
      <vt:lpstr>Gemeente Gouda</vt:lpstr>
      <vt:lpstr>Gemeente Waddinxveen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Hooft, Simon 't</dc:creator>
  <cp:lastModifiedBy>Hooft, Simon 't</cp:lastModifiedBy>
  <dcterms:created xsi:type="dcterms:W3CDTF">2023-03-28T15:17:14Z</dcterms:created>
  <dcterms:modified xsi:type="dcterms:W3CDTF">2023-05-25T09:36:41Z</dcterms:modified>
</cp:coreProperties>
</file>