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ATA\Inkoop\1. Lopende aanbestedingen\2022 CAR Verzekering\2. Aanbestedingsdocumenten\"/>
    </mc:Choice>
  </mc:AlternateContent>
  <xr:revisionPtr revIDLastSave="0" documentId="8_{6BD61BB8-AC3A-4F7F-B811-3E300A626F38}" xr6:coauthVersionLast="47" xr6:coauthVersionMax="47" xr10:uidLastSave="{00000000-0000-0000-0000-000000000000}"/>
  <bookViews>
    <workbookView xWindow="-108" yWindow="-108" windowWidth="23256" windowHeight="12576" activeTab="3" xr2:uid="{D33A64F8-82C3-4A41-868C-6FBD66461F71}"/>
  </bookViews>
  <sheets>
    <sheet name="2019" sheetId="2" r:id="rId1"/>
    <sheet name="2020" sheetId="1" r:id="rId2"/>
    <sheet name="2021" sheetId="3" r:id="rId3"/>
    <sheet name="sortering op omzetbedrag" sheetId="4" r:id="rId4"/>
  </sheets>
  <definedNames>
    <definedName name="_xlnm._FilterDatabase" localSheetId="3" hidden="1">'sortering op omzetbedrag'!$A$1:$K$215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15" i="4" l="1"/>
  <c r="J15" i="4"/>
  <c r="I7" i="4" l="1"/>
  <c r="J7" i="4" s="1"/>
  <c r="E45" i="4"/>
  <c r="E188" i="4"/>
  <c r="E169" i="4"/>
  <c r="E6" i="4"/>
  <c r="E27" i="4"/>
  <c r="E59" i="4"/>
  <c r="E108" i="4"/>
  <c r="E113" i="4"/>
  <c r="E89" i="4"/>
  <c r="E38" i="4"/>
  <c r="E130" i="4"/>
  <c r="E28" i="4"/>
  <c r="E49" i="4"/>
  <c r="E50" i="4"/>
  <c r="E48" i="4"/>
  <c r="E191" i="4"/>
  <c r="E181" i="4"/>
  <c r="E142" i="4"/>
  <c r="E127" i="4"/>
  <c r="E96" i="4"/>
  <c r="E139" i="4"/>
  <c r="E51" i="4"/>
  <c r="E174" i="4"/>
  <c r="E78" i="4"/>
  <c r="E199" i="4"/>
  <c r="E196" i="4"/>
  <c r="E200" i="4"/>
  <c r="E172" i="4"/>
  <c r="E201" i="4"/>
  <c r="E190" i="4"/>
  <c r="E186" i="4"/>
  <c r="E205" i="4"/>
  <c r="E111" i="4"/>
  <c r="E128" i="4"/>
  <c r="E4" i="4"/>
  <c r="E80" i="4"/>
  <c r="E134" i="4"/>
  <c r="E73" i="4"/>
  <c r="E32" i="4"/>
  <c r="E13" i="4"/>
  <c r="E140" i="4"/>
  <c r="E119" i="4"/>
  <c r="E116" i="4"/>
  <c r="E115" i="4"/>
  <c r="E41" i="4"/>
  <c r="E44" i="4"/>
  <c r="E23" i="4"/>
  <c r="E19" i="4"/>
  <c r="E148" i="4"/>
  <c r="E105" i="4"/>
  <c r="E171" i="4"/>
  <c r="E156" i="4"/>
  <c r="E182" i="4"/>
  <c r="E84" i="4"/>
  <c r="E42" i="4"/>
  <c r="E149" i="4"/>
  <c r="E138" i="4"/>
  <c r="E132" i="4"/>
  <c r="E76" i="4"/>
  <c r="E99" i="4"/>
  <c r="E25" i="4"/>
  <c r="E195" i="4"/>
  <c r="E147" i="4"/>
  <c r="E2" i="4"/>
  <c r="E153" i="4"/>
  <c r="E22" i="4"/>
  <c r="E12" i="4"/>
  <c r="E53" i="4"/>
  <c r="E92" i="4"/>
  <c r="E101" i="4"/>
  <c r="E152" i="4"/>
  <c r="E56" i="4"/>
  <c r="E35" i="4"/>
  <c r="E65" i="4"/>
  <c r="E125" i="4"/>
  <c r="E124" i="4"/>
  <c r="E150" i="4"/>
  <c r="E202" i="4"/>
  <c r="E30" i="4"/>
  <c r="E209" i="4"/>
  <c r="E203" i="4"/>
  <c r="E208" i="4"/>
  <c r="E189" i="4"/>
  <c r="E204" i="4"/>
  <c r="E207" i="4"/>
  <c r="E194" i="4"/>
  <c r="E176" i="4"/>
  <c r="E159" i="4"/>
  <c r="E179" i="4"/>
  <c r="E211" i="4"/>
  <c r="E210" i="4"/>
  <c r="E212" i="4"/>
  <c r="E213" i="4"/>
  <c r="E214" i="4"/>
  <c r="E110" i="4"/>
  <c r="E177" i="4"/>
  <c r="E136" i="4"/>
  <c r="E112" i="4"/>
  <c r="E24" i="4"/>
  <c r="E17" i="4"/>
  <c r="E129" i="4"/>
  <c r="E143" i="4"/>
  <c r="E137" i="4"/>
  <c r="E18" i="4"/>
  <c r="E97" i="4"/>
  <c r="E79" i="4"/>
  <c r="E106" i="4"/>
  <c r="E47" i="4"/>
  <c r="E74" i="4"/>
  <c r="E118" i="4"/>
  <c r="E82" i="4"/>
  <c r="E141" i="4"/>
  <c r="E75" i="4"/>
  <c r="E34" i="4"/>
  <c r="E20" i="4"/>
  <c r="E77" i="4"/>
  <c r="E55" i="4"/>
  <c r="E183" i="4"/>
  <c r="E21" i="4"/>
  <c r="E46" i="4"/>
  <c r="E193" i="4"/>
  <c r="E16" i="4"/>
  <c r="E33" i="4"/>
  <c r="E90" i="4"/>
  <c r="E60" i="4"/>
  <c r="E72" i="4"/>
  <c r="E71" i="4"/>
  <c r="E52" i="4"/>
  <c r="E162" i="4"/>
  <c r="E164" i="4"/>
  <c r="E144" i="4"/>
  <c r="E165" i="4"/>
  <c r="E197" i="4"/>
  <c r="E158" i="4"/>
  <c r="E154" i="4"/>
  <c r="E198" i="4"/>
  <c r="E62" i="4"/>
  <c r="E81" i="4"/>
  <c r="E155" i="4"/>
  <c r="E8" i="4"/>
  <c r="E104" i="4"/>
  <c r="E187" i="4"/>
  <c r="E120" i="4"/>
  <c r="E184" i="4"/>
  <c r="E167" i="4"/>
  <c r="E69" i="4"/>
  <c r="E87" i="4"/>
  <c r="E88" i="4"/>
  <c r="E61" i="4"/>
  <c r="E43" i="4"/>
  <c r="E100" i="4"/>
  <c r="E63" i="4"/>
  <c r="E102" i="4"/>
  <c r="E123" i="4"/>
  <c r="E31" i="4"/>
  <c r="E57" i="4"/>
  <c r="E98" i="4"/>
  <c r="E126" i="4"/>
  <c r="E58" i="4"/>
  <c r="E36" i="4"/>
  <c r="E64" i="4"/>
  <c r="E15" i="4"/>
  <c r="E29" i="4"/>
  <c r="E10" i="4"/>
  <c r="E3" i="4"/>
  <c r="E68" i="4"/>
  <c r="E9" i="4"/>
  <c r="E109" i="4"/>
  <c r="E117" i="4"/>
  <c r="E133" i="4"/>
  <c r="E135" i="4"/>
  <c r="E67" i="4"/>
  <c r="E185" i="4"/>
  <c r="E178" i="4"/>
  <c r="E122" i="4"/>
  <c r="E145" i="4"/>
  <c r="E166" i="4"/>
  <c r="E192" i="4"/>
  <c r="E146" i="4"/>
  <c r="E86" i="4"/>
  <c r="E114" i="4"/>
  <c r="E161" i="4"/>
  <c r="E66" i="4"/>
  <c r="E5" i="4"/>
  <c r="E70" i="4"/>
  <c r="E37" i="4"/>
  <c r="E175" i="4"/>
  <c r="E180" i="4"/>
  <c r="E170" i="4"/>
  <c r="E168" i="4"/>
  <c r="E160" i="4"/>
  <c r="E157" i="4"/>
  <c r="E7" i="4"/>
  <c r="E11" i="4"/>
  <c r="E83" i="4"/>
  <c r="E39" i="4"/>
  <c r="E93" i="4"/>
  <c r="E103" i="4"/>
  <c r="E95" i="4"/>
  <c r="E173" i="4"/>
  <c r="E91" i="4"/>
  <c r="E151" i="4"/>
  <c r="E121" i="4"/>
  <c r="E14" i="4"/>
  <c r="E131" i="4"/>
  <c r="E163" i="4"/>
  <c r="E85" i="4"/>
  <c r="E40" i="4"/>
  <c r="E94" i="4"/>
  <c r="E54" i="4"/>
  <c r="E206" i="4"/>
  <c r="E107" i="4"/>
  <c r="E26" i="4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2" i="1"/>
  <c r="E3" i="2"/>
  <c r="E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" i="2"/>
  <c r="D63" i="3"/>
  <c r="E62" i="3"/>
  <c r="E61" i="3"/>
  <c r="E60" i="3"/>
  <c r="E59" i="3"/>
  <c r="E58" i="3"/>
  <c r="E57" i="3"/>
  <c r="E56" i="3"/>
  <c r="E55" i="3"/>
  <c r="E54" i="3"/>
  <c r="E53" i="3"/>
  <c r="E52" i="3"/>
  <c r="E51" i="3"/>
  <c r="E50" i="3"/>
  <c r="E49" i="3"/>
  <c r="E48" i="3"/>
  <c r="E47" i="3"/>
  <c r="E46" i="3"/>
  <c r="E45" i="3"/>
  <c r="E44" i="3"/>
  <c r="E43" i="3"/>
  <c r="E42" i="3"/>
  <c r="E41" i="3"/>
  <c r="E40" i="3"/>
  <c r="E39" i="3"/>
  <c r="E38" i="3"/>
  <c r="E37" i="3"/>
  <c r="E36" i="3"/>
  <c r="E35" i="3"/>
  <c r="E34" i="3"/>
  <c r="E33" i="3"/>
  <c r="E32" i="3"/>
  <c r="E31" i="3"/>
  <c r="E30" i="3"/>
  <c r="E29" i="3"/>
  <c r="E28" i="3"/>
  <c r="E27" i="3"/>
  <c r="E26" i="3"/>
  <c r="E25" i="3"/>
  <c r="E24" i="3"/>
  <c r="E23" i="3"/>
  <c r="E22" i="3"/>
  <c r="E21" i="3"/>
  <c r="E20" i="3"/>
  <c r="E19" i="3"/>
  <c r="E18" i="3"/>
  <c r="E17" i="3"/>
  <c r="E16" i="3"/>
  <c r="E15" i="3"/>
  <c r="E14" i="3"/>
  <c r="E13" i="3"/>
  <c r="E12" i="3"/>
  <c r="E11" i="3"/>
  <c r="E10" i="3"/>
  <c r="E9" i="3"/>
  <c r="E8" i="3"/>
  <c r="E7" i="3"/>
  <c r="E6" i="3"/>
  <c r="E5" i="3"/>
  <c r="E4" i="3"/>
  <c r="E3" i="3"/>
  <c r="E2" i="3"/>
  <c r="E63" i="3" s="1"/>
  <c r="E215" i="4" l="1"/>
  <c r="E24" i="2"/>
  <c r="D24" i="2"/>
  <c r="D132" i="1"/>
  <c r="E132" i="1"/>
</calcChain>
</file>

<file path=xl/sharedStrings.xml><?xml version="1.0" encoding="utf-8"?>
<sst xmlns="http://schemas.openxmlformats.org/spreadsheetml/2006/main" count="1291" uniqueCount="442">
  <si>
    <t>maand</t>
  </si>
  <si>
    <t>Project Nummer</t>
  </si>
  <si>
    <t>Projectnaam</t>
  </si>
  <si>
    <t>feb. 20</t>
  </si>
  <si>
    <t>162010</t>
  </si>
  <si>
    <t>Vispassage Weijland</t>
  </si>
  <si>
    <t>162011</t>
  </si>
  <si>
    <t>Vispassage De Bree</t>
  </si>
  <si>
    <t>162012</t>
  </si>
  <si>
    <t>Vispassage stuw Meidoornkade</t>
  </si>
  <si>
    <t>Vispassage stuw A27 oost</t>
  </si>
  <si>
    <t>Vispassage Kortrijksewet-Zuid</t>
  </si>
  <si>
    <t>401027</t>
  </si>
  <si>
    <t>Verdrogingsbestrijding Kolland</t>
  </si>
  <si>
    <t>401030</t>
  </si>
  <si>
    <t>Verdroging Zuylestein</t>
  </si>
  <si>
    <t>401212</t>
  </si>
  <si>
    <t>Hoogwaterv.z. Kam. wetering</t>
  </si>
  <si>
    <t>401252</t>
  </si>
  <si>
    <t>Gieltjesdorp</t>
  </si>
  <si>
    <t>401319</t>
  </si>
  <si>
    <t>Maatregelen Peilgebied 15</t>
  </si>
  <si>
    <t>401321</t>
  </si>
  <si>
    <t>Maatregelen Peilgebied 16</t>
  </si>
  <si>
    <t>401411</t>
  </si>
  <si>
    <t>OenI Noordergemaal</t>
  </si>
  <si>
    <t>401510</t>
  </si>
  <si>
    <t>GHIJ Oevers MJP JS 2017-2019</t>
  </si>
  <si>
    <t>401738</t>
  </si>
  <si>
    <t>Waterbeh. van Garderen</t>
  </si>
  <si>
    <t>411709</t>
  </si>
  <si>
    <t>Aanpas.watersysteem Grechtkade</t>
  </si>
  <si>
    <t>411711</t>
  </si>
  <si>
    <t>Debietmeters Oude Rijn 2017</t>
  </si>
  <si>
    <t>411712</t>
  </si>
  <si>
    <t>Stuw Meidoornkade</t>
  </si>
  <si>
    <t>411716</t>
  </si>
  <si>
    <t>Verbeteren ws Blindeweg</t>
  </si>
  <si>
    <t>411718</t>
  </si>
  <si>
    <t>Peilschalen GOP WS 2017</t>
  </si>
  <si>
    <t>411802</t>
  </si>
  <si>
    <t>Ren. stuwen Lopikerwaard</t>
  </si>
  <si>
    <t>411803</t>
  </si>
  <si>
    <t>Stuwen Weijland en De Bree</t>
  </si>
  <si>
    <t>411850</t>
  </si>
  <si>
    <t>2e Polderweg - Utrecht</t>
  </si>
  <si>
    <t>411857</t>
  </si>
  <si>
    <t>Oeverbeheer Pronckheer</t>
  </si>
  <si>
    <t>411951</t>
  </si>
  <si>
    <t>Oevers Oude Kromme Rijn/v Rijn</t>
  </si>
  <si>
    <t>421002</t>
  </si>
  <si>
    <t>DW Oost en LW Boezem</t>
  </si>
  <si>
    <t>421010</t>
  </si>
  <si>
    <t>OR Zwammerdam VB Weiland (SO)</t>
  </si>
  <si>
    <t>421101</t>
  </si>
  <si>
    <t>Grechtkade oost (109A t/m E)</t>
  </si>
  <si>
    <t>421104</t>
  </si>
  <si>
    <t>Dubbele Wiericke West (235A/D)</t>
  </si>
  <si>
    <t>421105</t>
  </si>
  <si>
    <t>VB Rapijnen</t>
  </si>
  <si>
    <t>421301</t>
  </si>
  <si>
    <t>Bijleveldkade Oost</t>
  </si>
  <si>
    <t>421414</t>
  </si>
  <si>
    <t>VB Weijpoortsche molen</t>
  </si>
  <si>
    <t>421415</t>
  </si>
  <si>
    <t>grondonderzoek RWK</t>
  </si>
  <si>
    <t>421505</t>
  </si>
  <si>
    <t>Vb Papekop en Diemerbroek</t>
  </si>
  <si>
    <t>421603</t>
  </si>
  <si>
    <t>Linschoterkade</t>
  </si>
  <si>
    <t>421604</t>
  </si>
  <si>
    <t>Montfoortsevaartkade west</t>
  </si>
  <si>
    <t>421606</t>
  </si>
  <si>
    <t>Projectcontract Hollandse kade</t>
  </si>
  <si>
    <t>421609</t>
  </si>
  <si>
    <t>Voorboezems RWK fase 1 tm 4</t>
  </si>
  <si>
    <t>421711</t>
  </si>
  <si>
    <t>Boterslootkade + VB gem. Vink</t>
  </si>
  <si>
    <t>431706</t>
  </si>
  <si>
    <t>Oevers Singelpark Bunnik</t>
  </si>
  <si>
    <t>431709</t>
  </si>
  <si>
    <t>oevers Rhijnstein</t>
  </si>
  <si>
    <t>4401801</t>
  </si>
  <si>
    <t>Knelpunten 2018</t>
  </si>
  <si>
    <t>441502</t>
  </si>
  <si>
    <t>LG22 Weipoortse/Lange Weide</t>
  </si>
  <si>
    <t>441503</t>
  </si>
  <si>
    <t>LG24 Barwoutswaarder</t>
  </si>
  <si>
    <t>441504</t>
  </si>
  <si>
    <t>LG32 IJsselstein IJsselveld</t>
  </si>
  <si>
    <t>441507</t>
  </si>
  <si>
    <t>LG67 Vuylcop/Schalkwijk</t>
  </si>
  <si>
    <t>4471606</t>
  </si>
  <si>
    <t>SG131 Harmelen</t>
  </si>
  <si>
    <t>451501</t>
  </si>
  <si>
    <t>MJOplan Sluis Vreeswijk</t>
  </si>
  <si>
    <t>53210205</t>
  </si>
  <si>
    <t>Verl. wegsloot Beusichemseweg</t>
  </si>
  <si>
    <t>53211103</t>
  </si>
  <si>
    <t>Verbreding Rijnsloot</t>
  </si>
  <si>
    <t>53212103</t>
  </si>
  <si>
    <t>Achterdijkwetering Werkhoven</t>
  </si>
  <si>
    <t>650161</t>
  </si>
  <si>
    <t>Rwzi Oudewater, verv.bel. AT</t>
  </si>
  <si>
    <t>730141</t>
  </si>
  <si>
    <t>Rwzi Breukelen, verv. 2014</t>
  </si>
  <si>
    <t>810181</t>
  </si>
  <si>
    <t>Optimalisatie RWZI Zeist 2018</t>
  </si>
  <si>
    <t>831152</t>
  </si>
  <si>
    <t>Rgm Hertenkamp, realisatie</t>
  </si>
  <si>
    <t>860161</t>
  </si>
  <si>
    <t>Verv.2017 rwzi Wbij.Duurstede</t>
  </si>
  <si>
    <t>jun. 20</t>
  </si>
  <si>
    <t>1462413</t>
  </si>
  <si>
    <t>Vispassage Broekkade</t>
  </si>
  <si>
    <t>241710</t>
  </si>
  <si>
    <t>Herinrichting Goyerbrugterrein</t>
  </si>
  <si>
    <t>401238</t>
  </si>
  <si>
    <t>Bergingsgebied Kock N401</t>
  </si>
  <si>
    <t>401316</t>
  </si>
  <si>
    <t>Maatregelen Peilgebied 14-A</t>
  </si>
  <si>
    <t>401317</t>
  </si>
  <si>
    <t>Maatregelen peilgebied 14</t>
  </si>
  <si>
    <t>401322</t>
  </si>
  <si>
    <t>Engherkade wijziging peilgrens</t>
  </si>
  <si>
    <t>401325</t>
  </si>
  <si>
    <t>Nieuwe stuwen Oudewater</t>
  </si>
  <si>
    <t>401902</t>
  </si>
  <si>
    <t>Knelpunten Wateropgave 2017</t>
  </si>
  <si>
    <t>405804</t>
  </si>
  <si>
    <t>Aanleg Hoofdwatergangen</t>
  </si>
  <si>
    <t>411604</t>
  </si>
  <si>
    <t>Gemaal Melkweg</t>
  </si>
  <si>
    <t>411607</t>
  </si>
  <si>
    <t>Zegveldse sluis</t>
  </si>
  <si>
    <t>411702</t>
  </si>
  <si>
    <t>Vervangen gemaal+stuw Hazepad</t>
  </si>
  <si>
    <t>411715</t>
  </si>
  <si>
    <t>Remmingwerken Sluis Bodegraven</t>
  </si>
  <si>
    <t>411950</t>
  </si>
  <si>
    <t>Oevers oude KR - Molenspoor</t>
  </si>
  <si>
    <t>421402</t>
  </si>
  <si>
    <t>Heinoomsvaartkade zuid</t>
  </si>
  <si>
    <t>421502</t>
  </si>
  <si>
    <t>Enge IJsselkade 326</t>
  </si>
  <si>
    <t>421712</t>
  </si>
  <si>
    <t>Wijkkade jachthaven Woerden</t>
  </si>
  <si>
    <t>4491605</t>
  </si>
  <si>
    <t>SG130 Bemal.geb Molenvlt Wrd</t>
  </si>
  <si>
    <t>451603</t>
  </si>
  <si>
    <t>Groot onderhoud Beermuur</t>
  </si>
  <si>
    <t>610161</t>
  </si>
  <si>
    <t>verv. 2017, Rwzi Nieuwegein</t>
  </si>
  <si>
    <t>610182</t>
  </si>
  <si>
    <t>Strainpress gist RWZI N'gein</t>
  </si>
  <si>
    <t>723162</t>
  </si>
  <si>
    <t>Persl. Maarssenbroek, aanleg</t>
  </si>
  <si>
    <t>830161</t>
  </si>
  <si>
    <t>vervang. 2017, Rwzi Driebergen</t>
  </si>
  <si>
    <t>850162</t>
  </si>
  <si>
    <t>Rwzi Rhenen - vervangen PLC's</t>
  </si>
  <si>
    <t>852161</t>
  </si>
  <si>
    <t>Renovatie, Rgm Elst</t>
  </si>
  <si>
    <t>okt.20</t>
  </si>
  <si>
    <t>142914</t>
  </si>
  <si>
    <t>Vispassage gemaal Zegveld</t>
  </si>
  <si>
    <t>162006</t>
  </si>
  <si>
    <t>Vispassage Kockengen</t>
  </si>
  <si>
    <t>401208</t>
  </si>
  <si>
    <t>Ond. extern. regio Oude Rijn</t>
  </si>
  <si>
    <t>401226</t>
  </si>
  <si>
    <t>Beb.ondrz pldrs Porteng Kortri</t>
  </si>
  <si>
    <t>401275</t>
  </si>
  <si>
    <t>Maatr watersyst rnd Oortjespad</t>
  </si>
  <si>
    <t>401276</t>
  </si>
  <si>
    <t>Beb.onderzk Spengen</t>
  </si>
  <si>
    <t>401903</t>
  </si>
  <si>
    <t>Waterberging Grechtkade West</t>
  </si>
  <si>
    <t>411703</t>
  </si>
  <si>
    <t>Gemaal Zegveld</t>
  </si>
  <si>
    <t>411705</t>
  </si>
  <si>
    <t>Bensch zz/IJsselst/Meerndijk</t>
  </si>
  <si>
    <t>411714</t>
  </si>
  <si>
    <t>Stuw Kockengen</t>
  </si>
  <si>
    <t>411808</t>
  </si>
  <si>
    <t>Krooshekr. Snel en Polanen</t>
  </si>
  <si>
    <t>421605</t>
  </si>
  <si>
    <t>Geerkade 180 A2, B</t>
  </si>
  <si>
    <t>4401998</t>
  </si>
  <si>
    <t>Kosten Aquon projecten GOP</t>
  </si>
  <si>
    <t>4461602</t>
  </si>
  <si>
    <t>LG4 Batuwe en Graafpolder</t>
  </si>
  <si>
    <t>4461607</t>
  </si>
  <si>
    <t>LG26 Noord-Linschoten</t>
  </si>
  <si>
    <t>4461702</t>
  </si>
  <si>
    <t>LG5 Over Oudland</t>
  </si>
  <si>
    <t>4471704</t>
  </si>
  <si>
    <t>SG80 Nieuwegein</t>
  </si>
  <si>
    <t>4471801</t>
  </si>
  <si>
    <t>SG85 Baggerwerkzhdn Nieuwegein</t>
  </si>
  <si>
    <t>4471802</t>
  </si>
  <si>
    <t>SG86 Baggerwerkzhdn Nieuwegein</t>
  </si>
  <si>
    <t>4471803</t>
  </si>
  <si>
    <t>SG90 Baggerwerkzhdn Nieuwegein</t>
  </si>
  <si>
    <t>4471804</t>
  </si>
  <si>
    <t>Baggeren Nieuwegein SG85</t>
  </si>
  <si>
    <t>4471805</t>
  </si>
  <si>
    <t>Baggeren Nieuwegein SG90</t>
  </si>
  <si>
    <t>4471906</t>
  </si>
  <si>
    <t>Maarssenbroek SG120</t>
  </si>
  <si>
    <t>4471907</t>
  </si>
  <si>
    <t>Maarssenbroek SG123</t>
  </si>
  <si>
    <t>4471909</t>
  </si>
  <si>
    <t>Baggeren Nieuwegein SG86</t>
  </si>
  <si>
    <t>4481604</t>
  </si>
  <si>
    <t>LG68 De Honswijker,steen btenw</t>
  </si>
  <si>
    <t>4481905</t>
  </si>
  <si>
    <t>Hooge kamp, Bosch en Duin LG54</t>
  </si>
  <si>
    <t>4491801</t>
  </si>
  <si>
    <t>Harmelerwaard LG36</t>
  </si>
  <si>
    <t>4491802</t>
  </si>
  <si>
    <t>Kockengen en Spengen LG41</t>
  </si>
  <si>
    <t>4491902</t>
  </si>
  <si>
    <t>Breudijk LG37</t>
  </si>
  <si>
    <t>4491903</t>
  </si>
  <si>
    <t>Gervcop,Breudk,Kl.Houtdk LG38</t>
  </si>
  <si>
    <t>4491904</t>
  </si>
  <si>
    <t>Teckop LG42</t>
  </si>
  <si>
    <t>Aanleg NVO Grecht</t>
  </si>
  <si>
    <t>Inlaat Wagendijk Kockengen</t>
  </si>
  <si>
    <t>Knelpunten wateropgave 2018</t>
  </si>
  <si>
    <t>Inlaat Polder De Bree</t>
  </si>
  <si>
    <t>WS stedelijk gebied Montfoort</t>
  </si>
  <si>
    <t>Biltsche Grift, St. Barbara</t>
  </si>
  <si>
    <t>LR Harmelen en Park Voorn</t>
  </si>
  <si>
    <t>Wittevrouwenkade &amp; Weersingel</t>
  </si>
  <si>
    <t>Herprof.waterg Vlowijkerpolder</t>
  </si>
  <si>
    <t>dec.20</t>
  </si>
  <si>
    <t>162014</t>
  </si>
  <si>
    <t>Aanleg vispassage Meijepolder</t>
  </si>
  <si>
    <t>401311</t>
  </si>
  <si>
    <t>HWVZ Linschoterwaard</t>
  </si>
  <si>
    <t>401328</t>
  </si>
  <si>
    <t>NVO en Vispassages WGP LSW</t>
  </si>
  <si>
    <t>405802</t>
  </si>
  <si>
    <t>Coll. Hoogwtrvrz. Oud-Kamerik</t>
  </si>
  <si>
    <t>411804</t>
  </si>
  <si>
    <t>Renovatie gemaal Meijepolder</t>
  </si>
  <si>
    <t>411805</t>
  </si>
  <si>
    <t>Renovatie reiniger Fokkesteeg</t>
  </si>
  <si>
    <t>421411</t>
  </si>
  <si>
    <t>Verbeteren Grechtkade West</t>
  </si>
  <si>
    <t>51115102</t>
  </si>
  <si>
    <t>Herininr. watersys Ossenwaard</t>
  </si>
  <si>
    <t>610191</t>
  </si>
  <si>
    <t>RWZI Nieuwegein struvtreactor</t>
  </si>
  <si>
    <t>Totaal</t>
  </si>
  <si>
    <t>Periode</t>
  </si>
  <si>
    <t>Projectnr.</t>
  </si>
  <si>
    <t>Project</t>
  </si>
  <si>
    <t>Projectbedrag</t>
  </si>
  <si>
    <t>mei. 2019</t>
  </si>
  <si>
    <t>411403</t>
  </si>
  <si>
    <t>Sluis Woerdense Verlaat</t>
  </si>
  <si>
    <t>411606</t>
  </si>
  <si>
    <t>TP gemaal Nachtsloot</t>
  </si>
  <si>
    <t>411611</t>
  </si>
  <si>
    <t>Restauratie Woerdersluis</t>
  </si>
  <si>
    <t>431603</t>
  </si>
  <si>
    <t>Oevers Blauwe pannen - De Kolk</t>
  </si>
  <si>
    <t>441304</t>
  </si>
  <si>
    <t>LG 29 - Polder IJsselveld</t>
  </si>
  <si>
    <t>441312</t>
  </si>
  <si>
    <t>LG56 Vlowijkerpl,Vechter&amp;Owbr</t>
  </si>
  <si>
    <t>441402</t>
  </si>
  <si>
    <t>LG 53 Agrar geb Maartensdijk</t>
  </si>
  <si>
    <t>aug.19</t>
  </si>
  <si>
    <t>162002</t>
  </si>
  <si>
    <t>Vispassage Lunetten</t>
  </si>
  <si>
    <t>162003</t>
  </si>
  <si>
    <t>Vispassage Hollandsekade</t>
  </si>
  <si>
    <t>411601</t>
  </si>
  <si>
    <t>Gemaal de Tol</t>
  </si>
  <si>
    <t>411605</t>
  </si>
  <si>
    <t>Stuw Galecopperwetering</t>
  </si>
  <si>
    <t>411707</t>
  </si>
  <si>
    <t>Renovatie stuw Schenkel Lopik</t>
  </si>
  <si>
    <t>431707</t>
  </si>
  <si>
    <t>Oevers sluis Werkhoven, Oskam</t>
  </si>
  <si>
    <t>4401701</t>
  </si>
  <si>
    <t>Knelpunten 2017</t>
  </si>
  <si>
    <t>4461705</t>
  </si>
  <si>
    <t>LG11 Polsbroek Noord</t>
  </si>
  <si>
    <t>4491703</t>
  </si>
  <si>
    <t>LG21 Oudewater</t>
  </si>
  <si>
    <t>853181</t>
  </si>
  <si>
    <t>Rgm Amerongen - Herstelwerk</t>
  </si>
  <si>
    <t>okt. 19</t>
  </si>
  <si>
    <t>401701</t>
  </si>
  <si>
    <t>Bergingsplas Blokhoven</t>
  </si>
  <si>
    <t>421201</t>
  </si>
  <si>
    <t>Enkele Wiericke oostkade (240)</t>
  </si>
  <si>
    <t>431710</t>
  </si>
  <si>
    <t>Wittevrwnkade en Weerdsngl OZ</t>
  </si>
  <si>
    <t>periode</t>
  </si>
  <si>
    <t>febr.21</t>
  </si>
  <si>
    <t>401412</t>
  </si>
  <si>
    <t>OenI Waaierschutsluis</t>
  </si>
  <si>
    <t>421802</t>
  </si>
  <si>
    <t>Dub Wiericke Oost Cal Odh 2018</t>
  </si>
  <si>
    <t>apr.21</t>
  </si>
  <si>
    <t>161002</t>
  </si>
  <si>
    <t>Aanleg NVO Melkwegwetering</t>
  </si>
  <si>
    <t>161003</t>
  </si>
  <si>
    <t>NVO Slimmenwetering</t>
  </si>
  <si>
    <t>162009</t>
  </si>
  <si>
    <t>Aanleg vispassage 't Hazepad</t>
  </si>
  <si>
    <t>163007</t>
  </si>
  <si>
    <t>Aanl NVO Broek en Blokland</t>
  </si>
  <si>
    <t>401053</t>
  </si>
  <si>
    <t>Verbreden Gooyerwetering</t>
  </si>
  <si>
    <t>401244</t>
  </si>
  <si>
    <t>Maatr watersys 's-Gravensloot</t>
  </si>
  <si>
    <t>401705</t>
  </si>
  <si>
    <t>Verbreding Broekweg Zuid</t>
  </si>
  <si>
    <t>401711</t>
  </si>
  <si>
    <t>Verbreden duikers Wetering Put</t>
  </si>
  <si>
    <t>411806</t>
  </si>
  <si>
    <t>Herprof. Rijnwijcksewetering</t>
  </si>
  <si>
    <t>411856</t>
  </si>
  <si>
    <t>Verbeteren wtraanv.Achtersloot</t>
  </si>
  <si>
    <t>411902</t>
  </si>
  <si>
    <t>Aanpassen HWVZ Hoenkoop</t>
  </si>
  <si>
    <t>421408</t>
  </si>
  <si>
    <t>Verbeteren Oude Rijndijk Zuid</t>
  </si>
  <si>
    <t>421412</t>
  </si>
  <si>
    <t>Verbeteren Oud Rijndijk Zuid</t>
  </si>
  <si>
    <t>421708</t>
  </si>
  <si>
    <t>GHIJ zuid Oudewater, 346F</t>
  </si>
  <si>
    <t>431604</t>
  </si>
  <si>
    <t>Minstroom noord en zuidzijde</t>
  </si>
  <si>
    <t>660183</t>
  </si>
  <si>
    <t>Verv. dakbedekking 5 RWZI's</t>
  </si>
  <si>
    <t>aug.21</t>
  </si>
  <si>
    <t>401159</t>
  </si>
  <si>
    <t>Aanpassen Bisschopswetering</t>
  </si>
  <si>
    <t>401218</t>
  </si>
  <si>
    <t>Vernieuwen inlaten Oude Rijn</t>
  </si>
  <si>
    <t>401271</t>
  </si>
  <si>
    <t>Vrgr duik,aanl.nvr oevrs Kock</t>
  </si>
  <si>
    <t>401511</t>
  </si>
  <si>
    <t>Nieuwegein 7-21 Zuidstedeweg</t>
  </si>
  <si>
    <t>401514</t>
  </si>
  <si>
    <t>Montfoort 136-143 ligplaatsen</t>
  </si>
  <si>
    <t>401517</t>
  </si>
  <si>
    <t>Stormkade</t>
  </si>
  <si>
    <t>401519</t>
  </si>
  <si>
    <t>Oever IJsselsteinseweg N'gein</t>
  </si>
  <si>
    <t>405010</t>
  </si>
  <si>
    <t>Oever Oude KR vd Horst</t>
  </si>
  <si>
    <t>405320</t>
  </si>
  <si>
    <t>Verdiepen watergang Haarrijn</t>
  </si>
  <si>
    <t>411853</t>
  </si>
  <si>
    <t>Verb. oever Kr.Rijn Steenovenw</t>
  </si>
  <si>
    <t>451801</t>
  </si>
  <si>
    <t>Sluis Vreeswijk Onderhoud</t>
  </si>
  <si>
    <t>442201</t>
  </si>
  <si>
    <t>BG LG63 LG64 Whvn Zd-Goy</t>
  </si>
  <si>
    <t>sept.21</t>
  </si>
  <si>
    <t>660182</t>
  </si>
  <si>
    <t>RWZI Woerden-PV installatie</t>
  </si>
  <si>
    <t>720181</t>
  </si>
  <si>
    <t>RWZI Leidsche Rijn-PV install</t>
  </si>
  <si>
    <t>740182</t>
  </si>
  <si>
    <t>RWZI De Bilt-PV installatie</t>
  </si>
  <si>
    <t>810182</t>
  </si>
  <si>
    <t>RWZI Zeist-PV installatie</t>
  </si>
  <si>
    <t>820183</t>
  </si>
  <si>
    <t>RWZI Bunnik-PV installatie</t>
  </si>
  <si>
    <t>830181</t>
  </si>
  <si>
    <t>RWZI Driebergen-PV installatie</t>
  </si>
  <si>
    <t>850181</t>
  </si>
  <si>
    <t>RWZI Rhenen-PV installatie</t>
  </si>
  <si>
    <t>dec.21</t>
  </si>
  <si>
    <t>162007</t>
  </si>
  <si>
    <t>Aanleg vispass. WE van Waarder</t>
  </si>
  <si>
    <t>162018</t>
  </si>
  <si>
    <t>Aanleg Vispass Pr. Irenebrug</t>
  </si>
  <si>
    <t>401028</t>
  </si>
  <si>
    <t>Verdrbestr Overlangbr-Oud Koll</t>
  </si>
  <si>
    <t>401054</t>
  </si>
  <si>
    <t>Verbreden Gooyerwetering 4</t>
  </si>
  <si>
    <t>401061</t>
  </si>
  <si>
    <t>Verb. waterkw. Beverweerd KvL</t>
  </si>
  <si>
    <t>401062</t>
  </si>
  <si>
    <t>Verb. waterkw. Steengracht KvL</t>
  </si>
  <si>
    <t>401063</t>
  </si>
  <si>
    <t>Verb. waterkw. Hardenbroek KvL</t>
  </si>
  <si>
    <t>401065</t>
  </si>
  <si>
    <t>Verb. waterkw. Lunenburg KvL</t>
  </si>
  <si>
    <t>401067</t>
  </si>
  <si>
    <t>Verb waterkw Sandenburg II KvL</t>
  </si>
  <si>
    <t>401150</t>
  </si>
  <si>
    <t>Duiker Blikkenburgervaart</t>
  </si>
  <si>
    <t>401241</t>
  </si>
  <si>
    <t>Herstel KW veenweidegebied</t>
  </si>
  <si>
    <t>401741</t>
  </si>
  <si>
    <t>Gemaal Osnabrugge</t>
  </si>
  <si>
    <t>411701</t>
  </si>
  <si>
    <t>Renovatie gm W-Einde v Waarder</t>
  </si>
  <si>
    <t>411859</t>
  </si>
  <si>
    <t>Aanl. NVO KR Nieuweweg WBD</t>
  </si>
  <si>
    <t>411901</t>
  </si>
  <si>
    <t>Renovatie gemaal Haanwijk</t>
  </si>
  <si>
    <t>411909</t>
  </si>
  <si>
    <t>Renovatie reiniger Haanw.sluis</t>
  </si>
  <si>
    <t>421801</t>
  </si>
  <si>
    <t>Grote Heicop Cal. onderhd 2018</t>
  </si>
  <si>
    <t>442020</t>
  </si>
  <si>
    <t>BG Knelpunten 2020</t>
  </si>
  <si>
    <t>610181</t>
  </si>
  <si>
    <t>RWZI Nieuwegein-groot onderh.</t>
  </si>
  <si>
    <t>720162</t>
  </si>
  <si>
    <t>RWZI Leidsche Rijn GOP 2019</t>
  </si>
  <si>
    <t>840171</t>
  </si>
  <si>
    <t>RWZI Houten - groot onderhoud</t>
  </si>
  <si>
    <t>853182</t>
  </si>
  <si>
    <t>Persl. Amerongen - verlegging</t>
  </si>
  <si>
    <t>860181</t>
  </si>
  <si>
    <t>RWZI Wijk bij Duurst-PV instal</t>
  </si>
  <si>
    <t>861151</t>
  </si>
  <si>
    <t>Vervanging persleiding Cothen</t>
  </si>
  <si>
    <t>Premie</t>
  </si>
  <si>
    <t>promillage</t>
  </si>
  <si>
    <t>mei.19</t>
  </si>
  <si>
    <t>Totaal 2019</t>
  </si>
  <si>
    <t>Totaal 2020</t>
  </si>
  <si>
    <t>Totaal 2021</t>
  </si>
  <si>
    <t>gemiddeld /jaar 2019 tm 2021</t>
  </si>
  <si>
    <t>met verzekerings- bewijs</t>
  </si>
  <si>
    <t>risicovolle projecten met verzekeringsbewijs</t>
  </si>
  <si>
    <t>geen risicovolle projecten, zonder verzekeringsbewijs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</si>
</sst>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_-;_-* #,##0.00\-;_-* &quot;-&quot;??_-;_-@_-"/>
    <numFmt numFmtId="165" formatCode="_ * #,##0_ ;_ * \-#,##0_ ;_ * &quot;-&quot;??_ ;_ @_ "/>
  </numFmts>
  <fonts count="7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indexed="9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59999389629810485"/>
        <bgColor indexed="9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43">
    <xf numFmtId="0" fontId="0" fillId="0" borderId="0" xfId="0"/>
    <xf numFmtId="1" fontId="0" fillId="0" borderId="0" xfId="0" applyNumberFormat="1" applyAlignment="1">
      <alignment horizontal="left"/>
    </xf>
    <xf numFmtId="49" fontId="3" fillId="2" borderId="1" xfId="0" applyNumberFormat="1" applyFont="1" applyFill="1" applyBorder="1" applyAlignment="1">
      <alignment horizontal="left" vertical="center"/>
    </xf>
    <xf numFmtId="49" fontId="3" fillId="3" borderId="1" xfId="0" applyNumberFormat="1" applyFont="1" applyFill="1" applyBorder="1" applyAlignment="1">
      <alignment horizontal="left" vertical="center" wrapText="1"/>
    </xf>
    <xf numFmtId="43" fontId="3" fillId="2" borderId="1" xfId="1" applyFont="1" applyFill="1" applyBorder="1" applyAlignment="1">
      <alignment horizontal="right"/>
    </xf>
    <xf numFmtId="43" fontId="0" fillId="0" borderId="0" xfId="0" applyNumberFormat="1"/>
    <xf numFmtId="0" fontId="0" fillId="2" borderId="1" xfId="0" applyFill="1" applyBorder="1"/>
    <xf numFmtId="164" fontId="3" fillId="2" borderId="1" xfId="4" applyFont="1" applyFill="1" applyBorder="1" applyAlignment="1">
      <alignment horizontal="right" shrinkToFit="1"/>
    </xf>
    <xf numFmtId="164" fontId="3" fillId="2" borderId="1" xfId="4" applyFont="1" applyFill="1" applyBorder="1" applyAlignment="1">
      <alignment horizontal="left" vertical="center"/>
    </xf>
    <xf numFmtId="43" fontId="0" fillId="2" borderId="1" xfId="1" applyFont="1" applyFill="1" applyBorder="1"/>
    <xf numFmtId="43" fontId="5" fillId="2" borderId="1" xfId="1" applyFont="1" applyFill="1" applyBorder="1" applyAlignment="1">
      <alignment horizontal="right"/>
    </xf>
    <xf numFmtId="0" fontId="2" fillId="0" borderId="0" xfId="0" applyFont="1"/>
    <xf numFmtId="0" fontId="2" fillId="2" borderId="1" xfId="0" applyFont="1" applyFill="1" applyBorder="1"/>
    <xf numFmtId="43" fontId="2" fillId="2" borderId="1" xfId="1" applyFont="1" applyFill="1" applyBorder="1"/>
    <xf numFmtId="164" fontId="5" fillId="2" borderId="1" xfId="4" applyFont="1" applyFill="1" applyBorder="1" applyAlignment="1">
      <alignment horizontal="left" vertical="center"/>
    </xf>
    <xf numFmtId="164" fontId="5" fillId="2" borderId="1" xfId="4" applyFont="1" applyFill="1" applyBorder="1" applyAlignment="1">
      <alignment horizontal="right" shrinkToFit="1"/>
    </xf>
    <xf numFmtId="0" fontId="0" fillId="2" borderId="1" xfId="0" applyFill="1" applyBorder="1" applyAlignment="1">
      <alignment horizontal="left"/>
    </xf>
    <xf numFmtId="0" fontId="0" fillId="0" borderId="0" xfId="0" applyAlignment="1">
      <alignment horizontal="left"/>
    </xf>
    <xf numFmtId="49" fontId="5" fillId="2" borderId="1" xfId="0" applyNumberFormat="1" applyFont="1" applyFill="1" applyBorder="1" applyAlignment="1">
      <alignment horizontal="left" vertical="center"/>
    </xf>
    <xf numFmtId="49" fontId="5" fillId="3" borderId="1" xfId="0" applyNumberFormat="1" applyFont="1" applyFill="1" applyBorder="1" applyAlignment="1">
      <alignment horizontal="left" vertical="center" wrapText="1"/>
    </xf>
    <xf numFmtId="0" fontId="0" fillId="4" borderId="0" xfId="0" applyFill="1"/>
    <xf numFmtId="165" fontId="2" fillId="0" borderId="0" xfId="0" applyNumberFormat="1" applyFont="1"/>
    <xf numFmtId="165" fontId="5" fillId="2" borderId="1" xfId="4" applyNumberFormat="1" applyFont="1" applyFill="1" applyBorder="1" applyAlignment="1">
      <alignment horizontal="right" shrinkToFit="1"/>
    </xf>
    <xf numFmtId="165" fontId="5" fillId="2" borderId="1" xfId="4" applyNumberFormat="1" applyFont="1" applyFill="1" applyBorder="1" applyAlignment="1">
      <alignment horizontal="left" vertical="center"/>
    </xf>
    <xf numFmtId="43" fontId="5" fillId="2" borderId="2" xfId="1" applyFont="1" applyFill="1" applyBorder="1" applyAlignment="1">
      <alignment horizontal="right" wrapText="1"/>
    </xf>
    <xf numFmtId="0" fontId="0" fillId="0" borderId="0" xfId="0" applyBorder="1"/>
    <xf numFmtId="165" fontId="5" fillId="4" borderId="1" xfId="1" applyNumberFormat="1" applyFont="1" applyFill="1" applyBorder="1" applyAlignment="1">
      <alignment horizontal="right"/>
    </xf>
    <xf numFmtId="49" fontId="3" fillId="5" borderId="1" xfId="0" applyNumberFormat="1" applyFont="1" applyFill="1" applyBorder="1" applyAlignment="1">
      <alignment horizontal="left" vertical="center"/>
    </xf>
    <xf numFmtId="43" fontId="3" fillId="5" borderId="1" xfId="1" applyFont="1" applyFill="1" applyBorder="1" applyAlignment="1">
      <alignment horizontal="right"/>
    </xf>
    <xf numFmtId="49" fontId="3" fillId="6" borderId="1" xfId="0" applyNumberFormat="1" applyFont="1" applyFill="1" applyBorder="1" applyAlignment="1">
      <alignment horizontal="left" vertical="center" wrapText="1"/>
    </xf>
    <xf numFmtId="49" fontId="3" fillId="7" borderId="1" xfId="0" applyNumberFormat="1" applyFont="1" applyFill="1" applyBorder="1" applyAlignment="1">
      <alignment horizontal="left" vertical="center"/>
    </xf>
    <xf numFmtId="0" fontId="0" fillId="7" borderId="1" xfId="0" applyFill="1" applyBorder="1" applyAlignment="1">
      <alignment horizontal="left"/>
    </xf>
    <xf numFmtId="0" fontId="0" fillId="7" borderId="1" xfId="0" applyFill="1" applyBorder="1"/>
    <xf numFmtId="164" fontId="3" fillId="7" borderId="1" xfId="4" applyFont="1" applyFill="1" applyBorder="1" applyAlignment="1">
      <alignment horizontal="right" shrinkToFit="1"/>
    </xf>
    <xf numFmtId="164" fontId="3" fillId="7" borderId="1" xfId="4" applyFont="1" applyFill="1" applyBorder="1" applyAlignment="1">
      <alignment horizontal="left" vertical="center"/>
    </xf>
    <xf numFmtId="43" fontId="0" fillId="7" borderId="1" xfId="1" applyFont="1" applyFill="1" applyBorder="1"/>
    <xf numFmtId="165" fontId="5" fillId="7" borderId="1" xfId="4" applyNumberFormat="1" applyFont="1" applyFill="1" applyBorder="1" applyAlignment="1">
      <alignment horizontal="right" shrinkToFit="1"/>
    </xf>
    <xf numFmtId="165" fontId="5" fillId="7" borderId="1" xfId="4" applyNumberFormat="1" applyFont="1" applyFill="1" applyBorder="1" applyAlignment="1">
      <alignment horizontal="left" vertical="center"/>
    </xf>
    <xf numFmtId="49" fontId="5" fillId="5" borderId="1" xfId="0" applyNumberFormat="1" applyFont="1" applyFill="1" applyBorder="1" applyAlignment="1">
      <alignment horizontal="left" vertical="center"/>
    </xf>
    <xf numFmtId="165" fontId="5" fillId="5" borderId="1" xfId="1" applyNumberFormat="1" applyFont="1" applyFill="1" applyBorder="1" applyAlignment="1">
      <alignment horizontal="left" vertical="center"/>
    </xf>
    <xf numFmtId="0" fontId="2" fillId="7" borderId="1" xfId="0" applyFont="1" applyFill="1" applyBorder="1"/>
    <xf numFmtId="165" fontId="5" fillId="8" borderId="1" xfId="4" applyNumberFormat="1" applyFont="1" applyFill="1" applyBorder="1" applyAlignment="1">
      <alignment horizontal="left" vertical="center"/>
    </xf>
    <xf numFmtId="165" fontId="5" fillId="9" borderId="1" xfId="4" applyNumberFormat="1" applyFont="1" applyFill="1" applyBorder="1" applyAlignment="1">
      <alignment horizontal="left" vertical="center"/>
    </xf>
  </cellXfs>
  <cellStyles count="5">
    <cellStyle name="Komma" xfId="1" builtinId="3"/>
    <cellStyle name="Komma 2" xfId="3" xr:uid="{B946C3A2-57A7-4BF5-A8A9-85D87CD4A760}"/>
    <cellStyle name="Komma 3" xfId="4" xr:uid="{FD141880-3855-4CD1-B6DD-2AD972D01D62}"/>
    <cellStyle name="Standaard" xfId="0" builtinId="0"/>
    <cellStyle name="Standaard 2" xfId="2" xr:uid="{2580FD59-2F98-42CF-8C07-5698510E0D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02114-8ECE-40AB-94BA-5CBA23A4A586}">
  <dimension ref="A1:F24"/>
  <sheetViews>
    <sheetView topLeftCell="A10" workbookViewId="0">
      <selection activeCell="B16" sqref="B16"/>
    </sheetView>
  </sheetViews>
  <sheetFormatPr defaultRowHeight="13.2" x14ac:dyDescent="0.25"/>
  <cols>
    <col min="1" max="1" width="9" bestFit="1" customWidth="1"/>
    <col min="2" max="2" width="9.6640625" bestFit="1" customWidth="1"/>
    <col min="3" max="3" width="28.109375" bestFit="1" customWidth="1"/>
    <col min="4" max="4" width="13.88671875" bestFit="1" customWidth="1"/>
    <col min="5" max="5" width="10.21875" bestFit="1" customWidth="1"/>
    <col min="6" max="6" width="13" customWidth="1"/>
  </cols>
  <sheetData>
    <row r="1" spans="1:6" x14ac:dyDescent="0.25">
      <c r="A1" s="18" t="s">
        <v>257</v>
      </c>
      <c r="B1" s="18" t="s">
        <v>258</v>
      </c>
      <c r="C1" s="19" t="s">
        <v>259</v>
      </c>
      <c r="D1" s="10" t="s">
        <v>260</v>
      </c>
      <c r="E1" s="10" t="s">
        <v>432</v>
      </c>
      <c r="F1" s="10" t="s">
        <v>433</v>
      </c>
    </row>
    <row r="2" spans="1:6" x14ac:dyDescent="0.25">
      <c r="A2" s="2" t="s">
        <v>261</v>
      </c>
      <c r="B2" s="2" t="s">
        <v>262</v>
      </c>
      <c r="C2" s="3" t="s">
        <v>263</v>
      </c>
      <c r="D2" s="4">
        <v>885765.28500000003</v>
      </c>
      <c r="E2" s="4">
        <f>D2/1000*2.43*1.21</f>
        <v>2604.4156674855003</v>
      </c>
      <c r="F2" s="4">
        <v>2.4300000000000002</v>
      </c>
    </row>
    <row r="3" spans="1:6" x14ac:dyDescent="0.25">
      <c r="A3" s="2" t="s">
        <v>261</v>
      </c>
      <c r="B3" s="2" t="s">
        <v>264</v>
      </c>
      <c r="C3" s="2" t="s">
        <v>265</v>
      </c>
      <c r="D3" s="4">
        <v>182321.64</v>
      </c>
      <c r="E3" s="4">
        <f t="shared" ref="E3:E23" si="0">D3/1000*2.43*1.21</f>
        <v>536.08031809200008</v>
      </c>
      <c r="F3" s="4">
        <v>2.4300000000000002</v>
      </c>
    </row>
    <row r="4" spans="1:6" x14ac:dyDescent="0.25">
      <c r="A4" s="2" t="s">
        <v>261</v>
      </c>
      <c r="B4" s="2" t="s">
        <v>266</v>
      </c>
      <c r="C4" s="3" t="s">
        <v>267</v>
      </c>
      <c r="D4" s="4">
        <v>10711.269</v>
      </c>
      <c r="E4" s="4">
        <f t="shared" si="0"/>
        <v>31.494344240699998</v>
      </c>
      <c r="F4" s="4">
        <v>2.4300000000000002</v>
      </c>
    </row>
    <row r="5" spans="1:6" x14ac:dyDescent="0.25">
      <c r="A5" s="2" t="s">
        <v>261</v>
      </c>
      <c r="B5" s="2" t="s">
        <v>268</v>
      </c>
      <c r="C5" s="2" t="s">
        <v>269</v>
      </c>
      <c r="D5" s="4">
        <v>449255.35800000001</v>
      </c>
      <c r="E5" s="4">
        <f t="shared" si="0"/>
        <v>1320.9455291274001</v>
      </c>
      <c r="F5" s="4">
        <v>2.4300000000000002</v>
      </c>
    </row>
    <row r="6" spans="1:6" x14ac:dyDescent="0.25">
      <c r="A6" s="2" t="s">
        <v>261</v>
      </c>
      <c r="B6" s="2" t="s">
        <v>270</v>
      </c>
      <c r="C6" s="3" t="s">
        <v>271</v>
      </c>
      <c r="D6" s="4">
        <v>255332.54700000002</v>
      </c>
      <c r="E6" s="4">
        <f t="shared" si="0"/>
        <v>750.75428794410016</v>
      </c>
      <c r="F6" s="4">
        <v>2.4300000000000002</v>
      </c>
    </row>
    <row r="7" spans="1:6" x14ac:dyDescent="0.25">
      <c r="A7" s="2" t="s">
        <v>261</v>
      </c>
      <c r="B7" s="2" t="s">
        <v>272</v>
      </c>
      <c r="C7" s="2" t="s">
        <v>273</v>
      </c>
      <c r="D7" s="4">
        <v>669172.48199999996</v>
      </c>
      <c r="E7" s="4">
        <f t="shared" si="0"/>
        <v>1967.5678488245999</v>
      </c>
      <c r="F7" s="4">
        <v>2.4300000000000002</v>
      </c>
    </row>
    <row r="8" spans="1:6" x14ac:dyDescent="0.25">
      <c r="A8" s="2" t="s">
        <v>261</v>
      </c>
      <c r="B8" s="2" t="s">
        <v>274</v>
      </c>
      <c r="C8" s="3" t="s">
        <v>275</v>
      </c>
      <c r="D8" s="4">
        <v>275227.67700000003</v>
      </c>
      <c r="E8" s="4">
        <f t="shared" si="0"/>
        <v>809.25193868310009</v>
      </c>
      <c r="F8" s="4">
        <v>2.4300000000000002</v>
      </c>
    </row>
    <row r="9" spans="1:6" x14ac:dyDescent="0.25">
      <c r="A9" s="2" t="s">
        <v>276</v>
      </c>
      <c r="B9" s="2" t="s">
        <v>277</v>
      </c>
      <c r="C9" s="2" t="s">
        <v>278</v>
      </c>
      <c r="D9" s="4">
        <v>67575.591</v>
      </c>
      <c r="E9" s="4">
        <f t="shared" si="0"/>
        <v>198.69251021730003</v>
      </c>
      <c r="F9" s="4">
        <v>2.4300000000000002</v>
      </c>
    </row>
    <row r="10" spans="1:6" x14ac:dyDescent="0.25">
      <c r="A10" s="2" t="s">
        <v>276</v>
      </c>
      <c r="B10" s="2" t="s">
        <v>279</v>
      </c>
      <c r="C10" s="2" t="s">
        <v>280</v>
      </c>
      <c r="D10" s="4">
        <v>110757.56400000001</v>
      </c>
      <c r="E10" s="4">
        <f t="shared" si="0"/>
        <v>325.66046542920003</v>
      </c>
      <c r="F10" s="4">
        <v>2.4300000000000002</v>
      </c>
    </row>
    <row r="11" spans="1:6" x14ac:dyDescent="0.25">
      <c r="A11" s="2" t="s">
        <v>276</v>
      </c>
      <c r="B11" s="2" t="s">
        <v>281</v>
      </c>
      <c r="C11" s="2" t="s">
        <v>282</v>
      </c>
      <c r="D11" s="4">
        <v>1215419.4720000001</v>
      </c>
      <c r="E11" s="4">
        <f t="shared" si="0"/>
        <v>3573.6978735216003</v>
      </c>
      <c r="F11" s="4">
        <v>2.4300000000000002</v>
      </c>
    </row>
    <row r="12" spans="1:6" x14ac:dyDescent="0.25">
      <c r="A12" s="2" t="s">
        <v>276</v>
      </c>
      <c r="B12" s="2" t="s">
        <v>283</v>
      </c>
      <c r="C12" s="2" t="s">
        <v>284</v>
      </c>
      <c r="D12" s="4">
        <v>141341.49000000002</v>
      </c>
      <c r="E12" s="4">
        <f t="shared" si="0"/>
        <v>415.58638304700008</v>
      </c>
      <c r="F12" s="4">
        <v>2.4300000000000002</v>
      </c>
    </row>
    <row r="13" spans="1:6" x14ac:dyDescent="0.25">
      <c r="A13" s="2" t="s">
        <v>276</v>
      </c>
      <c r="B13" s="2" t="s">
        <v>285</v>
      </c>
      <c r="C13" s="2" t="s">
        <v>286</v>
      </c>
      <c r="D13" s="4">
        <v>87251.06700000001</v>
      </c>
      <c r="E13" s="4">
        <f t="shared" si="0"/>
        <v>256.54431230010005</v>
      </c>
      <c r="F13" s="4">
        <v>2.4300000000000002</v>
      </c>
    </row>
    <row r="14" spans="1:6" x14ac:dyDescent="0.25">
      <c r="A14" s="2" t="s">
        <v>276</v>
      </c>
      <c r="B14" s="2" t="s">
        <v>287</v>
      </c>
      <c r="C14" s="2" t="s">
        <v>288</v>
      </c>
      <c r="D14" s="4">
        <v>259117.209</v>
      </c>
      <c r="E14" s="4">
        <f t="shared" si="0"/>
        <v>761.88232962270013</v>
      </c>
      <c r="F14" s="4">
        <v>2.4300000000000002</v>
      </c>
    </row>
    <row r="15" spans="1:6" x14ac:dyDescent="0.25">
      <c r="A15" s="2" t="s">
        <v>276</v>
      </c>
      <c r="B15" s="2" t="s">
        <v>289</v>
      </c>
      <c r="C15" s="2" t="s">
        <v>290</v>
      </c>
      <c r="D15" s="4">
        <v>59602.194000000003</v>
      </c>
      <c r="E15" s="4">
        <f t="shared" si="0"/>
        <v>175.24833101819999</v>
      </c>
      <c r="F15" s="4">
        <v>2.4300000000000002</v>
      </c>
    </row>
    <row r="16" spans="1:6" x14ac:dyDescent="0.25">
      <c r="A16" s="2" t="s">
        <v>276</v>
      </c>
      <c r="B16" s="2" t="s">
        <v>291</v>
      </c>
      <c r="C16" s="2" t="s">
        <v>292</v>
      </c>
      <c r="D16" s="4">
        <v>245014.28999999998</v>
      </c>
      <c r="E16" s="4">
        <f t="shared" si="0"/>
        <v>720.41551688699997</v>
      </c>
      <c r="F16" s="4">
        <v>2.4300000000000002</v>
      </c>
    </row>
    <row r="17" spans="1:6" x14ac:dyDescent="0.25">
      <c r="A17" s="2" t="s">
        <v>276</v>
      </c>
      <c r="B17" s="2" t="s">
        <v>293</v>
      </c>
      <c r="C17" s="2" t="s">
        <v>294</v>
      </c>
      <c r="D17" s="4">
        <v>196995.68100000001</v>
      </c>
      <c r="E17" s="4">
        <f t="shared" si="0"/>
        <v>579.22640084430009</v>
      </c>
      <c r="F17" s="4">
        <v>2.4300000000000002</v>
      </c>
    </row>
    <row r="18" spans="1:6" x14ac:dyDescent="0.25">
      <c r="A18" s="2" t="s">
        <v>276</v>
      </c>
      <c r="B18" s="2" t="s">
        <v>270</v>
      </c>
      <c r="C18" s="2" t="s">
        <v>271</v>
      </c>
      <c r="D18" s="4">
        <v>255890.96099999998</v>
      </c>
      <c r="E18" s="4">
        <f t="shared" si="0"/>
        <v>752.39619262830001</v>
      </c>
      <c r="F18" s="4">
        <v>2.4300000000000002</v>
      </c>
    </row>
    <row r="19" spans="1:6" x14ac:dyDescent="0.25">
      <c r="A19" s="2" t="s">
        <v>276</v>
      </c>
      <c r="B19" s="2" t="s">
        <v>272</v>
      </c>
      <c r="C19" s="2" t="s">
        <v>273</v>
      </c>
      <c r="D19" s="4">
        <v>672263.75699999998</v>
      </c>
      <c r="E19" s="4">
        <f t="shared" si="0"/>
        <v>1976.6571247070999</v>
      </c>
      <c r="F19" s="4">
        <v>2.4300000000000002</v>
      </c>
    </row>
    <row r="20" spans="1:6" x14ac:dyDescent="0.25">
      <c r="A20" s="2" t="s">
        <v>276</v>
      </c>
      <c r="B20" s="2" t="s">
        <v>295</v>
      </c>
      <c r="C20" s="2" t="s">
        <v>296</v>
      </c>
      <c r="D20" s="4">
        <v>281685.06000000006</v>
      </c>
      <c r="E20" s="4">
        <f t="shared" si="0"/>
        <v>828.23858191800025</v>
      </c>
      <c r="F20" s="4">
        <v>2.4300000000000002</v>
      </c>
    </row>
    <row r="21" spans="1:6" x14ac:dyDescent="0.25">
      <c r="A21" s="2" t="s">
        <v>297</v>
      </c>
      <c r="B21" s="2" t="s">
        <v>298</v>
      </c>
      <c r="C21" s="2" t="s">
        <v>299</v>
      </c>
      <c r="D21" s="4">
        <v>1474754.0490000001</v>
      </c>
      <c r="E21" s="4">
        <f t="shared" si="0"/>
        <v>4336.2193302747</v>
      </c>
      <c r="F21" s="4">
        <v>2.4300000000000002</v>
      </c>
    </row>
    <row r="22" spans="1:6" x14ac:dyDescent="0.25">
      <c r="A22" s="2" t="s">
        <v>297</v>
      </c>
      <c r="B22" s="2" t="s">
        <v>300</v>
      </c>
      <c r="C22" s="2" t="s">
        <v>301</v>
      </c>
      <c r="D22" s="4">
        <v>2218860.1800000002</v>
      </c>
      <c r="E22" s="4">
        <f t="shared" si="0"/>
        <v>6524.1145872540001</v>
      </c>
      <c r="F22" s="4">
        <v>2.4300000000000002</v>
      </c>
    </row>
    <row r="23" spans="1:6" x14ac:dyDescent="0.25">
      <c r="A23" s="2" t="s">
        <v>297</v>
      </c>
      <c r="B23" s="2" t="s">
        <v>302</v>
      </c>
      <c r="C23" s="2" t="s">
        <v>303</v>
      </c>
      <c r="D23" s="4">
        <v>83603.870999999999</v>
      </c>
      <c r="E23" s="4">
        <f t="shared" si="0"/>
        <v>245.82046190130001</v>
      </c>
      <c r="F23" s="4">
        <v>2.4300000000000002</v>
      </c>
    </row>
    <row r="24" spans="1:6" x14ac:dyDescent="0.25">
      <c r="C24" s="18" t="s">
        <v>256</v>
      </c>
      <c r="D24" s="10">
        <f>SUM(D2:D23)</f>
        <v>10097918.694</v>
      </c>
      <c r="E24" s="10">
        <f>SUM(E2:E23)</f>
        <v>29690.910335968205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D6B68-CB71-4453-9982-500535B99635}">
  <dimension ref="A1:I132"/>
  <sheetViews>
    <sheetView topLeftCell="A106" workbookViewId="0">
      <selection activeCell="C114" sqref="C114"/>
    </sheetView>
  </sheetViews>
  <sheetFormatPr defaultRowHeight="13.2" x14ac:dyDescent="0.25"/>
  <cols>
    <col min="1" max="1" width="7.21875" bestFit="1" customWidth="1"/>
    <col min="2" max="2" width="15.21875" style="17" bestFit="1" customWidth="1"/>
    <col min="3" max="3" width="29.21875" bestFit="1" customWidth="1"/>
    <col min="4" max="4" width="14.109375" bestFit="1" customWidth="1"/>
    <col min="5" max="6" width="11.44140625" bestFit="1" customWidth="1"/>
    <col min="8" max="9" width="11.44140625" bestFit="1" customWidth="1"/>
  </cols>
  <sheetData>
    <row r="1" spans="1:9" x14ac:dyDescent="0.25">
      <c r="A1" s="18" t="s">
        <v>0</v>
      </c>
      <c r="B1" s="18" t="s">
        <v>1</v>
      </c>
      <c r="C1" s="18" t="s">
        <v>2</v>
      </c>
      <c r="D1" s="19" t="s">
        <v>260</v>
      </c>
      <c r="E1" s="10" t="s">
        <v>432</v>
      </c>
      <c r="F1" s="10" t="s">
        <v>433</v>
      </c>
    </row>
    <row r="2" spans="1:9" x14ac:dyDescent="0.25">
      <c r="A2" s="2" t="s">
        <v>3</v>
      </c>
      <c r="B2" s="16" t="s">
        <v>4</v>
      </c>
      <c r="C2" s="6" t="s">
        <v>5</v>
      </c>
      <c r="D2" s="7">
        <v>74874.86099999999</v>
      </c>
      <c r="E2" s="8">
        <f>(D2/1000*2.5)*1.21</f>
        <v>226.49645452499999</v>
      </c>
      <c r="F2" s="8">
        <v>2.5</v>
      </c>
      <c r="H2" s="5"/>
      <c r="I2" s="5"/>
    </row>
    <row r="3" spans="1:9" x14ac:dyDescent="0.25">
      <c r="A3" s="2" t="s">
        <v>3</v>
      </c>
      <c r="B3" s="16" t="s">
        <v>6</v>
      </c>
      <c r="C3" s="6" t="s">
        <v>7</v>
      </c>
      <c r="D3" s="7">
        <v>61860.860999999997</v>
      </c>
      <c r="E3" s="8">
        <f t="shared" ref="E3:E66" si="0">(D3/1000*2.5)*1.21</f>
        <v>187.129104525</v>
      </c>
      <c r="F3" s="8">
        <v>2.5</v>
      </c>
      <c r="H3" s="5"/>
      <c r="I3" s="5"/>
    </row>
    <row r="4" spans="1:9" x14ac:dyDescent="0.25">
      <c r="A4" s="2" t="s">
        <v>3</v>
      </c>
      <c r="B4" s="16" t="s">
        <v>8</v>
      </c>
      <c r="C4" s="6" t="s">
        <v>9</v>
      </c>
      <c r="D4" s="7">
        <v>60082.010999999999</v>
      </c>
      <c r="E4" s="8">
        <f t="shared" si="0"/>
        <v>181.748083275</v>
      </c>
      <c r="F4" s="8">
        <v>2.5</v>
      </c>
      <c r="H4" s="5"/>
      <c r="I4" s="5"/>
    </row>
    <row r="5" spans="1:9" x14ac:dyDescent="0.25">
      <c r="A5" s="2" t="s">
        <v>3</v>
      </c>
      <c r="B5" s="16">
        <v>162013</v>
      </c>
      <c r="C5" s="6" t="s">
        <v>10</v>
      </c>
      <c r="D5" s="7">
        <v>50861.322</v>
      </c>
      <c r="E5" s="8">
        <f t="shared" si="0"/>
        <v>153.85549904999999</v>
      </c>
      <c r="F5" s="8">
        <v>2.5</v>
      </c>
      <c r="H5" s="5"/>
      <c r="I5" s="5"/>
    </row>
    <row r="6" spans="1:9" x14ac:dyDescent="0.25">
      <c r="A6" s="2" t="s">
        <v>3</v>
      </c>
      <c r="B6" s="16">
        <v>162016</v>
      </c>
      <c r="C6" s="6" t="s">
        <v>11</v>
      </c>
      <c r="D6" s="7">
        <v>57589.2</v>
      </c>
      <c r="E6" s="8">
        <f t="shared" si="0"/>
        <v>174.20732999999998</v>
      </c>
      <c r="F6" s="8">
        <v>2.5</v>
      </c>
      <c r="H6" s="5"/>
      <c r="I6" s="5"/>
    </row>
    <row r="7" spans="1:9" x14ac:dyDescent="0.25">
      <c r="A7" s="2" t="s">
        <v>3</v>
      </c>
      <c r="B7" s="16" t="s">
        <v>12</v>
      </c>
      <c r="C7" s="6" t="s">
        <v>13</v>
      </c>
      <c r="D7" s="7">
        <v>695186.7840000001</v>
      </c>
      <c r="E7" s="8">
        <f t="shared" si="0"/>
        <v>2102.9400216000004</v>
      </c>
      <c r="F7" s="8">
        <v>2.5</v>
      </c>
      <c r="H7" s="5"/>
      <c r="I7" s="5"/>
    </row>
    <row r="8" spans="1:9" x14ac:dyDescent="0.25">
      <c r="A8" s="2" t="s">
        <v>3</v>
      </c>
      <c r="B8" s="16" t="s">
        <v>14</v>
      </c>
      <c r="C8" s="6" t="s">
        <v>15</v>
      </c>
      <c r="D8" s="7">
        <v>336258.52200000006</v>
      </c>
      <c r="E8" s="8">
        <f t="shared" si="0"/>
        <v>1017.1820290500001</v>
      </c>
      <c r="F8" s="8">
        <v>2.5</v>
      </c>
      <c r="H8" s="5"/>
      <c r="I8" s="5"/>
    </row>
    <row r="9" spans="1:9" x14ac:dyDescent="0.25">
      <c r="A9" s="2" t="s">
        <v>3</v>
      </c>
      <c r="B9" s="16" t="s">
        <v>16</v>
      </c>
      <c r="C9" s="6" t="s">
        <v>17</v>
      </c>
      <c r="D9" s="7">
        <v>2461370.733</v>
      </c>
      <c r="E9" s="8">
        <f t="shared" si="0"/>
        <v>7445.6464673250002</v>
      </c>
      <c r="F9" s="8">
        <v>2.5</v>
      </c>
      <c r="H9" s="5"/>
      <c r="I9" s="5"/>
    </row>
    <row r="10" spans="1:9" x14ac:dyDescent="0.25">
      <c r="A10" s="2" t="s">
        <v>3</v>
      </c>
      <c r="B10" s="16" t="s">
        <v>18</v>
      </c>
      <c r="C10" s="6" t="s">
        <v>19</v>
      </c>
      <c r="D10" s="7">
        <v>361897.38</v>
      </c>
      <c r="E10" s="8">
        <f t="shared" si="0"/>
        <v>1094.7395744999999</v>
      </c>
      <c r="F10" s="8">
        <v>2.5</v>
      </c>
      <c r="H10" s="5"/>
      <c r="I10" s="5"/>
    </row>
    <row r="11" spans="1:9" x14ac:dyDescent="0.25">
      <c r="A11" s="2" t="s">
        <v>3</v>
      </c>
      <c r="B11" s="16" t="s">
        <v>20</v>
      </c>
      <c r="C11" s="6" t="s">
        <v>21</v>
      </c>
      <c r="D11" s="7">
        <v>73546.749000000011</v>
      </c>
      <c r="E11" s="8">
        <f t="shared" si="0"/>
        <v>222.47891572499998</v>
      </c>
      <c r="F11" s="8">
        <v>2.5</v>
      </c>
      <c r="H11" s="5"/>
      <c r="I11" s="5"/>
    </row>
    <row r="12" spans="1:9" x14ac:dyDescent="0.25">
      <c r="A12" s="2" t="s">
        <v>3</v>
      </c>
      <c r="B12" s="16" t="s">
        <v>22</v>
      </c>
      <c r="C12" s="6" t="s">
        <v>23</v>
      </c>
      <c r="D12" s="7">
        <v>155155.83299999998</v>
      </c>
      <c r="E12" s="8">
        <f t="shared" si="0"/>
        <v>469.34639482499995</v>
      </c>
      <c r="F12" s="8">
        <v>2.5</v>
      </c>
      <c r="H12" s="5"/>
      <c r="I12" s="5"/>
    </row>
    <row r="13" spans="1:9" x14ac:dyDescent="0.25">
      <c r="A13" s="2" t="s">
        <v>3</v>
      </c>
      <c r="B13" s="16" t="s">
        <v>24</v>
      </c>
      <c r="C13" s="6" t="s">
        <v>25</v>
      </c>
      <c r="D13" s="7">
        <v>274708.56599999999</v>
      </c>
      <c r="E13" s="8">
        <f t="shared" si="0"/>
        <v>830.99341215000004</v>
      </c>
      <c r="F13" s="8">
        <v>2.5</v>
      </c>
      <c r="H13" s="5"/>
      <c r="I13" s="5"/>
    </row>
    <row r="14" spans="1:9" x14ac:dyDescent="0.25">
      <c r="A14" s="2" t="s">
        <v>3</v>
      </c>
      <c r="B14" s="16" t="s">
        <v>26</v>
      </c>
      <c r="C14" s="6" t="s">
        <v>27</v>
      </c>
      <c r="D14" s="7">
        <v>89625.986999999994</v>
      </c>
      <c r="E14" s="8">
        <f t="shared" si="0"/>
        <v>271.11861067500001</v>
      </c>
      <c r="F14" s="8">
        <v>2.5</v>
      </c>
      <c r="H14" s="5"/>
      <c r="I14" s="5"/>
    </row>
    <row r="15" spans="1:9" x14ac:dyDescent="0.25">
      <c r="A15" s="2" t="s">
        <v>3</v>
      </c>
      <c r="B15" s="16" t="s">
        <v>28</v>
      </c>
      <c r="C15" s="6" t="s">
        <v>29</v>
      </c>
      <c r="D15" s="7">
        <v>38037.590999999993</v>
      </c>
      <c r="E15" s="8">
        <f t="shared" si="0"/>
        <v>115.06371277499997</v>
      </c>
      <c r="F15" s="8">
        <v>2.5</v>
      </c>
      <c r="H15" s="5"/>
      <c r="I15" s="5"/>
    </row>
    <row r="16" spans="1:9" x14ac:dyDescent="0.25">
      <c r="A16" s="2" t="s">
        <v>3</v>
      </c>
      <c r="B16" s="16" t="s">
        <v>30</v>
      </c>
      <c r="C16" s="6" t="s">
        <v>31</v>
      </c>
      <c r="D16" s="7">
        <v>64322.568000000007</v>
      </c>
      <c r="E16" s="8">
        <f t="shared" si="0"/>
        <v>194.5757682</v>
      </c>
      <c r="F16" s="8">
        <v>2.5</v>
      </c>
      <c r="H16" s="5"/>
      <c r="I16" s="5"/>
    </row>
    <row r="17" spans="1:9" x14ac:dyDescent="0.25">
      <c r="A17" s="2" t="s">
        <v>3</v>
      </c>
      <c r="B17" s="16" t="s">
        <v>32</v>
      </c>
      <c r="C17" s="6" t="s">
        <v>33</v>
      </c>
      <c r="D17" s="7">
        <v>89746.209000000003</v>
      </c>
      <c r="E17" s="8">
        <f t="shared" si="0"/>
        <v>271.48228222500001</v>
      </c>
      <c r="F17" s="8">
        <v>2.5</v>
      </c>
      <c r="H17" s="5"/>
      <c r="I17" s="5"/>
    </row>
    <row r="18" spans="1:9" x14ac:dyDescent="0.25">
      <c r="A18" s="2" t="s">
        <v>3</v>
      </c>
      <c r="B18" s="16" t="s">
        <v>34</v>
      </c>
      <c r="C18" s="6" t="s">
        <v>35</v>
      </c>
      <c r="D18" s="7">
        <v>141326.52300000002</v>
      </c>
      <c r="E18" s="8">
        <f t="shared" si="0"/>
        <v>427.51273207499997</v>
      </c>
      <c r="F18" s="8">
        <v>2.5</v>
      </c>
      <c r="H18" s="5"/>
      <c r="I18" s="5"/>
    </row>
    <row r="19" spans="1:9" x14ac:dyDescent="0.25">
      <c r="A19" s="2" t="s">
        <v>3</v>
      </c>
      <c r="B19" s="16" t="s">
        <v>36</v>
      </c>
      <c r="C19" s="6" t="s">
        <v>37</v>
      </c>
      <c r="D19" s="7">
        <v>52725.977999999996</v>
      </c>
      <c r="E19" s="8">
        <f t="shared" si="0"/>
        <v>159.49608344999999</v>
      </c>
      <c r="F19" s="8">
        <v>2.5</v>
      </c>
      <c r="H19" s="5"/>
      <c r="I19" s="5"/>
    </row>
    <row r="20" spans="1:9" x14ac:dyDescent="0.25">
      <c r="A20" s="2" t="s">
        <v>3</v>
      </c>
      <c r="B20" s="16" t="s">
        <v>38</v>
      </c>
      <c r="C20" s="6" t="s">
        <v>39</v>
      </c>
      <c r="D20" s="7">
        <v>44510.102999999996</v>
      </c>
      <c r="E20" s="8">
        <f t="shared" si="0"/>
        <v>134.64306157499996</v>
      </c>
      <c r="F20" s="8">
        <v>2.5</v>
      </c>
      <c r="H20" s="5"/>
      <c r="I20" s="5"/>
    </row>
    <row r="21" spans="1:9" x14ac:dyDescent="0.25">
      <c r="A21" s="2" t="s">
        <v>3</v>
      </c>
      <c r="B21" s="16" t="s">
        <v>40</v>
      </c>
      <c r="C21" s="6" t="s">
        <v>41</v>
      </c>
      <c r="D21" s="7">
        <v>356390.658</v>
      </c>
      <c r="E21" s="8">
        <f t="shared" si="0"/>
        <v>1078.0817404499999</v>
      </c>
      <c r="F21" s="8">
        <v>2.5</v>
      </c>
      <c r="H21" s="5"/>
      <c r="I21" s="5"/>
    </row>
    <row r="22" spans="1:9" x14ac:dyDescent="0.25">
      <c r="A22" s="2" t="s">
        <v>3</v>
      </c>
      <c r="B22" s="16" t="s">
        <v>42</v>
      </c>
      <c r="C22" s="6" t="s">
        <v>43</v>
      </c>
      <c r="D22" s="7">
        <v>106385.931</v>
      </c>
      <c r="E22" s="8">
        <f t="shared" si="0"/>
        <v>321.81744127500002</v>
      </c>
      <c r="F22" s="8">
        <v>2.5</v>
      </c>
      <c r="H22" s="5"/>
      <c r="I22" s="5"/>
    </row>
    <row r="23" spans="1:9" x14ac:dyDescent="0.25">
      <c r="A23" s="2" t="s">
        <v>3</v>
      </c>
      <c r="B23" s="16" t="s">
        <v>44</v>
      </c>
      <c r="C23" s="6" t="s">
        <v>45</v>
      </c>
      <c r="D23" s="7">
        <v>108976.38299999999</v>
      </c>
      <c r="E23" s="8">
        <f t="shared" si="0"/>
        <v>329.65355857499998</v>
      </c>
      <c r="F23" s="8">
        <v>2.5</v>
      </c>
      <c r="H23" s="5"/>
      <c r="I23" s="5"/>
    </row>
    <row r="24" spans="1:9" x14ac:dyDescent="0.25">
      <c r="A24" s="2" t="s">
        <v>3</v>
      </c>
      <c r="B24" s="16" t="s">
        <v>46</v>
      </c>
      <c r="C24" s="6" t="s">
        <v>47</v>
      </c>
      <c r="D24" s="7">
        <v>151423.59599999999</v>
      </c>
      <c r="E24" s="8">
        <f t="shared" si="0"/>
        <v>458.05637789999997</v>
      </c>
      <c r="F24" s="8">
        <v>2.5</v>
      </c>
      <c r="H24" s="5"/>
      <c r="I24" s="5"/>
    </row>
    <row r="25" spans="1:9" x14ac:dyDescent="0.25">
      <c r="A25" s="2" t="s">
        <v>3</v>
      </c>
      <c r="B25" s="16" t="s">
        <v>48</v>
      </c>
      <c r="C25" s="6" t="s">
        <v>49</v>
      </c>
      <c r="D25" s="7">
        <v>179589.76199999999</v>
      </c>
      <c r="E25" s="8">
        <f t="shared" si="0"/>
        <v>543.25903004999986</v>
      </c>
      <c r="F25" s="8">
        <v>2.5</v>
      </c>
      <c r="H25" s="5"/>
      <c r="I25" s="5"/>
    </row>
    <row r="26" spans="1:9" x14ac:dyDescent="0.25">
      <c r="A26" s="2" t="s">
        <v>3</v>
      </c>
      <c r="B26" s="16" t="s">
        <v>50</v>
      </c>
      <c r="C26" s="6" t="s">
        <v>51</v>
      </c>
      <c r="D26" s="7">
        <v>1839669.7050000001</v>
      </c>
      <c r="E26" s="8">
        <f t="shared" si="0"/>
        <v>5565.0008576249993</v>
      </c>
      <c r="F26" s="8">
        <v>2.5</v>
      </c>
      <c r="H26" s="5"/>
      <c r="I26" s="5"/>
    </row>
    <row r="27" spans="1:9" x14ac:dyDescent="0.25">
      <c r="A27" s="2" t="s">
        <v>3</v>
      </c>
      <c r="B27" s="16" t="s">
        <v>52</v>
      </c>
      <c r="C27" s="6" t="s">
        <v>53</v>
      </c>
      <c r="D27" s="7">
        <v>352192.51800000004</v>
      </c>
      <c r="E27" s="8">
        <f t="shared" si="0"/>
        <v>1065.3823669500002</v>
      </c>
      <c r="F27" s="8">
        <v>2.5</v>
      </c>
      <c r="H27" s="5"/>
      <c r="I27" s="5"/>
    </row>
    <row r="28" spans="1:9" x14ac:dyDescent="0.25">
      <c r="A28" s="2" t="s">
        <v>3</v>
      </c>
      <c r="B28" s="16" t="s">
        <v>54</v>
      </c>
      <c r="C28" s="6" t="s">
        <v>55</v>
      </c>
      <c r="D28" s="7">
        <v>2879133.3</v>
      </c>
      <c r="E28" s="8">
        <f t="shared" si="0"/>
        <v>8709.3782324999993</v>
      </c>
      <c r="F28" s="8">
        <v>2.5</v>
      </c>
      <c r="H28" s="5"/>
      <c r="I28" s="5"/>
    </row>
    <row r="29" spans="1:9" x14ac:dyDescent="0.25">
      <c r="A29" s="2" t="s">
        <v>3</v>
      </c>
      <c r="B29" s="16" t="s">
        <v>56</v>
      </c>
      <c r="C29" s="6" t="s">
        <v>57</v>
      </c>
      <c r="D29" s="7">
        <v>1678905.081</v>
      </c>
      <c r="E29" s="8">
        <f t="shared" si="0"/>
        <v>5078.6878700249999</v>
      </c>
      <c r="F29" s="8">
        <v>2.5</v>
      </c>
      <c r="H29" s="5"/>
      <c r="I29" s="5"/>
    </row>
    <row r="30" spans="1:9" x14ac:dyDescent="0.25">
      <c r="A30" s="2" t="s">
        <v>3</v>
      </c>
      <c r="B30" s="16" t="s">
        <v>58</v>
      </c>
      <c r="C30" s="6" t="s">
        <v>59</v>
      </c>
      <c r="D30" s="7">
        <v>796100.97599999991</v>
      </c>
      <c r="E30" s="8">
        <f t="shared" si="0"/>
        <v>2408.2054523999996</v>
      </c>
      <c r="F30" s="8">
        <v>2.5</v>
      </c>
      <c r="H30" s="5"/>
      <c r="I30" s="5"/>
    </row>
    <row r="31" spans="1:9" x14ac:dyDescent="0.25">
      <c r="A31" s="2" t="s">
        <v>3</v>
      </c>
      <c r="B31" s="16" t="s">
        <v>60</v>
      </c>
      <c r="C31" s="6" t="s">
        <v>61</v>
      </c>
      <c r="D31" s="8">
        <v>1172530.2959999999</v>
      </c>
      <c r="E31" s="8">
        <f t="shared" si="0"/>
        <v>3546.9041453999998</v>
      </c>
      <c r="F31" s="8">
        <v>2.5</v>
      </c>
      <c r="H31" s="5"/>
      <c r="I31" s="5"/>
    </row>
    <row r="32" spans="1:9" x14ac:dyDescent="0.25">
      <c r="A32" s="2" t="s">
        <v>3</v>
      </c>
      <c r="B32" s="16" t="s">
        <v>62</v>
      </c>
      <c r="C32" s="6" t="s">
        <v>63</v>
      </c>
      <c r="D32" s="8">
        <v>400378.74300000002</v>
      </c>
      <c r="E32" s="8">
        <f t="shared" si="0"/>
        <v>1211.145697575</v>
      </c>
      <c r="F32" s="8">
        <v>2.5</v>
      </c>
      <c r="H32" s="5"/>
      <c r="I32" s="5"/>
    </row>
    <row r="33" spans="1:9" x14ac:dyDescent="0.25">
      <c r="A33" s="2" t="s">
        <v>3</v>
      </c>
      <c r="B33" s="16" t="s">
        <v>64</v>
      </c>
      <c r="C33" s="6" t="s">
        <v>65</v>
      </c>
      <c r="D33" s="8">
        <v>705254.26500000001</v>
      </c>
      <c r="E33" s="8">
        <f t="shared" si="0"/>
        <v>2133.3941516250002</v>
      </c>
      <c r="F33" s="8">
        <v>2.5</v>
      </c>
      <c r="H33" s="5"/>
      <c r="I33" s="5"/>
    </row>
    <row r="34" spans="1:9" x14ac:dyDescent="0.25">
      <c r="A34" s="2" t="s">
        <v>3</v>
      </c>
      <c r="B34" s="16" t="s">
        <v>66</v>
      </c>
      <c r="C34" s="6" t="s">
        <v>67</v>
      </c>
      <c r="D34" s="8">
        <v>427469.83199999994</v>
      </c>
      <c r="E34" s="8">
        <f t="shared" si="0"/>
        <v>1293.0962417999999</v>
      </c>
      <c r="F34" s="8">
        <v>2.5</v>
      </c>
      <c r="H34" s="5"/>
      <c r="I34" s="5"/>
    </row>
    <row r="35" spans="1:9" x14ac:dyDescent="0.25">
      <c r="A35" s="2" t="s">
        <v>3</v>
      </c>
      <c r="B35" s="16" t="s">
        <v>68</v>
      </c>
      <c r="C35" s="6" t="s">
        <v>69</v>
      </c>
      <c r="D35" s="8">
        <v>138610.82699999999</v>
      </c>
      <c r="E35" s="8">
        <f t="shared" si="0"/>
        <v>419.29775167499997</v>
      </c>
      <c r="F35" s="8">
        <v>2.5</v>
      </c>
      <c r="H35" s="5"/>
      <c r="I35" s="5"/>
    </row>
    <row r="36" spans="1:9" x14ac:dyDescent="0.25">
      <c r="A36" s="2" t="s">
        <v>3</v>
      </c>
      <c r="B36" s="16" t="s">
        <v>70</v>
      </c>
      <c r="C36" s="6" t="s">
        <v>71</v>
      </c>
      <c r="D36" s="8">
        <v>233023.05</v>
      </c>
      <c r="E36" s="8">
        <f t="shared" si="0"/>
        <v>704.89472624999985</v>
      </c>
      <c r="F36" s="8">
        <v>2.5</v>
      </c>
      <c r="H36" s="5"/>
      <c r="I36" s="5"/>
    </row>
    <row r="37" spans="1:9" x14ac:dyDescent="0.25">
      <c r="A37" s="2" t="s">
        <v>3</v>
      </c>
      <c r="B37" s="16" t="s">
        <v>72</v>
      </c>
      <c r="C37" s="6" t="s">
        <v>73</v>
      </c>
      <c r="D37" s="8">
        <v>440804.016</v>
      </c>
      <c r="E37" s="8">
        <f t="shared" si="0"/>
        <v>1333.4321483999997</v>
      </c>
      <c r="F37" s="8">
        <v>2.5</v>
      </c>
      <c r="H37" s="5"/>
      <c r="I37" s="5"/>
    </row>
    <row r="38" spans="1:9" x14ac:dyDescent="0.25">
      <c r="A38" s="2" t="s">
        <v>3</v>
      </c>
      <c r="B38" s="16" t="s">
        <v>74</v>
      </c>
      <c r="C38" s="6" t="s">
        <v>75</v>
      </c>
      <c r="D38" s="8">
        <v>771039.99900000007</v>
      </c>
      <c r="E38" s="8">
        <f t="shared" si="0"/>
        <v>2332.3959969750003</v>
      </c>
      <c r="F38" s="8">
        <v>2.5</v>
      </c>
      <c r="H38" s="5"/>
      <c r="I38" s="5"/>
    </row>
    <row r="39" spans="1:9" x14ac:dyDescent="0.25">
      <c r="A39" s="2" t="s">
        <v>3</v>
      </c>
      <c r="B39" s="2" t="s">
        <v>76</v>
      </c>
      <c r="C39" s="6" t="s">
        <v>77</v>
      </c>
      <c r="D39" s="9">
        <v>140449.65300000002</v>
      </c>
      <c r="E39" s="8">
        <f t="shared" si="0"/>
        <v>424.86020032500005</v>
      </c>
      <c r="F39" s="8">
        <v>2.5</v>
      </c>
      <c r="H39" s="5"/>
      <c r="I39" s="5"/>
    </row>
    <row r="40" spans="1:9" x14ac:dyDescent="0.25">
      <c r="A40" s="2" t="s">
        <v>3</v>
      </c>
      <c r="B40" s="2" t="s">
        <v>78</v>
      </c>
      <c r="C40" s="6" t="s">
        <v>79</v>
      </c>
      <c r="D40" s="9">
        <v>202233.64499999999</v>
      </c>
      <c r="E40" s="8">
        <f t="shared" si="0"/>
        <v>611.75677612499999</v>
      </c>
      <c r="F40" s="8">
        <v>2.5</v>
      </c>
      <c r="H40" s="5"/>
      <c r="I40" s="5"/>
    </row>
    <row r="41" spans="1:9" x14ac:dyDescent="0.25">
      <c r="A41" s="2" t="s">
        <v>3</v>
      </c>
      <c r="B41" s="2" t="s">
        <v>80</v>
      </c>
      <c r="C41" s="6" t="s">
        <v>81</v>
      </c>
      <c r="D41" s="9">
        <v>406849.64399999997</v>
      </c>
      <c r="E41" s="8">
        <f t="shared" si="0"/>
        <v>1230.7201730999998</v>
      </c>
      <c r="F41" s="8">
        <v>2.5</v>
      </c>
      <c r="H41" s="5"/>
      <c r="I41" s="5"/>
    </row>
    <row r="42" spans="1:9" x14ac:dyDescent="0.25">
      <c r="A42" s="2" t="s">
        <v>3</v>
      </c>
      <c r="B42" s="2" t="s">
        <v>82</v>
      </c>
      <c r="C42" s="6" t="s">
        <v>83</v>
      </c>
      <c r="D42" s="9">
        <v>208872.91800000001</v>
      </c>
      <c r="E42" s="8">
        <f t="shared" si="0"/>
        <v>631.8405769499999</v>
      </c>
      <c r="F42" s="8">
        <v>2.5</v>
      </c>
      <c r="H42" s="5"/>
      <c r="I42" s="5"/>
    </row>
    <row r="43" spans="1:9" x14ac:dyDescent="0.25">
      <c r="A43" s="2" t="s">
        <v>3</v>
      </c>
      <c r="B43" s="2" t="s">
        <v>84</v>
      </c>
      <c r="C43" s="6" t="s">
        <v>85</v>
      </c>
      <c r="D43" s="9">
        <v>594366.39899999998</v>
      </c>
      <c r="E43" s="8">
        <f t="shared" si="0"/>
        <v>1797.958356975</v>
      </c>
      <c r="F43" s="8">
        <v>2.5</v>
      </c>
      <c r="H43" s="5"/>
      <c r="I43" s="5"/>
    </row>
    <row r="44" spans="1:9" x14ac:dyDescent="0.25">
      <c r="A44" s="2" t="s">
        <v>3</v>
      </c>
      <c r="B44" s="2" t="s">
        <v>86</v>
      </c>
      <c r="C44" s="6" t="s">
        <v>87</v>
      </c>
      <c r="D44" s="9">
        <v>417973.41899999999</v>
      </c>
      <c r="E44" s="8">
        <f t="shared" si="0"/>
        <v>1264.369592475</v>
      </c>
      <c r="F44" s="8">
        <v>2.5</v>
      </c>
      <c r="H44" s="5"/>
      <c r="I44" s="5"/>
    </row>
    <row r="45" spans="1:9" x14ac:dyDescent="0.25">
      <c r="A45" s="2" t="s">
        <v>3</v>
      </c>
      <c r="B45" s="2" t="s">
        <v>88</v>
      </c>
      <c r="C45" s="6" t="s">
        <v>89</v>
      </c>
      <c r="D45" s="9">
        <v>268425.13500000001</v>
      </c>
      <c r="E45" s="8">
        <f t="shared" si="0"/>
        <v>811.98603337500003</v>
      </c>
      <c r="F45" s="8">
        <v>2.5</v>
      </c>
      <c r="H45" s="5"/>
      <c r="I45" s="5"/>
    </row>
    <row r="46" spans="1:9" x14ac:dyDescent="0.25">
      <c r="A46" s="2" t="s">
        <v>3</v>
      </c>
      <c r="B46" s="2" t="s">
        <v>90</v>
      </c>
      <c r="C46" s="6" t="s">
        <v>91</v>
      </c>
      <c r="D46" s="9">
        <v>269547.76799999998</v>
      </c>
      <c r="E46" s="8">
        <f t="shared" si="0"/>
        <v>815.38199819999977</v>
      </c>
      <c r="F46" s="8">
        <v>2.5</v>
      </c>
      <c r="H46" s="5"/>
      <c r="I46" s="5"/>
    </row>
    <row r="47" spans="1:9" x14ac:dyDescent="0.25">
      <c r="A47" s="2" t="s">
        <v>3</v>
      </c>
      <c r="B47" s="2" t="s">
        <v>92</v>
      </c>
      <c r="C47" s="6" t="s">
        <v>93</v>
      </c>
      <c r="D47" s="9">
        <v>340718.29200000002</v>
      </c>
      <c r="E47" s="8">
        <f t="shared" si="0"/>
        <v>1030.6728333000001</v>
      </c>
      <c r="F47" s="8">
        <v>2.5</v>
      </c>
      <c r="H47" s="5"/>
      <c r="I47" s="5"/>
    </row>
    <row r="48" spans="1:9" x14ac:dyDescent="0.25">
      <c r="A48" s="2" t="s">
        <v>3</v>
      </c>
      <c r="B48" s="2" t="s">
        <v>94</v>
      </c>
      <c r="C48" s="6" t="s">
        <v>95</v>
      </c>
      <c r="D48" s="9">
        <v>62080.452000000005</v>
      </c>
      <c r="E48" s="8">
        <f t="shared" si="0"/>
        <v>187.79336730000003</v>
      </c>
      <c r="F48" s="8">
        <v>2.5</v>
      </c>
      <c r="H48" s="5"/>
      <c r="I48" s="5"/>
    </row>
    <row r="49" spans="1:9" x14ac:dyDescent="0.25">
      <c r="A49" s="2" t="s">
        <v>3</v>
      </c>
      <c r="B49" s="2" t="s">
        <v>96</v>
      </c>
      <c r="C49" s="6" t="s">
        <v>97</v>
      </c>
      <c r="D49" s="9">
        <v>45191.817000000003</v>
      </c>
      <c r="E49" s="8">
        <f t="shared" si="0"/>
        <v>136.70524642500001</v>
      </c>
      <c r="F49" s="8">
        <v>2.5</v>
      </c>
      <c r="H49" s="5"/>
      <c r="I49" s="5"/>
    </row>
    <row r="50" spans="1:9" x14ac:dyDescent="0.25">
      <c r="A50" s="2" t="s">
        <v>3</v>
      </c>
      <c r="B50" s="2" t="s">
        <v>98</v>
      </c>
      <c r="C50" s="6" t="s">
        <v>99</v>
      </c>
      <c r="D50" s="9">
        <v>142299.18000000002</v>
      </c>
      <c r="E50" s="8">
        <f t="shared" si="0"/>
        <v>430.45501950000005</v>
      </c>
      <c r="F50" s="8">
        <v>2.5</v>
      </c>
      <c r="H50" s="5"/>
      <c r="I50" s="5"/>
    </row>
    <row r="51" spans="1:9" x14ac:dyDescent="0.25">
      <c r="A51" s="2" t="s">
        <v>3</v>
      </c>
      <c r="B51" s="2" t="s">
        <v>100</v>
      </c>
      <c r="C51" s="6" t="s">
        <v>101</v>
      </c>
      <c r="D51" s="9">
        <v>42969.347999999998</v>
      </c>
      <c r="E51" s="8">
        <f t="shared" si="0"/>
        <v>129.9822777</v>
      </c>
      <c r="F51" s="8">
        <v>2.5</v>
      </c>
      <c r="H51" s="5"/>
      <c r="I51" s="5"/>
    </row>
    <row r="52" spans="1:9" x14ac:dyDescent="0.25">
      <c r="A52" s="2" t="s">
        <v>3</v>
      </c>
      <c r="B52" s="2" t="s">
        <v>102</v>
      </c>
      <c r="C52" s="6" t="s">
        <v>103</v>
      </c>
      <c r="D52" s="9">
        <v>192106.77300000002</v>
      </c>
      <c r="E52" s="8">
        <f t="shared" si="0"/>
        <v>581.12298832499994</v>
      </c>
      <c r="F52" s="8">
        <v>2.5</v>
      </c>
      <c r="H52" s="5"/>
      <c r="I52" s="5"/>
    </row>
    <row r="53" spans="1:9" x14ac:dyDescent="0.25">
      <c r="A53" s="2" t="s">
        <v>3</v>
      </c>
      <c r="B53" s="2" t="s">
        <v>104</v>
      </c>
      <c r="C53" s="6" t="s">
        <v>105</v>
      </c>
      <c r="D53" s="9">
        <v>2009554.65</v>
      </c>
      <c r="E53" s="8">
        <f t="shared" si="0"/>
        <v>6078.902816249999</v>
      </c>
      <c r="F53" s="8">
        <v>2.5</v>
      </c>
      <c r="H53" s="5"/>
      <c r="I53" s="5"/>
    </row>
    <row r="54" spans="1:9" x14ac:dyDescent="0.25">
      <c r="A54" s="2" t="s">
        <v>3</v>
      </c>
      <c r="B54" s="2" t="s">
        <v>106</v>
      </c>
      <c r="C54" s="6" t="s">
        <v>107</v>
      </c>
      <c r="D54" s="9">
        <v>85168.601999999999</v>
      </c>
      <c r="E54" s="8">
        <f t="shared" si="0"/>
        <v>257.63502104999998</v>
      </c>
      <c r="F54" s="8">
        <v>2.5</v>
      </c>
      <c r="H54" s="5"/>
      <c r="I54" s="5"/>
    </row>
    <row r="55" spans="1:9" x14ac:dyDescent="0.25">
      <c r="A55" s="2" t="s">
        <v>3</v>
      </c>
      <c r="B55" s="2" t="s">
        <v>108</v>
      </c>
      <c r="C55" s="6" t="s">
        <v>109</v>
      </c>
      <c r="D55" s="9">
        <v>294152.08500000002</v>
      </c>
      <c r="E55" s="8">
        <f t="shared" si="0"/>
        <v>889.81005712499996</v>
      </c>
      <c r="F55" s="8">
        <v>2.5</v>
      </c>
      <c r="H55" s="5"/>
      <c r="I55" s="5"/>
    </row>
    <row r="56" spans="1:9" x14ac:dyDescent="0.25">
      <c r="A56" s="2" t="s">
        <v>3</v>
      </c>
      <c r="B56" s="2" t="s">
        <v>110</v>
      </c>
      <c r="C56" s="6" t="s">
        <v>111</v>
      </c>
      <c r="D56" s="9">
        <v>416133.35399999999</v>
      </c>
      <c r="E56" s="8">
        <f t="shared" si="0"/>
        <v>1258.8033958499998</v>
      </c>
      <c r="F56" s="8">
        <v>2.5</v>
      </c>
      <c r="H56" s="5"/>
      <c r="I56" s="5"/>
    </row>
    <row r="57" spans="1:9" x14ac:dyDescent="0.25">
      <c r="A57" s="2" t="s">
        <v>112</v>
      </c>
      <c r="B57" s="2" t="s">
        <v>113</v>
      </c>
      <c r="C57" s="6" t="s">
        <v>114</v>
      </c>
      <c r="D57" s="9">
        <v>25933.194</v>
      </c>
      <c r="E57" s="8">
        <f t="shared" si="0"/>
        <v>78.447911850000011</v>
      </c>
      <c r="F57" s="8">
        <v>2.5</v>
      </c>
      <c r="H57" s="5"/>
      <c r="I57" s="5"/>
    </row>
    <row r="58" spans="1:9" x14ac:dyDescent="0.25">
      <c r="A58" s="2" t="s">
        <v>112</v>
      </c>
      <c r="B58" s="2" t="s">
        <v>115</v>
      </c>
      <c r="C58" s="6" t="s">
        <v>116</v>
      </c>
      <c r="D58" s="9">
        <v>85345.191000000006</v>
      </c>
      <c r="E58" s="8">
        <f t="shared" si="0"/>
        <v>258.16920277499997</v>
      </c>
      <c r="F58" s="8">
        <v>2.5</v>
      </c>
      <c r="H58" s="5"/>
      <c r="I58" s="5"/>
    </row>
    <row r="59" spans="1:9" x14ac:dyDescent="0.25">
      <c r="A59" s="2" t="s">
        <v>112</v>
      </c>
      <c r="B59" s="2" t="s">
        <v>117</v>
      </c>
      <c r="C59" s="6" t="s">
        <v>118</v>
      </c>
      <c r="D59" s="9">
        <v>80861.292000000001</v>
      </c>
      <c r="E59" s="8">
        <f t="shared" si="0"/>
        <v>244.60540829999999</v>
      </c>
      <c r="F59" s="8">
        <v>2.5</v>
      </c>
      <c r="H59" s="5"/>
      <c r="I59" s="5"/>
    </row>
    <row r="60" spans="1:9" x14ac:dyDescent="0.25">
      <c r="A60" s="2" t="s">
        <v>112</v>
      </c>
      <c r="B60" s="2" t="s">
        <v>119</v>
      </c>
      <c r="C60" s="6" t="s">
        <v>120</v>
      </c>
      <c r="D60" s="9">
        <v>28819.512000000002</v>
      </c>
      <c r="E60" s="8">
        <f t="shared" si="0"/>
        <v>87.17902380000001</v>
      </c>
      <c r="F60" s="8">
        <v>2.5</v>
      </c>
      <c r="H60" s="5"/>
      <c r="I60" s="5"/>
    </row>
    <row r="61" spans="1:9" x14ac:dyDescent="0.25">
      <c r="A61" s="2" t="s">
        <v>112</v>
      </c>
      <c r="B61" s="2" t="s">
        <v>121</v>
      </c>
      <c r="C61" s="6" t="s">
        <v>122</v>
      </c>
      <c r="D61" s="9">
        <v>67013.955000000002</v>
      </c>
      <c r="E61" s="8">
        <f t="shared" si="0"/>
        <v>202.717213875</v>
      </c>
      <c r="F61" s="8">
        <v>2.5</v>
      </c>
      <c r="H61" s="5"/>
      <c r="I61" s="5"/>
    </row>
    <row r="62" spans="1:9" x14ac:dyDescent="0.25">
      <c r="A62" s="2" t="s">
        <v>112</v>
      </c>
      <c r="B62" s="2" t="s">
        <v>123</v>
      </c>
      <c r="C62" s="6" t="s">
        <v>124</v>
      </c>
      <c r="D62" s="9">
        <v>89958.077999999994</v>
      </c>
      <c r="E62" s="8">
        <f t="shared" si="0"/>
        <v>272.12318594999999</v>
      </c>
      <c r="F62" s="8">
        <v>2.5</v>
      </c>
      <c r="H62" s="5"/>
      <c r="I62" s="5"/>
    </row>
    <row r="63" spans="1:9" x14ac:dyDescent="0.25">
      <c r="A63" s="2" t="s">
        <v>112</v>
      </c>
      <c r="B63" s="2" t="s">
        <v>125</v>
      </c>
      <c r="C63" s="6" t="s">
        <v>126</v>
      </c>
      <c r="D63" s="9">
        <v>67312.656000000003</v>
      </c>
      <c r="E63" s="8">
        <f t="shared" si="0"/>
        <v>203.62078440000002</v>
      </c>
      <c r="F63" s="8">
        <v>2.5</v>
      </c>
      <c r="H63" s="5"/>
      <c r="I63" s="5"/>
    </row>
    <row r="64" spans="1:9" x14ac:dyDescent="0.25">
      <c r="A64" s="2" t="s">
        <v>112</v>
      </c>
      <c r="B64" s="16" t="s">
        <v>127</v>
      </c>
      <c r="C64" s="6" t="s">
        <v>128</v>
      </c>
      <c r="D64" s="7">
        <v>70001.595000000001</v>
      </c>
      <c r="E64" s="8">
        <f t="shared" si="0"/>
        <v>211.754824875</v>
      </c>
      <c r="F64" s="8">
        <v>2.5</v>
      </c>
      <c r="H64" s="5"/>
      <c r="I64" s="5"/>
    </row>
    <row r="65" spans="1:9" x14ac:dyDescent="0.25">
      <c r="A65" s="2" t="s">
        <v>112</v>
      </c>
      <c r="B65" s="16" t="s">
        <v>129</v>
      </c>
      <c r="C65" s="6" t="s">
        <v>130</v>
      </c>
      <c r="D65" s="7">
        <v>450742.43699999998</v>
      </c>
      <c r="E65" s="8">
        <f t="shared" si="0"/>
        <v>1363.4958719249998</v>
      </c>
      <c r="F65" s="8">
        <v>2.5</v>
      </c>
      <c r="H65" s="5"/>
      <c r="I65" s="5"/>
    </row>
    <row r="66" spans="1:9" x14ac:dyDescent="0.25">
      <c r="A66" s="2" t="s">
        <v>112</v>
      </c>
      <c r="B66" s="16" t="s">
        <v>131</v>
      </c>
      <c r="C66" s="6" t="s">
        <v>132</v>
      </c>
      <c r="D66" s="7">
        <v>331883.90100000001</v>
      </c>
      <c r="E66" s="8">
        <f t="shared" si="0"/>
        <v>1003.9488005250001</v>
      </c>
      <c r="F66" s="8">
        <v>2.5</v>
      </c>
      <c r="H66" s="5"/>
      <c r="I66" s="5"/>
    </row>
    <row r="67" spans="1:9" x14ac:dyDescent="0.25">
      <c r="A67" s="2" t="s">
        <v>112</v>
      </c>
      <c r="B67" s="16" t="s">
        <v>133</v>
      </c>
      <c r="C67" s="6" t="s">
        <v>134</v>
      </c>
      <c r="D67" s="7">
        <v>329937.03900000005</v>
      </c>
      <c r="E67" s="8">
        <f t="shared" ref="E67:E130" si="1">(D67/1000*2.5)*1.21</f>
        <v>998.059542975</v>
      </c>
      <c r="F67" s="8">
        <v>2.5</v>
      </c>
      <c r="H67" s="5"/>
      <c r="I67" s="5"/>
    </row>
    <row r="68" spans="1:9" x14ac:dyDescent="0.25">
      <c r="A68" s="2" t="s">
        <v>112</v>
      </c>
      <c r="B68" s="16" t="s">
        <v>135</v>
      </c>
      <c r="C68" s="6" t="s">
        <v>136</v>
      </c>
      <c r="D68" s="7">
        <v>422293.761</v>
      </c>
      <c r="E68" s="8">
        <f t="shared" si="1"/>
        <v>1277.438627025</v>
      </c>
      <c r="F68" s="8">
        <v>2.5</v>
      </c>
      <c r="H68" s="5"/>
      <c r="I68" s="5"/>
    </row>
    <row r="69" spans="1:9" x14ac:dyDescent="0.25">
      <c r="A69" s="2" t="s">
        <v>112</v>
      </c>
      <c r="B69" s="16" t="s">
        <v>137</v>
      </c>
      <c r="C69" s="6" t="s">
        <v>138</v>
      </c>
      <c r="D69" s="7">
        <v>260223.345</v>
      </c>
      <c r="E69" s="8">
        <f t="shared" si="1"/>
        <v>787.17561862499986</v>
      </c>
      <c r="F69" s="8">
        <v>2.5</v>
      </c>
      <c r="H69" s="5"/>
      <c r="I69" s="5"/>
    </row>
    <row r="70" spans="1:9" x14ac:dyDescent="0.25">
      <c r="A70" s="2" t="s">
        <v>112</v>
      </c>
      <c r="B70" s="16" t="s">
        <v>139</v>
      </c>
      <c r="C70" s="6" t="s">
        <v>140</v>
      </c>
      <c r="D70" s="7">
        <v>728871.98400000005</v>
      </c>
      <c r="E70" s="8">
        <f t="shared" si="1"/>
        <v>2204.8377516000005</v>
      </c>
      <c r="F70" s="8">
        <v>2.5</v>
      </c>
      <c r="H70" s="5"/>
      <c r="I70" s="5"/>
    </row>
    <row r="71" spans="1:9" x14ac:dyDescent="0.25">
      <c r="A71" s="2" t="s">
        <v>112</v>
      </c>
      <c r="B71" s="16" t="s">
        <v>141</v>
      </c>
      <c r="C71" s="6" t="s">
        <v>142</v>
      </c>
      <c r="D71" s="7">
        <v>1144825.1099999999</v>
      </c>
      <c r="E71" s="8">
        <f t="shared" si="1"/>
        <v>3463.0959577499993</v>
      </c>
      <c r="F71" s="8">
        <v>2.5</v>
      </c>
      <c r="H71" s="5"/>
      <c r="I71" s="5"/>
    </row>
    <row r="72" spans="1:9" x14ac:dyDescent="0.25">
      <c r="A72" s="2" t="s">
        <v>112</v>
      </c>
      <c r="B72" s="16" t="s">
        <v>143</v>
      </c>
      <c r="C72" s="6" t="s">
        <v>144</v>
      </c>
      <c r="D72" s="7">
        <v>37458.711000000003</v>
      </c>
      <c r="E72" s="8">
        <f t="shared" si="1"/>
        <v>113.31260077499999</v>
      </c>
      <c r="F72" s="8">
        <v>2.5</v>
      </c>
      <c r="H72" s="5"/>
      <c r="I72" s="5"/>
    </row>
    <row r="73" spans="1:9" x14ac:dyDescent="0.25">
      <c r="A73" s="2" t="s">
        <v>112</v>
      </c>
      <c r="B73" s="16" t="s">
        <v>145</v>
      </c>
      <c r="C73" s="6" t="s">
        <v>146</v>
      </c>
      <c r="D73" s="7">
        <v>536447.94300000009</v>
      </c>
      <c r="E73" s="8">
        <f t="shared" si="1"/>
        <v>1622.7550275750002</v>
      </c>
      <c r="F73" s="8">
        <v>2.5</v>
      </c>
      <c r="H73" s="5"/>
      <c r="I73" s="5"/>
    </row>
    <row r="74" spans="1:9" x14ac:dyDescent="0.25">
      <c r="A74" s="2" t="s">
        <v>112</v>
      </c>
      <c r="B74" s="16" t="s">
        <v>147</v>
      </c>
      <c r="C74" s="6" t="s">
        <v>148</v>
      </c>
      <c r="D74" s="7">
        <v>976404.54599999997</v>
      </c>
      <c r="E74" s="8">
        <f t="shared" si="1"/>
        <v>2953.6237516499996</v>
      </c>
      <c r="F74" s="8">
        <v>2.5</v>
      </c>
      <c r="H74" s="5"/>
      <c r="I74" s="5"/>
    </row>
    <row r="75" spans="1:9" x14ac:dyDescent="0.25">
      <c r="A75" s="2" t="s">
        <v>112</v>
      </c>
      <c r="B75" s="16" t="s">
        <v>149</v>
      </c>
      <c r="C75" s="6" t="s">
        <v>150</v>
      </c>
      <c r="D75" s="7">
        <v>45589.995000000003</v>
      </c>
      <c r="E75" s="8">
        <f t="shared" si="1"/>
        <v>137.909734875</v>
      </c>
      <c r="F75" s="8">
        <v>2.5</v>
      </c>
      <c r="H75" s="5"/>
      <c r="I75" s="5"/>
    </row>
    <row r="76" spans="1:9" x14ac:dyDescent="0.25">
      <c r="A76" s="2" t="s">
        <v>112</v>
      </c>
      <c r="B76" s="16" t="s">
        <v>151</v>
      </c>
      <c r="C76" s="6" t="s">
        <v>152</v>
      </c>
      <c r="D76" s="7">
        <v>446817.897</v>
      </c>
      <c r="E76" s="8">
        <f t="shared" si="1"/>
        <v>1351.624138425</v>
      </c>
      <c r="F76" s="8">
        <v>2.5</v>
      </c>
      <c r="H76" s="5"/>
      <c r="I76" s="5"/>
    </row>
    <row r="77" spans="1:9" x14ac:dyDescent="0.25">
      <c r="A77" s="2" t="s">
        <v>112</v>
      </c>
      <c r="B77" s="16" t="s">
        <v>153</v>
      </c>
      <c r="C77" s="6" t="s">
        <v>154</v>
      </c>
      <c r="D77" s="7">
        <v>305852.48100000003</v>
      </c>
      <c r="E77" s="8">
        <f t="shared" si="1"/>
        <v>925.20375502499996</v>
      </c>
      <c r="F77" s="8">
        <v>2.5</v>
      </c>
      <c r="H77" s="5"/>
      <c r="I77" s="5"/>
    </row>
    <row r="78" spans="1:9" x14ac:dyDescent="0.25">
      <c r="A78" s="2" t="s">
        <v>112</v>
      </c>
      <c r="B78" s="16" t="s">
        <v>155</v>
      </c>
      <c r="C78" s="6" t="s">
        <v>156</v>
      </c>
      <c r="D78" s="7">
        <v>1017967.7610000001</v>
      </c>
      <c r="E78" s="8">
        <f t="shared" si="1"/>
        <v>3079.3524770250001</v>
      </c>
      <c r="F78" s="8">
        <v>2.5</v>
      </c>
      <c r="H78" s="5"/>
      <c r="I78" s="5"/>
    </row>
    <row r="79" spans="1:9" x14ac:dyDescent="0.25">
      <c r="A79" s="2" t="s">
        <v>112</v>
      </c>
      <c r="B79" s="16" t="s">
        <v>157</v>
      </c>
      <c r="C79" s="6" t="s">
        <v>158</v>
      </c>
      <c r="D79" s="7">
        <v>709862.11200000008</v>
      </c>
      <c r="E79" s="8">
        <f t="shared" si="1"/>
        <v>2147.3328888000001</v>
      </c>
      <c r="F79" s="8">
        <v>2.5</v>
      </c>
      <c r="H79" s="5"/>
      <c r="I79" s="5"/>
    </row>
    <row r="80" spans="1:9" x14ac:dyDescent="0.25">
      <c r="A80" s="2" t="s">
        <v>112</v>
      </c>
      <c r="B80" s="16" t="s">
        <v>159</v>
      </c>
      <c r="C80" s="6" t="s">
        <v>160</v>
      </c>
      <c r="D80" s="7">
        <v>311458.57200000004</v>
      </c>
      <c r="E80" s="8">
        <f t="shared" si="1"/>
        <v>942.16218030000016</v>
      </c>
      <c r="F80" s="8">
        <v>2.5</v>
      </c>
      <c r="H80" s="5"/>
      <c r="I80" s="5"/>
    </row>
    <row r="81" spans="1:9" x14ac:dyDescent="0.25">
      <c r="A81" s="2" t="s">
        <v>112</v>
      </c>
      <c r="B81" s="16" t="s">
        <v>161</v>
      </c>
      <c r="C81" s="6" t="s">
        <v>162</v>
      </c>
      <c r="D81" s="7">
        <v>95385.501000000004</v>
      </c>
      <c r="E81" s="8">
        <f t="shared" si="1"/>
        <v>288.541140525</v>
      </c>
      <c r="F81" s="8">
        <v>2.5</v>
      </c>
      <c r="H81" s="5"/>
      <c r="I81" s="5"/>
    </row>
    <row r="82" spans="1:9" x14ac:dyDescent="0.25">
      <c r="A82" s="2" t="s">
        <v>163</v>
      </c>
      <c r="B82" s="16" t="s">
        <v>164</v>
      </c>
      <c r="C82" s="6" t="s">
        <v>165</v>
      </c>
      <c r="D82" s="7">
        <v>283394.196</v>
      </c>
      <c r="E82" s="8">
        <f t="shared" si="1"/>
        <v>857.26744289999999</v>
      </c>
      <c r="F82" s="8">
        <v>2.5</v>
      </c>
      <c r="H82" s="5"/>
      <c r="I82" s="5"/>
    </row>
    <row r="83" spans="1:9" x14ac:dyDescent="0.25">
      <c r="A83" s="2" t="s">
        <v>163</v>
      </c>
      <c r="B83" s="16" t="s">
        <v>166</v>
      </c>
      <c r="C83" s="6" t="s">
        <v>167</v>
      </c>
      <c r="D83" s="7">
        <v>148976.946</v>
      </c>
      <c r="E83" s="8">
        <f t="shared" si="1"/>
        <v>450.65526165</v>
      </c>
      <c r="F83" s="8">
        <v>2.5</v>
      </c>
      <c r="H83" s="5"/>
      <c r="I83" s="5"/>
    </row>
    <row r="84" spans="1:9" x14ac:dyDescent="0.25">
      <c r="A84" s="2" t="s">
        <v>163</v>
      </c>
      <c r="B84" s="16" t="s">
        <v>168</v>
      </c>
      <c r="C84" s="6" t="s">
        <v>169</v>
      </c>
      <c r="D84" s="7">
        <v>313221.375</v>
      </c>
      <c r="E84" s="8">
        <f t="shared" si="1"/>
        <v>947.49465937500008</v>
      </c>
      <c r="F84" s="8">
        <v>2.5</v>
      </c>
      <c r="H84" s="5"/>
      <c r="I84" s="5"/>
    </row>
    <row r="85" spans="1:9" x14ac:dyDescent="0.25">
      <c r="A85" s="2" t="s">
        <v>163</v>
      </c>
      <c r="B85" s="16" t="s">
        <v>170</v>
      </c>
      <c r="C85" s="6" t="s">
        <v>171</v>
      </c>
      <c r="D85" s="7">
        <v>518767.89</v>
      </c>
      <c r="E85" s="8">
        <f t="shared" si="1"/>
        <v>1569.27286725</v>
      </c>
      <c r="F85" s="8">
        <v>2.5</v>
      </c>
      <c r="H85" s="5"/>
      <c r="I85" s="5"/>
    </row>
    <row r="86" spans="1:9" x14ac:dyDescent="0.25">
      <c r="A86" s="2" t="s">
        <v>163</v>
      </c>
      <c r="B86" s="16" t="s">
        <v>172</v>
      </c>
      <c r="C86" s="6" t="s">
        <v>173</v>
      </c>
      <c r="D86" s="7">
        <v>184951.89</v>
      </c>
      <c r="E86" s="8">
        <f t="shared" si="1"/>
        <v>559.47946725000008</v>
      </c>
      <c r="F86" s="8">
        <v>2.5</v>
      </c>
      <c r="H86" s="5"/>
      <c r="I86" s="5"/>
    </row>
    <row r="87" spans="1:9" x14ac:dyDescent="0.25">
      <c r="A87" s="2" t="s">
        <v>163</v>
      </c>
      <c r="B87" s="16" t="s">
        <v>174</v>
      </c>
      <c r="C87" s="6" t="s">
        <v>175</v>
      </c>
      <c r="D87" s="7">
        <v>297144.63</v>
      </c>
      <c r="E87" s="8">
        <f t="shared" si="1"/>
        <v>898.86250574999997</v>
      </c>
      <c r="F87" s="8">
        <v>2.5</v>
      </c>
      <c r="H87" s="5"/>
      <c r="I87" s="5"/>
    </row>
    <row r="88" spans="1:9" x14ac:dyDescent="0.25">
      <c r="A88" s="2" t="s">
        <v>163</v>
      </c>
      <c r="B88" s="16" t="s">
        <v>176</v>
      </c>
      <c r="C88" s="6" t="s">
        <v>177</v>
      </c>
      <c r="D88" s="7">
        <v>236236.77900000001</v>
      </c>
      <c r="E88" s="8">
        <f t="shared" si="1"/>
        <v>714.616256475</v>
      </c>
      <c r="F88" s="8">
        <v>2.5</v>
      </c>
      <c r="H88" s="5"/>
      <c r="I88" s="5"/>
    </row>
    <row r="89" spans="1:9" x14ac:dyDescent="0.25">
      <c r="A89" s="2" t="s">
        <v>163</v>
      </c>
      <c r="B89" s="16" t="s">
        <v>178</v>
      </c>
      <c r="C89" s="6" t="s">
        <v>179</v>
      </c>
      <c r="D89" s="7">
        <v>1086291.5310000002</v>
      </c>
      <c r="E89" s="8">
        <f t="shared" si="1"/>
        <v>3286.0318812750011</v>
      </c>
      <c r="F89" s="8">
        <v>2.5</v>
      </c>
      <c r="H89" s="5"/>
      <c r="I89" s="5"/>
    </row>
    <row r="90" spans="1:9" x14ac:dyDescent="0.25">
      <c r="A90" s="2" t="s">
        <v>163</v>
      </c>
      <c r="B90" s="16" t="s">
        <v>180</v>
      </c>
      <c r="C90" s="6" t="s">
        <v>181</v>
      </c>
      <c r="D90" s="7">
        <v>105469.26300000001</v>
      </c>
      <c r="E90" s="8">
        <f t="shared" si="1"/>
        <v>319.04452057499998</v>
      </c>
      <c r="F90" s="8">
        <v>2.5</v>
      </c>
      <c r="H90" s="5"/>
      <c r="I90" s="5"/>
    </row>
    <row r="91" spans="1:9" x14ac:dyDescent="0.25">
      <c r="A91" s="2" t="s">
        <v>163</v>
      </c>
      <c r="B91" s="16" t="s">
        <v>182</v>
      </c>
      <c r="C91" s="6" t="s">
        <v>183</v>
      </c>
      <c r="D91" s="7">
        <v>91757.205000000002</v>
      </c>
      <c r="E91" s="8">
        <f t="shared" si="1"/>
        <v>277.56554512499997</v>
      </c>
      <c r="F91" s="8">
        <v>2.5</v>
      </c>
      <c r="H91" s="5"/>
      <c r="I91" s="5"/>
    </row>
    <row r="92" spans="1:9" x14ac:dyDescent="0.25">
      <c r="A92" s="2" t="s">
        <v>163</v>
      </c>
      <c r="B92" s="16" t="s">
        <v>184</v>
      </c>
      <c r="C92" s="6" t="s">
        <v>185</v>
      </c>
      <c r="D92" s="7">
        <v>114510.708</v>
      </c>
      <c r="E92" s="8">
        <f t="shared" si="1"/>
        <v>346.39489170000002</v>
      </c>
      <c r="F92" s="8">
        <v>2.5</v>
      </c>
      <c r="H92" s="5"/>
      <c r="I92" s="5"/>
    </row>
    <row r="93" spans="1:9" x14ac:dyDescent="0.25">
      <c r="A93" s="2" t="s">
        <v>163</v>
      </c>
      <c r="B93" s="16" t="s">
        <v>186</v>
      </c>
      <c r="C93" s="6" t="s">
        <v>187</v>
      </c>
      <c r="D93" s="8">
        <v>1102300.362</v>
      </c>
      <c r="E93" s="8">
        <f t="shared" si="1"/>
        <v>3334.4585950499995</v>
      </c>
      <c r="F93" s="8">
        <v>2.5</v>
      </c>
      <c r="H93" s="5"/>
      <c r="I93" s="5"/>
    </row>
    <row r="94" spans="1:9" x14ac:dyDescent="0.25">
      <c r="A94" s="2" t="s">
        <v>163</v>
      </c>
      <c r="B94" s="16" t="s">
        <v>188</v>
      </c>
      <c r="C94" s="6" t="s">
        <v>189</v>
      </c>
      <c r="D94" s="8">
        <v>944691.87599999993</v>
      </c>
      <c r="E94" s="8">
        <f t="shared" si="1"/>
        <v>2857.6929249</v>
      </c>
      <c r="F94" s="8">
        <v>2.5</v>
      </c>
      <c r="H94" s="5"/>
      <c r="I94" s="5"/>
    </row>
    <row r="95" spans="1:9" x14ac:dyDescent="0.25">
      <c r="A95" s="2" t="s">
        <v>163</v>
      </c>
      <c r="B95" s="16" t="s">
        <v>190</v>
      </c>
      <c r="C95" s="6" t="s">
        <v>191</v>
      </c>
      <c r="D95" s="8">
        <v>160089.84</v>
      </c>
      <c r="E95" s="8">
        <f t="shared" si="1"/>
        <v>484.27176600000001</v>
      </c>
      <c r="F95" s="8">
        <v>2.5</v>
      </c>
      <c r="H95" s="5"/>
      <c r="I95" s="5"/>
    </row>
    <row r="96" spans="1:9" x14ac:dyDescent="0.25">
      <c r="A96" s="2" t="s">
        <v>163</v>
      </c>
      <c r="B96" s="16" t="s">
        <v>192</v>
      </c>
      <c r="C96" s="6" t="s">
        <v>193</v>
      </c>
      <c r="D96" s="8">
        <v>106051.545</v>
      </c>
      <c r="E96" s="8">
        <f t="shared" si="1"/>
        <v>320.80592362500005</v>
      </c>
      <c r="F96" s="8">
        <v>2.5</v>
      </c>
      <c r="H96" s="5"/>
      <c r="I96" s="5"/>
    </row>
    <row r="97" spans="1:9" x14ac:dyDescent="0.25">
      <c r="A97" s="2" t="s">
        <v>163</v>
      </c>
      <c r="B97" s="16" t="s">
        <v>194</v>
      </c>
      <c r="C97" s="6" t="s">
        <v>195</v>
      </c>
      <c r="D97" s="8">
        <v>54746.919000000002</v>
      </c>
      <c r="E97" s="8">
        <f t="shared" si="1"/>
        <v>165.60942997500001</v>
      </c>
      <c r="F97" s="8">
        <v>2.5</v>
      </c>
      <c r="H97" s="5"/>
      <c r="I97" s="5"/>
    </row>
    <row r="98" spans="1:9" x14ac:dyDescent="0.25">
      <c r="A98" s="2" t="s">
        <v>163</v>
      </c>
      <c r="B98" s="16" t="s">
        <v>196</v>
      </c>
      <c r="C98" s="6" t="s">
        <v>197</v>
      </c>
      <c r="D98" s="8">
        <v>177976.296</v>
      </c>
      <c r="E98" s="8">
        <f t="shared" si="1"/>
        <v>538.37829539999996</v>
      </c>
      <c r="F98" s="8">
        <v>2.5</v>
      </c>
      <c r="H98" s="5"/>
      <c r="I98" s="5"/>
    </row>
    <row r="99" spans="1:9" x14ac:dyDescent="0.25">
      <c r="A99" s="2" t="s">
        <v>163</v>
      </c>
      <c r="B99" s="16" t="s">
        <v>198</v>
      </c>
      <c r="C99" s="6" t="s">
        <v>199</v>
      </c>
      <c r="D99" s="8">
        <v>332.55</v>
      </c>
      <c r="E99" s="8">
        <f t="shared" si="1"/>
        <v>1.00596375</v>
      </c>
      <c r="F99" s="8">
        <v>2.5</v>
      </c>
      <c r="H99" s="5"/>
      <c r="I99" s="5"/>
    </row>
    <row r="100" spans="1:9" x14ac:dyDescent="0.25">
      <c r="A100" s="2" t="s">
        <v>163</v>
      </c>
      <c r="B100" s="16" t="s">
        <v>200</v>
      </c>
      <c r="C100" s="6" t="s">
        <v>201</v>
      </c>
      <c r="D100" s="8">
        <v>598.95000000000005</v>
      </c>
      <c r="E100" s="8">
        <f t="shared" si="1"/>
        <v>1.8118237500000003</v>
      </c>
      <c r="F100" s="8">
        <v>2.5</v>
      </c>
      <c r="H100" s="5"/>
      <c r="I100" s="5"/>
    </row>
    <row r="101" spans="1:9" x14ac:dyDescent="0.25">
      <c r="A101" s="2" t="s">
        <v>163</v>
      </c>
      <c r="B101" s="2" t="s">
        <v>202</v>
      </c>
      <c r="C101" s="6" t="s">
        <v>203</v>
      </c>
      <c r="D101" s="9">
        <v>798.75</v>
      </c>
      <c r="E101" s="8">
        <f t="shared" si="1"/>
        <v>2.4162187500000001</v>
      </c>
      <c r="F101" s="8">
        <v>2.5</v>
      </c>
      <c r="H101" s="5"/>
      <c r="I101" s="5"/>
    </row>
    <row r="102" spans="1:9" x14ac:dyDescent="0.25">
      <c r="A102" s="2" t="s">
        <v>163</v>
      </c>
      <c r="B102" s="2" t="s">
        <v>204</v>
      </c>
      <c r="C102" s="6" t="s">
        <v>205</v>
      </c>
      <c r="D102" s="9">
        <v>3288.8609999999999</v>
      </c>
      <c r="E102" s="8">
        <f t="shared" si="1"/>
        <v>9.9488045249999999</v>
      </c>
      <c r="F102" s="8">
        <v>2.5</v>
      </c>
      <c r="H102" s="5"/>
      <c r="I102" s="5"/>
    </row>
    <row r="103" spans="1:9" x14ac:dyDescent="0.25">
      <c r="A103" s="2" t="s">
        <v>163</v>
      </c>
      <c r="B103" s="2" t="s">
        <v>206</v>
      </c>
      <c r="C103" s="6" t="s">
        <v>207</v>
      </c>
      <c r="D103" s="9">
        <v>1489.5629999999999</v>
      </c>
      <c r="E103" s="8">
        <f t="shared" si="1"/>
        <v>4.5059280749999999</v>
      </c>
      <c r="F103" s="8">
        <v>2.5</v>
      </c>
      <c r="H103" s="5"/>
      <c r="I103" s="5"/>
    </row>
    <row r="104" spans="1:9" x14ac:dyDescent="0.25">
      <c r="A104" s="2" t="s">
        <v>163</v>
      </c>
      <c r="B104" s="2" t="s">
        <v>208</v>
      </c>
      <c r="C104" s="6" t="s">
        <v>209</v>
      </c>
      <c r="D104" s="9">
        <v>51175.044000000002</v>
      </c>
      <c r="E104" s="8">
        <f t="shared" si="1"/>
        <v>154.80450809999999</v>
      </c>
      <c r="F104" s="8">
        <v>2.5</v>
      </c>
      <c r="H104" s="5"/>
      <c r="I104" s="5"/>
    </row>
    <row r="105" spans="1:9" x14ac:dyDescent="0.25">
      <c r="A105" s="2" t="s">
        <v>163</v>
      </c>
      <c r="B105" s="2" t="s">
        <v>210</v>
      </c>
      <c r="C105" s="6" t="s">
        <v>211</v>
      </c>
      <c r="D105" s="9">
        <v>78603.173999999999</v>
      </c>
      <c r="E105" s="8">
        <f t="shared" si="1"/>
        <v>237.77460134999995</v>
      </c>
      <c r="F105" s="8">
        <v>2.5</v>
      </c>
      <c r="H105" s="5"/>
      <c r="I105" s="5"/>
    </row>
    <row r="106" spans="1:9" x14ac:dyDescent="0.25">
      <c r="A106" s="2" t="s">
        <v>163</v>
      </c>
      <c r="B106" s="2" t="s">
        <v>212</v>
      </c>
      <c r="C106" s="6" t="s">
        <v>213</v>
      </c>
      <c r="D106" s="9">
        <v>55342.107000000004</v>
      </c>
      <c r="E106" s="8">
        <f t="shared" si="1"/>
        <v>167.40987367500003</v>
      </c>
      <c r="F106" s="8">
        <v>2.5</v>
      </c>
      <c r="H106" s="5"/>
      <c r="I106" s="5"/>
    </row>
    <row r="107" spans="1:9" x14ac:dyDescent="0.25">
      <c r="A107" s="2" t="s">
        <v>163</v>
      </c>
      <c r="B107" s="2" t="s">
        <v>214</v>
      </c>
      <c r="C107" s="6" t="s">
        <v>215</v>
      </c>
      <c r="D107" s="9">
        <v>36288.522000000004</v>
      </c>
      <c r="E107" s="8">
        <f t="shared" si="1"/>
        <v>109.77277905000001</v>
      </c>
      <c r="F107" s="8">
        <v>2.5</v>
      </c>
      <c r="H107" s="5"/>
      <c r="I107" s="5"/>
    </row>
    <row r="108" spans="1:9" x14ac:dyDescent="0.25">
      <c r="A108" s="2" t="s">
        <v>163</v>
      </c>
      <c r="B108" s="2" t="s">
        <v>216</v>
      </c>
      <c r="C108" s="6" t="s">
        <v>217</v>
      </c>
      <c r="D108" s="9">
        <v>10561.022999999999</v>
      </c>
      <c r="E108" s="8">
        <f t="shared" si="1"/>
        <v>31.947094574999994</v>
      </c>
      <c r="F108" s="8">
        <v>2.5</v>
      </c>
      <c r="H108" s="5"/>
      <c r="I108" s="5"/>
    </row>
    <row r="109" spans="1:9" x14ac:dyDescent="0.25">
      <c r="A109" s="2" t="s">
        <v>163</v>
      </c>
      <c r="B109" s="2" t="s">
        <v>218</v>
      </c>
      <c r="C109" s="6" t="s">
        <v>219</v>
      </c>
      <c r="D109" s="9">
        <v>11889.369000000001</v>
      </c>
      <c r="E109" s="8">
        <f t="shared" si="1"/>
        <v>35.965341225000003</v>
      </c>
      <c r="F109" s="8">
        <v>2.5</v>
      </c>
      <c r="H109" s="5"/>
      <c r="I109" s="5"/>
    </row>
    <row r="110" spans="1:9" x14ac:dyDescent="0.25">
      <c r="A110" s="2" t="s">
        <v>163</v>
      </c>
      <c r="B110" s="2" t="s">
        <v>220</v>
      </c>
      <c r="C110" s="6" t="s">
        <v>221</v>
      </c>
      <c r="D110" s="9">
        <v>41802.578999999998</v>
      </c>
      <c r="E110" s="8">
        <f t="shared" si="1"/>
        <v>126.45280147499997</v>
      </c>
      <c r="F110" s="8">
        <v>2.5</v>
      </c>
      <c r="H110" s="5"/>
      <c r="I110" s="5"/>
    </row>
    <row r="111" spans="1:9" x14ac:dyDescent="0.25">
      <c r="A111" s="2" t="s">
        <v>163</v>
      </c>
      <c r="B111" s="2" t="s">
        <v>222</v>
      </c>
      <c r="C111" s="6" t="s">
        <v>223</v>
      </c>
      <c r="D111" s="9">
        <v>8497.44</v>
      </c>
      <c r="E111" s="8">
        <f t="shared" si="1"/>
        <v>25.704756</v>
      </c>
      <c r="F111" s="8">
        <v>2.5</v>
      </c>
      <c r="H111" s="5"/>
      <c r="I111" s="5"/>
    </row>
    <row r="112" spans="1:9" x14ac:dyDescent="0.25">
      <c r="A112" s="2" t="s">
        <v>163</v>
      </c>
      <c r="B112" s="2" t="s">
        <v>224</v>
      </c>
      <c r="C112" s="6" t="s">
        <v>225</v>
      </c>
      <c r="D112" s="9">
        <v>12657.726000000001</v>
      </c>
      <c r="E112" s="8">
        <f t="shared" si="1"/>
        <v>38.289621149999995</v>
      </c>
      <c r="F112" s="8">
        <v>2.5</v>
      </c>
      <c r="H112" s="5"/>
      <c r="I112" s="5"/>
    </row>
    <row r="113" spans="1:9" x14ac:dyDescent="0.25">
      <c r="A113" s="2" t="s">
        <v>163</v>
      </c>
      <c r="B113" s="2" t="s">
        <v>226</v>
      </c>
      <c r="C113" s="6" t="s">
        <v>227</v>
      </c>
      <c r="D113" s="9">
        <v>8005.482</v>
      </c>
      <c r="E113" s="8">
        <f t="shared" si="1"/>
        <v>24.216583050000001</v>
      </c>
      <c r="F113" s="8">
        <v>2.5</v>
      </c>
      <c r="H113" s="5"/>
      <c r="I113" s="5"/>
    </row>
    <row r="114" spans="1:9" x14ac:dyDescent="0.25">
      <c r="A114" s="2" t="s">
        <v>163</v>
      </c>
      <c r="B114" s="2">
        <v>142918</v>
      </c>
      <c r="C114" s="6" t="s">
        <v>228</v>
      </c>
      <c r="D114" s="9">
        <v>793035.522</v>
      </c>
      <c r="E114" s="8">
        <f t="shared" si="1"/>
        <v>2398.9324540500002</v>
      </c>
      <c r="F114" s="8">
        <v>2.5</v>
      </c>
      <c r="H114" s="5"/>
      <c r="I114" s="5"/>
    </row>
    <row r="115" spans="1:9" x14ac:dyDescent="0.25">
      <c r="A115" s="2" t="s">
        <v>163</v>
      </c>
      <c r="B115" s="2">
        <v>401802</v>
      </c>
      <c r="C115" s="6" t="s">
        <v>229</v>
      </c>
      <c r="D115" s="9">
        <v>24822.162</v>
      </c>
      <c r="E115" s="8">
        <f t="shared" si="1"/>
        <v>75.087040049999985</v>
      </c>
      <c r="F115" s="8">
        <v>2.5</v>
      </c>
      <c r="H115" s="5"/>
      <c r="I115" s="5"/>
    </row>
    <row r="116" spans="1:9" x14ac:dyDescent="0.25">
      <c r="A116" s="2" t="s">
        <v>163</v>
      </c>
      <c r="B116" s="2">
        <v>401904</v>
      </c>
      <c r="C116" s="6" t="s">
        <v>230</v>
      </c>
      <c r="D116" s="9">
        <v>87255.594000000012</v>
      </c>
      <c r="E116" s="8">
        <f t="shared" si="1"/>
        <v>263.94817185000005</v>
      </c>
      <c r="F116" s="8">
        <v>2.5</v>
      </c>
      <c r="H116" s="5"/>
      <c r="I116" s="5"/>
    </row>
    <row r="117" spans="1:9" x14ac:dyDescent="0.25">
      <c r="A117" s="2" t="s">
        <v>163</v>
      </c>
      <c r="B117" s="2">
        <v>402001</v>
      </c>
      <c r="C117" s="6" t="s">
        <v>231</v>
      </c>
      <c r="D117" s="9">
        <v>140035.02300000002</v>
      </c>
      <c r="E117" s="8">
        <f t="shared" si="1"/>
        <v>423.60594457500008</v>
      </c>
      <c r="F117" s="8">
        <v>2.5</v>
      </c>
      <c r="H117" s="5"/>
      <c r="I117" s="5"/>
    </row>
    <row r="118" spans="1:9" x14ac:dyDescent="0.25">
      <c r="A118" s="2" t="s">
        <v>163</v>
      </c>
      <c r="B118" s="2">
        <v>411710</v>
      </c>
      <c r="C118" s="6" t="s">
        <v>232</v>
      </c>
      <c r="D118" s="9">
        <v>138668.01300000001</v>
      </c>
      <c r="E118" s="8">
        <f t="shared" si="1"/>
        <v>419.47073932499995</v>
      </c>
      <c r="F118" s="8">
        <v>2.5</v>
      </c>
      <c r="H118" s="5"/>
      <c r="I118" s="5"/>
    </row>
    <row r="119" spans="1:9" x14ac:dyDescent="0.25">
      <c r="A119" s="2" t="s">
        <v>163</v>
      </c>
      <c r="B119" s="2">
        <v>411854</v>
      </c>
      <c r="C119" s="6" t="s">
        <v>233</v>
      </c>
      <c r="D119" s="9">
        <v>374432.31899999996</v>
      </c>
      <c r="E119" s="8">
        <f t="shared" si="1"/>
        <v>1132.6577649749997</v>
      </c>
      <c r="F119" s="8">
        <v>2.5</v>
      </c>
      <c r="H119" s="5"/>
      <c r="I119" s="5"/>
    </row>
    <row r="120" spans="1:9" x14ac:dyDescent="0.25">
      <c r="A120" s="2" t="s">
        <v>163</v>
      </c>
      <c r="B120" s="2">
        <v>411855</v>
      </c>
      <c r="C120" s="6" t="s">
        <v>234</v>
      </c>
      <c r="D120" s="9">
        <v>706168.68299999996</v>
      </c>
      <c r="E120" s="8">
        <f t="shared" si="1"/>
        <v>2136.160266075</v>
      </c>
      <c r="F120" s="8">
        <v>2.5</v>
      </c>
      <c r="H120" s="5"/>
      <c r="I120" s="5"/>
    </row>
    <row r="121" spans="1:9" x14ac:dyDescent="0.25">
      <c r="A121" s="2" t="s">
        <v>163</v>
      </c>
      <c r="B121" s="2">
        <v>411858</v>
      </c>
      <c r="C121" s="6" t="s">
        <v>235</v>
      </c>
      <c r="D121" s="9">
        <v>446816.66400000005</v>
      </c>
      <c r="E121" s="8">
        <f t="shared" si="1"/>
        <v>1351.6204086</v>
      </c>
      <c r="F121" s="8">
        <v>2.5</v>
      </c>
      <c r="H121" s="5"/>
      <c r="I121" s="5"/>
    </row>
    <row r="122" spans="1:9" x14ac:dyDescent="0.25">
      <c r="A122" s="2" t="s">
        <v>163</v>
      </c>
      <c r="B122" s="2">
        <v>53211102</v>
      </c>
      <c r="C122" s="6" t="s">
        <v>236</v>
      </c>
      <c r="D122" s="9">
        <v>86053.383000000002</v>
      </c>
      <c r="E122" s="8">
        <f t="shared" si="1"/>
        <v>260.31148357499995</v>
      </c>
      <c r="F122" s="8">
        <v>2.5</v>
      </c>
      <c r="H122" s="5"/>
      <c r="I122" s="5"/>
    </row>
    <row r="123" spans="1:9" x14ac:dyDescent="0.25">
      <c r="A123" s="2" t="s">
        <v>237</v>
      </c>
      <c r="B123" s="2" t="s">
        <v>238</v>
      </c>
      <c r="C123" s="6" t="s">
        <v>239</v>
      </c>
      <c r="D123" s="9">
        <v>208829.106</v>
      </c>
      <c r="E123" s="8">
        <f t="shared" si="1"/>
        <v>631.70804565000003</v>
      </c>
      <c r="F123" s="8">
        <v>2.5</v>
      </c>
      <c r="H123" s="5"/>
      <c r="I123" s="5"/>
    </row>
    <row r="124" spans="1:9" x14ac:dyDescent="0.25">
      <c r="A124" s="2" t="s">
        <v>237</v>
      </c>
      <c r="B124" s="2" t="s">
        <v>240</v>
      </c>
      <c r="C124" s="6" t="s">
        <v>241</v>
      </c>
      <c r="D124" s="9">
        <v>258758.08199999999</v>
      </c>
      <c r="E124" s="8">
        <f t="shared" si="1"/>
        <v>782.74319805000005</v>
      </c>
      <c r="F124" s="8">
        <v>2.5</v>
      </c>
      <c r="H124" s="5"/>
      <c r="I124" s="5"/>
    </row>
    <row r="125" spans="1:9" x14ac:dyDescent="0.25">
      <c r="A125" s="2" t="s">
        <v>237</v>
      </c>
      <c r="B125" s="2" t="s">
        <v>242</v>
      </c>
      <c r="C125" s="6" t="s">
        <v>243</v>
      </c>
      <c r="D125" s="9">
        <v>449427.663</v>
      </c>
      <c r="E125" s="8">
        <f t="shared" si="1"/>
        <v>1359.518680575</v>
      </c>
      <c r="F125" s="8">
        <v>2.5</v>
      </c>
      <c r="H125" s="5"/>
      <c r="I125" s="5"/>
    </row>
    <row r="126" spans="1:9" x14ac:dyDescent="0.25">
      <c r="A126" s="2" t="s">
        <v>237</v>
      </c>
      <c r="B126" s="16" t="s">
        <v>244</v>
      </c>
      <c r="C126" s="6" t="s">
        <v>245</v>
      </c>
      <c r="D126" s="7">
        <v>1447032.402</v>
      </c>
      <c r="E126" s="8">
        <f t="shared" si="1"/>
        <v>4377.2730160499996</v>
      </c>
      <c r="F126" s="8">
        <v>2.5</v>
      </c>
      <c r="H126" s="5"/>
      <c r="I126" s="5"/>
    </row>
    <row r="127" spans="1:9" x14ac:dyDescent="0.25">
      <c r="A127" s="2" t="s">
        <v>237</v>
      </c>
      <c r="B127" s="16" t="s">
        <v>246</v>
      </c>
      <c r="C127" s="6" t="s">
        <v>247</v>
      </c>
      <c r="D127" s="7">
        <v>973414.48499999999</v>
      </c>
      <c r="E127" s="8">
        <f t="shared" si="1"/>
        <v>2944.5788171250001</v>
      </c>
      <c r="F127" s="8">
        <v>2.5</v>
      </c>
      <c r="H127" s="5"/>
      <c r="I127" s="5"/>
    </row>
    <row r="128" spans="1:9" x14ac:dyDescent="0.25">
      <c r="A128" s="2" t="s">
        <v>237</v>
      </c>
      <c r="B128" s="16" t="s">
        <v>248</v>
      </c>
      <c r="C128" s="6" t="s">
        <v>249</v>
      </c>
      <c r="D128" s="7">
        <v>85710.627000000008</v>
      </c>
      <c r="E128" s="8">
        <f t="shared" si="1"/>
        <v>259.27464667499999</v>
      </c>
      <c r="F128" s="8">
        <v>2.5</v>
      </c>
      <c r="H128" s="5"/>
      <c r="I128" s="5"/>
    </row>
    <row r="129" spans="1:9" x14ac:dyDescent="0.25">
      <c r="A129" s="2" t="s">
        <v>237</v>
      </c>
      <c r="B129" s="16" t="s">
        <v>250</v>
      </c>
      <c r="C129" s="6" t="s">
        <v>251</v>
      </c>
      <c r="D129" s="7">
        <v>3665073.6089999997</v>
      </c>
      <c r="E129" s="8">
        <f t="shared" si="1"/>
        <v>11086.847667225</v>
      </c>
      <c r="F129" s="8">
        <v>2.5</v>
      </c>
      <c r="H129" s="5"/>
      <c r="I129" s="5"/>
    </row>
    <row r="130" spans="1:9" x14ac:dyDescent="0.25">
      <c r="A130" s="2" t="s">
        <v>237</v>
      </c>
      <c r="B130" s="16" t="s">
        <v>252</v>
      </c>
      <c r="C130" s="6" t="s">
        <v>253</v>
      </c>
      <c r="D130" s="7">
        <v>88889.175000000003</v>
      </c>
      <c r="E130" s="8">
        <f t="shared" si="1"/>
        <v>268.88975437500005</v>
      </c>
      <c r="F130" s="8">
        <v>2.5</v>
      </c>
      <c r="H130" s="5"/>
      <c r="I130" s="5"/>
    </row>
    <row r="131" spans="1:9" x14ac:dyDescent="0.25">
      <c r="A131" s="2" t="s">
        <v>237</v>
      </c>
      <c r="B131" s="16" t="s">
        <v>254</v>
      </c>
      <c r="C131" s="6" t="s">
        <v>255</v>
      </c>
      <c r="D131" s="7">
        <v>28883.754000000001</v>
      </c>
      <c r="E131" s="8">
        <f t="shared" ref="E131" si="2">(D131/1000*2.5)*1.21</f>
        <v>87.373355849999996</v>
      </c>
      <c r="F131" s="8">
        <v>2.5</v>
      </c>
      <c r="H131" s="5"/>
      <c r="I131" s="5"/>
    </row>
    <row r="132" spans="1:9" x14ac:dyDescent="0.25">
      <c r="B132" s="1"/>
      <c r="C132" s="12" t="s">
        <v>256</v>
      </c>
      <c r="D132" s="15">
        <f>SUM(D2:D131)</f>
        <v>48979145.079000004</v>
      </c>
      <c r="E132" s="14">
        <f>SUM(E2:E131)</f>
        <v>148161.91386397503</v>
      </c>
      <c r="H132" s="5"/>
      <c r="I132" s="5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DF97F-9E2E-40A3-A8AA-2A7BA83B6213}">
  <dimension ref="A1:H63"/>
  <sheetViews>
    <sheetView topLeftCell="A52" workbookViewId="0">
      <selection activeCell="C59" sqref="C59"/>
    </sheetView>
  </sheetViews>
  <sheetFormatPr defaultRowHeight="13.2" x14ac:dyDescent="0.25"/>
  <cols>
    <col min="1" max="1" width="6.88671875" bestFit="1" customWidth="1"/>
    <col min="2" max="2" width="12.109375" bestFit="1" customWidth="1"/>
    <col min="3" max="3" width="29.21875" bestFit="1" customWidth="1"/>
    <col min="4" max="4" width="14.109375" bestFit="1" customWidth="1"/>
    <col min="5" max="5" width="15.77734375" bestFit="1" customWidth="1"/>
    <col min="6" max="6" width="11.109375" bestFit="1" customWidth="1"/>
    <col min="7" max="7" width="9.21875" bestFit="1" customWidth="1"/>
    <col min="8" max="8" width="10.21875" bestFit="1" customWidth="1"/>
  </cols>
  <sheetData>
    <row r="1" spans="1:8" x14ac:dyDescent="0.25">
      <c r="A1" s="18" t="s">
        <v>304</v>
      </c>
      <c r="B1" s="18" t="s">
        <v>1</v>
      </c>
      <c r="C1" s="18" t="s">
        <v>2</v>
      </c>
      <c r="D1" s="19" t="s">
        <v>260</v>
      </c>
      <c r="E1" s="10" t="s">
        <v>432</v>
      </c>
      <c r="F1" s="10" t="s">
        <v>433</v>
      </c>
    </row>
    <row r="2" spans="1:8" x14ac:dyDescent="0.25">
      <c r="A2" s="2" t="s">
        <v>305</v>
      </c>
      <c r="B2" s="6" t="s">
        <v>306</v>
      </c>
      <c r="C2" s="6" t="s">
        <v>307</v>
      </c>
      <c r="D2" s="7">
        <v>919670.01299999992</v>
      </c>
      <c r="E2" s="8">
        <f>D2/1000*2.55*1.21</f>
        <v>2837.6418251114992</v>
      </c>
      <c r="F2" s="8">
        <v>2.5499999999999998</v>
      </c>
      <c r="G2" s="5"/>
      <c r="H2" s="5"/>
    </row>
    <row r="3" spans="1:8" x14ac:dyDescent="0.25">
      <c r="A3" s="2" t="s">
        <v>305</v>
      </c>
      <c r="B3" s="6" t="s">
        <v>308</v>
      </c>
      <c r="C3" s="6" t="s">
        <v>309</v>
      </c>
      <c r="D3" s="7">
        <v>214841.52900000001</v>
      </c>
      <c r="E3" s="8">
        <f>D3/1000*2.55*1.21</f>
        <v>662.89353772949994</v>
      </c>
      <c r="F3" s="8">
        <v>2.5499999999999998</v>
      </c>
      <c r="G3" s="5"/>
      <c r="H3" s="5"/>
    </row>
    <row r="4" spans="1:8" x14ac:dyDescent="0.25">
      <c r="A4" s="2" t="s">
        <v>310</v>
      </c>
      <c r="B4" s="6" t="s">
        <v>311</v>
      </c>
      <c r="C4" s="6" t="s">
        <v>312</v>
      </c>
      <c r="D4" s="7">
        <v>307354.03200000001</v>
      </c>
      <c r="E4" s="8">
        <f t="shared" ref="E4:E62" si="0">D4/1000*2.55*1.21</f>
        <v>948.34086573599984</v>
      </c>
      <c r="F4" s="8">
        <v>2.5499999999999998</v>
      </c>
      <c r="G4" s="5"/>
      <c r="H4" s="5"/>
    </row>
    <row r="5" spans="1:8" x14ac:dyDescent="0.25">
      <c r="A5" s="2" t="s">
        <v>310</v>
      </c>
      <c r="B5" s="6" t="s">
        <v>313</v>
      </c>
      <c r="C5" s="6" t="s">
        <v>314</v>
      </c>
      <c r="D5" s="7">
        <v>110493.13499999999</v>
      </c>
      <c r="E5" s="8">
        <f t="shared" si="0"/>
        <v>340.92656804249998</v>
      </c>
      <c r="F5" s="8">
        <v>2.5499999999999998</v>
      </c>
      <c r="G5" s="5"/>
      <c r="H5" s="5"/>
    </row>
    <row r="6" spans="1:8" x14ac:dyDescent="0.25">
      <c r="A6" s="2" t="s">
        <v>310</v>
      </c>
      <c r="B6" s="6" t="s">
        <v>315</v>
      </c>
      <c r="C6" s="6" t="s">
        <v>316</v>
      </c>
      <c r="D6" s="7">
        <v>103795.182</v>
      </c>
      <c r="E6" s="8">
        <f t="shared" si="0"/>
        <v>320.26003406099994</v>
      </c>
      <c r="F6" s="8">
        <v>2.5499999999999998</v>
      </c>
      <c r="G6" s="5"/>
      <c r="H6" s="5"/>
    </row>
    <row r="7" spans="1:8" x14ac:dyDescent="0.25">
      <c r="A7" s="2" t="s">
        <v>310</v>
      </c>
      <c r="B7" s="6" t="s">
        <v>317</v>
      </c>
      <c r="C7" s="6" t="s">
        <v>318</v>
      </c>
      <c r="D7" s="7">
        <v>88511.517000000007</v>
      </c>
      <c r="E7" s="8">
        <f t="shared" si="0"/>
        <v>273.1022857035</v>
      </c>
      <c r="F7" s="8">
        <v>2.5499999999999998</v>
      </c>
      <c r="G7" s="5"/>
      <c r="H7" s="5"/>
    </row>
    <row r="8" spans="1:8" x14ac:dyDescent="0.25">
      <c r="A8" s="2" t="s">
        <v>310</v>
      </c>
      <c r="B8" s="6" t="s">
        <v>319</v>
      </c>
      <c r="C8" s="6" t="s">
        <v>320</v>
      </c>
      <c r="D8" s="7">
        <v>600527.65500000003</v>
      </c>
      <c r="E8" s="8">
        <f t="shared" si="0"/>
        <v>1852.9280795024999</v>
      </c>
      <c r="F8" s="8">
        <v>2.5499999999999998</v>
      </c>
      <c r="G8" s="5"/>
      <c r="H8" s="5"/>
    </row>
    <row r="9" spans="1:8" x14ac:dyDescent="0.25">
      <c r="A9" s="2" t="s">
        <v>310</v>
      </c>
      <c r="B9" s="6" t="s">
        <v>321</v>
      </c>
      <c r="C9" s="6" t="s">
        <v>322</v>
      </c>
      <c r="D9" s="7">
        <v>276597.50400000002</v>
      </c>
      <c r="E9" s="8">
        <f t="shared" si="0"/>
        <v>853.44159859199999</v>
      </c>
      <c r="F9" s="8">
        <v>2.5499999999999998</v>
      </c>
      <c r="G9" s="5"/>
      <c r="H9" s="5"/>
    </row>
    <row r="10" spans="1:8" x14ac:dyDescent="0.25">
      <c r="A10" s="2" t="s">
        <v>310</v>
      </c>
      <c r="B10" s="6" t="s">
        <v>323</v>
      </c>
      <c r="C10" s="6" t="s">
        <v>324</v>
      </c>
      <c r="D10" s="7">
        <v>47811.140999999996</v>
      </c>
      <c r="E10" s="8">
        <f t="shared" si="0"/>
        <v>147.52127555549998</v>
      </c>
      <c r="F10" s="8">
        <v>2.5499999999999998</v>
      </c>
      <c r="G10" s="5"/>
      <c r="H10" s="5"/>
    </row>
    <row r="11" spans="1:8" x14ac:dyDescent="0.25">
      <c r="A11" s="2" t="s">
        <v>310</v>
      </c>
      <c r="B11" s="6" t="s">
        <v>325</v>
      </c>
      <c r="C11" s="6" t="s">
        <v>326</v>
      </c>
      <c r="D11" s="7">
        <v>84556.835999999996</v>
      </c>
      <c r="E11" s="8">
        <f t="shared" si="0"/>
        <v>260.90011747799997</v>
      </c>
      <c r="F11" s="8">
        <v>2.5499999999999998</v>
      </c>
      <c r="G11" s="5"/>
      <c r="H11" s="5"/>
    </row>
    <row r="12" spans="1:8" x14ac:dyDescent="0.25">
      <c r="A12" s="2" t="s">
        <v>310</v>
      </c>
      <c r="B12" s="6" t="s">
        <v>327</v>
      </c>
      <c r="C12" s="6" t="s">
        <v>328</v>
      </c>
      <c r="D12" s="7">
        <v>59926.896000000001</v>
      </c>
      <c r="E12" s="8">
        <f t="shared" si="0"/>
        <v>184.90443760799999</v>
      </c>
      <c r="F12" s="8">
        <v>2.5499999999999998</v>
      </c>
      <c r="G12" s="5"/>
      <c r="H12" s="5"/>
    </row>
    <row r="13" spans="1:8" x14ac:dyDescent="0.25">
      <c r="A13" s="2" t="s">
        <v>310</v>
      </c>
      <c r="B13" s="6" t="s">
        <v>329</v>
      </c>
      <c r="C13" s="6" t="s">
        <v>330</v>
      </c>
      <c r="D13" s="7">
        <v>191126.83499999999</v>
      </c>
      <c r="E13" s="8">
        <f t="shared" si="0"/>
        <v>589.72184939249996</v>
      </c>
      <c r="F13" s="8">
        <v>2.5499999999999998</v>
      </c>
      <c r="G13" s="5"/>
      <c r="H13" s="5"/>
    </row>
    <row r="14" spans="1:8" x14ac:dyDescent="0.25">
      <c r="A14" s="2" t="s">
        <v>310</v>
      </c>
      <c r="B14" s="6" t="s">
        <v>331</v>
      </c>
      <c r="C14" s="6" t="s">
        <v>332</v>
      </c>
      <c r="D14" s="7">
        <v>88734.275999999998</v>
      </c>
      <c r="E14" s="8">
        <f t="shared" si="0"/>
        <v>273.78960859799997</v>
      </c>
      <c r="F14" s="8">
        <v>2.5499999999999998</v>
      </c>
      <c r="G14" s="5"/>
      <c r="H14" s="5"/>
    </row>
    <row r="15" spans="1:8" x14ac:dyDescent="0.25">
      <c r="A15" s="2" t="s">
        <v>310</v>
      </c>
      <c r="B15" s="6" t="s">
        <v>333</v>
      </c>
      <c r="C15" s="6" t="s">
        <v>334</v>
      </c>
      <c r="D15" s="7">
        <v>1061616.1140000001</v>
      </c>
      <c r="E15" s="8">
        <f t="shared" si="0"/>
        <v>3275.6165197470004</v>
      </c>
      <c r="F15" s="8">
        <v>2.5499999999999998</v>
      </c>
      <c r="G15" s="5"/>
      <c r="H15" s="5"/>
    </row>
    <row r="16" spans="1:8" x14ac:dyDescent="0.25">
      <c r="A16" s="2" t="s">
        <v>310</v>
      </c>
      <c r="B16" s="6" t="s">
        <v>335</v>
      </c>
      <c r="C16" s="6" t="s">
        <v>336</v>
      </c>
      <c r="D16" s="7">
        <v>949194.36899999995</v>
      </c>
      <c r="E16" s="8">
        <f t="shared" si="0"/>
        <v>2928.7392255494997</v>
      </c>
      <c r="F16" s="8">
        <v>2.5499999999999998</v>
      </c>
      <c r="G16" s="5"/>
      <c r="H16" s="5"/>
    </row>
    <row r="17" spans="1:8" x14ac:dyDescent="0.25">
      <c r="A17" s="2" t="s">
        <v>310</v>
      </c>
      <c r="B17" s="6" t="s">
        <v>337</v>
      </c>
      <c r="C17" s="6" t="s">
        <v>338</v>
      </c>
      <c r="D17" s="7">
        <v>553139.77500000002</v>
      </c>
      <c r="E17" s="8">
        <f t="shared" si="0"/>
        <v>1706.7127757624996</v>
      </c>
      <c r="F17" s="8">
        <v>2.5499999999999998</v>
      </c>
      <c r="G17" s="5"/>
      <c r="H17" s="5"/>
    </row>
    <row r="18" spans="1:8" x14ac:dyDescent="0.25">
      <c r="A18" s="2" t="s">
        <v>310</v>
      </c>
      <c r="B18" s="6" t="s">
        <v>339</v>
      </c>
      <c r="C18" s="6" t="s">
        <v>340</v>
      </c>
      <c r="D18" s="7">
        <v>603911.93400000001</v>
      </c>
      <c r="E18" s="8">
        <f t="shared" si="0"/>
        <v>1863.3702723569995</v>
      </c>
      <c r="F18" s="8">
        <v>2.5499999999999998</v>
      </c>
      <c r="G18" s="5"/>
      <c r="H18" s="5"/>
    </row>
    <row r="19" spans="1:8" x14ac:dyDescent="0.25">
      <c r="A19" s="2" t="s">
        <v>310</v>
      </c>
      <c r="B19" s="6" t="s">
        <v>341</v>
      </c>
      <c r="C19" s="6" t="s">
        <v>342</v>
      </c>
      <c r="D19" s="7">
        <v>152354.03400000001</v>
      </c>
      <c r="E19" s="8">
        <f t="shared" si="0"/>
        <v>470.08837190700001</v>
      </c>
      <c r="F19" s="8">
        <v>2.5499999999999998</v>
      </c>
      <c r="G19" s="5"/>
      <c r="H19" s="5"/>
    </row>
    <row r="20" spans="1:8" x14ac:dyDescent="0.25">
      <c r="A20" s="2" t="s">
        <v>343</v>
      </c>
      <c r="B20" s="6" t="s">
        <v>344</v>
      </c>
      <c r="C20" s="6" t="s">
        <v>345</v>
      </c>
      <c r="D20" s="7">
        <v>151428.348</v>
      </c>
      <c r="E20" s="8">
        <f t="shared" si="0"/>
        <v>467.23216775399999</v>
      </c>
      <c r="F20" s="8">
        <v>2.5499999999999998</v>
      </c>
      <c r="G20" s="5"/>
      <c r="H20" s="5"/>
    </row>
    <row r="21" spans="1:8" x14ac:dyDescent="0.25">
      <c r="A21" s="2" t="s">
        <v>343</v>
      </c>
      <c r="B21" s="6" t="s">
        <v>346</v>
      </c>
      <c r="C21" s="6" t="s">
        <v>347</v>
      </c>
      <c r="D21" s="7">
        <v>143805.43800000002</v>
      </c>
      <c r="E21" s="8">
        <f t="shared" si="0"/>
        <v>443.71167894900009</v>
      </c>
      <c r="F21" s="8">
        <v>2.5499999999999998</v>
      </c>
      <c r="G21" s="5"/>
      <c r="H21" s="5"/>
    </row>
    <row r="22" spans="1:8" x14ac:dyDescent="0.25">
      <c r="A22" s="2" t="s">
        <v>343</v>
      </c>
      <c r="B22" s="6" t="s">
        <v>348</v>
      </c>
      <c r="C22" s="6" t="s">
        <v>349</v>
      </c>
      <c r="D22" s="7">
        <v>96434.306999999986</v>
      </c>
      <c r="E22" s="8">
        <f t="shared" si="0"/>
        <v>297.54805424849991</v>
      </c>
      <c r="F22" s="8">
        <v>2.5499999999999998</v>
      </c>
      <c r="G22" s="5"/>
      <c r="H22" s="5"/>
    </row>
    <row r="23" spans="1:8" x14ac:dyDescent="0.25">
      <c r="A23" s="2" t="s">
        <v>343</v>
      </c>
      <c r="B23" s="6" t="s">
        <v>350</v>
      </c>
      <c r="C23" s="6" t="s">
        <v>351</v>
      </c>
      <c r="D23" s="7">
        <v>1297028.3669999999</v>
      </c>
      <c r="E23" s="8">
        <f t="shared" si="0"/>
        <v>4001.9810263784993</v>
      </c>
      <c r="F23" s="8">
        <v>2.5499999999999998</v>
      </c>
      <c r="G23" s="5"/>
      <c r="H23" s="5"/>
    </row>
    <row r="24" spans="1:8" x14ac:dyDescent="0.25">
      <c r="A24" s="2" t="s">
        <v>343</v>
      </c>
      <c r="B24" s="6" t="s">
        <v>352</v>
      </c>
      <c r="C24" s="6" t="s">
        <v>353</v>
      </c>
      <c r="D24" s="7">
        <v>756318.83400000003</v>
      </c>
      <c r="E24" s="8">
        <f t="shared" si="0"/>
        <v>2333.6217623069997</v>
      </c>
      <c r="F24" s="8">
        <v>2.5499999999999998</v>
      </c>
      <c r="G24" s="5"/>
      <c r="H24" s="5"/>
    </row>
    <row r="25" spans="1:8" x14ac:dyDescent="0.25">
      <c r="A25" s="2" t="s">
        <v>343</v>
      </c>
      <c r="B25" s="6" t="s">
        <v>354</v>
      </c>
      <c r="C25" s="6" t="s">
        <v>355</v>
      </c>
      <c r="D25" s="7">
        <v>329865.60600000003</v>
      </c>
      <c r="E25" s="8">
        <f t="shared" si="0"/>
        <v>1017.8003273129999</v>
      </c>
      <c r="F25" s="8">
        <v>2.5499999999999998</v>
      </c>
      <c r="G25" s="5"/>
      <c r="H25" s="5"/>
    </row>
    <row r="26" spans="1:8" x14ac:dyDescent="0.25">
      <c r="A26" s="2" t="s">
        <v>343</v>
      </c>
      <c r="B26" s="6" t="s">
        <v>356</v>
      </c>
      <c r="C26" s="6" t="s">
        <v>357</v>
      </c>
      <c r="D26" s="7">
        <v>108621.603</v>
      </c>
      <c r="E26" s="8">
        <f t="shared" si="0"/>
        <v>335.15195605650001</v>
      </c>
      <c r="F26" s="8">
        <v>2.5499999999999998</v>
      </c>
      <c r="G26" s="5"/>
      <c r="H26" s="5"/>
    </row>
    <row r="27" spans="1:8" x14ac:dyDescent="0.25">
      <c r="A27" s="2" t="s">
        <v>343</v>
      </c>
      <c r="B27" s="6" t="s">
        <v>358</v>
      </c>
      <c r="C27" s="6" t="s">
        <v>359</v>
      </c>
      <c r="D27" s="7">
        <v>296576.82900000003</v>
      </c>
      <c r="E27" s="8">
        <f t="shared" si="0"/>
        <v>915.08780587950002</v>
      </c>
      <c r="F27" s="8">
        <v>2.5499999999999998</v>
      </c>
      <c r="G27" s="5"/>
      <c r="H27" s="5"/>
    </row>
    <row r="28" spans="1:8" x14ac:dyDescent="0.25">
      <c r="A28" s="2" t="s">
        <v>343</v>
      </c>
      <c r="B28" s="6" t="s">
        <v>360</v>
      </c>
      <c r="C28" s="6" t="s">
        <v>361</v>
      </c>
      <c r="D28" s="7">
        <v>2663861.3820000002</v>
      </c>
      <c r="E28" s="8">
        <f t="shared" si="0"/>
        <v>8219.3442941609992</v>
      </c>
      <c r="F28" s="8">
        <v>2.5499999999999998</v>
      </c>
      <c r="G28" s="5"/>
      <c r="H28" s="5"/>
    </row>
    <row r="29" spans="1:8" x14ac:dyDescent="0.25">
      <c r="A29" s="2" t="s">
        <v>343</v>
      </c>
      <c r="B29" s="6" t="s">
        <v>362</v>
      </c>
      <c r="C29" s="6" t="s">
        <v>363</v>
      </c>
      <c r="D29" s="7">
        <v>120603.89699999998</v>
      </c>
      <c r="E29" s="8">
        <f t="shared" si="0"/>
        <v>372.12332419349991</v>
      </c>
      <c r="F29" s="8">
        <v>2.5499999999999998</v>
      </c>
      <c r="G29" s="5"/>
      <c r="H29" s="5"/>
    </row>
    <row r="30" spans="1:8" x14ac:dyDescent="0.25">
      <c r="A30" s="2" t="s">
        <v>343</v>
      </c>
      <c r="B30" s="6" t="s">
        <v>364</v>
      </c>
      <c r="C30" s="6" t="s">
        <v>365</v>
      </c>
      <c r="D30" s="7">
        <v>171884.69999999998</v>
      </c>
      <c r="E30" s="8">
        <f t="shared" si="0"/>
        <v>530.35024184999986</v>
      </c>
      <c r="F30" s="8">
        <v>2.5499999999999998</v>
      </c>
      <c r="G30" s="5"/>
      <c r="H30" s="5"/>
    </row>
    <row r="31" spans="1:8" x14ac:dyDescent="0.25">
      <c r="A31" s="2" t="s">
        <v>343</v>
      </c>
      <c r="B31" s="6" t="s">
        <v>366</v>
      </c>
      <c r="C31" s="6" t="s">
        <v>367</v>
      </c>
      <c r="D31" s="8">
        <v>10910.043</v>
      </c>
      <c r="E31" s="8">
        <f t="shared" si="0"/>
        <v>33.662937676499993</v>
      </c>
      <c r="F31" s="8">
        <v>2.5499999999999998</v>
      </c>
      <c r="G31" s="5"/>
      <c r="H31" s="5"/>
    </row>
    <row r="32" spans="1:8" x14ac:dyDescent="0.25">
      <c r="A32" s="2" t="s">
        <v>368</v>
      </c>
      <c r="B32" s="6" t="s">
        <v>369</v>
      </c>
      <c r="C32" s="6" t="s">
        <v>370</v>
      </c>
      <c r="D32" s="8">
        <v>43501.896000000001</v>
      </c>
      <c r="E32" s="8">
        <f t="shared" si="0"/>
        <v>134.22510010799999</v>
      </c>
      <c r="F32" s="8">
        <v>2.5499999999999998</v>
      </c>
      <c r="G32" s="5"/>
      <c r="H32" s="5"/>
    </row>
    <row r="33" spans="1:8" x14ac:dyDescent="0.25">
      <c r="A33" s="2" t="s">
        <v>368</v>
      </c>
      <c r="B33" s="6" t="s">
        <v>371</v>
      </c>
      <c r="C33" s="6" t="s">
        <v>372</v>
      </c>
      <c r="D33" s="8">
        <v>40410.476999999999</v>
      </c>
      <c r="E33" s="8">
        <f t="shared" si="0"/>
        <v>124.6865267835</v>
      </c>
      <c r="F33" s="8">
        <v>2.5499999999999998</v>
      </c>
      <c r="G33" s="5"/>
      <c r="H33" s="5"/>
    </row>
    <row r="34" spans="1:8" x14ac:dyDescent="0.25">
      <c r="A34" s="2" t="s">
        <v>368</v>
      </c>
      <c r="B34" s="6" t="s">
        <v>373</v>
      </c>
      <c r="C34" s="6" t="s">
        <v>374</v>
      </c>
      <c r="D34" s="8">
        <v>24868.025999999998</v>
      </c>
      <c r="E34" s="8">
        <f t="shared" si="0"/>
        <v>76.730294222999987</v>
      </c>
      <c r="F34" s="8">
        <v>2.5499999999999998</v>
      </c>
      <c r="G34" s="5"/>
      <c r="H34" s="5"/>
    </row>
    <row r="35" spans="1:8" x14ac:dyDescent="0.25">
      <c r="A35" s="2" t="s">
        <v>368</v>
      </c>
      <c r="B35" s="6" t="s">
        <v>375</v>
      </c>
      <c r="C35" s="6" t="s">
        <v>376</v>
      </c>
      <c r="D35" s="8">
        <v>59762.771999999997</v>
      </c>
      <c r="E35" s="8">
        <f t="shared" si="0"/>
        <v>184.39803300599996</v>
      </c>
      <c r="F35" s="8">
        <v>2.5499999999999998</v>
      </c>
      <c r="G35" s="5"/>
      <c r="H35" s="5"/>
    </row>
    <row r="36" spans="1:8" x14ac:dyDescent="0.25">
      <c r="A36" s="2" t="s">
        <v>368</v>
      </c>
      <c r="B36" s="6" t="s">
        <v>377</v>
      </c>
      <c r="C36" s="6" t="s">
        <v>378</v>
      </c>
      <c r="D36" s="8">
        <v>25098.147000000004</v>
      </c>
      <c r="E36" s="8">
        <f t="shared" si="0"/>
        <v>77.440332568500011</v>
      </c>
      <c r="F36" s="8">
        <v>2.5499999999999998</v>
      </c>
      <c r="G36" s="5"/>
      <c r="H36" s="5"/>
    </row>
    <row r="37" spans="1:8" x14ac:dyDescent="0.25">
      <c r="A37" s="2" t="s">
        <v>368</v>
      </c>
      <c r="B37" s="6" t="s">
        <v>379</v>
      </c>
      <c r="C37" s="6" t="s">
        <v>380</v>
      </c>
      <c r="D37" s="8">
        <v>28864.736999999997</v>
      </c>
      <c r="E37" s="8">
        <f t="shared" si="0"/>
        <v>89.062146013499998</v>
      </c>
      <c r="F37" s="8">
        <v>2.5499999999999998</v>
      </c>
      <c r="G37" s="5"/>
      <c r="H37" s="5"/>
    </row>
    <row r="38" spans="1:8" x14ac:dyDescent="0.25">
      <c r="A38" s="2" t="s">
        <v>368</v>
      </c>
      <c r="B38" s="6" t="s">
        <v>381</v>
      </c>
      <c r="C38" s="6" t="s">
        <v>382</v>
      </c>
      <c r="D38" s="8">
        <v>25312.157999999999</v>
      </c>
      <c r="E38" s="8">
        <f t="shared" si="0"/>
        <v>78.100663508999986</v>
      </c>
      <c r="F38" s="8">
        <v>2.5499999999999998</v>
      </c>
      <c r="G38" s="5"/>
      <c r="H38" s="5"/>
    </row>
    <row r="39" spans="1:8" x14ac:dyDescent="0.25">
      <c r="A39" s="2" t="s">
        <v>383</v>
      </c>
      <c r="B39" s="2" t="s">
        <v>384</v>
      </c>
      <c r="C39" s="6" t="s">
        <v>385</v>
      </c>
      <c r="D39" s="9">
        <v>297562.761</v>
      </c>
      <c r="E39" s="8">
        <f t="shared" si="0"/>
        <v>918.1298990654999</v>
      </c>
      <c r="F39" s="8">
        <v>2.5499999999999998</v>
      </c>
      <c r="G39" s="5"/>
      <c r="H39" s="5"/>
    </row>
    <row r="40" spans="1:8" x14ac:dyDescent="0.25">
      <c r="A40" s="2" t="s">
        <v>383</v>
      </c>
      <c r="B40" s="2" t="s">
        <v>386</v>
      </c>
      <c r="C40" s="6" t="s">
        <v>387</v>
      </c>
      <c r="D40" s="9">
        <v>58662.459000000003</v>
      </c>
      <c r="E40" s="8">
        <f t="shared" si="0"/>
        <v>181.0030172445</v>
      </c>
      <c r="F40" s="8">
        <v>2.5499999999999998</v>
      </c>
      <c r="G40" s="5"/>
      <c r="H40" s="5"/>
    </row>
    <row r="41" spans="1:8" x14ac:dyDescent="0.25">
      <c r="A41" s="2" t="s">
        <v>383</v>
      </c>
      <c r="B41" s="2" t="s">
        <v>388</v>
      </c>
      <c r="C41" s="6" t="s">
        <v>389</v>
      </c>
      <c r="D41" s="9">
        <v>458817.21</v>
      </c>
      <c r="E41" s="8">
        <f t="shared" si="0"/>
        <v>1415.680501455</v>
      </c>
      <c r="F41" s="8">
        <v>2.5499999999999998</v>
      </c>
      <c r="G41" s="5"/>
      <c r="H41" s="5"/>
    </row>
    <row r="42" spans="1:8" x14ac:dyDescent="0.25">
      <c r="A42" s="2" t="s">
        <v>383</v>
      </c>
      <c r="B42" s="2" t="s">
        <v>390</v>
      </c>
      <c r="C42" s="6" t="s">
        <v>391</v>
      </c>
      <c r="D42" s="9">
        <v>102890.58299999998</v>
      </c>
      <c r="E42" s="8">
        <f t="shared" si="0"/>
        <v>317.4688938464999</v>
      </c>
      <c r="F42" s="8">
        <v>2.5499999999999998</v>
      </c>
      <c r="G42" s="5"/>
      <c r="H42" s="5"/>
    </row>
    <row r="43" spans="1:8" x14ac:dyDescent="0.25">
      <c r="A43" s="2" t="s">
        <v>383</v>
      </c>
      <c r="B43" s="2" t="s">
        <v>392</v>
      </c>
      <c r="C43" s="6" t="s">
        <v>393</v>
      </c>
      <c r="D43" s="9">
        <v>238687.93800000002</v>
      </c>
      <c r="E43" s="8">
        <f t="shared" si="0"/>
        <v>736.471632699</v>
      </c>
      <c r="F43" s="8">
        <v>2.5499999999999998</v>
      </c>
      <c r="G43" s="5"/>
      <c r="H43" s="5"/>
    </row>
    <row r="44" spans="1:8" x14ac:dyDescent="0.25">
      <c r="A44" s="2" t="s">
        <v>383</v>
      </c>
      <c r="B44" s="2" t="s">
        <v>394</v>
      </c>
      <c r="C44" s="6" t="s">
        <v>395</v>
      </c>
      <c r="D44" s="9">
        <v>124463.05200000001</v>
      </c>
      <c r="E44" s="8">
        <f t="shared" si="0"/>
        <v>384.03074694599997</v>
      </c>
      <c r="F44" s="8">
        <v>2.5499999999999998</v>
      </c>
      <c r="G44" s="5"/>
      <c r="H44" s="5"/>
    </row>
    <row r="45" spans="1:8" x14ac:dyDescent="0.25">
      <c r="A45" s="2" t="s">
        <v>383</v>
      </c>
      <c r="B45" s="2" t="s">
        <v>396</v>
      </c>
      <c r="C45" s="6" t="s">
        <v>397</v>
      </c>
      <c r="D45" s="9">
        <v>94482.422999999995</v>
      </c>
      <c r="E45" s="8">
        <f t="shared" si="0"/>
        <v>291.52551616649998</v>
      </c>
      <c r="F45" s="8">
        <v>2.5499999999999998</v>
      </c>
      <c r="G45" s="5"/>
      <c r="H45" s="5"/>
    </row>
    <row r="46" spans="1:8" x14ac:dyDescent="0.25">
      <c r="A46" s="2" t="s">
        <v>383</v>
      </c>
      <c r="B46" s="2" t="s">
        <v>398</v>
      </c>
      <c r="C46" s="6" t="s">
        <v>399</v>
      </c>
      <c r="D46" s="9">
        <v>48814.955999999991</v>
      </c>
      <c r="E46" s="8">
        <f t="shared" si="0"/>
        <v>150.61854673799994</v>
      </c>
      <c r="F46" s="8">
        <v>2.5499999999999998</v>
      </c>
      <c r="G46" s="5"/>
      <c r="H46" s="5"/>
    </row>
    <row r="47" spans="1:8" x14ac:dyDescent="0.25">
      <c r="A47" s="2" t="s">
        <v>383</v>
      </c>
      <c r="B47" s="2" t="s">
        <v>400</v>
      </c>
      <c r="C47" s="6" t="s">
        <v>401</v>
      </c>
      <c r="D47" s="9">
        <v>40131.558000000005</v>
      </c>
      <c r="E47" s="8">
        <f t="shared" si="0"/>
        <v>123.82592220900001</v>
      </c>
      <c r="F47" s="8">
        <v>2.5499999999999998</v>
      </c>
      <c r="G47" s="5"/>
      <c r="H47" s="5"/>
    </row>
    <row r="48" spans="1:8" x14ac:dyDescent="0.25">
      <c r="A48" s="2" t="s">
        <v>383</v>
      </c>
      <c r="B48" s="2" t="s">
        <v>402</v>
      </c>
      <c r="C48" s="6" t="s">
        <v>403</v>
      </c>
      <c r="D48" s="9">
        <v>503785.02599999995</v>
      </c>
      <c r="E48" s="8">
        <f t="shared" si="0"/>
        <v>1554.4286977229997</v>
      </c>
      <c r="F48" s="8">
        <v>2.5499999999999998</v>
      </c>
      <c r="G48" s="5"/>
      <c r="H48" s="5"/>
    </row>
    <row r="49" spans="1:8" x14ac:dyDescent="0.25">
      <c r="A49" s="2" t="s">
        <v>383</v>
      </c>
      <c r="B49" s="2" t="s">
        <v>404</v>
      </c>
      <c r="C49" s="6" t="s">
        <v>405</v>
      </c>
      <c r="D49" s="9">
        <v>472855.20300000004</v>
      </c>
      <c r="E49" s="8">
        <f t="shared" si="0"/>
        <v>1458.9947288564999</v>
      </c>
      <c r="F49" s="8">
        <v>2.5499999999999998</v>
      </c>
      <c r="G49" s="5"/>
      <c r="H49" s="5"/>
    </row>
    <row r="50" spans="1:8" x14ac:dyDescent="0.25">
      <c r="A50" s="2" t="s">
        <v>383</v>
      </c>
      <c r="B50" s="2" t="s">
        <v>406</v>
      </c>
      <c r="C50" s="6" t="s">
        <v>407</v>
      </c>
      <c r="D50" s="9">
        <v>480928.35600000003</v>
      </c>
      <c r="E50" s="8">
        <f t="shared" si="0"/>
        <v>1483.9044424379999</v>
      </c>
      <c r="F50" s="8">
        <v>2.5499999999999998</v>
      </c>
      <c r="G50" s="5"/>
      <c r="H50" s="5"/>
    </row>
    <row r="51" spans="1:8" x14ac:dyDescent="0.25">
      <c r="A51" s="2" t="s">
        <v>383</v>
      </c>
      <c r="B51" s="2" t="s">
        <v>408</v>
      </c>
      <c r="C51" s="6" t="s">
        <v>409</v>
      </c>
      <c r="D51" s="9">
        <v>852757.98300000001</v>
      </c>
      <c r="E51" s="8">
        <f t="shared" si="0"/>
        <v>2631.1847565464996</v>
      </c>
      <c r="F51" s="8">
        <v>2.5499999999999998</v>
      </c>
      <c r="G51" s="5"/>
      <c r="H51" s="5"/>
    </row>
    <row r="52" spans="1:8" x14ac:dyDescent="0.25">
      <c r="A52" s="2" t="s">
        <v>383</v>
      </c>
      <c r="B52" s="2" t="s">
        <v>410</v>
      </c>
      <c r="C52" s="6" t="s">
        <v>411</v>
      </c>
      <c r="D52" s="9">
        <v>114502.22100000001</v>
      </c>
      <c r="E52" s="8">
        <f t="shared" si="0"/>
        <v>353.29660289549997</v>
      </c>
      <c r="F52" s="8">
        <v>2.5499999999999998</v>
      </c>
      <c r="G52" s="5"/>
      <c r="H52" s="5"/>
    </row>
    <row r="53" spans="1:8" x14ac:dyDescent="0.25">
      <c r="A53" s="2" t="s">
        <v>383</v>
      </c>
      <c r="B53" s="2" t="s">
        <v>412</v>
      </c>
      <c r="C53" s="6" t="s">
        <v>413</v>
      </c>
      <c r="D53" s="9">
        <v>683278.65</v>
      </c>
      <c r="E53" s="8">
        <f t="shared" si="0"/>
        <v>2108.2562745749997</v>
      </c>
      <c r="F53" s="8">
        <v>2.5499999999999998</v>
      </c>
      <c r="G53" s="5"/>
      <c r="H53" s="5"/>
    </row>
    <row r="54" spans="1:8" x14ac:dyDescent="0.25">
      <c r="A54" s="2" t="s">
        <v>383</v>
      </c>
      <c r="B54" s="2" t="s">
        <v>414</v>
      </c>
      <c r="C54" s="6" t="s">
        <v>415</v>
      </c>
      <c r="D54" s="9">
        <v>261064.02600000001</v>
      </c>
      <c r="E54" s="8">
        <f t="shared" si="0"/>
        <v>805.51305222299993</v>
      </c>
      <c r="F54" s="8">
        <v>2.5499999999999998</v>
      </c>
      <c r="G54" s="5"/>
      <c r="H54" s="5"/>
    </row>
    <row r="55" spans="1:8" x14ac:dyDescent="0.25">
      <c r="A55" s="2" t="s">
        <v>383</v>
      </c>
      <c r="B55" s="2" t="s">
        <v>416</v>
      </c>
      <c r="C55" s="6" t="s">
        <v>417</v>
      </c>
      <c r="D55" s="9">
        <v>158982.84</v>
      </c>
      <c r="E55" s="8">
        <f t="shared" si="0"/>
        <v>490.54155281999999</v>
      </c>
      <c r="F55" s="8">
        <v>2.5499999999999998</v>
      </c>
      <c r="G55" s="5"/>
      <c r="H55" s="5"/>
    </row>
    <row r="56" spans="1:8" x14ac:dyDescent="0.25">
      <c r="A56" s="2" t="s">
        <v>383</v>
      </c>
      <c r="B56" s="2" t="s">
        <v>418</v>
      </c>
      <c r="C56" s="6" t="s">
        <v>419</v>
      </c>
      <c r="D56" s="9">
        <v>181249.60500000001</v>
      </c>
      <c r="E56" s="8">
        <f t="shared" si="0"/>
        <v>559.24565622749992</v>
      </c>
      <c r="F56" s="8">
        <v>2.5499999999999998</v>
      </c>
      <c r="G56" s="5"/>
      <c r="H56" s="5"/>
    </row>
    <row r="57" spans="1:8" x14ac:dyDescent="0.25">
      <c r="A57" s="2" t="s">
        <v>383</v>
      </c>
      <c r="B57" s="2" t="s">
        <v>420</v>
      </c>
      <c r="C57" s="6" t="s">
        <v>421</v>
      </c>
      <c r="D57" s="9">
        <v>424344.52799999999</v>
      </c>
      <c r="E57" s="8">
        <f t="shared" si="0"/>
        <v>1309.3150411439997</v>
      </c>
      <c r="F57" s="8">
        <v>2.5499999999999998</v>
      </c>
      <c r="G57" s="5"/>
      <c r="H57" s="5"/>
    </row>
    <row r="58" spans="1:8" x14ac:dyDescent="0.25">
      <c r="A58" s="2" t="s">
        <v>383</v>
      </c>
      <c r="B58" s="2" t="s">
        <v>422</v>
      </c>
      <c r="C58" s="6" t="s">
        <v>423</v>
      </c>
      <c r="D58" s="9">
        <v>854386.63199999987</v>
      </c>
      <c r="E58" s="8">
        <f t="shared" si="0"/>
        <v>2636.2099530359997</v>
      </c>
      <c r="F58" s="8">
        <v>2.5499999999999998</v>
      </c>
      <c r="G58" s="5"/>
      <c r="H58" s="5"/>
    </row>
    <row r="59" spans="1:8" x14ac:dyDescent="0.25">
      <c r="A59" s="2" t="s">
        <v>383</v>
      </c>
      <c r="B59" s="2" t="s">
        <v>424</v>
      </c>
      <c r="C59" s="6" t="s">
        <v>425</v>
      </c>
      <c r="D59" s="9">
        <v>2395641.42</v>
      </c>
      <c r="E59" s="8">
        <f t="shared" si="0"/>
        <v>7391.7516014099992</v>
      </c>
      <c r="F59" s="8">
        <v>2.5499999999999998</v>
      </c>
      <c r="G59" s="5"/>
      <c r="H59" s="5"/>
    </row>
    <row r="60" spans="1:8" x14ac:dyDescent="0.25">
      <c r="A60" s="2" t="s">
        <v>383</v>
      </c>
      <c r="B60" s="2" t="s">
        <v>426</v>
      </c>
      <c r="C60" s="6" t="s">
        <v>427</v>
      </c>
      <c r="D60" s="9">
        <v>61785</v>
      </c>
      <c r="E60" s="8">
        <f t="shared" si="0"/>
        <v>190.63761749999995</v>
      </c>
      <c r="F60" s="8">
        <v>2.5499999999999998</v>
      </c>
      <c r="G60" s="5"/>
      <c r="H60" s="5"/>
    </row>
    <row r="61" spans="1:8" x14ac:dyDescent="0.25">
      <c r="A61" s="2" t="s">
        <v>383</v>
      </c>
      <c r="B61" s="2" t="s">
        <v>428</v>
      </c>
      <c r="C61" s="6" t="s">
        <v>429</v>
      </c>
      <c r="D61" s="9">
        <v>41803.028999999995</v>
      </c>
      <c r="E61" s="8">
        <f t="shared" si="0"/>
        <v>128.98324597949997</v>
      </c>
      <c r="F61" s="8">
        <v>2.5499999999999998</v>
      </c>
      <c r="G61" s="5"/>
      <c r="H61" s="5"/>
    </row>
    <row r="62" spans="1:8" x14ac:dyDescent="0.25">
      <c r="A62" s="2" t="s">
        <v>383</v>
      </c>
      <c r="B62" s="2" t="s">
        <v>430</v>
      </c>
      <c r="C62" s="6" t="s">
        <v>431</v>
      </c>
      <c r="D62" s="9">
        <v>548989.10100000002</v>
      </c>
      <c r="E62" s="8">
        <f t="shared" si="0"/>
        <v>1693.9058711354999</v>
      </c>
      <c r="F62" s="8">
        <v>2.5499999999999998</v>
      </c>
      <c r="G62" s="5"/>
      <c r="H62" s="5"/>
    </row>
    <row r="63" spans="1:8" x14ac:dyDescent="0.25">
      <c r="C63" s="12" t="s">
        <v>256</v>
      </c>
      <c r="D63" s="13">
        <f>SUM(D2:D62)</f>
        <v>22310186.904000003</v>
      </c>
      <c r="E63" s="14">
        <f>SUM(E2:E62)</f>
        <v>68838.081692291977</v>
      </c>
      <c r="F63" s="11"/>
      <c r="H63" s="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B515C-6228-44F9-8B58-F5AED48A2BBE}">
  <dimension ref="A1:K215"/>
  <sheetViews>
    <sheetView tabSelected="1" workbookViewId="0">
      <selection activeCell="K16" sqref="K16"/>
    </sheetView>
  </sheetViews>
  <sheetFormatPr defaultColWidth="36.44140625" defaultRowHeight="13.2" x14ac:dyDescent="0.25"/>
  <cols>
    <col min="1" max="1" width="9" bestFit="1" customWidth="1"/>
    <col min="2" max="2" width="9.6640625" bestFit="1" customWidth="1"/>
    <col min="3" max="3" width="30.5546875" bestFit="1" customWidth="1"/>
    <col min="4" max="4" width="14.5546875" bestFit="1" customWidth="1"/>
    <col min="5" max="5" width="11.44140625" bestFit="1" customWidth="1"/>
    <col min="6" max="6" width="11.109375" bestFit="1" customWidth="1"/>
    <col min="7" max="7" width="11.88671875" customWidth="1"/>
    <col min="8" max="8" width="10.88671875" bestFit="1" customWidth="1"/>
    <col min="9" max="10" width="13.88671875" bestFit="1" customWidth="1"/>
    <col min="11" max="11" width="44.6640625" bestFit="1" customWidth="1"/>
  </cols>
  <sheetData>
    <row r="1" spans="1:11" ht="42" customHeight="1" x14ac:dyDescent="0.25">
      <c r="A1" s="18" t="s">
        <v>257</v>
      </c>
      <c r="B1" s="18" t="s">
        <v>258</v>
      </c>
      <c r="C1" s="19" t="s">
        <v>259</v>
      </c>
      <c r="D1" s="10" t="s">
        <v>260</v>
      </c>
      <c r="E1" s="10" t="s">
        <v>432</v>
      </c>
      <c r="F1" s="10" t="s">
        <v>433</v>
      </c>
      <c r="G1" s="24" t="s">
        <v>439</v>
      </c>
    </row>
    <row r="2" spans="1:11" x14ac:dyDescent="0.25">
      <c r="A2" s="30" t="s">
        <v>237</v>
      </c>
      <c r="B2" s="31" t="s">
        <v>250</v>
      </c>
      <c r="C2" s="32" t="s">
        <v>251</v>
      </c>
      <c r="D2" s="33">
        <v>3665073.6089999997</v>
      </c>
      <c r="E2" s="34">
        <f>(D2/1000*2.5)*1.21</f>
        <v>11086.847667225</v>
      </c>
      <c r="F2" s="34">
        <v>2.5</v>
      </c>
      <c r="G2" s="20"/>
    </row>
    <row r="3" spans="1:11" x14ac:dyDescent="0.25">
      <c r="A3" s="30" t="s">
        <v>3</v>
      </c>
      <c r="B3" s="31" t="s">
        <v>54</v>
      </c>
      <c r="C3" s="32" t="s">
        <v>55</v>
      </c>
      <c r="D3" s="33">
        <v>2879133.3</v>
      </c>
      <c r="E3" s="34">
        <f>(D3/1000*2.5)*1.21</f>
        <v>8709.3782324999993</v>
      </c>
      <c r="F3" s="34">
        <v>2.5</v>
      </c>
      <c r="H3" s="38" t="s">
        <v>435</v>
      </c>
      <c r="I3" s="39">
        <v>10097918.694</v>
      </c>
      <c r="J3" s="39">
        <v>29690.910335968205</v>
      </c>
    </row>
    <row r="4" spans="1:11" x14ac:dyDescent="0.25">
      <c r="A4" s="2" t="s">
        <v>343</v>
      </c>
      <c r="B4" s="6" t="s">
        <v>360</v>
      </c>
      <c r="C4" s="6" t="s">
        <v>361</v>
      </c>
      <c r="D4" s="7">
        <v>2663861.3820000002</v>
      </c>
      <c r="E4" s="8">
        <f>D4/1000*2.55*1.21</f>
        <v>8219.3442941609992</v>
      </c>
      <c r="F4" s="8">
        <v>2.5499999999999998</v>
      </c>
      <c r="H4" s="40" t="s">
        <v>436</v>
      </c>
      <c r="I4" s="36">
        <v>48979145.079000004</v>
      </c>
      <c r="J4" s="37">
        <v>148161.91386397503</v>
      </c>
    </row>
    <row r="5" spans="1:11" x14ac:dyDescent="0.25">
      <c r="A5" s="30" t="s">
        <v>3</v>
      </c>
      <c r="B5" s="31" t="s">
        <v>16</v>
      </c>
      <c r="C5" s="32" t="s">
        <v>17</v>
      </c>
      <c r="D5" s="33">
        <v>2461370.733</v>
      </c>
      <c r="E5" s="34">
        <f>(D5/1000*2.5)*1.21</f>
        <v>7445.6464673250002</v>
      </c>
      <c r="F5" s="34">
        <v>2.5</v>
      </c>
      <c r="H5" s="18" t="s">
        <v>437</v>
      </c>
      <c r="I5" s="22">
        <v>22310186.904000003</v>
      </c>
      <c r="J5" s="23">
        <v>68838.081692291977</v>
      </c>
    </row>
    <row r="6" spans="1:11" x14ac:dyDescent="0.25">
      <c r="A6" s="2" t="s">
        <v>383</v>
      </c>
      <c r="B6" s="2" t="s">
        <v>424</v>
      </c>
      <c r="C6" s="6" t="s">
        <v>425</v>
      </c>
      <c r="D6" s="9">
        <v>2395641.42</v>
      </c>
      <c r="E6" s="8">
        <f>D6/1000*2.55*1.21</f>
        <v>7391.7516014099992</v>
      </c>
      <c r="F6" s="8">
        <v>2.5499999999999998</v>
      </c>
      <c r="G6" s="20"/>
      <c r="H6" s="25"/>
      <c r="I6" s="25"/>
      <c r="J6" s="25"/>
    </row>
    <row r="7" spans="1:11" x14ac:dyDescent="0.25">
      <c r="A7" s="27" t="s">
        <v>297</v>
      </c>
      <c r="B7" s="27" t="s">
        <v>300</v>
      </c>
      <c r="C7" s="27" t="s">
        <v>301</v>
      </c>
      <c r="D7" s="28">
        <v>2218860.1800000002</v>
      </c>
      <c r="E7" s="28">
        <f>D7/1000*2.43*1.21</f>
        <v>6524.1145872540001</v>
      </c>
      <c r="F7" s="28">
        <v>2.4300000000000002</v>
      </c>
      <c r="I7" s="21">
        <f>SUM(I3:I5)</f>
        <v>81387250.677000001</v>
      </c>
      <c r="J7" s="21">
        <f>I7/3</f>
        <v>27129083.559</v>
      </c>
      <c r="K7" s="11" t="s">
        <v>438</v>
      </c>
    </row>
    <row r="8" spans="1:11" x14ac:dyDescent="0.25">
      <c r="A8" s="30" t="s">
        <v>3</v>
      </c>
      <c r="B8" s="30" t="s">
        <v>104</v>
      </c>
      <c r="C8" s="32" t="s">
        <v>105</v>
      </c>
      <c r="D8" s="35">
        <v>2009554.65</v>
      </c>
      <c r="E8" s="34">
        <f>(D8/1000*2.5)*1.21</f>
        <v>6078.902816249999</v>
      </c>
      <c r="F8" s="34">
        <v>2.5</v>
      </c>
    </row>
    <row r="9" spans="1:11" x14ac:dyDescent="0.25">
      <c r="A9" s="30" t="s">
        <v>3</v>
      </c>
      <c r="B9" s="31" t="s">
        <v>50</v>
      </c>
      <c r="C9" s="32" t="s">
        <v>51</v>
      </c>
      <c r="D9" s="33">
        <v>1839669.7050000001</v>
      </c>
      <c r="E9" s="34">
        <f>(D9/1000*2.5)*1.21</f>
        <v>5565.0008576249993</v>
      </c>
      <c r="F9" s="34">
        <v>2.5</v>
      </c>
    </row>
    <row r="10" spans="1:11" x14ac:dyDescent="0.25">
      <c r="A10" s="30" t="s">
        <v>3</v>
      </c>
      <c r="B10" s="31" t="s">
        <v>56</v>
      </c>
      <c r="C10" s="32" t="s">
        <v>57</v>
      </c>
      <c r="D10" s="33">
        <v>1678905.081</v>
      </c>
      <c r="E10" s="34">
        <f>(D10/1000*2.5)*1.21</f>
        <v>5078.6878700249999</v>
      </c>
      <c r="F10" s="34">
        <v>2.5</v>
      </c>
    </row>
    <row r="11" spans="1:11" x14ac:dyDescent="0.25">
      <c r="A11" s="27" t="s">
        <v>297</v>
      </c>
      <c r="B11" s="27" t="s">
        <v>298</v>
      </c>
      <c r="C11" s="27" t="s">
        <v>299</v>
      </c>
      <c r="D11" s="28">
        <v>1474754.0490000001</v>
      </c>
      <c r="E11" s="28">
        <f>D11/1000*2.43*1.21</f>
        <v>4336.2193302747</v>
      </c>
      <c r="F11" s="28">
        <v>2.4300000000000002</v>
      </c>
    </row>
    <row r="12" spans="1:11" x14ac:dyDescent="0.25">
      <c r="A12" s="30" t="s">
        <v>237</v>
      </c>
      <c r="B12" s="31" t="s">
        <v>244</v>
      </c>
      <c r="C12" s="32" t="s">
        <v>245</v>
      </c>
      <c r="D12" s="33">
        <v>1447032.402</v>
      </c>
      <c r="E12" s="34">
        <f>(D12/1000*2.5)*1.21</f>
        <v>4377.2730160499996</v>
      </c>
      <c r="F12" s="34">
        <v>2.5</v>
      </c>
    </row>
    <row r="13" spans="1:11" x14ac:dyDescent="0.25">
      <c r="A13" s="2" t="s">
        <v>343</v>
      </c>
      <c r="B13" s="6" t="s">
        <v>350</v>
      </c>
      <c r="C13" s="6" t="s">
        <v>351</v>
      </c>
      <c r="D13" s="7">
        <v>1297028.3669999999</v>
      </c>
      <c r="E13" s="8">
        <f>D13/1000*2.55*1.21</f>
        <v>4001.9810263784993</v>
      </c>
      <c r="F13" s="8">
        <v>2.5499999999999998</v>
      </c>
      <c r="G13" s="20"/>
      <c r="H13" s="25"/>
      <c r="I13" s="25"/>
      <c r="J13" s="26">
        <v>15722535</v>
      </c>
      <c r="K13" t="s">
        <v>440</v>
      </c>
    </row>
    <row r="14" spans="1:11" x14ac:dyDescent="0.25">
      <c r="A14" s="27" t="s">
        <v>276</v>
      </c>
      <c r="B14" s="27" t="s">
        <v>281</v>
      </c>
      <c r="C14" s="27" t="s">
        <v>282</v>
      </c>
      <c r="D14" s="28">
        <v>1215419.4720000001</v>
      </c>
      <c r="E14" s="28">
        <f>D14/1000*2.43*1.21</f>
        <v>3573.6978735216003</v>
      </c>
      <c r="F14" s="28">
        <v>2.4300000000000002</v>
      </c>
      <c r="J14" s="41">
        <v>65664715</v>
      </c>
      <c r="K14" t="s">
        <v>441</v>
      </c>
    </row>
    <row r="15" spans="1:11" x14ac:dyDescent="0.25">
      <c r="A15" s="30" t="s">
        <v>3</v>
      </c>
      <c r="B15" s="31" t="s">
        <v>60</v>
      </c>
      <c r="C15" s="32" t="s">
        <v>61</v>
      </c>
      <c r="D15" s="34">
        <v>1172530.2959999999</v>
      </c>
      <c r="E15" s="34">
        <f>(D15/1000*2.5)*1.21</f>
        <v>3546.9041453999998</v>
      </c>
      <c r="F15" s="34">
        <v>2.5</v>
      </c>
      <c r="J15" s="42">
        <f>SUM(J13:J14)</f>
        <v>81387250</v>
      </c>
      <c r="K15" t="s">
        <v>256</v>
      </c>
    </row>
    <row r="16" spans="1:11" x14ac:dyDescent="0.25">
      <c r="A16" s="30" t="s">
        <v>112</v>
      </c>
      <c r="B16" s="31" t="s">
        <v>141</v>
      </c>
      <c r="C16" s="32" t="s">
        <v>142</v>
      </c>
      <c r="D16" s="33">
        <v>1144825.1099999999</v>
      </c>
      <c r="E16" s="34">
        <f>(D16/1000*2.5)*1.21</f>
        <v>3463.0959577499993</v>
      </c>
      <c r="F16" s="34">
        <v>2.5</v>
      </c>
    </row>
    <row r="17" spans="1:7" x14ac:dyDescent="0.25">
      <c r="A17" s="30" t="s">
        <v>163</v>
      </c>
      <c r="B17" s="31" t="s">
        <v>186</v>
      </c>
      <c r="C17" s="32" t="s">
        <v>187</v>
      </c>
      <c r="D17" s="34">
        <v>1102300.362</v>
      </c>
      <c r="E17" s="34">
        <f>(D17/1000*2.5)*1.21</f>
        <v>3334.4585950499995</v>
      </c>
      <c r="F17" s="34">
        <v>2.5</v>
      </c>
    </row>
    <row r="18" spans="1:7" x14ac:dyDescent="0.25">
      <c r="A18" s="30" t="s">
        <v>163</v>
      </c>
      <c r="B18" s="31" t="s">
        <v>178</v>
      </c>
      <c r="C18" s="32" t="s">
        <v>179</v>
      </c>
      <c r="D18" s="33">
        <v>1086291.5310000002</v>
      </c>
      <c r="E18" s="34">
        <f>(D18/1000*2.5)*1.21</f>
        <v>3286.0318812750011</v>
      </c>
      <c r="F18" s="34">
        <v>2.5</v>
      </c>
    </row>
    <row r="19" spans="1:7" x14ac:dyDescent="0.25">
      <c r="A19" s="2" t="s">
        <v>310</v>
      </c>
      <c r="B19" s="6" t="s">
        <v>333</v>
      </c>
      <c r="C19" s="6" t="s">
        <v>334</v>
      </c>
      <c r="D19" s="7">
        <v>1061616.1140000001</v>
      </c>
      <c r="E19" s="8">
        <f>D19/1000*2.55*1.21</f>
        <v>3275.6165197470004</v>
      </c>
      <c r="F19" s="8">
        <v>2.5499999999999998</v>
      </c>
    </row>
    <row r="20" spans="1:7" x14ac:dyDescent="0.25">
      <c r="A20" s="30" t="s">
        <v>112</v>
      </c>
      <c r="B20" s="31" t="s">
        <v>155</v>
      </c>
      <c r="C20" s="32" t="s">
        <v>156</v>
      </c>
      <c r="D20" s="33">
        <v>1017967.7610000001</v>
      </c>
      <c r="E20" s="34">
        <f>(D20/1000*2.5)*1.21</f>
        <v>3079.3524770250001</v>
      </c>
      <c r="F20" s="34">
        <v>2.5</v>
      </c>
      <c r="G20" s="20"/>
    </row>
    <row r="21" spans="1:7" x14ac:dyDescent="0.25">
      <c r="A21" s="30" t="s">
        <v>112</v>
      </c>
      <c r="B21" s="31" t="s">
        <v>147</v>
      </c>
      <c r="C21" s="32" t="s">
        <v>148</v>
      </c>
      <c r="D21" s="33">
        <v>976404.54599999997</v>
      </c>
      <c r="E21" s="34">
        <f>(D21/1000*2.5)*1.21</f>
        <v>2953.6237516499996</v>
      </c>
      <c r="F21" s="34">
        <v>2.5</v>
      </c>
    </row>
    <row r="22" spans="1:7" x14ac:dyDescent="0.25">
      <c r="A22" s="30" t="s">
        <v>237</v>
      </c>
      <c r="B22" s="31" t="s">
        <v>246</v>
      </c>
      <c r="C22" s="32" t="s">
        <v>247</v>
      </c>
      <c r="D22" s="33">
        <v>973414.48499999999</v>
      </c>
      <c r="E22" s="34">
        <f>(D22/1000*2.5)*1.21</f>
        <v>2944.5788171250001</v>
      </c>
      <c r="F22" s="34">
        <v>2.5</v>
      </c>
    </row>
    <row r="23" spans="1:7" x14ac:dyDescent="0.25">
      <c r="A23" s="2" t="s">
        <v>310</v>
      </c>
      <c r="B23" s="6" t="s">
        <v>335</v>
      </c>
      <c r="C23" s="6" t="s">
        <v>336</v>
      </c>
      <c r="D23" s="7">
        <v>949194.36899999995</v>
      </c>
      <c r="E23" s="8">
        <f>D23/1000*2.55*1.21</f>
        <v>2928.7392255494997</v>
      </c>
      <c r="F23" s="8">
        <v>2.5499999999999998</v>
      </c>
    </row>
    <row r="24" spans="1:7" x14ac:dyDescent="0.25">
      <c r="A24" s="30" t="s">
        <v>163</v>
      </c>
      <c r="B24" s="31" t="s">
        <v>188</v>
      </c>
      <c r="C24" s="32" t="s">
        <v>189</v>
      </c>
      <c r="D24" s="34">
        <v>944691.87599999993</v>
      </c>
      <c r="E24" s="34">
        <f>(D24/1000*2.5)*1.21</f>
        <v>2857.6929249</v>
      </c>
      <c r="F24" s="34">
        <v>2.5</v>
      </c>
    </row>
    <row r="25" spans="1:7" x14ac:dyDescent="0.25">
      <c r="A25" s="2" t="s">
        <v>305</v>
      </c>
      <c r="B25" s="6" t="s">
        <v>306</v>
      </c>
      <c r="C25" s="6" t="s">
        <v>307</v>
      </c>
      <c r="D25" s="7">
        <v>919670.01299999992</v>
      </c>
      <c r="E25" s="8">
        <f>D25/1000*2.55*1.21</f>
        <v>2837.6418251114992</v>
      </c>
      <c r="F25" s="8">
        <v>2.5499999999999998</v>
      </c>
      <c r="G25" s="20"/>
    </row>
    <row r="26" spans="1:7" x14ac:dyDescent="0.25">
      <c r="A26" s="27" t="s">
        <v>434</v>
      </c>
      <c r="B26" s="27" t="s">
        <v>262</v>
      </c>
      <c r="C26" s="29" t="s">
        <v>263</v>
      </c>
      <c r="D26" s="28">
        <v>885765.28500000003</v>
      </c>
      <c r="E26" s="28">
        <f>D26/1000*2.43*1.21</f>
        <v>2604.4156674855003</v>
      </c>
      <c r="F26" s="28">
        <v>2.4300000000000002</v>
      </c>
    </row>
    <row r="27" spans="1:7" x14ac:dyDescent="0.25">
      <c r="A27" s="2" t="s">
        <v>383</v>
      </c>
      <c r="B27" s="2" t="s">
        <v>422</v>
      </c>
      <c r="C27" s="6" t="s">
        <v>423</v>
      </c>
      <c r="D27" s="9">
        <v>854386.63199999987</v>
      </c>
      <c r="E27" s="8">
        <f>D27/1000*2.55*1.21</f>
        <v>2636.2099530359997</v>
      </c>
      <c r="F27" s="8">
        <v>2.5499999999999998</v>
      </c>
    </row>
    <row r="28" spans="1:7" x14ac:dyDescent="0.25">
      <c r="A28" s="2" t="s">
        <v>383</v>
      </c>
      <c r="B28" s="2" t="s">
        <v>408</v>
      </c>
      <c r="C28" s="6" t="s">
        <v>409</v>
      </c>
      <c r="D28" s="9">
        <v>852757.98300000001</v>
      </c>
      <c r="E28" s="8">
        <f>D28/1000*2.55*1.21</f>
        <v>2631.1847565464996</v>
      </c>
      <c r="F28" s="8">
        <v>2.5499999999999998</v>
      </c>
      <c r="G28" s="20"/>
    </row>
    <row r="29" spans="1:7" x14ac:dyDescent="0.25">
      <c r="A29" s="30" t="s">
        <v>3</v>
      </c>
      <c r="B29" s="31" t="s">
        <v>58</v>
      </c>
      <c r="C29" s="32" t="s">
        <v>59</v>
      </c>
      <c r="D29" s="33">
        <v>796100.97599999991</v>
      </c>
      <c r="E29" s="34">
        <f>(D29/1000*2.5)*1.21</f>
        <v>2408.2054523999996</v>
      </c>
      <c r="F29" s="34">
        <v>2.5</v>
      </c>
    </row>
    <row r="30" spans="1:7" x14ac:dyDescent="0.25">
      <c r="A30" s="30" t="s">
        <v>163</v>
      </c>
      <c r="B30" s="30">
        <v>142918</v>
      </c>
      <c r="C30" s="32" t="s">
        <v>228</v>
      </c>
      <c r="D30" s="35">
        <v>793035.522</v>
      </c>
      <c r="E30" s="34">
        <f>(D30/1000*2.5)*1.21</f>
        <v>2398.9324540500002</v>
      </c>
      <c r="F30" s="34">
        <v>2.5</v>
      </c>
    </row>
    <row r="31" spans="1:7" x14ac:dyDescent="0.25">
      <c r="A31" s="30" t="s">
        <v>3</v>
      </c>
      <c r="B31" s="31" t="s">
        <v>74</v>
      </c>
      <c r="C31" s="32" t="s">
        <v>75</v>
      </c>
      <c r="D31" s="34">
        <v>771039.99900000007</v>
      </c>
      <c r="E31" s="34">
        <f>(D31/1000*2.5)*1.21</f>
        <v>2332.3959969750003</v>
      </c>
      <c r="F31" s="34">
        <v>2.5</v>
      </c>
    </row>
    <row r="32" spans="1:7" x14ac:dyDescent="0.25">
      <c r="A32" s="2" t="s">
        <v>343</v>
      </c>
      <c r="B32" s="6" t="s">
        <v>352</v>
      </c>
      <c r="C32" s="6" t="s">
        <v>353</v>
      </c>
      <c r="D32" s="7">
        <v>756318.83400000003</v>
      </c>
      <c r="E32" s="8">
        <f>D32/1000*2.55*1.21</f>
        <v>2333.6217623069997</v>
      </c>
      <c r="F32" s="8">
        <v>2.5499999999999998</v>
      </c>
      <c r="G32" s="20"/>
    </row>
    <row r="33" spans="1:7" x14ac:dyDescent="0.25">
      <c r="A33" s="30" t="s">
        <v>112</v>
      </c>
      <c r="B33" s="31" t="s">
        <v>139</v>
      </c>
      <c r="C33" s="32" t="s">
        <v>140</v>
      </c>
      <c r="D33" s="33">
        <v>728871.98400000005</v>
      </c>
      <c r="E33" s="34">
        <f>(D33/1000*2.5)*1.21</f>
        <v>2204.8377516000005</v>
      </c>
      <c r="F33" s="34">
        <v>2.5</v>
      </c>
      <c r="G33" s="20"/>
    </row>
    <row r="34" spans="1:7" x14ac:dyDescent="0.25">
      <c r="A34" s="30" t="s">
        <v>112</v>
      </c>
      <c r="B34" s="31" t="s">
        <v>157</v>
      </c>
      <c r="C34" s="32" t="s">
        <v>158</v>
      </c>
      <c r="D34" s="33">
        <v>709862.11200000008</v>
      </c>
      <c r="E34" s="34">
        <f>(D34/1000*2.5)*1.21</f>
        <v>2147.3328888000001</v>
      </c>
      <c r="F34" s="34">
        <v>2.5</v>
      </c>
    </row>
    <row r="35" spans="1:7" x14ac:dyDescent="0.25">
      <c r="A35" s="30" t="s">
        <v>163</v>
      </c>
      <c r="B35" s="30">
        <v>411855</v>
      </c>
      <c r="C35" s="32" t="s">
        <v>234</v>
      </c>
      <c r="D35" s="35">
        <v>706168.68299999996</v>
      </c>
      <c r="E35" s="34">
        <f>(D35/1000*2.5)*1.21</f>
        <v>2136.160266075</v>
      </c>
      <c r="F35" s="34">
        <v>2.5</v>
      </c>
      <c r="G35" s="20"/>
    </row>
    <row r="36" spans="1:7" x14ac:dyDescent="0.25">
      <c r="A36" s="30" t="s">
        <v>3</v>
      </c>
      <c r="B36" s="31" t="s">
        <v>64</v>
      </c>
      <c r="C36" s="32" t="s">
        <v>65</v>
      </c>
      <c r="D36" s="34">
        <v>705254.26500000001</v>
      </c>
      <c r="E36" s="34">
        <f>(D36/1000*2.5)*1.21</f>
        <v>2133.3941516250002</v>
      </c>
      <c r="F36" s="34">
        <v>2.5</v>
      </c>
    </row>
    <row r="37" spans="1:7" x14ac:dyDescent="0.25">
      <c r="A37" s="30" t="s">
        <v>3</v>
      </c>
      <c r="B37" s="31" t="s">
        <v>12</v>
      </c>
      <c r="C37" s="32" t="s">
        <v>13</v>
      </c>
      <c r="D37" s="33">
        <v>695186.7840000001</v>
      </c>
      <c r="E37" s="34">
        <f>(D37/1000*2.5)*1.21</f>
        <v>2102.9400216000004</v>
      </c>
      <c r="F37" s="34">
        <v>2.5</v>
      </c>
    </row>
    <row r="38" spans="1:7" x14ac:dyDescent="0.25">
      <c r="A38" s="2" t="s">
        <v>383</v>
      </c>
      <c r="B38" s="2" t="s">
        <v>412</v>
      </c>
      <c r="C38" s="6" t="s">
        <v>413</v>
      </c>
      <c r="D38" s="9">
        <v>683278.65</v>
      </c>
      <c r="E38" s="8">
        <f>D38/1000*2.55*1.21</f>
        <v>2108.2562745749997</v>
      </c>
      <c r="F38" s="8">
        <v>2.5499999999999998</v>
      </c>
    </row>
    <row r="39" spans="1:7" x14ac:dyDescent="0.25">
      <c r="A39" s="27" t="s">
        <v>276</v>
      </c>
      <c r="B39" s="27" t="s">
        <v>272</v>
      </c>
      <c r="C39" s="27" t="s">
        <v>273</v>
      </c>
      <c r="D39" s="28">
        <v>672263.75699999998</v>
      </c>
      <c r="E39" s="28">
        <f>D39/1000*2.43*1.21</f>
        <v>1976.6571247070999</v>
      </c>
      <c r="F39" s="28">
        <v>2.4300000000000002</v>
      </c>
    </row>
    <row r="40" spans="1:7" x14ac:dyDescent="0.25">
      <c r="A40" s="27" t="s">
        <v>434</v>
      </c>
      <c r="B40" s="27" t="s">
        <v>272</v>
      </c>
      <c r="C40" s="27" t="s">
        <v>273</v>
      </c>
      <c r="D40" s="28">
        <v>669172.48199999996</v>
      </c>
      <c r="E40" s="28">
        <f>D40/1000*2.43*1.21</f>
        <v>1967.5678488245999</v>
      </c>
      <c r="F40" s="28">
        <v>2.4300000000000002</v>
      </c>
    </row>
    <row r="41" spans="1:7" x14ac:dyDescent="0.25">
      <c r="A41" s="2" t="s">
        <v>310</v>
      </c>
      <c r="B41" s="6" t="s">
        <v>339</v>
      </c>
      <c r="C41" s="6" t="s">
        <v>340</v>
      </c>
      <c r="D41" s="7">
        <v>603911.93400000001</v>
      </c>
      <c r="E41" s="8">
        <f>D41/1000*2.55*1.21</f>
        <v>1863.3702723569995</v>
      </c>
      <c r="F41" s="8">
        <v>2.5499999999999998</v>
      </c>
      <c r="G41" s="20"/>
    </row>
    <row r="42" spans="1:7" x14ac:dyDescent="0.25">
      <c r="A42" s="2" t="s">
        <v>310</v>
      </c>
      <c r="B42" s="6" t="s">
        <v>319</v>
      </c>
      <c r="C42" s="6" t="s">
        <v>320</v>
      </c>
      <c r="D42" s="7">
        <v>600527.65500000003</v>
      </c>
      <c r="E42" s="8">
        <f>D42/1000*2.55*1.21</f>
        <v>1852.9280795024999</v>
      </c>
      <c r="F42" s="8">
        <v>2.5499999999999998</v>
      </c>
    </row>
    <row r="43" spans="1:7" x14ac:dyDescent="0.25">
      <c r="A43" s="30" t="s">
        <v>3</v>
      </c>
      <c r="B43" s="30" t="s">
        <v>84</v>
      </c>
      <c r="C43" s="32" t="s">
        <v>85</v>
      </c>
      <c r="D43" s="35">
        <v>594366.39899999998</v>
      </c>
      <c r="E43" s="34">
        <f>(D43/1000*2.5)*1.21</f>
        <v>1797.958356975</v>
      </c>
      <c r="F43" s="34">
        <v>2.5</v>
      </c>
    </row>
    <row r="44" spans="1:7" x14ac:dyDescent="0.25">
      <c r="A44" s="2" t="s">
        <v>310</v>
      </c>
      <c r="B44" s="6" t="s">
        <v>337</v>
      </c>
      <c r="C44" s="6" t="s">
        <v>338</v>
      </c>
      <c r="D44" s="7">
        <v>553139.77500000002</v>
      </c>
      <c r="E44" s="8">
        <f>D44/1000*2.55*1.21</f>
        <v>1706.7127757624996</v>
      </c>
      <c r="F44" s="8">
        <v>2.5499999999999998</v>
      </c>
    </row>
    <row r="45" spans="1:7" x14ac:dyDescent="0.25">
      <c r="A45" s="2" t="s">
        <v>383</v>
      </c>
      <c r="B45" s="2" t="s">
        <v>430</v>
      </c>
      <c r="C45" s="6" t="s">
        <v>431</v>
      </c>
      <c r="D45" s="9">
        <v>548989.10100000002</v>
      </c>
      <c r="E45" s="8">
        <f>D45/1000*2.55*1.21</f>
        <v>1693.9058711354999</v>
      </c>
      <c r="F45" s="8">
        <v>2.5499999999999998</v>
      </c>
    </row>
    <row r="46" spans="1:7" x14ac:dyDescent="0.25">
      <c r="A46" s="30" t="s">
        <v>112</v>
      </c>
      <c r="B46" s="31" t="s">
        <v>145</v>
      </c>
      <c r="C46" s="32" t="s">
        <v>146</v>
      </c>
      <c r="D46" s="33">
        <v>536447.94300000009</v>
      </c>
      <c r="E46" s="34">
        <f>(D46/1000*2.5)*1.21</f>
        <v>1622.7550275750002</v>
      </c>
      <c r="F46" s="34">
        <v>2.5</v>
      </c>
    </row>
    <row r="47" spans="1:7" x14ac:dyDescent="0.25">
      <c r="A47" s="30" t="s">
        <v>163</v>
      </c>
      <c r="B47" s="31" t="s">
        <v>170</v>
      </c>
      <c r="C47" s="32" t="s">
        <v>171</v>
      </c>
      <c r="D47" s="33">
        <v>518767.89</v>
      </c>
      <c r="E47" s="34">
        <f>(D47/1000*2.5)*1.21</f>
        <v>1569.27286725</v>
      </c>
      <c r="F47" s="34">
        <v>2.5</v>
      </c>
    </row>
    <row r="48" spans="1:7" x14ac:dyDescent="0.25">
      <c r="A48" s="2" t="s">
        <v>383</v>
      </c>
      <c r="B48" s="2" t="s">
        <v>402</v>
      </c>
      <c r="C48" s="6" t="s">
        <v>403</v>
      </c>
      <c r="D48" s="9">
        <v>503785.02599999995</v>
      </c>
      <c r="E48" s="8">
        <f>D48/1000*2.55*1.21</f>
        <v>1554.4286977229997</v>
      </c>
      <c r="F48" s="8">
        <v>2.5499999999999998</v>
      </c>
    </row>
    <row r="49" spans="1:7" x14ac:dyDescent="0.25">
      <c r="A49" s="2" t="s">
        <v>383</v>
      </c>
      <c r="B49" s="2" t="s">
        <v>406</v>
      </c>
      <c r="C49" s="6" t="s">
        <v>407</v>
      </c>
      <c r="D49" s="9">
        <v>480928.35600000003</v>
      </c>
      <c r="E49" s="8">
        <f>D49/1000*2.55*1.21</f>
        <v>1483.9044424379999</v>
      </c>
      <c r="F49" s="8">
        <v>2.5499999999999998</v>
      </c>
    </row>
    <row r="50" spans="1:7" x14ac:dyDescent="0.25">
      <c r="A50" s="2" t="s">
        <v>383</v>
      </c>
      <c r="B50" s="2" t="s">
        <v>404</v>
      </c>
      <c r="C50" s="6" t="s">
        <v>405</v>
      </c>
      <c r="D50" s="9">
        <v>472855.20300000004</v>
      </c>
      <c r="E50" s="8">
        <f>D50/1000*2.55*1.21</f>
        <v>1458.9947288564999</v>
      </c>
      <c r="F50" s="8">
        <v>2.5499999999999998</v>
      </c>
    </row>
    <row r="51" spans="1:7" x14ac:dyDescent="0.25">
      <c r="A51" s="2" t="s">
        <v>383</v>
      </c>
      <c r="B51" s="2" t="s">
        <v>388</v>
      </c>
      <c r="C51" s="6" t="s">
        <v>389</v>
      </c>
      <c r="D51" s="9">
        <v>458817.21</v>
      </c>
      <c r="E51" s="8">
        <f>D51/1000*2.55*1.21</f>
        <v>1415.680501455</v>
      </c>
      <c r="F51" s="8">
        <v>2.5499999999999998</v>
      </c>
    </row>
    <row r="52" spans="1:7" x14ac:dyDescent="0.25">
      <c r="A52" s="30" t="s">
        <v>112</v>
      </c>
      <c r="B52" s="31" t="s">
        <v>129</v>
      </c>
      <c r="C52" s="32" t="s">
        <v>130</v>
      </c>
      <c r="D52" s="33">
        <v>450742.43699999998</v>
      </c>
      <c r="E52" s="34">
        <f>(D52/1000*2.5)*1.21</f>
        <v>1363.4958719249998</v>
      </c>
      <c r="F52" s="34">
        <v>2.5</v>
      </c>
    </row>
    <row r="53" spans="1:7" x14ac:dyDescent="0.25">
      <c r="A53" s="30" t="s">
        <v>237</v>
      </c>
      <c r="B53" s="30" t="s">
        <v>242</v>
      </c>
      <c r="C53" s="32" t="s">
        <v>243</v>
      </c>
      <c r="D53" s="35">
        <v>449427.663</v>
      </c>
      <c r="E53" s="34">
        <f>(D53/1000*2.5)*1.21</f>
        <v>1359.518680575</v>
      </c>
      <c r="F53" s="34">
        <v>2.5</v>
      </c>
    </row>
    <row r="54" spans="1:7" x14ac:dyDescent="0.25">
      <c r="A54" s="27" t="s">
        <v>434</v>
      </c>
      <c r="B54" s="27" t="s">
        <v>268</v>
      </c>
      <c r="C54" s="27" t="s">
        <v>269</v>
      </c>
      <c r="D54" s="28">
        <v>449255.35800000001</v>
      </c>
      <c r="E54" s="28">
        <f>D54/1000*2.43*1.21</f>
        <v>1320.9455291274001</v>
      </c>
      <c r="F54" s="28">
        <v>2.4300000000000002</v>
      </c>
    </row>
    <row r="55" spans="1:7" x14ac:dyDescent="0.25">
      <c r="A55" s="30" t="s">
        <v>112</v>
      </c>
      <c r="B55" s="31" t="s">
        <v>151</v>
      </c>
      <c r="C55" s="32" t="s">
        <v>152</v>
      </c>
      <c r="D55" s="33">
        <v>446817.897</v>
      </c>
      <c r="E55" s="34">
        <f>(D55/1000*2.5)*1.21</f>
        <v>1351.624138425</v>
      </c>
      <c r="F55" s="34">
        <v>2.5</v>
      </c>
    </row>
    <row r="56" spans="1:7" x14ac:dyDescent="0.25">
      <c r="A56" s="30" t="s">
        <v>163</v>
      </c>
      <c r="B56" s="30">
        <v>411858</v>
      </c>
      <c r="C56" s="32" t="s">
        <v>235</v>
      </c>
      <c r="D56" s="35">
        <v>446816.66400000005</v>
      </c>
      <c r="E56" s="34">
        <f>(D56/1000*2.5)*1.21</f>
        <v>1351.6204086</v>
      </c>
      <c r="F56" s="34">
        <v>2.5</v>
      </c>
      <c r="G56" s="20"/>
    </row>
    <row r="57" spans="1:7" x14ac:dyDescent="0.25">
      <c r="A57" s="30" t="s">
        <v>3</v>
      </c>
      <c r="B57" s="31" t="s">
        <v>72</v>
      </c>
      <c r="C57" s="32" t="s">
        <v>73</v>
      </c>
      <c r="D57" s="34">
        <v>440804.016</v>
      </c>
      <c r="E57" s="34">
        <f>(D57/1000*2.5)*1.21</f>
        <v>1333.4321483999997</v>
      </c>
      <c r="F57" s="34">
        <v>2.5</v>
      </c>
    </row>
    <row r="58" spans="1:7" x14ac:dyDescent="0.25">
      <c r="A58" s="30" t="s">
        <v>3</v>
      </c>
      <c r="B58" s="31" t="s">
        <v>66</v>
      </c>
      <c r="C58" s="32" t="s">
        <v>67</v>
      </c>
      <c r="D58" s="34">
        <v>427469.83199999994</v>
      </c>
      <c r="E58" s="34">
        <f>(D58/1000*2.5)*1.21</f>
        <v>1293.0962417999999</v>
      </c>
      <c r="F58" s="34">
        <v>2.5</v>
      </c>
    </row>
    <row r="59" spans="1:7" x14ac:dyDescent="0.25">
      <c r="A59" s="2" t="s">
        <v>383</v>
      </c>
      <c r="B59" s="2" t="s">
        <v>420</v>
      </c>
      <c r="C59" s="6" t="s">
        <v>421</v>
      </c>
      <c r="D59" s="9">
        <v>424344.52799999999</v>
      </c>
      <c r="E59" s="8">
        <f>D59/1000*2.55*1.21</f>
        <v>1309.3150411439997</v>
      </c>
      <c r="F59" s="8">
        <v>2.5499999999999998</v>
      </c>
    </row>
    <row r="60" spans="1:7" x14ac:dyDescent="0.25">
      <c r="A60" s="30" t="s">
        <v>112</v>
      </c>
      <c r="B60" s="31" t="s">
        <v>135</v>
      </c>
      <c r="C60" s="32" t="s">
        <v>136</v>
      </c>
      <c r="D60" s="33">
        <v>422293.761</v>
      </c>
      <c r="E60" s="34">
        <f t="shared" ref="E60:E72" si="0">(D60/1000*2.5)*1.21</f>
        <v>1277.438627025</v>
      </c>
      <c r="F60" s="34">
        <v>2.5</v>
      </c>
      <c r="G60" s="20"/>
    </row>
    <row r="61" spans="1:7" x14ac:dyDescent="0.25">
      <c r="A61" s="30" t="s">
        <v>3</v>
      </c>
      <c r="B61" s="30" t="s">
        <v>86</v>
      </c>
      <c r="C61" s="32" t="s">
        <v>87</v>
      </c>
      <c r="D61" s="35">
        <v>417973.41899999999</v>
      </c>
      <c r="E61" s="34">
        <f t="shared" si="0"/>
        <v>1264.369592475</v>
      </c>
      <c r="F61" s="34">
        <v>2.5</v>
      </c>
    </row>
    <row r="62" spans="1:7" x14ac:dyDescent="0.25">
      <c r="A62" s="30" t="s">
        <v>3</v>
      </c>
      <c r="B62" s="30" t="s">
        <v>110</v>
      </c>
      <c r="C62" s="32" t="s">
        <v>111</v>
      </c>
      <c r="D62" s="35">
        <v>416133.35399999999</v>
      </c>
      <c r="E62" s="34">
        <f t="shared" si="0"/>
        <v>1258.8033958499998</v>
      </c>
      <c r="F62" s="34">
        <v>2.5</v>
      </c>
    </row>
    <row r="63" spans="1:7" x14ac:dyDescent="0.25">
      <c r="A63" s="30" t="s">
        <v>3</v>
      </c>
      <c r="B63" s="30" t="s">
        <v>80</v>
      </c>
      <c r="C63" s="32" t="s">
        <v>81</v>
      </c>
      <c r="D63" s="35">
        <v>406849.64399999997</v>
      </c>
      <c r="E63" s="34">
        <f t="shared" si="0"/>
        <v>1230.7201730999998</v>
      </c>
      <c r="F63" s="34">
        <v>2.5</v>
      </c>
    </row>
    <row r="64" spans="1:7" x14ac:dyDescent="0.25">
      <c r="A64" s="30" t="s">
        <v>3</v>
      </c>
      <c r="B64" s="31" t="s">
        <v>62</v>
      </c>
      <c r="C64" s="32" t="s">
        <v>63</v>
      </c>
      <c r="D64" s="34">
        <v>400378.74300000002</v>
      </c>
      <c r="E64" s="34">
        <f t="shared" si="0"/>
        <v>1211.145697575</v>
      </c>
      <c r="F64" s="34">
        <v>2.5</v>
      </c>
    </row>
    <row r="65" spans="1:7" x14ac:dyDescent="0.25">
      <c r="A65" s="30" t="s">
        <v>163</v>
      </c>
      <c r="B65" s="30">
        <v>411854</v>
      </c>
      <c r="C65" s="32" t="s">
        <v>233</v>
      </c>
      <c r="D65" s="35">
        <v>374432.31899999996</v>
      </c>
      <c r="E65" s="34">
        <f t="shared" si="0"/>
        <v>1132.6577649749997</v>
      </c>
      <c r="F65" s="34">
        <v>2.5</v>
      </c>
      <c r="G65" s="20"/>
    </row>
    <row r="66" spans="1:7" x14ac:dyDescent="0.25">
      <c r="A66" s="30" t="s">
        <v>3</v>
      </c>
      <c r="B66" s="31" t="s">
        <v>18</v>
      </c>
      <c r="C66" s="32" t="s">
        <v>19</v>
      </c>
      <c r="D66" s="33">
        <v>361897.38</v>
      </c>
      <c r="E66" s="34">
        <f t="shared" si="0"/>
        <v>1094.7395744999999</v>
      </c>
      <c r="F66" s="34">
        <v>2.5</v>
      </c>
    </row>
    <row r="67" spans="1:7" x14ac:dyDescent="0.25">
      <c r="A67" s="30" t="s">
        <v>3</v>
      </c>
      <c r="B67" s="31" t="s">
        <v>40</v>
      </c>
      <c r="C67" s="32" t="s">
        <v>41</v>
      </c>
      <c r="D67" s="33">
        <v>356390.658</v>
      </c>
      <c r="E67" s="34">
        <f t="shared" si="0"/>
        <v>1078.0817404499999</v>
      </c>
      <c r="F67" s="34">
        <v>2.5</v>
      </c>
    </row>
    <row r="68" spans="1:7" x14ac:dyDescent="0.25">
      <c r="A68" s="30" t="s">
        <v>3</v>
      </c>
      <c r="B68" s="31" t="s">
        <v>52</v>
      </c>
      <c r="C68" s="32" t="s">
        <v>53</v>
      </c>
      <c r="D68" s="33">
        <v>352192.51800000004</v>
      </c>
      <c r="E68" s="34">
        <f t="shared" si="0"/>
        <v>1065.3823669500002</v>
      </c>
      <c r="F68" s="34">
        <v>2.5</v>
      </c>
    </row>
    <row r="69" spans="1:7" x14ac:dyDescent="0.25">
      <c r="A69" s="30" t="s">
        <v>3</v>
      </c>
      <c r="B69" s="30" t="s">
        <v>92</v>
      </c>
      <c r="C69" s="32" t="s">
        <v>93</v>
      </c>
      <c r="D69" s="35">
        <v>340718.29200000002</v>
      </c>
      <c r="E69" s="34">
        <f t="shared" si="0"/>
        <v>1030.6728333000001</v>
      </c>
      <c r="F69" s="34">
        <v>2.5</v>
      </c>
    </row>
    <row r="70" spans="1:7" x14ac:dyDescent="0.25">
      <c r="A70" s="30" t="s">
        <v>3</v>
      </c>
      <c r="B70" s="31" t="s">
        <v>14</v>
      </c>
      <c r="C70" s="32" t="s">
        <v>15</v>
      </c>
      <c r="D70" s="33">
        <v>336258.52200000006</v>
      </c>
      <c r="E70" s="34">
        <f t="shared" si="0"/>
        <v>1017.1820290500001</v>
      </c>
      <c r="F70" s="34">
        <v>2.5</v>
      </c>
    </row>
    <row r="71" spans="1:7" x14ac:dyDescent="0.25">
      <c r="A71" s="30" t="s">
        <v>112</v>
      </c>
      <c r="B71" s="31" t="s">
        <v>131</v>
      </c>
      <c r="C71" s="32" t="s">
        <v>132</v>
      </c>
      <c r="D71" s="33">
        <v>331883.90100000001</v>
      </c>
      <c r="E71" s="34">
        <f t="shared" si="0"/>
        <v>1003.9488005250001</v>
      </c>
      <c r="F71" s="34">
        <v>2.5</v>
      </c>
    </row>
    <row r="72" spans="1:7" x14ac:dyDescent="0.25">
      <c r="A72" s="30" t="s">
        <v>112</v>
      </c>
      <c r="B72" s="31" t="s">
        <v>133</v>
      </c>
      <c r="C72" s="32" t="s">
        <v>134</v>
      </c>
      <c r="D72" s="33">
        <v>329937.03900000005</v>
      </c>
      <c r="E72" s="34">
        <f t="shared" si="0"/>
        <v>998.059542975</v>
      </c>
      <c r="F72" s="34">
        <v>2.5</v>
      </c>
      <c r="G72" s="20"/>
    </row>
    <row r="73" spans="1:7" x14ac:dyDescent="0.25">
      <c r="A73" s="2" t="s">
        <v>343</v>
      </c>
      <c r="B73" s="6" t="s">
        <v>354</v>
      </c>
      <c r="C73" s="6" t="s">
        <v>355</v>
      </c>
      <c r="D73" s="7">
        <v>329865.60600000003</v>
      </c>
      <c r="E73" s="8">
        <f>D73/1000*2.55*1.21</f>
        <v>1017.8003273129999</v>
      </c>
      <c r="F73" s="8">
        <v>2.5499999999999998</v>
      </c>
      <c r="G73" s="20"/>
    </row>
    <row r="74" spans="1:7" x14ac:dyDescent="0.25">
      <c r="A74" s="30" t="s">
        <v>163</v>
      </c>
      <c r="B74" s="31" t="s">
        <v>168</v>
      </c>
      <c r="C74" s="32" t="s">
        <v>169</v>
      </c>
      <c r="D74" s="33">
        <v>313221.375</v>
      </c>
      <c r="E74" s="34">
        <f>(D74/1000*2.5)*1.21</f>
        <v>947.49465937500008</v>
      </c>
      <c r="F74" s="34">
        <v>2.5</v>
      </c>
    </row>
    <row r="75" spans="1:7" x14ac:dyDescent="0.25">
      <c r="A75" s="30" t="s">
        <v>112</v>
      </c>
      <c r="B75" s="31" t="s">
        <v>159</v>
      </c>
      <c r="C75" s="32" t="s">
        <v>160</v>
      </c>
      <c r="D75" s="33">
        <v>311458.57200000004</v>
      </c>
      <c r="E75" s="34">
        <f>(D75/1000*2.5)*1.21</f>
        <v>942.16218030000016</v>
      </c>
      <c r="F75" s="34">
        <v>2.5</v>
      </c>
    </row>
    <row r="76" spans="1:7" x14ac:dyDescent="0.25">
      <c r="A76" s="2" t="s">
        <v>310</v>
      </c>
      <c r="B76" s="6" t="s">
        <v>311</v>
      </c>
      <c r="C76" s="6" t="s">
        <v>312</v>
      </c>
      <c r="D76" s="7">
        <v>307354.03200000001</v>
      </c>
      <c r="E76" s="8">
        <f>D76/1000*2.55*1.21</f>
        <v>948.34086573599984</v>
      </c>
      <c r="F76" s="8">
        <v>2.5499999999999998</v>
      </c>
      <c r="G76" s="20"/>
    </row>
    <row r="77" spans="1:7" x14ac:dyDescent="0.25">
      <c r="A77" s="30" t="s">
        <v>112</v>
      </c>
      <c r="B77" s="31" t="s">
        <v>153</v>
      </c>
      <c r="C77" s="32" t="s">
        <v>154</v>
      </c>
      <c r="D77" s="33">
        <v>305852.48100000003</v>
      </c>
      <c r="E77" s="34">
        <f>(D77/1000*2.5)*1.21</f>
        <v>925.20375502499996</v>
      </c>
      <c r="F77" s="34">
        <v>2.5</v>
      </c>
    </row>
    <row r="78" spans="1:7" x14ac:dyDescent="0.25">
      <c r="A78" s="2" t="s">
        <v>383</v>
      </c>
      <c r="B78" s="2" t="s">
        <v>384</v>
      </c>
      <c r="C78" s="6" t="s">
        <v>385</v>
      </c>
      <c r="D78" s="9">
        <v>297562.761</v>
      </c>
      <c r="E78" s="8">
        <f>D78/1000*2.55*1.21</f>
        <v>918.1298990654999</v>
      </c>
      <c r="F78" s="8">
        <v>2.5499999999999998</v>
      </c>
    </row>
    <row r="79" spans="1:7" x14ac:dyDescent="0.25">
      <c r="A79" s="30" t="s">
        <v>163</v>
      </c>
      <c r="B79" s="31" t="s">
        <v>174</v>
      </c>
      <c r="C79" s="32" t="s">
        <v>175</v>
      </c>
      <c r="D79" s="33">
        <v>297144.63</v>
      </c>
      <c r="E79" s="34">
        <f>(D79/1000*2.5)*1.21</f>
        <v>898.86250574999997</v>
      </c>
      <c r="F79" s="34">
        <v>2.5</v>
      </c>
    </row>
    <row r="80" spans="1:7" x14ac:dyDescent="0.25">
      <c r="A80" s="2" t="s">
        <v>343</v>
      </c>
      <c r="B80" s="6" t="s">
        <v>358</v>
      </c>
      <c r="C80" s="6" t="s">
        <v>359</v>
      </c>
      <c r="D80" s="7">
        <v>296576.82900000003</v>
      </c>
      <c r="E80" s="8">
        <f>D80/1000*2.55*1.21</f>
        <v>915.08780587950002</v>
      </c>
      <c r="F80" s="8">
        <v>2.5499999999999998</v>
      </c>
    </row>
    <row r="81" spans="1:7" x14ac:dyDescent="0.25">
      <c r="A81" s="30" t="s">
        <v>3</v>
      </c>
      <c r="B81" s="30" t="s">
        <v>108</v>
      </c>
      <c r="C81" s="32" t="s">
        <v>109</v>
      </c>
      <c r="D81" s="35">
        <v>294152.08500000002</v>
      </c>
      <c r="E81" s="34">
        <f>(D81/1000*2.5)*1.21</f>
        <v>889.81005712499996</v>
      </c>
      <c r="F81" s="34">
        <v>2.5</v>
      </c>
    </row>
    <row r="82" spans="1:7" x14ac:dyDescent="0.25">
      <c r="A82" s="30" t="s">
        <v>163</v>
      </c>
      <c r="B82" s="31" t="s">
        <v>164</v>
      </c>
      <c r="C82" s="32" t="s">
        <v>165</v>
      </c>
      <c r="D82" s="33">
        <v>283394.196</v>
      </c>
      <c r="E82" s="34">
        <f>(D82/1000*2.5)*1.21</f>
        <v>857.26744289999999</v>
      </c>
      <c r="F82" s="34">
        <v>2.5</v>
      </c>
    </row>
    <row r="83" spans="1:7" x14ac:dyDescent="0.25">
      <c r="A83" s="27" t="s">
        <v>276</v>
      </c>
      <c r="B83" s="27" t="s">
        <v>295</v>
      </c>
      <c r="C83" s="27" t="s">
        <v>296</v>
      </c>
      <c r="D83" s="28">
        <v>281685.06000000006</v>
      </c>
      <c r="E83" s="28">
        <f>D83/1000*2.43*1.21</f>
        <v>828.23858191800025</v>
      </c>
      <c r="F83" s="28">
        <v>2.4300000000000002</v>
      </c>
    </row>
    <row r="84" spans="1:7" x14ac:dyDescent="0.25">
      <c r="A84" s="2" t="s">
        <v>310</v>
      </c>
      <c r="B84" s="6" t="s">
        <v>321</v>
      </c>
      <c r="C84" s="6" t="s">
        <v>322</v>
      </c>
      <c r="D84" s="7">
        <v>276597.50400000002</v>
      </c>
      <c r="E84" s="8">
        <f>D84/1000*2.55*1.21</f>
        <v>853.44159859199999</v>
      </c>
      <c r="F84" s="8">
        <v>2.5499999999999998</v>
      </c>
    </row>
    <row r="85" spans="1:7" x14ac:dyDescent="0.25">
      <c r="A85" s="27" t="s">
        <v>434</v>
      </c>
      <c r="B85" s="27" t="s">
        <v>274</v>
      </c>
      <c r="C85" s="29" t="s">
        <v>275</v>
      </c>
      <c r="D85" s="28">
        <v>275227.67700000003</v>
      </c>
      <c r="E85" s="28">
        <f>D85/1000*2.43*1.21</f>
        <v>809.25193868310009</v>
      </c>
      <c r="F85" s="28">
        <v>2.4300000000000002</v>
      </c>
    </row>
    <row r="86" spans="1:7" x14ac:dyDescent="0.25">
      <c r="A86" s="30" t="s">
        <v>3</v>
      </c>
      <c r="B86" s="31" t="s">
        <v>24</v>
      </c>
      <c r="C86" s="32" t="s">
        <v>25</v>
      </c>
      <c r="D86" s="33">
        <v>274708.56599999999</v>
      </c>
      <c r="E86" s="34">
        <f>(D86/1000*2.5)*1.21</f>
        <v>830.99341215000004</v>
      </c>
      <c r="F86" s="34">
        <v>2.5</v>
      </c>
    </row>
    <row r="87" spans="1:7" x14ac:dyDescent="0.25">
      <c r="A87" s="30" t="s">
        <v>3</v>
      </c>
      <c r="B87" s="30" t="s">
        <v>90</v>
      </c>
      <c r="C87" s="32" t="s">
        <v>91</v>
      </c>
      <c r="D87" s="35">
        <v>269547.76799999998</v>
      </c>
      <c r="E87" s="34">
        <f>(D87/1000*2.5)*1.21</f>
        <v>815.38199819999977</v>
      </c>
      <c r="F87" s="34">
        <v>2.5</v>
      </c>
    </row>
    <row r="88" spans="1:7" x14ac:dyDescent="0.25">
      <c r="A88" s="30" t="s">
        <v>3</v>
      </c>
      <c r="B88" s="30" t="s">
        <v>88</v>
      </c>
      <c r="C88" s="32" t="s">
        <v>89</v>
      </c>
      <c r="D88" s="35">
        <v>268425.13500000001</v>
      </c>
      <c r="E88" s="34">
        <f>(D88/1000*2.5)*1.21</f>
        <v>811.98603337500003</v>
      </c>
      <c r="F88" s="34">
        <v>2.5</v>
      </c>
    </row>
    <row r="89" spans="1:7" x14ac:dyDescent="0.25">
      <c r="A89" s="2" t="s">
        <v>383</v>
      </c>
      <c r="B89" s="2" t="s">
        <v>414</v>
      </c>
      <c r="C89" s="6" t="s">
        <v>415</v>
      </c>
      <c r="D89" s="9">
        <v>261064.02600000001</v>
      </c>
      <c r="E89" s="8">
        <f>D89/1000*2.55*1.21</f>
        <v>805.51305222299993</v>
      </c>
      <c r="F89" s="8">
        <v>2.5499999999999998</v>
      </c>
    </row>
    <row r="90" spans="1:7" x14ac:dyDescent="0.25">
      <c r="A90" s="30" t="s">
        <v>112</v>
      </c>
      <c r="B90" s="31" t="s">
        <v>137</v>
      </c>
      <c r="C90" s="32" t="s">
        <v>138</v>
      </c>
      <c r="D90" s="33">
        <v>260223.345</v>
      </c>
      <c r="E90" s="34">
        <f>(D90/1000*2.5)*1.21</f>
        <v>787.17561862499986</v>
      </c>
      <c r="F90" s="34">
        <v>2.5</v>
      </c>
    </row>
    <row r="91" spans="1:7" x14ac:dyDescent="0.25">
      <c r="A91" s="27" t="s">
        <v>276</v>
      </c>
      <c r="B91" s="27" t="s">
        <v>287</v>
      </c>
      <c r="C91" s="27" t="s">
        <v>288</v>
      </c>
      <c r="D91" s="28">
        <v>259117.209</v>
      </c>
      <c r="E91" s="28">
        <f>D91/1000*2.43*1.21</f>
        <v>761.88232962270013</v>
      </c>
      <c r="F91" s="28">
        <v>2.4300000000000002</v>
      </c>
    </row>
    <row r="92" spans="1:7" x14ac:dyDescent="0.25">
      <c r="A92" s="30" t="s">
        <v>237</v>
      </c>
      <c r="B92" s="30" t="s">
        <v>240</v>
      </c>
      <c r="C92" s="32" t="s">
        <v>241</v>
      </c>
      <c r="D92" s="35">
        <v>258758.08199999999</v>
      </c>
      <c r="E92" s="34">
        <f>(D92/1000*2.5)*1.21</f>
        <v>782.74319805000005</v>
      </c>
      <c r="F92" s="34">
        <v>2.5</v>
      </c>
    </row>
    <row r="93" spans="1:7" x14ac:dyDescent="0.25">
      <c r="A93" s="27" t="s">
        <v>276</v>
      </c>
      <c r="B93" s="27" t="s">
        <v>270</v>
      </c>
      <c r="C93" s="27" t="s">
        <v>271</v>
      </c>
      <c r="D93" s="28">
        <v>255890.96099999998</v>
      </c>
      <c r="E93" s="28">
        <f>D93/1000*2.43*1.21</f>
        <v>752.39619262830001</v>
      </c>
      <c r="F93" s="28">
        <v>2.4300000000000002</v>
      </c>
    </row>
    <row r="94" spans="1:7" x14ac:dyDescent="0.25">
      <c r="A94" s="27" t="s">
        <v>434</v>
      </c>
      <c r="B94" s="27" t="s">
        <v>270</v>
      </c>
      <c r="C94" s="29" t="s">
        <v>271</v>
      </c>
      <c r="D94" s="28">
        <v>255332.54700000002</v>
      </c>
      <c r="E94" s="28">
        <f>D94/1000*2.43*1.21</f>
        <v>750.75428794410016</v>
      </c>
      <c r="F94" s="28">
        <v>2.4300000000000002</v>
      </c>
    </row>
    <row r="95" spans="1:7" x14ac:dyDescent="0.25">
      <c r="A95" s="27" t="s">
        <v>276</v>
      </c>
      <c r="B95" s="27" t="s">
        <v>291</v>
      </c>
      <c r="C95" s="27" t="s">
        <v>292</v>
      </c>
      <c r="D95" s="28">
        <v>245014.28999999998</v>
      </c>
      <c r="E95" s="28">
        <f>D95/1000*2.43*1.21</f>
        <v>720.41551688699997</v>
      </c>
      <c r="F95" s="28">
        <v>2.4300000000000002</v>
      </c>
    </row>
    <row r="96" spans="1:7" x14ac:dyDescent="0.25">
      <c r="A96" s="2" t="s">
        <v>383</v>
      </c>
      <c r="B96" s="2" t="s">
        <v>392</v>
      </c>
      <c r="C96" s="6" t="s">
        <v>393</v>
      </c>
      <c r="D96" s="9">
        <v>238687.93800000002</v>
      </c>
      <c r="E96" s="8">
        <f>D96/1000*2.55*1.21</f>
        <v>736.471632699</v>
      </c>
      <c r="F96" s="8">
        <v>2.5499999999999998</v>
      </c>
      <c r="G96" s="20"/>
    </row>
    <row r="97" spans="1:7" x14ac:dyDescent="0.25">
      <c r="A97" s="30" t="s">
        <v>163</v>
      </c>
      <c r="B97" s="31" t="s">
        <v>176</v>
      </c>
      <c r="C97" s="32" t="s">
        <v>177</v>
      </c>
      <c r="D97" s="33">
        <v>236236.77900000001</v>
      </c>
      <c r="E97" s="34">
        <f>(D97/1000*2.5)*1.21</f>
        <v>714.616256475</v>
      </c>
      <c r="F97" s="34">
        <v>2.5</v>
      </c>
    </row>
    <row r="98" spans="1:7" x14ac:dyDescent="0.25">
      <c r="A98" s="30" t="s">
        <v>3</v>
      </c>
      <c r="B98" s="31" t="s">
        <v>70</v>
      </c>
      <c r="C98" s="32" t="s">
        <v>71</v>
      </c>
      <c r="D98" s="34">
        <v>233023.05</v>
      </c>
      <c r="E98" s="34">
        <f>(D98/1000*2.5)*1.21</f>
        <v>704.89472624999985</v>
      </c>
      <c r="F98" s="34">
        <v>2.5</v>
      </c>
    </row>
    <row r="99" spans="1:7" x14ac:dyDescent="0.25">
      <c r="A99" s="2" t="s">
        <v>305</v>
      </c>
      <c r="B99" s="6" t="s">
        <v>308</v>
      </c>
      <c r="C99" s="6" t="s">
        <v>309</v>
      </c>
      <c r="D99" s="7">
        <v>214841.52900000001</v>
      </c>
      <c r="E99" s="8">
        <f>D99/1000*2.55*1.21</f>
        <v>662.89353772949994</v>
      </c>
      <c r="F99" s="8">
        <v>2.5499999999999998</v>
      </c>
    </row>
    <row r="100" spans="1:7" x14ac:dyDescent="0.25">
      <c r="A100" s="30" t="s">
        <v>3</v>
      </c>
      <c r="B100" s="30" t="s">
        <v>82</v>
      </c>
      <c r="C100" s="32" t="s">
        <v>83</v>
      </c>
      <c r="D100" s="35">
        <v>208872.91800000001</v>
      </c>
      <c r="E100" s="34">
        <f>(D100/1000*2.5)*1.21</f>
        <v>631.8405769499999</v>
      </c>
      <c r="F100" s="34">
        <v>2.5</v>
      </c>
    </row>
    <row r="101" spans="1:7" x14ac:dyDescent="0.25">
      <c r="A101" s="30" t="s">
        <v>237</v>
      </c>
      <c r="B101" s="30" t="s">
        <v>238</v>
      </c>
      <c r="C101" s="32" t="s">
        <v>239</v>
      </c>
      <c r="D101" s="35">
        <v>208829.106</v>
      </c>
      <c r="E101" s="34">
        <f>(D101/1000*2.5)*1.21</f>
        <v>631.70804565000003</v>
      </c>
      <c r="F101" s="34">
        <v>2.5</v>
      </c>
    </row>
    <row r="102" spans="1:7" x14ac:dyDescent="0.25">
      <c r="A102" s="30" t="s">
        <v>3</v>
      </c>
      <c r="B102" s="30" t="s">
        <v>78</v>
      </c>
      <c r="C102" s="32" t="s">
        <v>79</v>
      </c>
      <c r="D102" s="35">
        <v>202233.64499999999</v>
      </c>
      <c r="E102" s="34">
        <f>(D102/1000*2.5)*1.21</f>
        <v>611.75677612499999</v>
      </c>
      <c r="F102" s="34">
        <v>2.5</v>
      </c>
    </row>
    <row r="103" spans="1:7" x14ac:dyDescent="0.25">
      <c r="A103" s="27" t="s">
        <v>276</v>
      </c>
      <c r="B103" s="27" t="s">
        <v>293</v>
      </c>
      <c r="C103" s="27" t="s">
        <v>294</v>
      </c>
      <c r="D103" s="28">
        <v>196995.68100000001</v>
      </c>
      <c r="E103" s="28">
        <f>D103/1000*2.43*1.21</f>
        <v>579.22640084430009</v>
      </c>
      <c r="F103" s="28">
        <v>2.4300000000000002</v>
      </c>
    </row>
    <row r="104" spans="1:7" x14ac:dyDescent="0.25">
      <c r="A104" s="30" t="s">
        <v>3</v>
      </c>
      <c r="B104" s="30" t="s">
        <v>102</v>
      </c>
      <c r="C104" s="32" t="s">
        <v>103</v>
      </c>
      <c r="D104" s="35">
        <v>192106.77300000002</v>
      </c>
      <c r="E104" s="34">
        <f>(D104/1000*2.5)*1.21</f>
        <v>581.12298832499994</v>
      </c>
      <c r="F104" s="34">
        <v>2.5</v>
      </c>
    </row>
    <row r="105" spans="1:7" x14ac:dyDescent="0.25">
      <c r="A105" s="2" t="s">
        <v>310</v>
      </c>
      <c r="B105" s="6" t="s">
        <v>329</v>
      </c>
      <c r="C105" s="6" t="s">
        <v>330</v>
      </c>
      <c r="D105" s="7">
        <v>191126.83499999999</v>
      </c>
      <c r="E105" s="8">
        <f>D105/1000*2.55*1.21</f>
        <v>589.72184939249996</v>
      </c>
      <c r="F105" s="8">
        <v>2.5499999999999998</v>
      </c>
      <c r="G105" s="20"/>
    </row>
    <row r="106" spans="1:7" x14ac:dyDescent="0.25">
      <c r="A106" s="30" t="s">
        <v>163</v>
      </c>
      <c r="B106" s="31" t="s">
        <v>172</v>
      </c>
      <c r="C106" s="32" t="s">
        <v>173</v>
      </c>
      <c r="D106" s="33">
        <v>184951.89</v>
      </c>
      <c r="E106" s="34">
        <f>(D106/1000*2.5)*1.21</f>
        <v>559.47946725000008</v>
      </c>
      <c r="F106" s="34">
        <v>2.5</v>
      </c>
    </row>
    <row r="107" spans="1:7" x14ac:dyDescent="0.25">
      <c r="A107" s="27" t="s">
        <v>434</v>
      </c>
      <c r="B107" s="27" t="s">
        <v>264</v>
      </c>
      <c r="C107" s="27" t="s">
        <v>265</v>
      </c>
      <c r="D107" s="28">
        <v>182321.64</v>
      </c>
      <c r="E107" s="28">
        <f>D107/1000*2.43*1.21</f>
        <v>536.08031809200008</v>
      </c>
      <c r="F107" s="28">
        <v>2.4300000000000002</v>
      </c>
    </row>
    <row r="108" spans="1:7" x14ac:dyDescent="0.25">
      <c r="A108" s="2" t="s">
        <v>383</v>
      </c>
      <c r="B108" s="2" t="s">
        <v>418</v>
      </c>
      <c r="C108" s="6" t="s">
        <v>419</v>
      </c>
      <c r="D108" s="9">
        <v>181249.60500000001</v>
      </c>
      <c r="E108" s="8">
        <f>D108/1000*2.55*1.21</f>
        <v>559.24565622749992</v>
      </c>
      <c r="F108" s="8">
        <v>2.5499999999999998</v>
      </c>
    </row>
    <row r="109" spans="1:7" x14ac:dyDescent="0.25">
      <c r="A109" s="30" t="s">
        <v>3</v>
      </c>
      <c r="B109" s="31" t="s">
        <v>48</v>
      </c>
      <c r="C109" s="32" t="s">
        <v>49</v>
      </c>
      <c r="D109" s="33">
        <v>179589.76199999999</v>
      </c>
      <c r="E109" s="34">
        <f>(D109/1000*2.5)*1.21</f>
        <v>543.25903004999986</v>
      </c>
      <c r="F109" s="34">
        <v>2.5</v>
      </c>
    </row>
    <row r="110" spans="1:7" x14ac:dyDescent="0.25">
      <c r="A110" s="30" t="s">
        <v>163</v>
      </c>
      <c r="B110" s="31" t="s">
        <v>196</v>
      </c>
      <c r="C110" s="32" t="s">
        <v>197</v>
      </c>
      <c r="D110" s="34">
        <v>177976.296</v>
      </c>
      <c r="E110" s="34">
        <f>(D110/1000*2.5)*1.21</f>
        <v>538.37829539999996</v>
      </c>
      <c r="F110" s="34">
        <v>2.5</v>
      </c>
    </row>
    <row r="111" spans="1:7" x14ac:dyDescent="0.25">
      <c r="A111" s="2" t="s">
        <v>343</v>
      </c>
      <c r="B111" s="6" t="s">
        <v>364</v>
      </c>
      <c r="C111" s="6" t="s">
        <v>365</v>
      </c>
      <c r="D111" s="7">
        <v>171884.69999999998</v>
      </c>
      <c r="E111" s="8">
        <f>D111/1000*2.55*1.21</f>
        <v>530.35024184999986</v>
      </c>
      <c r="F111" s="8">
        <v>2.5499999999999998</v>
      </c>
    </row>
    <row r="112" spans="1:7" x14ac:dyDescent="0.25">
      <c r="A112" s="30" t="s">
        <v>163</v>
      </c>
      <c r="B112" s="31" t="s">
        <v>190</v>
      </c>
      <c r="C112" s="32" t="s">
        <v>191</v>
      </c>
      <c r="D112" s="34">
        <v>160089.84</v>
      </c>
      <c r="E112" s="34">
        <f>(D112/1000*2.5)*1.21</f>
        <v>484.27176600000001</v>
      </c>
      <c r="F112" s="34">
        <v>2.5</v>
      </c>
    </row>
    <row r="113" spans="1:7" x14ac:dyDescent="0.25">
      <c r="A113" s="2" t="s">
        <v>383</v>
      </c>
      <c r="B113" s="2" t="s">
        <v>416</v>
      </c>
      <c r="C113" s="6" t="s">
        <v>417</v>
      </c>
      <c r="D113" s="9">
        <v>158982.84</v>
      </c>
      <c r="E113" s="8">
        <f>D113/1000*2.55*1.21</f>
        <v>490.54155281999999</v>
      </c>
      <c r="F113" s="8">
        <v>2.5499999999999998</v>
      </c>
    </row>
    <row r="114" spans="1:7" x14ac:dyDescent="0.25">
      <c r="A114" s="30" t="s">
        <v>3</v>
      </c>
      <c r="B114" s="31" t="s">
        <v>22</v>
      </c>
      <c r="C114" s="32" t="s">
        <v>23</v>
      </c>
      <c r="D114" s="33">
        <v>155155.83299999998</v>
      </c>
      <c r="E114" s="34">
        <f>(D114/1000*2.5)*1.21</f>
        <v>469.34639482499995</v>
      </c>
      <c r="F114" s="34">
        <v>2.5</v>
      </c>
    </row>
    <row r="115" spans="1:7" x14ac:dyDescent="0.25">
      <c r="A115" s="2" t="s">
        <v>310</v>
      </c>
      <c r="B115" s="6" t="s">
        <v>341</v>
      </c>
      <c r="C115" s="6" t="s">
        <v>342</v>
      </c>
      <c r="D115" s="7">
        <v>152354.03400000001</v>
      </c>
      <c r="E115" s="8">
        <f>D115/1000*2.55*1.21</f>
        <v>470.08837190700001</v>
      </c>
      <c r="F115" s="8">
        <v>2.5499999999999998</v>
      </c>
    </row>
    <row r="116" spans="1:7" x14ac:dyDescent="0.25">
      <c r="A116" s="2" t="s">
        <v>343</v>
      </c>
      <c r="B116" s="6" t="s">
        <v>344</v>
      </c>
      <c r="C116" s="6" t="s">
        <v>345</v>
      </c>
      <c r="D116" s="7">
        <v>151428.348</v>
      </c>
      <c r="E116" s="8">
        <f>D116/1000*2.55*1.21</f>
        <v>467.23216775399999</v>
      </c>
      <c r="F116" s="8">
        <v>2.5499999999999998</v>
      </c>
    </row>
    <row r="117" spans="1:7" x14ac:dyDescent="0.25">
      <c r="A117" s="30" t="s">
        <v>3</v>
      </c>
      <c r="B117" s="31" t="s">
        <v>46</v>
      </c>
      <c r="C117" s="32" t="s">
        <v>47</v>
      </c>
      <c r="D117" s="33">
        <v>151423.59599999999</v>
      </c>
      <c r="E117" s="34">
        <f>(D117/1000*2.5)*1.21</f>
        <v>458.05637789999997</v>
      </c>
      <c r="F117" s="34">
        <v>2.5</v>
      </c>
    </row>
    <row r="118" spans="1:7" x14ac:dyDescent="0.25">
      <c r="A118" s="30" t="s">
        <v>163</v>
      </c>
      <c r="B118" s="31" t="s">
        <v>166</v>
      </c>
      <c r="C118" s="32" t="s">
        <v>167</v>
      </c>
      <c r="D118" s="33">
        <v>148976.946</v>
      </c>
      <c r="E118" s="34">
        <f>(D118/1000*2.5)*1.21</f>
        <v>450.65526165</v>
      </c>
      <c r="F118" s="34">
        <v>2.5</v>
      </c>
    </row>
    <row r="119" spans="1:7" x14ac:dyDescent="0.25">
      <c r="A119" s="2" t="s">
        <v>343</v>
      </c>
      <c r="B119" s="6" t="s">
        <v>346</v>
      </c>
      <c r="C119" s="6" t="s">
        <v>347</v>
      </c>
      <c r="D119" s="7">
        <v>143805.43800000002</v>
      </c>
      <c r="E119" s="8">
        <f>D119/1000*2.55*1.21</f>
        <v>443.71167894900009</v>
      </c>
      <c r="F119" s="8">
        <v>2.5499999999999998</v>
      </c>
    </row>
    <row r="120" spans="1:7" x14ac:dyDescent="0.25">
      <c r="A120" s="30" t="s">
        <v>3</v>
      </c>
      <c r="B120" s="30" t="s">
        <v>98</v>
      </c>
      <c r="C120" s="32" t="s">
        <v>99</v>
      </c>
      <c r="D120" s="35">
        <v>142299.18000000002</v>
      </c>
      <c r="E120" s="34">
        <f>(D120/1000*2.5)*1.21</f>
        <v>430.45501950000005</v>
      </c>
      <c r="F120" s="34">
        <v>2.5</v>
      </c>
    </row>
    <row r="121" spans="1:7" x14ac:dyDescent="0.25">
      <c r="A121" s="27" t="s">
        <v>276</v>
      </c>
      <c r="B121" s="27" t="s">
        <v>283</v>
      </c>
      <c r="C121" s="27" t="s">
        <v>284</v>
      </c>
      <c r="D121" s="28">
        <v>141341.49000000002</v>
      </c>
      <c r="E121" s="28">
        <f>D121/1000*2.43*1.21</f>
        <v>415.58638304700008</v>
      </c>
      <c r="F121" s="28">
        <v>2.4300000000000002</v>
      </c>
    </row>
    <row r="122" spans="1:7" x14ac:dyDescent="0.25">
      <c r="A122" s="30" t="s">
        <v>3</v>
      </c>
      <c r="B122" s="31" t="s">
        <v>34</v>
      </c>
      <c r="C122" s="32" t="s">
        <v>35</v>
      </c>
      <c r="D122" s="33">
        <v>141326.52300000002</v>
      </c>
      <c r="E122" s="34">
        <f>(D122/1000*2.5)*1.21</f>
        <v>427.51273207499997</v>
      </c>
      <c r="F122" s="34">
        <v>2.5</v>
      </c>
    </row>
    <row r="123" spans="1:7" x14ac:dyDescent="0.25">
      <c r="A123" s="30" t="s">
        <v>3</v>
      </c>
      <c r="B123" s="30" t="s">
        <v>76</v>
      </c>
      <c r="C123" s="32" t="s">
        <v>77</v>
      </c>
      <c r="D123" s="35">
        <v>140449.65300000002</v>
      </c>
      <c r="E123" s="34">
        <f>(D123/1000*2.5)*1.21</f>
        <v>424.86020032500005</v>
      </c>
      <c r="F123" s="34">
        <v>2.5</v>
      </c>
    </row>
    <row r="124" spans="1:7" x14ac:dyDescent="0.25">
      <c r="A124" s="30" t="s">
        <v>163</v>
      </c>
      <c r="B124" s="30">
        <v>402001</v>
      </c>
      <c r="C124" s="32" t="s">
        <v>231</v>
      </c>
      <c r="D124" s="35">
        <v>140035.02300000002</v>
      </c>
      <c r="E124" s="34">
        <f>(D124/1000*2.5)*1.21</f>
        <v>423.60594457500008</v>
      </c>
      <c r="F124" s="34">
        <v>2.5</v>
      </c>
    </row>
    <row r="125" spans="1:7" x14ac:dyDescent="0.25">
      <c r="A125" s="30" t="s">
        <v>163</v>
      </c>
      <c r="B125" s="30">
        <v>411710</v>
      </c>
      <c r="C125" s="32" t="s">
        <v>232</v>
      </c>
      <c r="D125" s="35">
        <v>138668.01300000001</v>
      </c>
      <c r="E125" s="34">
        <f>(D125/1000*2.5)*1.21</f>
        <v>419.47073932499995</v>
      </c>
      <c r="F125" s="34">
        <v>2.5</v>
      </c>
    </row>
    <row r="126" spans="1:7" x14ac:dyDescent="0.25">
      <c r="A126" s="30" t="s">
        <v>3</v>
      </c>
      <c r="B126" s="31" t="s">
        <v>68</v>
      </c>
      <c r="C126" s="32" t="s">
        <v>69</v>
      </c>
      <c r="D126" s="34">
        <v>138610.82699999999</v>
      </c>
      <c r="E126" s="34">
        <f>(D126/1000*2.5)*1.21</f>
        <v>419.29775167499997</v>
      </c>
      <c r="F126" s="34">
        <v>2.5</v>
      </c>
      <c r="G126" s="20"/>
    </row>
    <row r="127" spans="1:7" x14ac:dyDescent="0.25">
      <c r="A127" s="2" t="s">
        <v>383</v>
      </c>
      <c r="B127" s="2" t="s">
        <v>394</v>
      </c>
      <c r="C127" s="6" t="s">
        <v>395</v>
      </c>
      <c r="D127" s="9">
        <v>124463.05200000001</v>
      </c>
      <c r="E127" s="8">
        <f>D127/1000*2.55*1.21</f>
        <v>384.03074694599997</v>
      </c>
      <c r="F127" s="8">
        <v>2.5499999999999998</v>
      </c>
    </row>
    <row r="128" spans="1:7" x14ac:dyDescent="0.25">
      <c r="A128" s="2" t="s">
        <v>343</v>
      </c>
      <c r="B128" s="6" t="s">
        <v>362</v>
      </c>
      <c r="C128" s="6" t="s">
        <v>363</v>
      </c>
      <c r="D128" s="7">
        <v>120603.89699999998</v>
      </c>
      <c r="E128" s="8">
        <f>D128/1000*2.55*1.21</f>
        <v>372.12332419349991</v>
      </c>
      <c r="F128" s="8">
        <v>2.5499999999999998</v>
      </c>
    </row>
    <row r="129" spans="1:6" x14ac:dyDescent="0.25">
      <c r="A129" s="30" t="s">
        <v>163</v>
      </c>
      <c r="B129" s="31" t="s">
        <v>184</v>
      </c>
      <c r="C129" s="32" t="s">
        <v>185</v>
      </c>
      <c r="D129" s="33">
        <v>114510.708</v>
      </c>
      <c r="E129" s="34">
        <f>(D129/1000*2.5)*1.21</f>
        <v>346.39489170000002</v>
      </c>
      <c r="F129" s="34">
        <v>2.5</v>
      </c>
    </row>
    <row r="130" spans="1:6" x14ac:dyDescent="0.25">
      <c r="A130" s="2" t="s">
        <v>383</v>
      </c>
      <c r="B130" s="2" t="s">
        <v>410</v>
      </c>
      <c r="C130" s="6" t="s">
        <v>411</v>
      </c>
      <c r="D130" s="9">
        <v>114502.22100000001</v>
      </c>
      <c r="E130" s="8">
        <f>D130/1000*2.55*1.21</f>
        <v>353.29660289549997</v>
      </c>
      <c r="F130" s="8">
        <v>2.5499999999999998</v>
      </c>
    </row>
    <row r="131" spans="1:6" x14ac:dyDescent="0.25">
      <c r="A131" s="27" t="s">
        <v>276</v>
      </c>
      <c r="B131" s="27" t="s">
        <v>279</v>
      </c>
      <c r="C131" s="27" t="s">
        <v>280</v>
      </c>
      <c r="D131" s="28">
        <v>110757.56400000001</v>
      </c>
      <c r="E131" s="28">
        <f>D131/1000*2.43*1.21</f>
        <v>325.66046542920003</v>
      </c>
      <c r="F131" s="28">
        <v>2.4300000000000002</v>
      </c>
    </row>
    <row r="132" spans="1:6" x14ac:dyDescent="0.25">
      <c r="A132" s="2" t="s">
        <v>310</v>
      </c>
      <c r="B132" s="6" t="s">
        <v>313</v>
      </c>
      <c r="C132" s="6" t="s">
        <v>314</v>
      </c>
      <c r="D132" s="7">
        <v>110493.13499999999</v>
      </c>
      <c r="E132" s="8">
        <f>D132/1000*2.55*1.21</f>
        <v>340.92656804249998</v>
      </c>
      <c r="F132" s="8">
        <v>2.5499999999999998</v>
      </c>
    </row>
    <row r="133" spans="1:6" x14ac:dyDescent="0.25">
      <c r="A133" s="30" t="s">
        <v>3</v>
      </c>
      <c r="B133" s="31" t="s">
        <v>44</v>
      </c>
      <c r="C133" s="32" t="s">
        <v>45</v>
      </c>
      <c r="D133" s="33">
        <v>108976.38299999999</v>
      </c>
      <c r="E133" s="34">
        <f>(D133/1000*2.5)*1.21</f>
        <v>329.65355857499998</v>
      </c>
      <c r="F133" s="34">
        <v>2.5</v>
      </c>
    </row>
    <row r="134" spans="1:6" x14ac:dyDescent="0.25">
      <c r="A134" s="2" t="s">
        <v>343</v>
      </c>
      <c r="B134" s="6" t="s">
        <v>356</v>
      </c>
      <c r="C134" s="6" t="s">
        <v>357</v>
      </c>
      <c r="D134" s="7">
        <v>108621.603</v>
      </c>
      <c r="E134" s="8">
        <f>D134/1000*2.55*1.21</f>
        <v>335.15195605650001</v>
      </c>
      <c r="F134" s="8">
        <v>2.5499999999999998</v>
      </c>
    </row>
    <row r="135" spans="1:6" x14ac:dyDescent="0.25">
      <c r="A135" s="30" t="s">
        <v>3</v>
      </c>
      <c r="B135" s="31" t="s">
        <v>42</v>
      </c>
      <c r="C135" s="32" t="s">
        <v>43</v>
      </c>
      <c r="D135" s="33">
        <v>106385.931</v>
      </c>
      <c r="E135" s="34">
        <f>(D135/1000*2.5)*1.21</f>
        <v>321.81744127500002</v>
      </c>
      <c r="F135" s="34">
        <v>2.5</v>
      </c>
    </row>
    <row r="136" spans="1:6" x14ac:dyDescent="0.25">
      <c r="A136" s="30" t="s">
        <v>163</v>
      </c>
      <c r="B136" s="31" t="s">
        <v>192</v>
      </c>
      <c r="C136" s="32" t="s">
        <v>193</v>
      </c>
      <c r="D136" s="34">
        <v>106051.545</v>
      </c>
      <c r="E136" s="34">
        <f>(D136/1000*2.5)*1.21</f>
        <v>320.80592362500005</v>
      </c>
      <c r="F136" s="34">
        <v>2.5</v>
      </c>
    </row>
    <row r="137" spans="1:6" x14ac:dyDescent="0.25">
      <c r="A137" s="30" t="s">
        <v>163</v>
      </c>
      <c r="B137" s="31" t="s">
        <v>180</v>
      </c>
      <c r="C137" s="32" t="s">
        <v>181</v>
      </c>
      <c r="D137" s="33">
        <v>105469.26300000001</v>
      </c>
      <c r="E137" s="34">
        <f>(D137/1000*2.5)*1.21</f>
        <v>319.04452057499998</v>
      </c>
      <c r="F137" s="34">
        <v>2.5</v>
      </c>
    </row>
    <row r="138" spans="1:6" x14ac:dyDescent="0.25">
      <c r="A138" s="2" t="s">
        <v>310</v>
      </c>
      <c r="B138" s="6" t="s">
        <v>315</v>
      </c>
      <c r="C138" s="6" t="s">
        <v>316</v>
      </c>
      <c r="D138" s="7">
        <v>103795.182</v>
      </c>
      <c r="E138" s="8">
        <f>D138/1000*2.55*1.21</f>
        <v>320.26003406099994</v>
      </c>
      <c r="F138" s="8">
        <v>2.5499999999999998</v>
      </c>
    </row>
    <row r="139" spans="1:6" x14ac:dyDescent="0.25">
      <c r="A139" s="2" t="s">
        <v>383</v>
      </c>
      <c r="B139" s="2" t="s">
        <v>390</v>
      </c>
      <c r="C139" s="6" t="s">
        <v>391</v>
      </c>
      <c r="D139" s="9">
        <v>102890.58299999998</v>
      </c>
      <c r="E139" s="8">
        <f>D139/1000*2.55*1.21</f>
        <v>317.4688938464999</v>
      </c>
      <c r="F139" s="8">
        <v>2.5499999999999998</v>
      </c>
    </row>
    <row r="140" spans="1:6" x14ac:dyDescent="0.25">
      <c r="A140" s="2" t="s">
        <v>343</v>
      </c>
      <c r="B140" s="6" t="s">
        <v>348</v>
      </c>
      <c r="C140" s="6" t="s">
        <v>349</v>
      </c>
      <c r="D140" s="7">
        <v>96434.306999999986</v>
      </c>
      <c r="E140" s="8">
        <f>D140/1000*2.55*1.21</f>
        <v>297.54805424849991</v>
      </c>
      <c r="F140" s="8">
        <v>2.5499999999999998</v>
      </c>
    </row>
    <row r="141" spans="1:6" x14ac:dyDescent="0.25">
      <c r="A141" s="30" t="s">
        <v>112</v>
      </c>
      <c r="B141" s="31" t="s">
        <v>161</v>
      </c>
      <c r="C141" s="32" t="s">
        <v>162</v>
      </c>
      <c r="D141" s="33">
        <v>95385.501000000004</v>
      </c>
      <c r="E141" s="34">
        <f>(D141/1000*2.5)*1.21</f>
        <v>288.541140525</v>
      </c>
      <c r="F141" s="34">
        <v>2.5</v>
      </c>
    </row>
    <row r="142" spans="1:6" x14ac:dyDescent="0.25">
      <c r="A142" s="2" t="s">
        <v>383</v>
      </c>
      <c r="B142" s="2" t="s">
        <v>396</v>
      </c>
      <c r="C142" s="6" t="s">
        <v>397</v>
      </c>
      <c r="D142" s="9">
        <v>94482.422999999995</v>
      </c>
      <c r="E142" s="8">
        <f>D142/1000*2.55*1.21</f>
        <v>291.52551616649998</v>
      </c>
      <c r="F142" s="8">
        <v>2.5499999999999998</v>
      </c>
    </row>
    <row r="143" spans="1:6" x14ac:dyDescent="0.25">
      <c r="A143" s="30" t="s">
        <v>163</v>
      </c>
      <c r="B143" s="31" t="s">
        <v>182</v>
      </c>
      <c r="C143" s="32" t="s">
        <v>183</v>
      </c>
      <c r="D143" s="33">
        <v>91757.205000000002</v>
      </c>
      <c r="E143" s="34">
        <f>(D143/1000*2.5)*1.21</f>
        <v>277.56554512499997</v>
      </c>
      <c r="F143" s="34">
        <v>2.5</v>
      </c>
    </row>
    <row r="144" spans="1:6" x14ac:dyDescent="0.25">
      <c r="A144" s="30" t="s">
        <v>112</v>
      </c>
      <c r="B144" s="30" t="s">
        <v>123</v>
      </c>
      <c r="C144" s="32" t="s">
        <v>124</v>
      </c>
      <c r="D144" s="35">
        <v>89958.077999999994</v>
      </c>
      <c r="E144" s="34">
        <f>(D144/1000*2.5)*1.21</f>
        <v>272.12318594999999</v>
      </c>
      <c r="F144" s="34">
        <v>2.5</v>
      </c>
    </row>
    <row r="145" spans="1:6" x14ac:dyDescent="0.25">
      <c r="A145" s="30" t="s">
        <v>3</v>
      </c>
      <c r="B145" s="31" t="s">
        <v>32</v>
      </c>
      <c r="C145" s="32" t="s">
        <v>33</v>
      </c>
      <c r="D145" s="33">
        <v>89746.209000000003</v>
      </c>
      <c r="E145" s="34">
        <f>(D145/1000*2.5)*1.21</f>
        <v>271.48228222500001</v>
      </c>
      <c r="F145" s="34">
        <v>2.5</v>
      </c>
    </row>
    <row r="146" spans="1:6" x14ac:dyDescent="0.25">
      <c r="A146" s="30" t="s">
        <v>3</v>
      </c>
      <c r="B146" s="31" t="s">
        <v>26</v>
      </c>
      <c r="C146" s="32" t="s">
        <v>27</v>
      </c>
      <c r="D146" s="33">
        <v>89625.986999999994</v>
      </c>
      <c r="E146" s="34">
        <f>(D146/1000*2.5)*1.21</f>
        <v>271.11861067500001</v>
      </c>
      <c r="F146" s="34">
        <v>2.5</v>
      </c>
    </row>
    <row r="147" spans="1:6" x14ac:dyDescent="0.25">
      <c r="A147" s="30" t="s">
        <v>237</v>
      </c>
      <c r="B147" s="31" t="s">
        <v>252</v>
      </c>
      <c r="C147" s="32" t="s">
        <v>253</v>
      </c>
      <c r="D147" s="33">
        <v>88889.175000000003</v>
      </c>
      <c r="E147" s="34">
        <f>(D147/1000*2.5)*1.21</f>
        <v>268.88975437500005</v>
      </c>
      <c r="F147" s="34">
        <v>2.5</v>
      </c>
    </row>
    <row r="148" spans="1:6" x14ac:dyDescent="0.25">
      <c r="A148" s="2" t="s">
        <v>310</v>
      </c>
      <c r="B148" s="6" t="s">
        <v>331</v>
      </c>
      <c r="C148" s="6" t="s">
        <v>332</v>
      </c>
      <c r="D148" s="7">
        <v>88734.275999999998</v>
      </c>
      <c r="E148" s="8">
        <f>D148/1000*2.55*1.21</f>
        <v>273.78960859799997</v>
      </c>
      <c r="F148" s="8">
        <v>2.5499999999999998</v>
      </c>
    </row>
    <row r="149" spans="1:6" x14ac:dyDescent="0.25">
      <c r="A149" s="2" t="s">
        <v>310</v>
      </c>
      <c r="B149" s="6" t="s">
        <v>317</v>
      </c>
      <c r="C149" s="6" t="s">
        <v>318</v>
      </c>
      <c r="D149" s="7">
        <v>88511.517000000007</v>
      </c>
      <c r="E149" s="8">
        <f>D149/1000*2.55*1.21</f>
        <v>273.1022857035</v>
      </c>
      <c r="F149" s="8">
        <v>2.5499999999999998</v>
      </c>
    </row>
    <row r="150" spans="1:6" x14ac:dyDescent="0.25">
      <c r="A150" s="30" t="s">
        <v>163</v>
      </c>
      <c r="B150" s="30">
        <v>401904</v>
      </c>
      <c r="C150" s="32" t="s">
        <v>230</v>
      </c>
      <c r="D150" s="35">
        <v>87255.594000000012</v>
      </c>
      <c r="E150" s="34">
        <f>(D150/1000*2.5)*1.21</f>
        <v>263.94817185000005</v>
      </c>
      <c r="F150" s="34">
        <v>2.5</v>
      </c>
    </row>
    <row r="151" spans="1:6" x14ac:dyDescent="0.25">
      <c r="A151" s="27" t="s">
        <v>276</v>
      </c>
      <c r="B151" s="27" t="s">
        <v>285</v>
      </c>
      <c r="C151" s="27" t="s">
        <v>286</v>
      </c>
      <c r="D151" s="28">
        <v>87251.06700000001</v>
      </c>
      <c r="E151" s="28">
        <f>D151/1000*2.43*1.21</f>
        <v>256.54431230010005</v>
      </c>
      <c r="F151" s="28">
        <v>2.4300000000000002</v>
      </c>
    </row>
    <row r="152" spans="1:6" x14ac:dyDescent="0.25">
      <c r="A152" s="30" t="s">
        <v>163</v>
      </c>
      <c r="B152" s="30">
        <v>53211102</v>
      </c>
      <c r="C152" s="32" t="s">
        <v>236</v>
      </c>
      <c r="D152" s="35">
        <v>86053.383000000002</v>
      </c>
      <c r="E152" s="34">
        <f>(D152/1000*2.5)*1.21</f>
        <v>260.31148357499995</v>
      </c>
      <c r="F152" s="34">
        <v>2.5</v>
      </c>
    </row>
    <row r="153" spans="1:6" x14ac:dyDescent="0.25">
      <c r="A153" s="30" t="s">
        <v>237</v>
      </c>
      <c r="B153" s="31" t="s">
        <v>248</v>
      </c>
      <c r="C153" s="32" t="s">
        <v>249</v>
      </c>
      <c r="D153" s="33">
        <v>85710.627000000008</v>
      </c>
      <c r="E153" s="34">
        <f>(D153/1000*2.5)*1.21</f>
        <v>259.27464667499999</v>
      </c>
      <c r="F153" s="34">
        <v>2.5</v>
      </c>
    </row>
    <row r="154" spans="1:6" x14ac:dyDescent="0.25">
      <c r="A154" s="30" t="s">
        <v>112</v>
      </c>
      <c r="B154" s="30" t="s">
        <v>115</v>
      </c>
      <c r="C154" s="32" t="s">
        <v>116</v>
      </c>
      <c r="D154" s="35">
        <v>85345.191000000006</v>
      </c>
      <c r="E154" s="34">
        <f>(D154/1000*2.5)*1.21</f>
        <v>258.16920277499997</v>
      </c>
      <c r="F154" s="34">
        <v>2.5</v>
      </c>
    </row>
    <row r="155" spans="1:6" x14ac:dyDescent="0.25">
      <c r="A155" s="30" t="s">
        <v>3</v>
      </c>
      <c r="B155" s="30" t="s">
        <v>106</v>
      </c>
      <c r="C155" s="32" t="s">
        <v>107</v>
      </c>
      <c r="D155" s="35">
        <v>85168.601999999999</v>
      </c>
      <c r="E155" s="34">
        <f>(D155/1000*2.5)*1.21</f>
        <v>257.63502104999998</v>
      </c>
      <c r="F155" s="34">
        <v>2.5</v>
      </c>
    </row>
    <row r="156" spans="1:6" x14ac:dyDescent="0.25">
      <c r="A156" s="2" t="s">
        <v>310</v>
      </c>
      <c r="B156" s="6" t="s">
        <v>325</v>
      </c>
      <c r="C156" s="6" t="s">
        <v>326</v>
      </c>
      <c r="D156" s="7">
        <v>84556.835999999996</v>
      </c>
      <c r="E156" s="8">
        <f>D156/1000*2.55*1.21</f>
        <v>260.90011747799997</v>
      </c>
      <c r="F156" s="8">
        <v>2.5499999999999998</v>
      </c>
    </row>
    <row r="157" spans="1:6" x14ac:dyDescent="0.25">
      <c r="A157" s="27" t="s">
        <v>297</v>
      </c>
      <c r="B157" s="27" t="s">
        <v>302</v>
      </c>
      <c r="C157" s="27" t="s">
        <v>303</v>
      </c>
      <c r="D157" s="28">
        <v>83603.870999999999</v>
      </c>
      <c r="E157" s="28">
        <f>D157/1000*2.43*1.21</f>
        <v>245.82046190130001</v>
      </c>
      <c r="F157" s="28">
        <v>2.4300000000000002</v>
      </c>
    </row>
    <row r="158" spans="1:6" x14ac:dyDescent="0.25">
      <c r="A158" s="30" t="s">
        <v>112</v>
      </c>
      <c r="B158" s="30" t="s">
        <v>117</v>
      </c>
      <c r="C158" s="32" t="s">
        <v>118</v>
      </c>
      <c r="D158" s="35">
        <v>80861.292000000001</v>
      </c>
      <c r="E158" s="34">
        <f>(D158/1000*2.5)*1.21</f>
        <v>244.60540829999999</v>
      </c>
      <c r="F158" s="34">
        <v>2.5</v>
      </c>
    </row>
    <row r="159" spans="1:6" x14ac:dyDescent="0.25">
      <c r="A159" s="30" t="s">
        <v>163</v>
      </c>
      <c r="B159" s="30" t="s">
        <v>210</v>
      </c>
      <c r="C159" s="32" t="s">
        <v>211</v>
      </c>
      <c r="D159" s="35">
        <v>78603.173999999999</v>
      </c>
      <c r="E159" s="34">
        <f>(D159/1000*2.5)*1.21</f>
        <v>237.77460134999995</v>
      </c>
      <c r="F159" s="34">
        <v>2.5</v>
      </c>
    </row>
    <row r="160" spans="1:6" x14ac:dyDescent="0.25">
      <c r="A160" s="30" t="s">
        <v>3</v>
      </c>
      <c r="B160" s="31" t="s">
        <v>4</v>
      </c>
      <c r="C160" s="32" t="s">
        <v>5</v>
      </c>
      <c r="D160" s="33">
        <v>74874.86099999999</v>
      </c>
      <c r="E160" s="34">
        <f>(D160/1000*2.5)*1.21</f>
        <v>226.49645452499999</v>
      </c>
      <c r="F160" s="34">
        <v>2.5</v>
      </c>
    </row>
    <row r="161" spans="1:6" x14ac:dyDescent="0.25">
      <c r="A161" s="30" t="s">
        <v>3</v>
      </c>
      <c r="B161" s="31" t="s">
        <v>20</v>
      </c>
      <c r="C161" s="32" t="s">
        <v>21</v>
      </c>
      <c r="D161" s="33">
        <v>73546.749000000011</v>
      </c>
      <c r="E161" s="34">
        <f>(D161/1000*2.5)*1.21</f>
        <v>222.47891572499998</v>
      </c>
      <c r="F161" s="34">
        <v>2.5</v>
      </c>
    </row>
    <row r="162" spans="1:6" x14ac:dyDescent="0.25">
      <c r="A162" s="30" t="s">
        <v>112</v>
      </c>
      <c r="B162" s="31" t="s">
        <v>127</v>
      </c>
      <c r="C162" s="32" t="s">
        <v>128</v>
      </c>
      <c r="D162" s="33">
        <v>70001.595000000001</v>
      </c>
      <c r="E162" s="34">
        <f>(D162/1000*2.5)*1.21</f>
        <v>211.754824875</v>
      </c>
      <c r="F162" s="34">
        <v>2.5</v>
      </c>
    </row>
    <row r="163" spans="1:6" x14ac:dyDescent="0.25">
      <c r="A163" s="27" t="s">
        <v>276</v>
      </c>
      <c r="B163" s="27" t="s">
        <v>277</v>
      </c>
      <c r="C163" s="27" t="s">
        <v>278</v>
      </c>
      <c r="D163" s="28">
        <v>67575.591</v>
      </c>
      <c r="E163" s="28">
        <f>D163/1000*2.43*1.21</f>
        <v>198.69251021730003</v>
      </c>
      <c r="F163" s="28">
        <v>2.4300000000000002</v>
      </c>
    </row>
    <row r="164" spans="1:6" x14ac:dyDescent="0.25">
      <c r="A164" s="30" t="s">
        <v>112</v>
      </c>
      <c r="B164" s="30" t="s">
        <v>125</v>
      </c>
      <c r="C164" s="32" t="s">
        <v>126</v>
      </c>
      <c r="D164" s="35">
        <v>67312.656000000003</v>
      </c>
      <c r="E164" s="34">
        <f>(D164/1000*2.5)*1.21</f>
        <v>203.62078440000002</v>
      </c>
      <c r="F164" s="34">
        <v>2.5</v>
      </c>
    </row>
    <row r="165" spans="1:6" x14ac:dyDescent="0.25">
      <c r="A165" s="30" t="s">
        <v>112</v>
      </c>
      <c r="B165" s="30" t="s">
        <v>121</v>
      </c>
      <c r="C165" s="32" t="s">
        <v>122</v>
      </c>
      <c r="D165" s="35">
        <v>67013.955000000002</v>
      </c>
      <c r="E165" s="34">
        <f>(D165/1000*2.5)*1.21</f>
        <v>202.717213875</v>
      </c>
      <c r="F165" s="34">
        <v>2.5</v>
      </c>
    </row>
    <row r="166" spans="1:6" x14ac:dyDescent="0.25">
      <c r="A166" s="30" t="s">
        <v>3</v>
      </c>
      <c r="B166" s="31" t="s">
        <v>30</v>
      </c>
      <c r="C166" s="32" t="s">
        <v>31</v>
      </c>
      <c r="D166" s="33">
        <v>64322.568000000007</v>
      </c>
      <c r="E166" s="34">
        <f>(D166/1000*2.5)*1.21</f>
        <v>194.5757682</v>
      </c>
      <c r="F166" s="34">
        <v>2.5</v>
      </c>
    </row>
    <row r="167" spans="1:6" x14ac:dyDescent="0.25">
      <c r="A167" s="30" t="s">
        <v>3</v>
      </c>
      <c r="B167" s="30" t="s">
        <v>94</v>
      </c>
      <c r="C167" s="32" t="s">
        <v>95</v>
      </c>
      <c r="D167" s="35">
        <v>62080.452000000005</v>
      </c>
      <c r="E167" s="34">
        <f>(D167/1000*2.5)*1.21</f>
        <v>187.79336730000003</v>
      </c>
      <c r="F167" s="34">
        <v>2.5</v>
      </c>
    </row>
    <row r="168" spans="1:6" x14ac:dyDescent="0.25">
      <c r="A168" s="30" t="s">
        <v>3</v>
      </c>
      <c r="B168" s="31" t="s">
        <v>6</v>
      </c>
      <c r="C168" s="32" t="s">
        <v>7</v>
      </c>
      <c r="D168" s="33">
        <v>61860.860999999997</v>
      </c>
      <c r="E168" s="34">
        <f>(D168/1000*2.5)*1.21</f>
        <v>187.129104525</v>
      </c>
      <c r="F168" s="34">
        <v>2.5</v>
      </c>
    </row>
    <row r="169" spans="1:6" x14ac:dyDescent="0.25">
      <c r="A169" s="2" t="s">
        <v>383</v>
      </c>
      <c r="B169" s="2" t="s">
        <v>426</v>
      </c>
      <c r="C169" s="6" t="s">
        <v>427</v>
      </c>
      <c r="D169" s="9">
        <v>61785</v>
      </c>
      <c r="E169" s="8">
        <f>D169/1000*2.55*1.21</f>
        <v>190.63761749999995</v>
      </c>
      <c r="F169" s="8">
        <v>2.5499999999999998</v>
      </c>
    </row>
    <row r="170" spans="1:6" x14ac:dyDescent="0.25">
      <c r="A170" s="30" t="s">
        <v>3</v>
      </c>
      <c r="B170" s="31" t="s">
        <v>8</v>
      </c>
      <c r="C170" s="32" t="s">
        <v>9</v>
      </c>
      <c r="D170" s="33">
        <v>60082.010999999999</v>
      </c>
      <c r="E170" s="34">
        <f>(D170/1000*2.5)*1.21</f>
        <v>181.748083275</v>
      </c>
      <c r="F170" s="34">
        <v>2.5</v>
      </c>
    </row>
    <row r="171" spans="1:6" x14ac:dyDescent="0.25">
      <c r="A171" s="2" t="s">
        <v>310</v>
      </c>
      <c r="B171" s="6" t="s">
        <v>327</v>
      </c>
      <c r="C171" s="6" t="s">
        <v>328</v>
      </c>
      <c r="D171" s="7">
        <v>59926.896000000001</v>
      </c>
      <c r="E171" s="8">
        <f>D171/1000*2.55*1.21</f>
        <v>184.90443760799999</v>
      </c>
      <c r="F171" s="8">
        <v>2.5499999999999998</v>
      </c>
    </row>
    <row r="172" spans="1:6" x14ac:dyDescent="0.25">
      <c r="A172" s="2" t="s">
        <v>368</v>
      </c>
      <c r="B172" s="6" t="s">
        <v>375</v>
      </c>
      <c r="C172" s="6" t="s">
        <v>376</v>
      </c>
      <c r="D172" s="8">
        <v>59762.771999999997</v>
      </c>
      <c r="E172" s="8">
        <f>D172/1000*2.55*1.21</f>
        <v>184.39803300599996</v>
      </c>
      <c r="F172" s="8">
        <v>2.5499999999999998</v>
      </c>
    </row>
    <row r="173" spans="1:6" x14ac:dyDescent="0.25">
      <c r="A173" s="27" t="s">
        <v>276</v>
      </c>
      <c r="B173" s="27" t="s">
        <v>289</v>
      </c>
      <c r="C173" s="27" t="s">
        <v>290</v>
      </c>
      <c r="D173" s="28">
        <v>59602.194000000003</v>
      </c>
      <c r="E173" s="28">
        <f>D173/1000*2.43*1.21</f>
        <v>175.24833101819999</v>
      </c>
      <c r="F173" s="28">
        <v>2.4300000000000002</v>
      </c>
    </row>
    <row r="174" spans="1:6" x14ac:dyDescent="0.25">
      <c r="A174" s="2" t="s">
        <v>383</v>
      </c>
      <c r="B174" s="2" t="s">
        <v>386</v>
      </c>
      <c r="C174" s="6" t="s">
        <v>387</v>
      </c>
      <c r="D174" s="9">
        <v>58662.459000000003</v>
      </c>
      <c r="E174" s="8">
        <f>D174/1000*2.55*1.21</f>
        <v>181.0030172445</v>
      </c>
      <c r="F174" s="8">
        <v>2.5499999999999998</v>
      </c>
    </row>
    <row r="175" spans="1:6" x14ac:dyDescent="0.25">
      <c r="A175" s="30" t="s">
        <v>3</v>
      </c>
      <c r="B175" s="31">
        <v>162016</v>
      </c>
      <c r="C175" s="32" t="s">
        <v>11</v>
      </c>
      <c r="D175" s="33">
        <v>57589.2</v>
      </c>
      <c r="E175" s="34">
        <f t="shared" ref="E175:E180" si="1">(D175/1000*2.5)*1.21</f>
        <v>174.20732999999998</v>
      </c>
      <c r="F175" s="34">
        <v>2.5</v>
      </c>
    </row>
    <row r="176" spans="1:6" x14ac:dyDescent="0.25">
      <c r="A176" s="30" t="s">
        <v>163</v>
      </c>
      <c r="B176" s="30" t="s">
        <v>212</v>
      </c>
      <c r="C176" s="32" t="s">
        <v>213</v>
      </c>
      <c r="D176" s="35">
        <v>55342.107000000004</v>
      </c>
      <c r="E176" s="34">
        <f t="shared" si="1"/>
        <v>167.40987367500003</v>
      </c>
      <c r="F176" s="34">
        <v>2.5</v>
      </c>
    </row>
    <row r="177" spans="1:6" x14ac:dyDescent="0.25">
      <c r="A177" s="30" t="s">
        <v>163</v>
      </c>
      <c r="B177" s="31" t="s">
        <v>194</v>
      </c>
      <c r="C177" s="32" t="s">
        <v>195</v>
      </c>
      <c r="D177" s="34">
        <v>54746.919000000002</v>
      </c>
      <c r="E177" s="34">
        <f t="shared" si="1"/>
        <v>165.60942997500001</v>
      </c>
      <c r="F177" s="34">
        <v>2.5</v>
      </c>
    </row>
    <row r="178" spans="1:6" x14ac:dyDescent="0.25">
      <c r="A178" s="30" t="s">
        <v>3</v>
      </c>
      <c r="B178" s="31" t="s">
        <v>36</v>
      </c>
      <c r="C178" s="32" t="s">
        <v>37</v>
      </c>
      <c r="D178" s="33">
        <v>52725.977999999996</v>
      </c>
      <c r="E178" s="34">
        <f t="shared" si="1"/>
        <v>159.49608344999999</v>
      </c>
      <c r="F178" s="34">
        <v>2.5</v>
      </c>
    </row>
    <row r="179" spans="1:6" x14ac:dyDescent="0.25">
      <c r="A179" s="30" t="s">
        <v>163</v>
      </c>
      <c r="B179" s="30" t="s">
        <v>208</v>
      </c>
      <c r="C179" s="32" t="s">
        <v>209</v>
      </c>
      <c r="D179" s="35">
        <v>51175.044000000002</v>
      </c>
      <c r="E179" s="34">
        <f t="shared" si="1"/>
        <v>154.80450809999999</v>
      </c>
      <c r="F179" s="34">
        <v>2.5</v>
      </c>
    </row>
    <row r="180" spans="1:6" x14ac:dyDescent="0.25">
      <c r="A180" s="30" t="s">
        <v>3</v>
      </c>
      <c r="B180" s="31">
        <v>162013</v>
      </c>
      <c r="C180" s="32" t="s">
        <v>10</v>
      </c>
      <c r="D180" s="33">
        <v>50861.322</v>
      </c>
      <c r="E180" s="34">
        <f t="shared" si="1"/>
        <v>153.85549904999999</v>
      </c>
      <c r="F180" s="34">
        <v>2.5</v>
      </c>
    </row>
    <row r="181" spans="1:6" x14ac:dyDescent="0.25">
      <c r="A181" s="2" t="s">
        <v>383</v>
      </c>
      <c r="B181" s="2" t="s">
        <v>398</v>
      </c>
      <c r="C181" s="6" t="s">
        <v>399</v>
      </c>
      <c r="D181" s="9">
        <v>48814.955999999991</v>
      </c>
      <c r="E181" s="8">
        <f>D181/1000*2.55*1.21</f>
        <v>150.61854673799994</v>
      </c>
      <c r="F181" s="8">
        <v>2.5499999999999998</v>
      </c>
    </row>
    <row r="182" spans="1:6" x14ac:dyDescent="0.25">
      <c r="A182" s="2" t="s">
        <v>310</v>
      </c>
      <c r="B182" s="6" t="s">
        <v>323</v>
      </c>
      <c r="C182" s="6" t="s">
        <v>324</v>
      </c>
      <c r="D182" s="7">
        <v>47811.140999999996</v>
      </c>
      <c r="E182" s="8">
        <f>D182/1000*2.55*1.21</f>
        <v>147.52127555549998</v>
      </c>
      <c r="F182" s="8">
        <v>2.5499999999999998</v>
      </c>
    </row>
    <row r="183" spans="1:6" x14ac:dyDescent="0.25">
      <c r="A183" s="30" t="s">
        <v>112</v>
      </c>
      <c r="B183" s="31" t="s">
        <v>149</v>
      </c>
      <c r="C183" s="32" t="s">
        <v>150</v>
      </c>
      <c r="D183" s="33">
        <v>45589.995000000003</v>
      </c>
      <c r="E183" s="34">
        <f>(D183/1000*2.5)*1.21</f>
        <v>137.909734875</v>
      </c>
      <c r="F183" s="34">
        <v>2.5</v>
      </c>
    </row>
    <row r="184" spans="1:6" x14ac:dyDescent="0.25">
      <c r="A184" s="30" t="s">
        <v>3</v>
      </c>
      <c r="B184" s="30" t="s">
        <v>96</v>
      </c>
      <c r="C184" s="32" t="s">
        <v>97</v>
      </c>
      <c r="D184" s="35">
        <v>45191.817000000003</v>
      </c>
      <c r="E184" s="34">
        <f>(D184/1000*2.5)*1.21</f>
        <v>136.70524642500001</v>
      </c>
      <c r="F184" s="34">
        <v>2.5</v>
      </c>
    </row>
    <row r="185" spans="1:6" x14ac:dyDescent="0.25">
      <c r="A185" s="30" t="s">
        <v>3</v>
      </c>
      <c r="B185" s="31" t="s">
        <v>38</v>
      </c>
      <c r="C185" s="32" t="s">
        <v>39</v>
      </c>
      <c r="D185" s="33">
        <v>44510.102999999996</v>
      </c>
      <c r="E185" s="34">
        <f>(D185/1000*2.5)*1.21</f>
        <v>134.64306157499996</v>
      </c>
      <c r="F185" s="34">
        <v>2.5</v>
      </c>
    </row>
    <row r="186" spans="1:6" x14ac:dyDescent="0.25">
      <c r="A186" s="2" t="s">
        <v>368</v>
      </c>
      <c r="B186" s="6" t="s">
        <v>369</v>
      </c>
      <c r="C186" s="6" t="s">
        <v>370</v>
      </c>
      <c r="D186" s="8">
        <v>43501.896000000001</v>
      </c>
      <c r="E186" s="8">
        <f>D186/1000*2.55*1.21</f>
        <v>134.22510010799999</v>
      </c>
      <c r="F186" s="8">
        <v>2.5499999999999998</v>
      </c>
    </row>
    <row r="187" spans="1:6" x14ac:dyDescent="0.25">
      <c r="A187" s="30" t="s">
        <v>3</v>
      </c>
      <c r="B187" s="30" t="s">
        <v>100</v>
      </c>
      <c r="C187" s="32" t="s">
        <v>101</v>
      </c>
      <c r="D187" s="35">
        <v>42969.347999999998</v>
      </c>
      <c r="E187" s="34">
        <f>(D187/1000*2.5)*1.21</f>
        <v>129.9822777</v>
      </c>
      <c r="F187" s="34">
        <v>2.5</v>
      </c>
    </row>
    <row r="188" spans="1:6" x14ac:dyDescent="0.25">
      <c r="A188" s="2" t="s">
        <v>383</v>
      </c>
      <c r="B188" s="2" t="s">
        <v>428</v>
      </c>
      <c r="C188" s="6" t="s">
        <v>429</v>
      </c>
      <c r="D188" s="9">
        <v>41803.028999999995</v>
      </c>
      <c r="E188" s="8">
        <f>D188/1000*2.55*1.21</f>
        <v>128.98324597949997</v>
      </c>
      <c r="F188" s="8">
        <v>2.5499999999999998</v>
      </c>
    </row>
    <row r="189" spans="1:6" x14ac:dyDescent="0.25">
      <c r="A189" s="30" t="s">
        <v>163</v>
      </c>
      <c r="B189" s="30" t="s">
        <v>220</v>
      </c>
      <c r="C189" s="32" t="s">
        <v>221</v>
      </c>
      <c r="D189" s="35">
        <v>41802.578999999998</v>
      </c>
      <c r="E189" s="34">
        <f>(D189/1000*2.5)*1.21</f>
        <v>126.45280147499997</v>
      </c>
      <c r="F189" s="34">
        <v>2.5</v>
      </c>
    </row>
    <row r="190" spans="1:6" x14ac:dyDescent="0.25">
      <c r="A190" s="2" t="s">
        <v>368</v>
      </c>
      <c r="B190" s="6" t="s">
        <v>371</v>
      </c>
      <c r="C190" s="6" t="s">
        <v>372</v>
      </c>
      <c r="D190" s="8">
        <v>40410.476999999999</v>
      </c>
      <c r="E190" s="8">
        <f>D190/1000*2.55*1.21</f>
        <v>124.6865267835</v>
      </c>
      <c r="F190" s="8">
        <v>2.5499999999999998</v>
      </c>
    </row>
    <row r="191" spans="1:6" x14ac:dyDescent="0.25">
      <c r="A191" s="2" t="s">
        <v>383</v>
      </c>
      <c r="B191" s="2" t="s">
        <v>400</v>
      </c>
      <c r="C191" s="6" t="s">
        <v>401</v>
      </c>
      <c r="D191" s="9">
        <v>40131.558000000005</v>
      </c>
      <c r="E191" s="8">
        <f>D191/1000*2.55*1.21</f>
        <v>123.82592220900001</v>
      </c>
      <c r="F191" s="8">
        <v>2.5499999999999998</v>
      </c>
    </row>
    <row r="192" spans="1:6" x14ac:dyDescent="0.25">
      <c r="A192" s="30" t="s">
        <v>3</v>
      </c>
      <c r="B192" s="31" t="s">
        <v>28</v>
      </c>
      <c r="C192" s="32" t="s">
        <v>29</v>
      </c>
      <c r="D192" s="33">
        <v>38037.590999999993</v>
      </c>
      <c r="E192" s="34">
        <f>(D192/1000*2.5)*1.21</f>
        <v>115.06371277499997</v>
      </c>
      <c r="F192" s="34">
        <v>2.5</v>
      </c>
    </row>
    <row r="193" spans="1:6" x14ac:dyDescent="0.25">
      <c r="A193" s="30" t="s">
        <v>112</v>
      </c>
      <c r="B193" s="31" t="s">
        <v>143</v>
      </c>
      <c r="C193" s="32" t="s">
        <v>144</v>
      </c>
      <c r="D193" s="33">
        <v>37458.711000000003</v>
      </c>
      <c r="E193" s="34">
        <f>(D193/1000*2.5)*1.21</f>
        <v>113.31260077499999</v>
      </c>
      <c r="F193" s="34">
        <v>2.5</v>
      </c>
    </row>
    <row r="194" spans="1:6" x14ac:dyDescent="0.25">
      <c r="A194" s="30" t="s">
        <v>163</v>
      </c>
      <c r="B194" s="30" t="s">
        <v>214</v>
      </c>
      <c r="C194" s="32" t="s">
        <v>215</v>
      </c>
      <c r="D194" s="35">
        <v>36288.522000000004</v>
      </c>
      <c r="E194" s="34">
        <f>(D194/1000*2.5)*1.21</f>
        <v>109.77277905000001</v>
      </c>
      <c r="F194" s="34">
        <v>2.5</v>
      </c>
    </row>
    <row r="195" spans="1:6" x14ac:dyDescent="0.25">
      <c r="A195" s="30" t="s">
        <v>237</v>
      </c>
      <c r="B195" s="31" t="s">
        <v>254</v>
      </c>
      <c r="C195" s="32" t="s">
        <v>255</v>
      </c>
      <c r="D195" s="33">
        <v>28883.754000000001</v>
      </c>
      <c r="E195" s="34">
        <f>(D195/1000*2.5)*1.21</f>
        <v>87.373355849999996</v>
      </c>
      <c r="F195" s="34">
        <v>2.5</v>
      </c>
    </row>
    <row r="196" spans="1:6" x14ac:dyDescent="0.25">
      <c r="A196" s="2" t="s">
        <v>368</v>
      </c>
      <c r="B196" s="6" t="s">
        <v>379</v>
      </c>
      <c r="C196" s="6" t="s">
        <v>380</v>
      </c>
      <c r="D196" s="8">
        <v>28864.736999999997</v>
      </c>
      <c r="E196" s="8">
        <f>D196/1000*2.55*1.21</f>
        <v>89.062146013499998</v>
      </c>
      <c r="F196" s="8">
        <v>2.5499999999999998</v>
      </c>
    </row>
    <row r="197" spans="1:6" x14ac:dyDescent="0.25">
      <c r="A197" s="30" t="s">
        <v>112</v>
      </c>
      <c r="B197" s="30" t="s">
        <v>119</v>
      </c>
      <c r="C197" s="32" t="s">
        <v>120</v>
      </c>
      <c r="D197" s="35">
        <v>28819.512000000002</v>
      </c>
      <c r="E197" s="34">
        <f>(D197/1000*2.5)*1.21</f>
        <v>87.17902380000001</v>
      </c>
      <c r="F197" s="34">
        <v>2.5</v>
      </c>
    </row>
    <row r="198" spans="1:6" x14ac:dyDescent="0.25">
      <c r="A198" s="30" t="s">
        <v>112</v>
      </c>
      <c r="B198" s="30" t="s">
        <v>113</v>
      </c>
      <c r="C198" s="32" t="s">
        <v>114</v>
      </c>
      <c r="D198" s="35">
        <v>25933.194</v>
      </c>
      <c r="E198" s="34">
        <f>(D198/1000*2.5)*1.21</f>
        <v>78.447911850000011</v>
      </c>
      <c r="F198" s="34">
        <v>2.5</v>
      </c>
    </row>
    <row r="199" spans="1:6" x14ac:dyDescent="0.25">
      <c r="A199" s="2" t="s">
        <v>368</v>
      </c>
      <c r="B199" s="6" t="s">
        <v>381</v>
      </c>
      <c r="C199" s="6" t="s">
        <v>382</v>
      </c>
      <c r="D199" s="8">
        <v>25312.157999999999</v>
      </c>
      <c r="E199" s="8">
        <f>D199/1000*2.55*1.21</f>
        <v>78.100663508999986</v>
      </c>
      <c r="F199" s="8">
        <v>2.5499999999999998</v>
      </c>
    </row>
    <row r="200" spans="1:6" x14ac:dyDescent="0.25">
      <c r="A200" s="2" t="s">
        <v>368</v>
      </c>
      <c r="B200" s="6" t="s">
        <v>377</v>
      </c>
      <c r="C200" s="6" t="s">
        <v>378</v>
      </c>
      <c r="D200" s="8">
        <v>25098.147000000004</v>
      </c>
      <c r="E200" s="8">
        <f>D200/1000*2.55*1.21</f>
        <v>77.440332568500011</v>
      </c>
      <c r="F200" s="8">
        <v>2.5499999999999998</v>
      </c>
    </row>
    <row r="201" spans="1:6" x14ac:dyDescent="0.25">
      <c r="A201" s="2" t="s">
        <v>368</v>
      </c>
      <c r="B201" s="6" t="s">
        <v>373</v>
      </c>
      <c r="C201" s="6" t="s">
        <v>374</v>
      </c>
      <c r="D201" s="8">
        <v>24868.025999999998</v>
      </c>
      <c r="E201" s="8">
        <f>D201/1000*2.55*1.21</f>
        <v>76.730294222999987</v>
      </c>
      <c r="F201" s="8">
        <v>2.5499999999999998</v>
      </c>
    </row>
    <row r="202" spans="1:6" x14ac:dyDescent="0.25">
      <c r="A202" s="30" t="s">
        <v>163</v>
      </c>
      <c r="B202" s="30">
        <v>401802</v>
      </c>
      <c r="C202" s="32" t="s">
        <v>229</v>
      </c>
      <c r="D202" s="35">
        <v>24822.162</v>
      </c>
      <c r="E202" s="34">
        <f>(D202/1000*2.5)*1.21</f>
        <v>75.087040049999985</v>
      </c>
      <c r="F202" s="34">
        <v>2.5</v>
      </c>
    </row>
    <row r="203" spans="1:6" x14ac:dyDescent="0.25">
      <c r="A203" s="30" t="s">
        <v>163</v>
      </c>
      <c r="B203" s="30" t="s">
        <v>224</v>
      </c>
      <c r="C203" s="32" t="s">
        <v>225</v>
      </c>
      <c r="D203" s="35">
        <v>12657.726000000001</v>
      </c>
      <c r="E203" s="34">
        <f>(D203/1000*2.5)*1.21</f>
        <v>38.289621149999995</v>
      </c>
      <c r="F203" s="34">
        <v>2.5</v>
      </c>
    </row>
    <row r="204" spans="1:6" x14ac:dyDescent="0.25">
      <c r="A204" s="30" t="s">
        <v>163</v>
      </c>
      <c r="B204" s="30" t="s">
        <v>218</v>
      </c>
      <c r="C204" s="32" t="s">
        <v>219</v>
      </c>
      <c r="D204" s="35">
        <v>11889.369000000001</v>
      </c>
      <c r="E204" s="34">
        <f>(D204/1000*2.5)*1.21</f>
        <v>35.965341225000003</v>
      </c>
      <c r="F204" s="34">
        <v>2.5</v>
      </c>
    </row>
    <row r="205" spans="1:6" x14ac:dyDescent="0.25">
      <c r="A205" s="2" t="s">
        <v>343</v>
      </c>
      <c r="B205" s="6" t="s">
        <v>366</v>
      </c>
      <c r="C205" s="6" t="s">
        <v>367</v>
      </c>
      <c r="D205" s="8">
        <v>10910.043</v>
      </c>
      <c r="E205" s="8">
        <f>D205/1000*2.55*1.21</f>
        <v>33.662937676499993</v>
      </c>
      <c r="F205" s="8">
        <v>2.5499999999999998</v>
      </c>
    </row>
    <row r="206" spans="1:6" x14ac:dyDescent="0.25">
      <c r="A206" s="27" t="s">
        <v>434</v>
      </c>
      <c r="B206" s="27" t="s">
        <v>266</v>
      </c>
      <c r="C206" s="29" t="s">
        <v>267</v>
      </c>
      <c r="D206" s="28">
        <v>10711.269</v>
      </c>
      <c r="E206" s="28">
        <f>D206/1000*2.43*1.21</f>
        <v>31.494344240699998</v>
      </c>
      <c r="F206" s="28">
        <v>2.4300000000000002</v>
      </c>
    </row>
    <row r="207" spans="1:6" x14ac:dyDescent="0.25">
      <c r="A207" s="30" t="s">
        <v>163</v>
      </c>
      <c r="B207" s="30" t="s">
        <v>216</v>
      </c>
      <c r="C207" s="32" t="s">
        <v>217</v>
      </c>
      <c r="D207" s="35">
        <v>10561.022999999999</v>
      </c>
      <c r="E207" s="34">
        <f t="shared" ref="E207:E214" si="2">(D207/1000*2.5)*1.21</f>
        <v>31.947094574999994</v>
      </c>
      <c r="F207" s="34">
        <v>2.5</v>
      </c>
    </row>
    <row r="208" spans="1:6" x14ac:dyDescent="0.25">
      <c r="A208" s="30" t="s">
        <v>163</v>
      </c>
      <c r="B208" s="30" t="s">
        <v>222</v>
      </c>
      <c r="C208" s="32" t="s">
        <v>223</v>
      </c>
      <c r="D208" s="35">
        <v>8497.44</v>
      </c>
      <c r="E208" s="34">
        <f t="shared" si="2"/>
        <v>25.704756</v>
      </c>
      <c r="F208" s="34">
        <v>2.5</v>
      </c>
    </row>
    <row r="209" spans="1:6" x14ac:dyDescent="0.25">
      <c r="A209" s="30" t="s">
        <v>163</v>
      </c>
      <c r="B209" s="30" t="s">
        <v>226</v>
      </c>
      <c r="C209" s="32" t="s">
        <v>227</v>
      </c>
      <c r="D209" s="35">
        <v>8005.482</v>
      </c>
      <c r="E209" s="34">
        <f t="shared" si="2"/>
        <v>24.216583050000001</v>
      </c>
      <c r="F209" s="34">
        <v>2.5</v>
      </c>
    </row>
    <row r="210" spans="1:6" x14ac:dyDescent="0.25">
      <c r="A210" s="30" t="s">
        <v>163</v>
      </c>
      <c r="B210" s="30" t="s">
        <v>204</v>
      </c>
      <c r="C210" s="32" t="s">
        <v>205</v>
      </c>
      <c r="D210" s="35">
        <v>3288.8609999999999</v>
      </c>
      <c r="E210" s="34">
        <f t="shared" si="2"/>
        <v>9.9488045249999999</v>
      </c>
      <c r="F210" s="34">
        <v>2.5</v>
      </c>
    </row>
    <row r="211" spans="1:6" x14ac:dyDescent="0.25">
      <c r="A211" s="30" t="s">
        <v>163</v>
      </c>
      <c r="B211" s="30" t="s">
        <v>206</v>
      </c>
      <c r="C211" s="32" t="s">
        <v>207</v>
      </c>
      <c r="D211" s="35">
        <v>1489.5629999999999</v>
      </c>
      <c r="E211" s="34">
        <f t="shared" si="2"/>
        <v>4.5059280749999999</v>
      </c>
      <c r="F211" s="34">
        <v>2.5</v>
      </c>
    </row>
    <row r="212" spans="1:6" x14ac:dyDescent="0.25">
      <c r="A212" s="30" t="s">
        <v>163</v>
      </c>
      <c r="B212" s="30" t="s">
        <v>202</v>
      </c>
      <c r="C212" s="32" t="s">
        <v>203</v>
      </c>
      <c r="D212" s="35">
        <v>798.75</v>
      </c>
      <c r="E212" s="34">
        <f t="shared" si="2"/>
        <v>2.4162187500000001</v>
      </c>
      <c r="F212" s="34">
        <v>2.5</v>
      </c>
    </row>
    <row r="213" spans="1:6" x14ac:dyDescent="0.25">
      <c r="A213" s="30" t="s">
        <v>163</v>
      </c>
      <c r="B213" s="31" t="s">
        <v>200</v>
      </c>
      <c r="C213" s="32" t="s">
        <v>201</v>
      </c>
      <c r="D213" s="34">
        <v>598.95000000000005</v>
      </c>
      <c r="E213" s="34">
        <f t="shared" si="2"/>
        <v>1.8118237500000003</v>
      </c>
      <c r="F213" s="34">
        <v>2.5</v>
      </c>
    </row>
    <row r="214" spans="1:6" x14ac:dyDescent="0.25">
      <c r="A214" s="30" t="s">
        <v>163</v>
      </c>
      <c r="B214" s="31" t="s">
        <v>198</v>
      </c>
      <c r="C214" s="32" t="s">
        <v>199</v>
      </c>
      <c r="D214" s="34">
        <v>332.55</v>
      </c>
      <c r="E214" s="34">
        <f t="shared" si="2"/>
        <v>1.00596375</v>
      </c>
      <c r="F214" s="34">
        <v>2.5</v>
      </c>
    </row>
    <row r="215" spans="1:6" x14ac:dyDescent="0.25">
      <c r="D215" s="14">
        <f>SUM(D2:D214)</f>
        <v>81387250.677000001</v>
      </c>
      <c r="E215" s="14">
        <f>SUM(E2:E214)</f>
        <v>246690.9058922354</v>
      </c>
    </row>
  </sheetData>
  <autoFilter ref="A1:K215" xr:uid="{3DDB515C-6228-44F9-8B58-F5AED48A2BBE}"/>
  <sortState xmlns:xlrd2="http://schemas.microsoft.com/office/spreadsheetml/2017/richdata2" ref="A2:F214">
    <sortCondition descending="1" ref="D2:D214"/>
  </sortState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2019</vt:lpstr>
      <vt:lpstr>2020</vt:lpstr>
      <vt:lpstr>2021</vt:lpstr>
      <vt:lpstr>sortering op omzetbedrag</vt:lpstr>
    </vt:vector>
  </TitlesOfParts>
  <Company>Hoogheemraadschap de Stichtse Rijnlanden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 Verhagen</dc:creator>
  <cp:lastModifiedBy>Lonneke Gorgosz</cp:lastModifiedBy>
  <dcterms:created xsi:type="dcterms:W3CDTF">2022-08-09T14:09:58Z</dcterms:created>
  <dcterms:modified xsi:type="dcterms:W3CDTF">2022-10-27T13:18:06Z</dcterms:modified>
</cp:coreProperties>
</file>