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RG\Inkoop\Algemeen\Landstede Inkoop\6. Uitvoering inkooptrajecten\6.3 Inkooptrajecten\2023\EA Sanitaire voorzieningen\2. Specificatie\Publicatie TenderNed\"/>
    </mc:Choice>
  </mc:AlternateContent>
  <xr:revisionPtr revIDLastSave="0" documentId="13_ncr:1_{0442FF2E-CB1B-44C2-AE90-55949958BE83}" xr6:coauthVersionLast="47" xr6:coauthVersionMax="47" xr10:uidLastSave="{00000000-0000-0000-0000-000000000000}"/>
  <bookViews>
    <workbookView xWindow="-120" yWindow="-120" windowWidth="29040" windowHeight="15840" tabRatio="641" xr2:uid="{FC785728-17A5-4ADC-9C3B-57FB945568B9}"/>
  </bookViews>
  <sheets>
    <sheet name=" Prijzenblad V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8" i="1" l="1"/>
  <c r="F22" i="1"/>
  <c r="F14" i="1"/>
  <c r="F15" i="1"/>
  <c r="F16" i="1"/>
  <c r="F17" i="1"/>
  <c r="F18" i="1"/>
  <c r="F19" i="1"/>
  <c r="F20" i="1"/>
  <c r="F21" i="1"/>
  <c r="F23" i="1"/>
  <c r="F24" i="1"/>
  <c r="F25" i="1"/>
  <c r="F13" i="1"/>
  <c r="F37" i="1"/>
  <c r="F36" i="1"/>
  <c r="F35" i="1"/>
  <c r="F34" i="1"/>
  <c r="F33" i="1"/>
  <c r="F32" i="1"/>
  <c r="F39" i="1" l="1"/>
  <c r="B8" i="1" s="1"/>
  <c r="F27" i="1"/>
  <c r="B7" i="1" s="1"/>
  <c r="B9" i="1" l="1"/>
</calcChain>
</file>

<file path=xl/sharedStrings.xml><?xml version="1.0" encoding="utf-8"?>
<sst xmlns="http://schemas.openxmlformats.org/spreadsheetml/2006/main" count="75" uniqueCount="72">
  <si>
    <t>Inschrijvers dienen alle geel gearceerde cellen in te vullen</t>
  </si>
  <si>
    <t>Naam Inschrijver</t>
  </si>
  <si>
    <t>Alle prijzen zijn exclusief BTW</t>
  </si>
  <si>
    <t>Subtotalen</t>
  </si>
  <si>
    <t>Prijs</t>
  </si>
  <si>
    <t>Subtotaal 1 - Huur- en serviceprijs automaten</t>
  </si>
  <si>
    <t>Subtotaal 2 - Prijs verbruiksartikelen</t>
  </si>
  <si>
    <t>Totale prijs</t>
  </si>
  <si>
    <t>1. Huur- en serviceprijs automaten</t>
  </si>
  <si>
    <t>Type</t>
  </si>
  <si>
    <t>Aantal stuks</t>
  </si>
  <si>
    <t>Aantal maanden</t>
  </si>
  <si>
    <t>Prijs per jaar</t>
  </si>
  <si>
    <t>Toiletrolhouder *</t>
  </si>
  <si>
    <t>Toiletbrilreiniger-automaat *</t>
  </si>
  <si>
    <t>Zeepdispenser *</t>
  </si>
  <si>
    <t>Handdoekrolautomaat *</t>
  </si>
  <si>
    <t>Vouwpapierautomaat *</t>
  </si>
  <si>
    <t>Poetsrolhouder *</t>
  </si>
  <si>
    <t>Luchtverfrisser-automaat *</t>
  </si>
  <si>
    <t>Toiletborstel en -houder *</t>
  </si>
  <si>
    <t>Afvalbak *</t>
  </si>
  <si>
    <t>Optioneel: handdesinfectie-zuil (losstaand) *</t>
  </si>
  <si>
    <t>Optioneel: handdesinfectie-automaat (wandbevestiging) *</t>
  </si>
  <si>
    <t>Optioneel: schoonloopmat (verschillende maten) *</t>
  </si>
  <si>
    <t>te inventariseren na gunning</t>
  </si>
  <si>
    <t>Totale huur- en serviceprijs automaten - per jaar</t>
  </si>
  <si>
    <t>Subtotaal 1</t>
  </si>
  <si>
    <t>* Zie beschrijvend document en programma van eisen</t>
  </si>
  <si>
    <t>2. Prijs verbruiksartikelen</t>
  </si>
  <si>
    <t>Product</t>
  </si>
  <si>
    <t>Verbruik per jaar</t>
  </si>
  <si>
    <t>Eenheid</t>
  </si>
  <si>
    <t>Opmerking*</t>
  </si>
  <si>
    <t>Prijs per eenheid</t>
  </si>
  <si>
    <t>Toiletpapier *</t>
  </si>
  <si>
    <t>4.920.000 meter</t>
  </si>
  <si>
    <t>1000 meter</t>
  </si>
  <si>
    <t>Toiletbrilreiniger *</t>
  </si>
  <si>
    <t>108.500 ml</t>
  </si>
  <si>
    <t>300 ml</t>
  </si>
  <si>
    <t>500 doseringen per 300 ml</t>
  </si>
  <si>
    <t>Zeep *</t>
  </si>
  <si>
    <t>800.000 ml</t>
  </si>
  <si>
    <t>500 ml</t>
  </si>
  <si>
    <t>1250 doseringen per 500 ml</t>
  </si>
  <si>
    <t>Handdoekrollen *</t>
  </si>
  <si>
    <t>406.000 meter</t>
  </si>
  <si>
    <t>35 meter</t>
  </si>
  <si>
    <t>110 porties per 35 meter</t>
  </si>
  <si>
    <t>Vouwpapier *</t>
  </si>
  <si>
    <t>977.500 stuks</t>
  </si>
  <si>
    <t>1000 stuks</t>
  </si>
  <si>
    <t>Poetsrolpapier *</t>
  </si>
  <si>
    <t>297.000 meter</t>
  </si>
  <si>
    <t>100 meter</t>
  </si>
  <si>
    <t>Optioneel: handdesinfectie-spray *</t>
  </si>
  <si>
    <t xml:space="preserve"> 833 doseringen per 500 ml</t>
  </si>
  <si>
    <t>Totale prijs verbruiksartikelen - per jaar</t>
  </si>
  <si>
    <t>Subtotaal 2</t>
  </si>
  <si>
    <t>* Inschrijver dient de prijzen van haar eigen eenheden terug te rekenen naar de gevraagde eenheden en daarbij tevens uit te gaan van de aangegeven (huidige) doseringen per ml / porties per meter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</si>
  <si>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</si>
  <si>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</si>
  <si>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</si>
  <si>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</si>
  <si>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</si>
  <si>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</si>
  <si>
    <t>Huur- en serviceprijs per maand</t>
  </si>
  <si>
    <t>Hygiënebox (wisselfrequentie 1x per 4 weken) *</t>
  </si>
  <si>
    <t>Hygiënebox (wisselfrequentie 1x per 2 weken) *</t>
  </si>
  <si>
    <t>300.000 ml (indien ingezet)</t>
  </si>
  <si>
    <t xml:space="preserve">VERSIE 2.0 - Prijzenblad - Europese Aanbesteding Sanitaire Voorzieningen Landstede Groep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</si>
</sst>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111">
    <xf numFmtId="0" fontId="0" fillId="0" borderId="0" xfId="0"/>
    <xf numFmtId="0" fontId="5" fillId="5" borderId="1" xfId="0" applyFont="1" applyFill="1" applyBorder="1"/>
    <xf numFmtId="0" fontId="4" fillId="5" borderId="1" xfId="0" applyFont="1" applyFill="1" applyBorder="1"/>
    <xf numFmtId="0" fontId="1" fillId="2" borderId="0" xfId="1" applyBorder="1"/>
    <xf numFmtId="0" fontId="8" fillId="0" borderId="0" xfId="0" applyFont="1"/>
    <xf numFmtId="44" fontId="5" fillId="7" borderId="5" xfId="4" applyFont="1" applyFill="1" applyBorder="1" applyProtection="1">
      <protection locked="0"/>
    </xf>
    <xf numFmtId="0" fontId="5" fillId="10" borderId="0" xfId="0" applyFont="1" applyFill="1" applyAlignment="1">
      <alignment horizontal="center"/>
    </xf>
    <xf numFmtId="164" fontId="4" fillId="10" borderId="0" xfId="6" applyFont="1" applyFill="1" applyBorder="1"/>
    <xf numFmtId="0" fontId="1" fillId="2" borderId="15" xfId="1" applyBorder="1"/>
    <xf numFmtId="0" fontId="8" fillId="10" borderId="15" xfId="0" applyFont="1" applyFill="1" applyBorder="1"/>
    <xf numFmtId="0" fontId="0" fillId="10" borderId="19" xfId="1" applyFont="1" applyFill="1" applyBorder="1" applyAlignment="1">
      <alignment horizontal="left"/>
    </xf>
    <xf numFmtId="0" fontId="1" fillId="2" borderId="19" xfId="1" applyBorder="1" applyAlignment="1"/>
    <xf numFmtId="0" fontId="1" fillId="2" borderId="20" xfId="1" applyBorder="1"/>
    <xf numFmtId="0" fontId="1" fillId="2" borderId="16" xfId="1" applyBorder="1"/>
    <xf numFmtId="0" fontId="1" fillId="2" borderId="21" xfId="1" applyBorder="1"/>
    <xf numFmtId="0" fontId="4" fillId="0" borderId="0" xfId="0" applyFont="1"/>
    <xf numFmtId="0" fontId="3" fillId="0" borderId="0" xfId="0" applyFont="1"/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5"/>
    </xf>
    <xf numFmtId="0" fontId="0" fillId="0" borderId="0" xfId="1" applyFont="1" applyFill="1" applyBorder="1" applyAlignment="1">
      <alignment horizontal="left"/>
    </xf>
    <xf numFmtId="1" fontId="5" fillId="5" borderId="1" xfId="6" applyNumberFormat="1" applyFont="1" applyFill="1" applyBorder="1" applyAlignment="1">
      <alignment horizontal="right"/>
    </xf>
    <xf numFmtId="0" fontId="4" fillId="5" borderId="5" xfId="0" applyFont="1" applyFill="1" applyBorder="1" applyAlignment="1">
      <alignment horizontal="left"/>
    </xf>
    <xf numFmtId="0" fontId="5" fillId="8" borderId="5" xfId="0" applyFont="1" applyFill="1" applyBorder="1" applyAlignment="1" applyProtection="1">
      <alignment horizontal="right"/>
      <protection locked="0"/>
    </xf>
    <xf numFmtId="3" fontId="5" fillId="5" borderId="1" xfId="6" applyNumberFormat="1" applyFont="1" applyFill="1" applyBorder="1" applyAlignment="1">
      <alignment horizontal="right"/>
    </xf>
    <xf numFmtId="0" fontId="1" fillId="10" borderId="0" xfId="2" applyFill="1" applyBorder="1" applyAlignment="1">
      <alignment horizontal="center"/>
    </xf>
    <xf numFmtId="0" fontId="3" fillId="10" borderId="0" xfId="0" applyFont="1" applyFill="1"/>
    <xf numFmtId="0" fontId="2" fillId="4" borderId="22" xfId="3" applyBorder="1" applyAlignment="1">
      <alignment horizontal="left"/>
    </xf>
    <xf numFmtId="0" fontId="2" fillId="4" borderId="23" xfId="3" applyBorder="1" applyAlignment="1">
      <alignment horizontal="left"/>
    </xf>
    <xf numFmtId="0" fontId="2" fillId="4" borderId="24" xfId="3" applyBorder="1" applyAlignment="1">
      <alignment horizontal="left"/>
    </xf>
    <xf numFmtId="0" fontId="9" fillId="9" borderId="25" xfId="3" applyFont="1" applyFill="1" applyBorder="1" applyAlignment="1">
      <alignment horizontal="left"/>
    </xf>
    <xf numFmtId="0" fontId="4" fillId="5" borderId="26" xfId="0" applyFont="1" applyFill="1" applyBorder="1"/>
    <xf numFmtId="0" fontId="0" fillId="2" borderId="25" xfId="1" applyFont="1" applyBorder="1" applyAlignment="1">
      <alignment horizontal="left"/>
    </xf>
    <xf numFmtId="164" fontId="5" fillId="5" borderId="26" xfId="6" applyFont="1" applyFill="1" applyBorder="1"/>
    <xf numFmtId="0" fontId="3" fillId="2" borderId="27" xfId="1" applyFont="1" applyBorder="1" applyAlignment="1">
      <alignment horizontal="left"/>
    </xf>
    <xf numFmtId="0" fontId="1" fillId="2" borderId="29" xfId="1" applyBorder="1"/>
    <xf numFmtId="0" fontId="1" fillId="2" borderId="30" xfId="1" applyBorder="1"/>
    <xf numFmtId="0" fontId="1" fillId="2" borderId="31" xfId="1" applyBorder="1"/>
    <xf numFmtId="0" fontId="1" fillId="2" borderId="32" xfId="1" applyBorder="1"/>
    <xf numFmtId="0" fontId="1" fillId="2" borderId="33" xfId="1" applyBorder="1"/>
    <xf numFmtId="0" fontId="1" fillId="2" borderId="32" xfId="1" applyBorder="1" applyAlignment="1">
      <alignment vertical="top"/>
    </xf>
    <xf numFmtId="0" fontId="3" fillId="2" borderId="32" xfId="1" applyFont="1" applyBorder="1"/>
    <xf numFmtId="0" fontId="0" fillId="2" borderId="34" xfId="1" applyFont="1" applyBorder="1" applyAlignment="1">
      <alignment horizontal="left"/>
    </xf>
    <xf numFmtId="0" fontId="2" fillId="9" borderId="33" xfId="3" applyFill="1" applyBorder="1" applyAlignment="1">
      <alignment horizontal="left"/>
    </xf>
    <xf numFmtId="0" fontId="4" fillId="9" borderId="33" xfId="0" applyFont="1" applyFill="1" applyBorder="1"/>
    <xf numFmtId="164" fontId="5" fillId="9" borderId="33" xfId="6" applyFont="1" applyFill="1" applyBorder="1"/>
    <xf numFmtId="0" fontId="1" fillId="11" borderId="36" xfId="1" applyFill="1" applyBorder="1"/>
    <xf numFmtId="0" fontId="1" fillId="11" borderId="37" xfId="1" applyFill="1" applyBorder="1"/>
    <xf numFmtId="0" fontId="2" fillId="4" borderId="39" xfId="3" applyBorder="1" applyAlignment="1">
      <alignment horizontal="left"/>
    </xf>
    <xf numFmtId="0" fontId="2" fillId="4" borderId="40" xfId="3" applyBorder="1" applyAlignment="1">
      <alignment horizontal="left"/>
    </xf>
    <xf numFmtId="0" fontId="2" fillId="4" borderId="41" xfId="3" applyBorder="1" applyAlignment="1">
      <alignment horizontal="left"/>
    </xf>
    <xf numFmtId="0" fontId="3" fillId="2" borderId="34" xfId="1" applyFont="1" applyBorder="1" applyAlignment="1">
      <alignment horizontal="left"/>
    </xf>
    <xf numFmtId="0" fontId="4" fillId="5" borderId="42" xfId="0" applyFont="1" applyFill="1" applyBorder="1"/>
    <xf numFmtId="164" fontId="5" fillId="5" borderId="42" xfId="6" applyFont="1" applyFill="1" applyBorder="1"/>
    <xf numFmtId="0" fontId="3" fillId="2" borderId="43" xfId="1" applyFont="1" applyBorder="1" applyAlignment="1">
      <alignment horizontal="left"/>
    </xf>
    <xf numFmtId="0" fontId="4" fillId="0" borderId="45" xfId="0" applyFont="1" applyBorder="1"/>
    <xf numFmtId="0" fontId="0" fillId="2" borderId="32" xfId="1" applyFont="1" applyBorder="1" applyAlignment="1">
      <alignment horizontal="left"/>
    </xf>
    <xf numFmtId="0" fontId="8" fillId="10" borderId="33" xfId="0" applyFont="1" applyFill="1" applyBorder="1"/>
    <xf numFmtId="9" fontId="5" fillId="9" borderId="33" xfId="5" applyFont="1" applyFill="1" applyBorder="1"/>
    <xf numFmtId="0" fontId="2" fillId="4" borderId="41" xfId="3" applyBorder="1"/>
    <xf numFmtId="164" fontId="0" fillId="0" borderId="42" xfId="1" applyNumberFormat="1" applyFont="1" applyFill="1" applyBorder="1" applyAlignment="1">
      <alignment horizontal="left"/>
    </xf>
    <xf numFmtId="0" fontId="1" fillId="2" borderId="47" xfId="1" applyBorder="1" applyAlignment="1" applyProtection="1">
      <alignment horizontal="left" vertical="center" wrapText="1"/>
    </xf>
    <xf numFmtId="0" fontId="1" fillId="2" borderId="34" xfId="1" applyBorder="1" applyAlignment="1" applyProtection="1">
      <alignment horizontal="left" vertical="center" wrapText="1"/>
    </xf>
    <xf numFmtId="0" fontId="1" fillId="2" borderId="43" xfId="1" applyBorder="1" applyAlignment="1" applyProtection="1">
      <alignment horizontal="left" vertical="top" wrapText="1"/>
    </xf>
    <xf numFmtId="0" fontId="1" fillId="2" borderId="0" xfId="1" applyBorder="1" applyAlignment="1"/>
    <xf numFmtId="164" fontId="7" fillId="6" borderId="38" xfId="6" applyFont="1" applyFill="1" applyBorder="1"/>
    <xf numFmtId="164" fontId="7" fillId="6" borderId="48" xfId="6" applyFont="1" applyFill="1" applyBorder="1" applyAlignment="1">
      <alignment horizontal="left"/>
    </xf>
    <xf numFmtId="164" fontId="0" fillId="0" borderId="49" xfId="1" applyNumberFormat="1" applyFont="1" applyFill="1" applyBorder="1" applyAlignment="1">
      <alignment horizontal="left"/>
    </xf>
    <xf numFmtId="164" fontId="4" fillId="5" borderId="38" xfId="6" applyFont="1" applyFill="1" applyBorder="1"/>
    <xf numFmtId="164" fontId="5" fillId="5" borderId="49" xfId="6" applyFont="1" applyFill="1" applyBorder="1"/>
    <xf numFmtId="0" fontId="5" fillId="5" borderId="1" xfId="0" applyFont="1" applyFill="1" applyBorder="1" applyAlignment="1">
      <alignment horizontal="right"/>
    </xf>
    <xf numFmtId="0" fontId="5" fillId="8" borderId="50" xfId="0" applyFont="1" applyFill="1" applyBorder="1" applyAlignment="1" applyProtection="1">
      <alignment horizontal="right"/>
      <protection locked="0"/>
    </xf>
    <xf numFmtId="0" fontId="0" fillId="0" borderId="0" xfId="0" applyBorder="1"/>
    <xf numFmtId="164" fontId="5" fillId="5" borderId="54" xfId="6" applyFont="1" applyFill="1" applyBorder="1"/>
    <xf numFmtId="0" fontId="0" fillId="2" borderId="55" xfId="1" applyFont="1" applyBorder="1" applyAlignment="1">
      <alignment horizontal="left"/>
    </xf>
    <xf numFmtId="0" fontId="4" fillId="5" borderId="56" xfId="0" applyFont="1" applyFill="1" applyBorder="1" applyAlignment="1">
      <alignment horizontal="left"/>
    </xf>
    <xf numFmtId="0" fontId="5" fillId="8" borderId="56" xfId="4" applyNumberFormat="1" applyFont="1" applyFill="1" applyBorder="1" applyAlignment="1" applyProtection="1">
      <alignment horizontal="right"/>
      <protection locked="0"/>
    </xf>
    <xf numFmtId="0" fontId="4" fillId="5" borderId="57" xfId="0" applyFont="1" applyFill="1" applyBorder="1"/>
    <xf numFmtId="44" fontId="5" fillId="7" borderId="57" xfId="4" applyFont="1" applyFill="1" applyBorder="1" applyProtection="1">
      <protection locked="0"/>
    </xf>
    <xf numFmtId="0" fontId="5" fillId="8" borderId="53" xfId="4" applyNumberFormat="1" applyFont="1" applyFill="1" applyBorder="1" applyAlignment="1" applyProtection="1">
      <alignment horizontal="right"/>
      <protection locked="0"/>
    </xf>
    <xf numFmtId="44" fontId="5" fillId="7" borderId="52" xfId="4" applyFont="1" applyFill="1" applyBorder="1" applyProtection="1">
      <protection locked="0"/>
    </xf>
    <xf numFmtId="8" fontId="1" fillId="7" borderId="2" xfId="2" applyNumberFormat="1" applyFill="1" applyBorder="1" applyAlignment="1">
      <alignment horizontal="center"/>
    </xf>
    <xf numFmtId="8" fontId="1" fillId="7" borderId="3" xfId="2" applyNumberFormat="1" applyFill="1" applyBorder="1" applyAlignment="1">
      <alignment horizontal="center"/>
    </xf>
    <xf numFmtId="8" fontId="1" fillId="7" borderId="9" xfId="2" applyNumberFormat="1" applyFill="1" applyBorder="1" applyAlignment="1">
      <alignment horizontal="center"/>
    </xf>
    <xf numFmtId="8" fontId="1" fillId="7" borderId="10" xfId="2" applyNumberFormat="1" applyFill="1" applyBorder="1" applyAlignment="1">
      <alignment horizontal="center"/>
    </xf>
    <xf numFmtId="8" fontId="1" fillId="7" borderId="11" xfId="2" applyNumberFormat="1" applyFill="1" applyBorder="1" applyAlignment="1">
      <alignment horizontal="center"/>
    </xf>
    <xf numFmtId="8" fontId="1" fillId="7" borderId="12" xfId="2" applyNumberFormat="1" applyFill="1" applyBorder="1" applyAlignment="1">
      <alignment horizontal="center"/>
    </xf>
    <xf numFmtId="0" fontId="2" fillId="4" borderId="46" xfId="3" applyBorder="1" applyAlignment="1">
      <alignment horizontal="left"/>
    </xf>
    <xf numFmtId="0" fontId="2" fillId="4" borderId="13" xfId="3" applyBorder="1" applyAlignment="1">
      <alignment horizontal="left"/>
    </xf>
    <xf numFmtId="0" fontId="2" fillId="4" borderId="14" xfId="3" applyBorder="1" applyAlignment="1">
      <alignment horizontal="left"/>
    </xf>
    <xf numFmtId="8" fontId="1" fillId="7" borderId="7" xfId="2" applyNumberFormat="1" applyFill="1" applyBorder="1" applyAlignment="1">
      <alignment horizontal="center"/>
    </xf>
    <xf numFmtId="8" fontId="1" fillId="7" borderId="8" xfId="2" applyNumberFormat="1" applyFill="1" applyBorder="1" applyAlignment="1">
      <alignment horizontal="center"/>
    </xf>
    <xf numFmtId="8" fontId="1" fillId="7" borderId="4" xfId="2" applyNumberFormat="1" applyFill="1" applyBorder="1" applyAlignment="1">
      <alignment horizontal="center"/>
    </xf>
    <xf numFmtId="0" fontId="5" fillId="5" borderId="28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5" borderId="51" xfId="0" applyFont="1" applyFill="1" applyBorder="1" applyAlignment="1">
      <alignment horizontal="center"/>
    </xf>
    <xf numFmtId="0" fontId="1" fillId="7" borderId="17" xfId="2" applyFill="1" applyBorder="1" applyAlignment="1">
      <alignment horizontal="center"/>
    </xf>
    <xf numFmtId="0" fontId="1" fillId="7" borderId="18" xfId="2" applyFill="1" applyBorder="1" applyAlignment="1">
      <alignment horizontal="center"/>
    </xf>
    <xf numFmtId="0" fontId="5" fillId="5" borderId="44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11" fillId="11" borderId="36" xfId="3" applyFont="1" applyFill="1" applyBorder="1" applyAlignment="1"/>
    <xf numFmtId="0" fontId="10" fillId="11" borderId="36" xfId="3" applyFont="1" applyFill="1" applyBorder="1" applyAlignment="1"/>
    <xf numFmtId="0" fontId="11" fillId="4" borderId="35" xfId="3" applyFont="1" applyBorder="1" applyAlignment="1"/>
    <xf numFmtId="0" fontId="10" fillId="4" borderId="36" xfId="3" applyFont="1" applyBorder="1" applyAlignment="1"/>
    <xf numFmtId="0" fontId="4" fillId="5" borderId="58" xfId="0" applyFont="1" applyFill="1" applyBorder="1"/>
    <xf numFmtId="44" fontId="5" fillId="5" borderId="59" xfId="4" applyFont="1" applyFill="1" applyBorder="1" applyProtection="1">
      <protection locked="0"/>
    </xf>
    <xf numFmtId="44" fontId="5" fillId="5" borderId="60" xfId="4" applyFont="1" applyFill="1" applyBorder="1" applyProtection="1">
      <protection locked="0"/>
    </xf>
    <xf numFmtId="44" fontId="5" fillId="5" borderId="0" xfId="4" applyFont="1" applyFill="1" applyBorder="1" applyProtection="1">
      <protection locked="0"/>
    </xf>
    <xf numFmtId="0" fontId="5" fillId="8" borderId="61" xfId="4" applyNumberFormat="1" applyFont="1" applyFill="1" applyBorder="1" applyProtection="1">
      <protection locked="0"/>
    </xf>
    <xf numFmtId="0" fontId="5" fillId="8" borderId="1" xfId="0" applyFont="1" applyFill="1" applyBorder="1" applyAlignment="1" applyProtection="1">
      <alignment horizontal="right"/>
      <protection locked="0"/>
    </xf>
    <xf numFmtId="0" fontId="5" fillId="5" borderId="58" xfId="0" applyFont="1" applyFill="1" applyBorder="1"/>
    <xf numFmtId="0" fontId="5" fillId="5" borderId="62" xfId="0" applyFont="1" applyFill="1" applyBorder="1"/>
  </cellXfs>
  <cellStyles count="7">
    <cellStyle name="20% - Accent1" xfId="1" builtinId="30"/>
    <cellStyle name="20% - Accent4" xfId="2" builtinId="42"/>
    <cellStyle name="Accent5" xfId="3" builtinId="45"/>
    <cellStyle name="Euro" xfId="6" xr:uid="{B38676E9-428A-4B52-94F0-71970534FA81}"/>
    <cellStyle name="Procent" xfId="5" builtinId="5"/>
    <cellStyle name="Standaard" xfId="0" builtinId="0"/>
    <cellStyle name="Valuta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1047751</xdr:colOff>
      <xdr:row>1</xdr:row>
      <xdr:rowOff>130966</xdr:rowOff>
    </xdr:from>
    <xdr:to>
      <xdr:col>6</xdr:col>
      <xdr:colOff>96521</xdr:colOff>
      <xdr:row>3</xdr:row>
      <xdr:rowOff>23809</xdr:rowOff>
    </xdr:to>
    <xdr:pic>
      <xdr:nvPicPr>
        <xdr:cNvPr id="2" name="Afbeelding 2">
          <a:extLst>
            <a:ext uri="{FF2B5EF4-FFF2-40B4-BE49-F238E27FC236}">
              <a16:creationId xmlns:a16="http://schemas.microsoft.com/office/drawing/2014/main" id="{E2F5484A-B930-4FCF-80DF-B8A9E80AC1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7220" y="369091"/>
          <a:ext cx="2096770" cy="285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9CCA7-7363-4825-91DC-5FAD4861314D}">
  <dimension ref="A1:S57"/>
  <sheetViews>
    <sheetView tabSelected="1" zoomScale="80" zoomScaleNormal="80" workbookViewId="0">
      <selection sqref="A1:B1"/>
    </sheetView>
  </sheetViews>
  <sheetFormatPr defaultRowHeight="15" x14ac:dyDescent="0.25"/>
  <cols>
    <col min="1" max="1" width="78" customWidth="1"/>
    <col min="2" max="2" width="30" customWidth="1"/>
    <col min="3" max="3" width="15.85546875" bestFit="1" customWidth="1"/>
    <col min="4" max="5" width="30.140625" bestFit="1" customWidth="1"/>
    <col min="6" max="6" width="15.5703125" customWidth="1"/>
    <col min="7" max="7" width="14.85546875" customWidth="1"/>
    <col min="8" max="8" width="14.42578125" customWidth="1"/>
  </cols>
  <sheetData>
    <row r="1" spans="1:12" ht="19.5" thickBot="1" x14ac:dyDescent="0.35">
      <c r="A1" s="101" t="s">
        <v>71</v>
      </c>
      <c r="B1" s="102"/>
      <c r="C1" s="99"/>
      <c r="D1" s="99"/>
      <c r="E1" s="100"/>
      <c r="F1" s="45"/>
      <c r="G1" s="46"/>
    </row>
    <row r="2" spans="1:12" x14ac:dyDescent="0.25">
      <c r="A2" s="34" t="s">
        <v>0</v>
      </c>
      <c r="B2" s="35"/>
      <c r="C2" s="35"/>
      <c r="D2" s="35"/>
      <c r="E2" s="35"/>
      <c r="F2" s="35"/>
      <c r="G2" s="36"/>
    </row>
    <row r="3" spans="1:12" ht="15.75" thickBot="1" x14ac:dyDescent="0.3">
      <c r="A3" s="37"/>
      <c r="B3" s="3"/>
      <c r="C3" s="3"/>
      <c r="D3" s="3"/>
      <c r="E3" s="3"/>
      <c r="F3" s="3"/>
      <c r="G3" s="38"/>
    </row>
    <row r="4" spans="1:12" ht="39.950000000000003" customHeight="1" thickBot="1" x14ac:dyDescent="0.3">
      <c r="A4" s="39" t="s">
        <v>1</v>
      </c>
      <c r="B4" s="95"/>
      <c r="C4" s="96"/>
      <c r="D4" s="24"/>
      <c r="E4" s="3"/>
      <c r="F4" s="3"/>
      <c r="G4" s="38"/>
    </row>
    <row r="5" spans="1:12" ht="15.75" thickBot="1" x14ac:dyDescent="0.3">
      <c r="A5" s="40" t="s">
        <v>2</v>
      </c>
      <c r="B5" s="3"/>
      <c r="C5" s="3"/>
      <c r="D5" s="3"/>
      <c r="E5" s="3"/>
      <c r="F5" s="3"/>
      <c r="G5" s="38"/>
    </row>
    <row r="6" spans="1:12" x14ac:dyDescent="0.25">
      <c r="A6" s="47" t="s">
        <v>3</v>
      </c>
      <c r="B6" s="58" t="s">
        <v>4</v>
      </c>
      <c r="C6" s="3"/>
      <c r="D6" s="3"/>
      <c r="E6" s="3"/>
      <c r="F6" s="3"/>
      <c r="G6" s="38"/>
    </row>
    <row r="7" spans="1:12" x14ac:dyDescent="0.25">
      <c r="A7" s="41" t="s">
        <v>5</v>
      </c>
      <c r="B7" s="59">
        <f>F27</f>
        <v>0</v>
      </c>
      <c r="C7" s="3"/>
      <c r="D7" s="3"/>
      <c r="E7" s="3"/>
      <c r="F7" s="3"/>
      <c r="G7" s="38"/>
      <c r="H7" s="16"/>
    </row>
    <row r="8" spans="1:12" ht="15.75" thickBot="1" x14ac:dyDescent="0.3">
      <c r="A8" s="41" t="s">
        <v>6</v>
      </c>
      <c r="B8" s="66">
        <f>F39</f>
        <v>0</v>
      </c>
      <c r="C8" s="3"/>
      <c r="D8" s="3"/>
      <c r="E8" s="3"/>
      <c r="F8" s="3"/>
      <c r="G8" s="38"/>
      <c r="H8" s="16"/>
    </row>
    <row r="9" spans="1:12" ht="16.5" thickBot="1" x14ac:dyDescent="0.3">
      <c r="A9" s="65" t="s">
        <v>7</v>
      </c>
      <c r="B9" s="64">
        <f>SUM(B7:B8)</f>
        <v>0</v>
      </c>
      <c r="C9" s="3"/>
      <c r="D9" s="3"/>
      <c r="E9" s="3"/>
      <c r="F9" s="3"/>
      <c r="G9" s="38"/>
    </row>
    <row r="10" spans="1:12" ht="15.75" thickBot="1" x14ac:dyDescent="0.3">
      <c r="A10" s="37"/>
      <c r="B10" s="3"/>
      <c r="C10" s="3"/>
      <c r="D10" s="3"/>
      <c r="E10" s="3"/>
      <c r="F10" s="3"/>
      <c r="G10" s="38"/>
    </row>
    <row r="11" spans="1:12" x14ac:dyDescent="0.25">
      <c r="A11" s="26" t="s">
        <v>8</v>
      </c>
      <c r="B11" s="27"/>
      <c r="C11" s="27"/>
      <c r="D11" s="27"/>
      <c r="E11" s="27"/>
      <c r="F11" s="28"/>
      <c r="G11" s="42"/>
    </row>
    <row r="12" spans="1:12" x14ac:dyDescent="0.25">
      <c r="A12" s="29" t="s">
        <v>9</v>
      </c>
      <c r="B12" s="21" t="s">
        <v>10</v>
      </c>
      <c r="C12" s="74" t="s">
        <v>11</v>
      </c>
      <c r="D12" s="103"/>
      <c r="E12" s="76" t="s">
        <v>67</v>
      </c>
      <c r="F12" s="30" t="s">
        <v>12</v>
      </c>
      <c r="G12" s="43"/>
    </row>
    <row r="13" spans="1:12" x14ac:dyDescent="0.25">
      <c r="A13" s="31" t="s">
        <v>13</v>
      </c>
      <c r="B13" s="22">
        <v>1216</v>
      </c>
      <c r="C13" s="75">
        <v>12</v>
      </c>
      <c r="D13" s="104"/>
      <c r="E13" s="77">
        <v>0</v>
      </c>
      <c r="F13" s="32">
        <f>B13*C13*E13</f>
        <v>0</v>
      </c>
      <c r="G13" s="44"/>
      <c r="H13" s="16"/>
    </row>
    <row r="14" spans="1:12" x14ac:dyDescent="0.25">
      <c r="A14" s="31" t="s">
        <v>14</v>
      </c>
      <c r="B14" s="22">
        <v>179</v>
      </c>
      <c r="C14" s="75">
        <v>12</v>
      </c>
      <c r="D14" s="104"/>
      <c r="E14" s="77">
        <v>0</v>
      </c>
      <c r="F14" s="32">
        <f t="shared" ref="F14:F25" si="0">B14*C14*E14</f>
        <v>0</v>
      </c>
      <c r="G14" s="44"/>
      <c r="L14" s="71"/>
    </row>
    <row r="15" spans="1:12" x14ac:dyDescent="0.25">
      <c r="A15" s="31" t="s">
        <v>15</v>
      </c>
      <c r="B15" s="22">
        <v>872</v>
      </c>
      <c r="C15" s="75">
        <v>12</v>
      </c>
      <c r="D15" s="104"/>
      <c r="E15" s="77">
        <v>0</v>
      </c>
      <c r="F15" s="32">
        <f t="shared" si="0"/>
        <v>0</v>
      </c>
      <c r="G15" s="44"/>
      <c r="L15" s="71"/>
    </row>
    <row r="16" spans="1:12" x14ac:dyDescent="0.25">
      <c r="A16" s="31" t="s">
        <v>16</v>
      </c>
      <c r="B16" s="22">
        <v>577</v>
      </c>
      <c r="C16" s="75">
        <v>12</v>
      </c>
      <c r="D16" s="104"/>
      <c r="E16" s="77">
        <v>0</v>
      </c>
      <c r="F16" s="32">
        <f t="shared" si="0"/>
        <v>0</v>
      </c>
      <c r="G16" s="44"/>
    </row>
    <row r="17" spans="1:14" x14ac:dyDescent="0.25">
      <c r="A17" s="31" t="s">
        <v>17</v>
      </c>
      <c r="B17" s="22">
        <v>190</v>
      </c>
      <c r="C17" s="75">
        <v>12</v>
      </c>
      <c r="D17" s="104"/>
      <c r="E17" s="77">
        <v>0</v>
      </c>
      <c r="F17" s="32">
        <f t="shared" si="0"/>
        <v>0</v>
      </c>
      <c r="G17" s="44"/>
    </row>
    <row r="18" spans="1:14" x14ac:dyDescent="0.25">
      <c r="A18" s="31" t="s">
        <v>18</v>
      </c>
      <c r="B18" s="22">
        <v>138</v>
      </c>
      <c r="C18" s="75">
        <v>12</v>
      </c>
      <c r="D18" s="104"/>
      <c r="E18" s="77">
        <v>0</v>
      </c>
      <c r="F18" s="32">
        <f t="shared" si="0"/>
        <v>0</v>
      </c>
      <c r="G18" s="44"/>
    </row>
    <row r="19" spans="1:14" x14ac:dyDescent="0.25">
      <c r="A19" s="31" t="s">
        <v>19</v>
      </c>
      <c r="B19" s="22">
        <v>722</v>
      </c>
      <c r="C19" s="75">
        <v>12</v>
      </c>
      <c r="D19" s="104"/>
      <c r="E19" s="77">
        <v>0</v>
      </c>
      <c r="F19" s="32">
        <f t="shared" si="0"/>
        <v>0</v>
      </c>
      <c r="G19" s="44"/>
    </row>
    <row r="20" spans="1:14" x14ac:dyDescent="0.25">
      <c r="A20" s="31" t="s">
        <v>20</v>
      </c>
      <c r="B20" s="22">
        <v>1071</v>
      </c>
      <c r="C20" s="75">
        <v>12</v>
      </c>
      <c r="D20" s="104"/>
      <c r="E20" s="77">
        <v>0</v>
      </c>
      <c r="F20" s="32">
        <f t="shared" si="0"/>
        <v>0</v>
      </c>
      <c r="G20" s="44"/>
      <c r="J20" s="71"/>
    </row>
    <row r="21" spans="1:14" x14ac:dyDescent="0.25">
      <c r="A21" s="31" t="s">
        <v>68</v>
      </c>
      <c r="B21" s="22">
        <v>629</v>
      </c>
      <c r="C21" s="75">
        <v>12</v>
      </c>
      <c r="D21" s="104"/>
      <c r="E21" s="77">
        <v>0</v>
      </c>
      <c r="F21" s="32">
        <f t="shared" si="0"/>
        <v>0</v>
      </c>
      <c r="G21" s="44"/>
    </row>
    <row r="22" spans="1:14" x14ac:dyDescent="0.25">
      <c r="A22" s="31" t="s">
        <v>69</v>
      </c>
      <c r="B22" s="22">
        <v>136</v>
      </c>
      <c r="C22" s="75">
        <v>12</v>
      </c>
      <c r="D22" s="104"/>
      <c r="E22" s="77">
        <v>0</v>
      </c>
      <c r="F22" s="32">
        <f t="shared" si="0"/>
        <v>0</v>
      </c>
      <c r="G22" s="44"/>
    </row>
    <row r="23" spans="1:14" x14ac:dyDescent="0.25">
      <c r="A23" s="31" t="s">
        <v>21</v>
      </c>
      <c r="B23" s="22">
        <v>215</v>
      </c>
      <c r="C23" s="75">
        <v>12</v>
      </c>
      <c r="D23" s="104"/>
      <c r="E23" s="77">
        <v>0</v>
      </c>
      <c r="F23" s="32">
        <f t="shared" si="0"/>
        <v>0</v>
      </c>
      <c r="G23" s="44"/>
    </row>
    <row r="24" spans="1:14" x14ac:dyDescent="0.25">
      <c r="A24" s="31" t="s">
        <v>22</v>
      </c>
      <c r="B24" s="22">
        <v>110</v>
      </c>
      <c r="C24" s="75">
        <v>12</v>
      </c>
      <c r="D24" s="104"/>
      <c r="E24" s="77">
        <v>0</v>
      </c>
      <c r="F24" s="32">
        <f t="shared" si="0"/>
        <v>0</v>
      </c>
      <c r="G24" s="44"/>
    </row>
    <row r="25" spans="1:14" x14ac:dyDescent="0.25">
      <c r="A25" s="31" t="s">
        <v>23</v>
      </c>
      <c r="B25" s="70">
        <v>192</v>
      </c>
      <c r="C25" s="78">
        <v>12</v>
      </c>
      <c r="D25" s="104"/>
      <c r="E25" s="79">
        <v>0</v>
      </c>
      <c r="F25" s="32">
        <f t="shared" si="0"/>
        <v>0</v>
      </c>
      <c r="G25" s="44"/>
    </row>
    <row r="26" spans="1:14" ht="15.75" thickBot="1" x14ac:dyDescent="0.3">
      <c r="A26" s="73" t="s">
        <v>24</v>
      </c>
      <c r="B26" s="108" t="s">
        <v>25</v>
      </c>
      <c r="C26" s="105"/>
      <c r="D26" s="106"/>
      <c r="E26" s="107"/>
      <c r="F26" s="72"/>
      <c r="G26" s="44"/>
    </row>
    <row r="27" spans="1:14" ht="15.75" thickBot="1" x14ac:dyDescent="0.3">
      <c r="A27" s="33" t="s">
        <v>26</v>
      </c>
      <c r="B27" s="92"/>
      <c r="C27" s="93"/>
      <c r="D27" s="93"/>
      <c r="E27" s="94"/>
      <c r="F27" s="67">
        <f>SUM(F13:F25)</f>
        <v>0</v>
      </c>
      <c r="G27" s="54" t="s">
        <v>27</v>
      </c>
      <c r="H27" s="15"/>
    </row>
    <row r="28" spans="1:14" x14ac:dyDescent="0.25">
      <c r="A28" s="55" t="s">
        <v>28</v>
      </c>
      <c r="B28" s="6"/>
      <c r="C28" s="6"/>
      <c r="D28" s="6"/>
      <c r="E28" s="6"/>
      <c r="F28" s="7"/>
      <c r="G28" s="56"/>
      <c r="H28" s="4"/>
      <c r="N28" s="71"/>
    </row>
    <row r="29" spans="1:14" ht="15.75" thickBot="1" x14ac:dyDescent="0.3">
      <c r="A29" s="37"/>
      <c r="B29" s="3"/>
      <c r="C29" s="3"/>
      <c r="D29" s="3"/>
      <c r="E29" s="3"/>
      <c r="F29" s="3"/>
      <c r="G29" s="38"/>
    </row>
    <row r="30" spans="1:14" x14ac:dyDescent="0.25">
      <c r="A30" s="47" t="s">
        <v>29</v>
      </c>
      <c r="B30" s="48"/>
      <c r="C30" s="48"/>
      <c r="D30" s="48"/>
      <c r="E30" s="48"/>
      <c r="F30" s="49"/>
      <c r="G30" s="42"/>
    </row>
    <row r="31" spans="1:14" x14ac:dyDescent="0.25">
      <c r="A31" s="50" t="s">
        <v>30</v>
      </c>
      <c r="B31" s="2" t="s">
        <v>31</v>
      </c>
      <c r="C31" s="2" t="s">
        <v>32</v>
      </c>
      <c r="D31" s="2" t="s">
        <v>33</v>
      </c>
      <c r="E31" s="2" t="s">
        <v>34</v>
      </c>
      <c r="F31" s="51" t="s">
        <v>12</v>
      </c>
      <c r="G31" s="43"/>
      <c r="H31" s="15"/>
    </row>
    <row r="32" spans="1:14" x14ac:dyDescent="0.25">
      <c r="A32" s="41" t="s">
        <v>35</v>
      </c>
      <c r="B32" s="23" t="s">
        <v>36</v>
      </c>
      <c r="C32" s="69" t="s">
        <v>37</v>
      </c>
      <c r="D32" s="1"/>
      <c r="E32" s="5">
        <v>0</v>
      </c>
      <c r="F32" s="52">
        <f>4920000/1000*E32</f>
        <v>0</v>
      </c>
      <c r="G32" s="57"/>
    </row>
    <row r="33" spans="1:19" x14ac:dyDescent="0.25">
      <c r="A33" s="41" t="s">
        <v>38</v>
      </c>
      <c r="B33" s="23" t="s">
        <v>39</v>
      </c>
      <c r="C33" s="69" t="s">
        <v>40</v>
      </c>
      <c r="D33" s="1" t="s">
        <v>41</v>
      </c>
      <c r="E33" s="5">
        <v>0</v>
      </c>
      <c r="F33" s="52">
        <f>108500/300*E33</f>
        <v>0</v>
      </c>
      <c r="G33" s="57"/>
      <c r="P33" s="16"/>
      <c r="Q33" s="16"/>
      <c r="S33" s="16"/>
    </row>
    <row r="34" spans="1:19" x14ac:dyDescent="0.25">
      <c r="A34" s="41" t="s">
        <v>42</v>
      </c>
      <c r="B34" s="23" t="s">
        <v>43</v>
      </c>
      <c r="C34" s="69" t="s">
        <v>44</v>
      </c>
      <c r="D34" s="1" t="s">
        <v>45</v>
      </c>
      <c r="E34" s="5">
        <v>0</v>
      </c>
      <c r="F34" s="52">
        <f>800000/500*E34</f>
        <v>0</v>
      </c>
      <c r="G34" s="57"/>
      <c r="P34" s="16"/>
    </row>
    <row r="35" spans="1:19" x14ac:dyDescent="0.25">
      <c r="A35" s="41" t="s">
        <v>46</v>
      </c>
      <c r="B35" s="23" t="s">
        <v>47</v>
      </c>
      <c r="C35" s="69" t="s">
        <v>48</v>
      </c>
      <c r="D35" s="1" t="s">
        <v>49</v>
      </c>
      <c r="E35" s="5">
        <v>0</v>
      </c>
      <c r="F35" s="52">
        <f>406000/35*E35</f>
        <v>0</v>
      </c>
      <c r="G35" s="57"/>
    </row>
    <row r="36" spans="1:19" x14ac:dyDescent="0.25">
      <c r="A36" s="41" t="s">
        <v>50</v>
      </c>
      <c r="B36" s="23" t="s">
        <v>51</v>
      </c>
      <c r="C36" s="69" t="s">
        <v>52</v>
      </c>
      <c r="D36" s="109"/>
      <c r="E36" s="5">
        <v>0</v>
      </c>
      <c r="F36" s="52">
        <f>977500/1000*E36</f>
        <v>0</v>
      </c>
      <c r="G36" s="57"/>
    </row>
    <row r="37" spans="1:19" x14ac:dyDescent="0.25">
      <c r="A37" s="41" t="s">
        <v>53</v>
      </c>
      <c r="B37" s="23" t="s">
        <v>54</v>
      </c>
      <c r="C37" s="69" t="s">
        <v>55</v>
      </c>
      <c r="D37" s="110"/>
      <c r="E37" s="5">
        <v>0</v>
      </c>
      <c r="F37" s="52">
        <f>297000/100*E37</f>
        <v>0</v>
      </c>
      <c r="G37" s="57"/>
    </row>
    <row r="38" spans="1:19" ht="15.75" thickBot="1" x14ac:dyDescent="0.3">
      <c r="A38" s="41" t="s">
        <v>56</v>
      </c>
      <c r="B38" s="20" t="s">
        <v>70</v>
      </c>
      <c r="C38" s="69" t="s">
        <v>44</v>
      </c>
      <c r="D38" s="1" t="s">
        <v>57</v>
      </c>
      <c r="E38" s="5">
        <v>0</v>
      </c>
      <c r="F38" s="68">
        <f>300000/500*E38</f>
        <v>0</v>
      </c>
      <c r="G38" s="57"/>
    </row>
    <row r="39" spans="1:19" ht="15.75" thickBot="1" x14ac:dyDescent="0.3">
      <c r="A39" s="53" t="s">
        <v>58</v>
      </c>
      <c r="B39" s="97"/>
      <c r="C39" s="97"/>
      <c r="D39" s="97"/>
      <c r="E39" s="98"/>
      <c r="F39" s="67">
        <f>SUM(F32:F38)</f>
        <v>0</v>
      </c>
      <c r="G39" s="54" t="s">
        <v>59</v>
      </c>
      <c r="H39" s="15"/>
    </row>
    <row r="40" spans="1:19" x14ac:dyDescent="0.25">
      <c r="A40" s="25" t="s">
        <v>60</v>
      </c>
      <c r="B40" s="6"/>
      <c r="C40" s="6"/>
      <c r="D40" s="6"/>
      <c r="E40" s="6"/>
      <c r="F40" s="7"/>
      <c r="G40" s="9"/>
    </row>
    <row r="41" spans="1:19" x14ac:dyDescent="0.25">
      <c r="A41" s="10" t="s">
        <v>28</v>
      </c>
      <c r="B41" s="6"/>
      <c r="C41" s="6"/>
      <c r="D41" s="6"/>
      <c r="E41" s="6"/>
      <c r="F41" s="7"/>
      <c r="G41" s="9"/>
    </row>
    <row r="42" spans="1:19" ht="15.75" thickBot="1" x14ac:dyDescent="0.3">
      <c r="A42" s="11"/>
      <c r="B42" s="63"/>
      <c r="C42" s="63"/>
      <c r="D42" s="63"/>
      <c r="E42" s="63"/>
      <c r="F42" s="63"/>
      <c r="G42" s="8"/>
      <c r="N42" s="19"/>
    </row>
    <row r="43" spans="1:19" x14ac:dyDescent="0.25">
      <c r="A43" s="86" t="s">
        <v>61</v>
      </c>
      <c r="B43" s="87"/>
      <c r="C43" s="87"/>
      <c r="D43" s="87"/>
      <c r="E43" s="87"/>
      <c r="F43" s="88"/>
      <c r="G43" s="8"/>
      <c r="N43" s="19"/>
    </row>
    <row r="44" spans="1:19" x14ac:dyDescent="0.25">
      <c r="A44" s="60" t="s">
        <v>62</v>
      </c>
      <c r="B44" s="89"/>
      <c r="C44" s="90"/>
      <c r="D44" s="90"/>
      <c r="E44" s="90"/>
      <c r="F44" s="91"/>
      <c r="G44" s="8"/>
      <c r="N44" s="19"/>
    </row>
    <row r="45" spans="1:19" x14ac:dyDescent="0.25">
      <c r="A45" s="61" t="s">
        <v>63</v>
      </c>
      <c r="B45" s="80"/>
      <c r="C45" s="81"/>
      <c r="D45" s="81"/>
      <c r="E45" s="81"/>
      <c r="F45" s="82"/>
      <c r="G45" s="8"/>
      <c r="N45" s="19"/>
    </row>
    <row r="46" spans="1:19" x14ac:dyDescent="0.25">
      <c r="A46" s="61" t="s">
        <v>64</v>
      </c>
      <c r="B46" s="80"/>
      <c r="C46" s="81"/>
      <c r="D46" s="81"/>
      <c r="E46" s="81"/>
      <c r="F46" s="82"/>
      <c r="G46" s="8"/>
      <c r="N46" s="19"/>
    </row>
    <row r="47" spans="1:19" x14ac:dyDescent="0.25">
      <c r="A47" s="61" t="s">
        <v>65</v>
      </c>
      <c r="B47" s="80"/>
      <c r="C47" s="81"/>
      <c r="D47" s="81"/>
      <c r="E47" s="81"/>
      <c r="F47" s="82"/>
      <c r="G47" s="8"/>
      <c r="N47" s="19"/>
    </row>
    <row r="48" spans="1:19" ht="60" customHeight="1" thickBot="1" x14ac:dyDescent="0.3">
      <c r="A48" s="62" t="s">
        <v>66</v>
      </c>
      <c r="B48" s="83"/>
      <c r="C48" s="84"/>
      <c r="D48" s="84"/>
      <c r="E48" s="84"/>
      <c r="F48" s="85"/>
      <c r="G48" s="8"/>
      <c r="N48" s="19"/>
    </row>
    <row r="49" spans="1:7" ht="15.75" thickBot="1" x14ac:dyDescent="0.3">
      <c r="A49" s="12"/>
      <c r="B49" s="13"/>
      <c r="C49" s="13"/>
      <c r="D49" s="13"/>
      <c r="E49" s="13"/>
      <c r="F49" s="13"/>
      <c r="G49" s="14"/>
    </row>
    <row r="51" spans="1:7" x14ac:dyDescent="0.25">
      <c r="A51" s="17"/>
    </row>
    <row r="52" spans="1:7" x14ac:dyDescent="0.25">
      <c r="A52" s="18"/>
    </row>
    <row r="53" spans="1:7" x14ac:dyDescent="0.25">
      <c r="A53" s="18"/>
    </row>
    <row r="54" spans="1:7" x14ac:dyDescent="0.25">
      <c r="A54" s="18"/>
    </row>
    <row r="55" spans="1:7" x14ac:dyDescent="0.25">
      <c r="A55" s="17"/>
    </row>
    <row r="56" spans="1:7" x14ac:dyDescent="0.25">
      <c r="A56" s="18"/>
    </row>
    <row r="57" spans="1:7" x14ac:dyDescent="0.25">
      <c r="A57" s="17"/>
    </row>
  </sheetData>
  <mergeCells count="11">
    <mergeCell ref="B47:F47"/>
    <mergeCell ref="B48:F48"/>
    <mergeCell ref="A1:B1"/>
    <mergeCell ref="C1:E1"/>
    <mergeCell ref="A43:F43"/>
    <mergeCell ref="B44:F44"/>
    <mergeCell ref="B45:F45"/>
    <mergeCell ref="B46:F46"/>
    <mergeCell ref="B27:E27"/>
    <mergeCell ref="B4:C4"/>
    <mergeCell ref="B39:E3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8139F4EFAE544AB6E9BCBCC3EB616D" ma:contentTypeVersion="2" ma:contentTypeDescription="Een nieuw document maken." ma:contentTypeScope="" ma:versionID="0364d75aa286c9aab4c4b9a94c4118cb">
  <xsd:schema xmlns:xsd="http://www.w3.org/2001/XMLSchema" xmlns:xs="http://www.w3.org/2001/XMLSchema" xmlns:p="http://schemas.microsoft.com/office/2006/metadata/properties" xmlns:ns2="ad0e7a4d-d573-400d-a5b1-1f5f9dd8bbe0" targetNamespace="http://schemas.microsoft.com/office/2006/metadata/properties" ma:root="true" ma:fieldsID="ba294d214dd55c62625c48f2bd341d1a" ns2:_="">
    <xsd:import namespace="ad0e7a4d-d573-400d-a5b1-1f5f9dd8bb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0e7a4d-d573-400d-a5b1-1f5f9dd8bb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23E6B00-4E3E-4EE6-B5C9-4D1CA4FCA8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9122FE-17F1-4C9D-BB67-1DC9405BFF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0e7a4d-d573-400d-a5b1-1f5f9dd8bb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5A14BF-5462-4C90-AFF6-6A6986EB4F0A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ad0e7a4d-d573-400d-a5b1-1f5f9dd8bbe0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 Prijzenblad V2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Neijensteijn</dc:creator>
  <cp:keywords/>
  <dc:description/>
  <cp:lastModifiedBy>Frank van Ark</cp:lastModifiedBy>
  <cp:revision/>
  <dcterms:created xsi:type="dcterms:W3CDTF">2022-04-19T09:49:55Z</dcterms:created>
  <dcterms:modified xsi:type="dcterms:W3CDTF">2023-03-23T13:16:35Z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0x010100698139F4EFAE544AB6E9BCBCC3EB616D</vt:lpwstr>
  </property>
</Properties>
</file>