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bij12kantoor.sharepoint.com/sites/ProjectPT2023/Shared Documents/General PT2023/99. Werkmappen/NVI/NVI2/"/>
    </mc:Choice>
  </mc:AlternateContent>
  <xr:revisionPtr revIDLastSave="18" documentId="8_{674AF940-F913-42FC-9698-B644232D68E6}" xr6:coauthVersionLast="47" xr6:coauthVersionMax="47" xr10:uidLastSave="{4AD9DAF3-B6B7-469A-9176-89455A2C6BA6}"/>
  <bookViews>
    <workbookView xWindow="39570" yWindow="75" windowWidth="36690" windowHeight="19905" xr2:uid="{00000000-000D-0000-FFFF-FFFF00000000}"/>
  </bookViews>
  <sheets>
    <sheet name="PvE eisen en wensen" sheetId="2" r:id="rId1"/>
    <sheet name="Constanten" sheetId="12" r:id="rId2"/>
    <sheet name="Draaitabel inhoud" sheetId="14" r:id="rId3"/>
  </sheets>
  <definedNames>
    <definedName name="_xlnm._FilterDatabase" localSheetId="0" hidden="1">'PvE eisen en wensen'!$A$10:$I$209</definedName>
    <definedName name="_xlnm.Print_Area" localSheetId="0">'PvE eisen en wensen'!$A$1:$H$182</definedName>
  </definedNames>
  <calcPr calcId="191028"/>
  <pivotCaches>
    <pivotCache cacheId="0" r:id="rId4"/>
  </pivotCaches>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2" l="1"/>
  <c r="D5" i="2"/>
  <c r="C6" i="2"/>
  <c r="C5" i="2"/>
  <c r="O198" i="2"/>
  <c r="O199" i="2" s="1"/>
  <c r="O200" i="2" s="1"/>
  <c r="O201" i="2" s="1"/>
  <c r="O202" i="2" s="1"/>
  <c r="O203" i="2" s="1"/>
  <c r="O204" i="2" s="1"/>
  <c r="O205" i="2" s="1"/>
  <c r="O206" i="2" s="1"/>
  <c r="O207" i="2" s="1"/>
  <c r="O208" i="2" s="1"/>
  <c r="O209" i="2" s="1"/>
  <c r="O197" i="2"/>
  <c r="O194" i="2"/>
  <c r="O195" i="2" s="1"/>
  <c r="O196" i="2" s="1"/>
  <c r="O192" i="2"/>
  <c r="O193" i="2" s="1"/>
  <c r="O191" i="2"/>
  <c r="O185" i="2"/>
  <c r="O186" i="2" s="1"/>
  <c r="O187" i="2" s="1"/>
  <c r="O188" i="2" s="1"/>
  <c r="O189" i="2" s="1"/>
  <c r="O190" i="2" s="1"/>
  <c r="O182" i="2"/>
  <c r="O183" i="2" s="1"/>
  <c r="O184" i="2" s="1"/>
  <c r="O173" i="2"/>
  <c r="O174" i="2" s="1"/>
  <c r="O175" i="2" s="1"/>
  <c r="O176" i="2" s="1"/>
  <c r="O177" i="2" s="1"/>
  <c r="O178" i="2" s="1"/>
  <c r="O179" i="2" s="1"/>
  <c r="O180" i="2" s="1"/>
  <c r="O181" i="2" s="1"/>
  <c r="O172" i="2"/>
  <c r="O171" i="2"/>
  <c r="O169" i="2"/>
  <c r="O170" i="2" s="1"/>
  <c r="O167" i="2"/>
  <c r="O168" i="2" s="1"/>
  <c r="O165" i="2"/>
  <c r="O166" i="2" s="1"/>
  <c r="O157" i="2"/>
  <c r="O158" i="2" s="1"/>
  <c r="O159" i="2" s="1"/>
  <c r="O160" i="2" s="1"/>
  <c r="O161" i="2" s="1"/>
  <c r="O162" i="2" s="1"/>
  <c r="O163" i="2" s="1"/>
  <c r="O164" i="2" s="1"/>
  <c r="O140" i="2"/>
  <c r="O141" i="2" s="1"/>
  <c r="O142" i="2" s="1"/>
  <c r="O143" i="2" s="1"/>
  <c r="O144" i="2" s="1"/>
  <c r="O145" i="2" s="1"/>
  <c r="O146" i="2" s="1"/>
  <c r="O147" i="2" s="1"/>
  <c r="O148" i="2" s="1"/>
  <c r="O149" i="2" s="1"/>
  <c r="O150" i="2" s="1"/>
  <c r="O151" i="2" s="1"/>
  <c r="O152" i="2" s="1"/>
  <c r="O153" i="2" s="1"/>
  <c r="O139" i="2"/>
  <c r="O127" i="2"/>
  <c r="O128" i="2" s="1"/>
  <c r="O129" i="2" s="1"/>
  <c r="O130" i="2" s="1"/>
  <c r="O131" i="2" s="1"/>
  <c r="O132" i="2" s="1"/>
  <c r="O133" i="2" s="1"/>
  <c r="O134" i="2" s="1"/>
  <c r="O135" i="2" s="1"/>
  <c r="O136" i="2" s="1"/>
  <c r="O137" i="2" s="1"/>
  <c r="O138" i="2" s="1"/>
  <c r="O126" i="2"/>
  <c r="O125" i="2"/>
  <c r="O124" i="2"/>
  <c r="O113" i="2"/>
  <c r="O114" i="2" s="1"/>
  <c r="O115" i="2" s="1"/>
  <c r="O116" i="2" s="1"/>
  <c r="O117" i="2" s="1"/>
  <c r="O118" i="2" s="1"/>
  <c r="O119" i="2" s="1"/>
  <c r="O120" i="2" s="1"/>
  <c r="O121" i="2" s="1"/>
  <c r="O122" i="2" s="1"/>
  <c r="O123" i="2" s="1"/>
  <c r="O109" i="2"/>
  <c r="O110" i="2" s="1"/>
  <c r="O111" i="2" s="1"/>
  <c r="O112" i="2" s="1"/>
  <c r="O107" i="2"/>
  <c r="O108" i="2" s="1"/>
  <c r="O105" i="2"/>
  <c r="O106" i="2" s="1"/>
  <c r="O102" i="2"/>
  <c r="O103" i="2" s="1"/>
  <c r="O104" i="2" s="1"/>
  <c r="O101" i="2"/>
  <c r="O100" i="2"/>
  <c r="O99" i="2"/>
  <c r="O94" i="2"/>
  <c r="O95" i="2" s="1"/>
  <c r="O96" i="2" s="1"/>
  <c r="O97" i="2" s="1"/>
  <c r="O98" i="2" s="1"/>
  <c r="O93" i="2"/>
  <c r="O92" i="2"/>
  <c r="O91" i="2"/>
  <c r="O90" i="2"/>
  <c r="O29" i="2"/>
  <c r="O30" i="2" s="1"/>
  <c r="O31" i="2" s="1"/>
  <c r="O32" i="2" s="1"/>
  <c r="O33" i="2" s="1"/>
  <c r="O34" i="2" s="1"/>
  <c r="O35" i="2" s="1"/>
  <c r="O36" i="2" s="1"/>
  <c r="O37" i="2" s="1"/>
  <c r="O38" i="2" s="1"/>
  <c r="O154" i="2" l="1"/>
  <c r="O155" i="2" s="1"/>
  <c r="O156" i="2" s="1"/>
  <c r="C153" i="2"/>
  <c r="O39" i="2"/>
  <c r="O40" i="2" s="1"/>
  <c r="O41" i="2" s="1"/>
  <c r="O42" i="2" s="1"/>
  <c r="O43" i="2" s="1"/>
  <c r="O44" i="2" s="1"/>
  <c r="O45" i="2" s="1"/>
  <c r="O46" i="2" s="1"/>
  <c r="O47" i="2" s="1"/>
  <c r="O48" i="2" s="1"/>
  <c r="O49" i="2" s="1"/>
  <c r="O50" i="2" s="1"/>
  <c r="O51" i="2" s="1"/>
  <c r="O52" i="2" s="1"/>
  <c r="O53" i="2" s="1"/>
  <c r="O54" i="2" s="1"/>
  <c r="O55" i="2" s="1"/>
  <c r="O56" i="2" s="1"/>
  <c r="O57" i="2" s="1"/>
  <c r="O58" i="2" s="1"/>
  <c r="O59" i="2" s="1"/>
  <c r="O60" i="2" s="1"/>
  <c r="O61" i="2" s="1"/>
  <c r="O62" i="2" s="1"/>
  <c r="O63" i="2" s="1"/>
  <c r="O64" i="2" s="1"/>
  <c r="O65" i="2" s="1"/>
  <c r="O66" i="2" s="1"/>
  <c r="O67" i="2" s="1"/>
  <c r="O68" i="2" s="1"/>
  <c r="O69" i="2" s="1"/>
  <c r="O70" i="2" s="1"/>
  <c r="O71" i="2" s="1"/>
  <c r="O72" i="2" s="1"/>
  <c r="O73" i="2" s="1"/>
  <c r="O74" i="2" s="1"/>
  <c r="O75" i="2" s="1"/>
  <c r="O76" i="2" s="1"/>
  <c r="O77" i="2" s="1"/>
  <c r="O78" i="2" s="1"/>
  <c r="O79" i="2" s="1"/>
  <c r="O80" i="2" s="1"/>
  <c r="O81" i="2" s="1"/>
  <c r="O82" i="2" s="1"/>
  <c r="O83" i="2" s="1"/>
  <c r="O84" i="2" s="1"/>
  <c r="O85" i="2" s="1"/>
  <c r="O86" i="2" s="1"/>
  <c r="O87" i="2" s="1"/>
  <c r="O88" i="2" s="1"/>
  <c r="O89" i="2" s="1"/>
  <c r="B6" i="2"/>
  <c r="B5" i="2"/>
  <c r="C199" i="2" l="1"/>
  <c r="C209" i="2"/>
  <c r="C198" i="2"/>
  <c r="O11" i="2"/>
  <c r="O12" i="2" s="1"/>
  <c r="O13" i="2" s="1"/>
  <c r="O14" i="2" s="1"/>
  <c r="O15" i="2" s="1"/>
  <c r="O16" i="2" s="1"/>
  <c r="O17" i="2" s="1"/>
  <c r="O18" i="2" s="1"/>
  <c r="O19" i="2" s="1"/>
  <c r="O20" i="2" s="1"/>
  <c r="O21" i="2" s="1"/>
  <c r="O22" i="2" s="1"/>
  <c r="O23" i="2" s="1"/>
  <c r="O24" i="2" s="1"/>
  <c r="O25" i="2" s="1"/>
  <c r="O26" i="2" s="1"/>
  <c r="O27" i="2" s="1"/>
  <c r="O28" i="2" s="1"/>
  <c r="C201" i="2" l="1"/>
  <c r="C200" i="2"/>
  <c r="C203" i="2"/>
  <c r="C12" i="2"/>
  <c r="C90" i="2"/>
  <c r="C101" i="2"/>
  <c r="C105" i="2"/>
  <c r="C202" i="2" l="1"/>
  <c r="C204" i="2"/>
  <c r="C106" i="2"/>
  <c r="C205" i="2" l="1"/>
  <c r="C206" i="2" l="1"/>
  <c r="C107" i="2"/>
  <c r="C108" i="2"/>
  <c r="C165" i="2"/>
  <c r="C207" i="2" l="1"/>
  <c r="C208" i="2"/>
  <c r="C109" i="2"/>
  <c r="D8" i="2"/>
  <c r="C110" i="2" l="1"/>
  <c r="C171" i="2"/>
  <c r="C111" i="2" l="1"/>
  <c r="C112" i="2"/>
  <c r="C125" i="2"/>
  <c r="C127" i="2"/>
  <c r="C166" i="2"/>
  <c r="C185" i="2"/>
  <c r="C157" i="2"/>
  <c r="C29" i="2"/>
  <c r="C172" i="2"/>
  <c r="C93" i="2"/>
  <c r="C173" i="2"/>
  <c r="C174" i="2" l="1"/>
  <c r="C186" i="2"/>
  <c r="C158" i="2"/>
  <c r="C128" i="2"/>
  <c r="C30" i="2" l="1"/>
  <c r="C187" i="2"/>
  <c r="C129" i="2"/>
  <c r="C159" i="2"/>
  <c r="C175" i="2"/>
  <c r="C167" i="2"/>
  <c r="C168" i="2" l="1"/>
  <c r="C176" i="2"/>
  <c r="C160" i="2"/>
  <c r="C31" i="2"/>
  <c r="B8" i="2"/>
  <c r="C32" i="2" l="1"/>
  <c r="C124" i="2"/>
  <c r="C177" i="2"/>
  <c r="C178" i="2" l="1"/>
  <c r="C161" i="2"/>
  <c r="C164" i="2" l="1"/>
  <c r="C162" i="2"/>
  <c r="C130" i="2"/>
  <c r="C179" i="2"/>
  <c r="C163" i="2" l="1"/>
  <c r="C33" i="2"/>
  <c r="C181" i="2"/>
  <c r="C180" i="2"/>
  <c r="C188" i="2" l="1"/>
  <c r="C34" i="2"/>
  <c r="C139" i="2" l="1"/>
  <c r="C131" i="2"/>
  <c r="C189" i="2"/>
  <c r="C190" i="2" l="1"/>
  <c r="C92" i="2" l="1"/>
  <c r="C132" i="2" l="1"/>
  <c r="C95" i="2" l="1"/>
  <c r="C133" i="2"/>
  <c r="C94" i="2"/>
  <c r="C96" i="2" l="1"/>
  <c r="C134" i="2"/>
  <c r="C97" i="2" l="1"/>
  <c r="C197" i="2" l="1"/>
  <c r="C98" i="2"/>
  <c r="C135" i="2" l="1"/>
  <c r="C136" i="2" l="1"/>
  <c r="C137" i="2" l="1"/>
  <c r="C138" i="2" l="1"/>
  <c r="C35" i="2" l="1"/>
  <c r="C36" i="2" l="1"/>
  <c r="C37" i="2" l="1"/>
  <c r="C38" i="2" l="1"/>
  <c r="C39" i="2" l="1"/>
  <c r="C40" i="2" l="1"/>
  <c r="C41" i="2" l="1"/>
  <c r="C42" i="2" l="1"/>
  <c r="C43" i="2" l="1"/>
  <c r="C44" i="2" l="1"/>
  <c r="C45" i="2" l="1"/>
  <c r="C46" i="2" l="1"/>
  <c r="C47" i="2" l="1"/>
  <c r="C48" i="2" l="1"/>
  <c r="C49" i="2" l="1"/>
  <c r="C50" i="2" l="1"/>
  <c r="C51" i="2" l="1"/>
  <c r="C52" i="2" l="1"/>
  <c r="C53" i="2" l="1"/>
  <c r="C54" i="2" l="1"/>
  <c r="C55" i="2" l="1"/>
  <c r="C56" i="2" l="1"/>
  <c r="C57" i="2" l="1"/>
  <c r="C58" i="2" l="1"/>
  <c r="C59" i="2" l="1"/>
  <c r="C60" i="2" l="1"/>
  <c r="C61" i="2" l="1"/>
  <c r="C62" i="2" l="1"/>
  <c r="C63" i="2" l="1"/>
  <c r="C64" i="2" l="1"/>
  <c r="C104" i="2"/>
  <c r="C196" i="2" l="1"/>
  <c r="C182" i="2"/>
  <c r="C194" i="2"/>
  <c r="C102" i="2"/>
  <c r="C103" i="2"/>
  <c r="C195" i="2" l="1"/>
  <c r="C65" i="2"/>
  <c r="C183" i="2"/>
  <c r="C184" i="2"/>
  <c r="C66" i="2" l="1"/>
  <c r="C67" i="2" l="1"/>
  <c r="C68" i="2" l="1"/>
  <c r="C69" i="2" l="1"/>
  <c r="C70" i="2" l="1"/>
  <c r="C71" i="2" l="1"/>
  <c r="C72" i="2" l="1"/>
  <c r="C73" i="2" l="1"/>
  <c r="C75" i="2" l="1"/>
  <c r="C74" i="2"/>
  <c r="C76" i="2" l="1"/>
  <c r="C77" i="2" l="1"/>
  <c r="C78" i="2" l="1"/>
  <c r="C79" i="2" l="1"/>
  <c r="C80" i="2" l="1"/>
  <c r="C81" i="2" l="1"/>
  <c r="C82" i="2" l="1"/>
  <c r="C83" i="2" l="1"/>
  <c r="C84" i="2" l="1"/>
  <c r="C85" i="2" l="1"/>
  <c r="C86" i="2" l="1"/>
  <c r="C87" i="2" l="1"/>
  <c r="C88" i="2" l="1"/>
  <c r="C89" i="2" l="1"/>
  <c r="C140" i="2" l="1"/>
  <c r="C126" i="2"/>
  <c r="C141" i="2"/>
  <c r="C142" i="2" l="1"/>
  <c r="C91" i="2"/>
  <c r="C143" i="2" l="1"/>
  <c r="C144" i="2" l="1"/>
  <c r="C145" i="2" l="1"/>
  <c r="C146" i="2" l="1"/>
  <c r="C147" i="2" l="1"/>
  <c r="C148" i="2" l="1"/>
  <c r="C149" i="2" l="1"/>
  <c r="C150" i="2" l="1"/>
  <c r="C152" i="2"/>
  <c r="C151" i="2" l="1"/>
  <c r="C100" i="2" l="1"/>
  <c r="C154" i="2" l="1"/>
  <c r="C113" i="2" l="1"/>
  <c r="C155" i="2"/>
  <c r="C156" i="2"/>
  <c r="C11" i="2" l="1"/>
  <c r="C114" i="2"/>
  <c r="C13" i="2" l="1"/>
  <c r="C192" i="2" l="1"/>
  <c r="C193" i="2" l="1"/>
  <c r="C169" i="2" l="1"/>
  <c r="C170" i="2" l="1"/>
  <c r="C115" i="2" l="1"/>
  <c r="C14" i="2" l="1"/>
  <c r="C15" i="2" l="1"/>
  <c r="C16" i="2" l="1"/>
  <c r="C17" i="2" l="1"/>
  <c r="C18" i="2" l="1"/>
  <c r="C19" i="2" l="1"/>
  <c r="C20" i="2" l="1"/>
  <c r="C21" i="2" l="1"/>
  <c r="C116" i="2" l="1"/>
  <c r="C117" i="2" l="1"/>
  <c r="C118" i="2" l="1"/>
  <c r="C119" i="2" l="1"/>
  <c r="C120" i="2" l="1"/>
  <c r="C121" i="2" l="1"/>
  <c r="C22" i="2" l="1"/>
  <c r="C25" i="2" l="1"/>
  <c r="C23" i="2"/>
  <c r="C24" i="2" l="1"/>
  <c r="C26" i="2" l="1"/>
  <c r="C27" i="2" l="1"/>
  <c r="C122" i="2" l="1"/>
  <c r="C28" i="2" l="1"/>
  <c r="C123" i="2"/>
  <c r="C191" i="2"/>
  <c r="C99" i="2"/>
</calcChain>
</file>

<file path=xl/sharedStrings.xml><?xml version="1.0" encoding="utf-8"?>
<sst xmlns="http://schemas.openxmlformats.org/spreadsheetml/2006/main" count="1109" uniqueCount="346">
  <si>
    <t>PT2023 - Beantwoording Programma van Eisen</t>
  </si>
  <si>
    <t>Overzicht beantwoording</t>
  </si>
  <si>
    <t>Beantwoord / Totaal</t>
  </si>
  <si>
    <t>Ja</t>
  </si>
  <si>
    <t>Nee</t>
  </si>
  <si>
    <t>Eisen</t>
  </si>
  <si>
    <t>Wensen</t>
  </si>
  <si>
    <t>Score Wensen</t>
  </si>
  <si>
    <t>van</t>
  </si>
  <si>
    <t>Hoofdstuk</t>
  </si>
  <si>
    <t>Onderwerp</t>
  </si>
  <si>
    <t xml:space="preserve">Nr. </t>
  </si>
  <si>
    <t>Functie</t>
  </si>
  <si>
    <t xml:space="preserve">Omschrijving </t>
  </si>
  <si>
    <t>Eis / Wens</t>
  </si>
  <si>
    <t>Punten</t>
  </si>
  <si>
    <t>Uw antwoord
Ja of Nee</t>
  </si>
  <si>
    <t xml:space="preserve">Aangepast na NVI </t>
  </si>
  <si>
    <t>teller</t>
  </si>
  <si>
    <t>1. Functionaliteit</t>
  </si>
  <si>
    <t>Algemeen</t>
  </si>
  <si>
    <t>Diensten</t>
  </si>
  <si>
    <t xml:space="preserve">De Inschrijver biedt Mobiele communicatiediensten aan waarmee het voor Deelnemer mogelijk wordt dat mobiele spraak, SMS-berichten en mobiele data via publieke mobiele telecommunicatienetwerken (op basis van gangbare mobiele netwerkstandaarden zoals 4G, 5G en/of haar natuurlijke opvolgers), in zowel het binnen- als buitenland worden afgewikkeld. 
</t>
  </si>
  <si>
    <t>Eis</t>
  </si>
  <si>
    <t>Er is wel 2G-apparatuur in gebruik, maar wij rekenen op een uitfasering gedurende de looptijd van de overeenkomst. Indien Inschrijver 2G niet kan leveren, dan is de Aanbestedende dienst gerechtigd om deze 2G aansluitingen elders onder te brengen.</t>
  </si>
  <si>
    <t>innovatie</t>
  </si>
  <si>
    <t>Minimaal 1x per jaar neemt Inschrijver de Deelnemers mee  inzake de ontwikkelingen met betrekking tot telecommunicatienetwerken.</t>
  </si>
  <si>
    <t>netwerk</t>
  </si>
  <si>
    <t xml:space="preserve">De Inschrijver beschikt over een eigen mobiel core- en radionetwerk in Nederland, voor openbare mobiele spraak- en datadiensten. </t>
  </si>
  <si>
    <t>nummerportering</t>
  </si>
  <si>
    <t>De Inschrijver moet nummers kunnen porteren conform Autoriteit Consument &amp; Markt (ACM) regelgeving.</t>
  </si>
  <si>
    <t>Onafhankelijk onderzoek</t>
  </si>
  <si>
    <t>Indien Deelnemer vermoedt dat een overeengekomen, dan wel door Inschrijver gegarandeerde norm niet gehaald wordt, dan kan Deelnemer dit laten onderzoeken door een onafhankelijke partij, nadat het volledige escalatieproces zoals beschreven in Eis BEH-SLA-1 doorlopen is.
Inschrijver verleent aan een dergelijk onderzoek alle noodzakelijke medewerking. Deze onafhankelijke derde wordt na overleg met Inschrijver door Deelnemer gekozen.</t>
  </si>
  <si>
    <t>ja</t>
  </si>
  <si>
    <t>Indien uit het onderzoek blijkt, dat de door Inschrijver gegarandeerde norm niet wordt gehaald, en dit niet wordt veroorzaakt door de deelnemer, dan draagt inschrijver de kosten van het onderzoek. Als wel wordt voldaan aan de overeengekomen norm, dan draagt Deelnemer zelf de kosten van het onderzoek.</t>
  </si>
  <si>
    <t>Indien is gebleken, dat door Inschrijver niet wordt voldaan aan de gegarandeerde norm (van de ACM), dan dient Inschrijver dit op eigen kosten zo spoedig mogelijk te herstellen. Als Inschrijver vervolgens naar zijn oordeel passende maatregelen heeft getroffen, dan dient Inschrijver voor eigen rekening middels een onafhankelijk onderzoek aan te tonen dat weer aan de norm wordt voldaan.
Toelichting:
Het gaat bij FUN-ALG-7 t/m 9  om normen die contractueel zijn vastgelegd zoals in bijvoorbeeld de SLA.</t>
  </si>
  <si>
    <t>oproepen Inbound</t>
  </si>
  <si>
    <t xml:space="preserve">De mobiele abonnementen moeten oproepen kunnen ontvangen afkomstig van het netwerk van de Inschrijver, en alle direct of indirect daar aan gekoppelde netwerken (vast en mobiel), in binnen- en buitenland. </t>
  </si>
  <si>
    <t>oproepen nummerplan</t>
  </si>
  <si>
    <r>
      <t>De oproepen moeten verzonden kunnen worden naar, en ontvangen kunnen worden van alle uitgegeven nummers uit de landelijke nummerplannen, waarva</t>
    </r>
    <r>
      <rPr>
        <sz val="11"/>
        <rFont val="Calibri"/>
        <family val="2"/>
        <scheme val="minor"/>
      </rPr>
      <t>n het gebruikelijk</t>
    </r>
    <r>
      <rPr>
        <sz val="11"/>
        <color theme="1"/>
        <rFont val="Calibri"/>
        <family val="2"/>
        <scheme val="minor"/>
      </rPr>
      <t xml:space="preserve"> is dat er een verbinding mee kan worden gemaakt. </t>
    </r>
  </si>
  <si>
    <t>oproepen outbound</t>
  </si>
  <si>
    <t xml:space="preserve">De mobiele abonnementen moeten oproepen kunnen verzenden naar abonnementen op het netwerk van de Inschrijver, en abonnementen op direct of indirect daar aan gekoppelde netwerken (vast en mobiel), in binnen- en buitenland. </t>
  </si>
  <si>
    <t>Roaming</t>
  </si>
  <si>
    <t xml:space="preserve">Mobiele abonnementen van de Deelnemer moeten gebruik kunnen maken van alle mobiele telecommunicatienetwerken van derden waar de Inschrijver spraak en/of data roaming-overeenkomsten mee heeft. </t>
  </si>
  <si>
    <t>De Inschrijver moet spraak en data roaming-overeenkomsten hebben met minimaal één partij in elk land van de Europese Unie, kandidaat-lidstaten, uitgetreden lidstaten, Zwitserland, Noorwegen, IJsland en de autonome landen Aruba, Curaçao en Sint Maarten binnen het Koninkrijk der Nederlanden alsmede de Openbare Lichamen (in de zin van de Nederlandse Grondwet) Bonaire, Saba en Sint Eustatius.</t>
  </si>
  <si>
    <t xml:space="preserve">De Inschrijver moet de internationale roaming-optie per default instellen op ‘aan’ voor de tarief-zone 1 (Nationaal en Europese Unie, EU) en buiten tarief-zone 1 in overeenstemming met Deelnemer een beperking in te stellen.    </t>
  </si>
  <si>
    <t>Roaming Dagbundel</t>
  </si>
  <si>
    <t xml:space="preserve">Wensplus: Hoe werkt u mee om de gebruikskosten voor spraak en data buiten zone 1 zo laag mogelijk te houden?' Benoem hierbij minimaal de volgende onderdelen:
-&gt; monitoring
-&gt; signalering
-&gt; mitigerende maatregelen
-&gt; proactieve houding, meedenken
-&gt; omgang met nieuwe, toekomstige betaaldiensten
Verwoordt uw antwoord in maximaal 4  A4 </t>
  </si>
  <si>
    <t>Wens</t>
  </si>
  <si>
    <t>Sim-kaart</t>
  </si>
  <si>
    <t xml:space="preserve">Iedere door Inschrijver geleverde (e)SIM-kaart, uitgezonderd een SIM-kaart voor data only communicatie, moet in staat zijn zowel mobiele spraak als mobiele data te verwerken. Het toevoegen of uitschakelen van Mobiele diensten dient derhalve zonder wisseling van een SIM-kaart mogelijk te zijn.
</t>
  </si>
  <si>
    <t xml:space="preserve">Op verzoek van de Deelnemer kan roaming voor een door hem aan te duiden (e)SIM-kaart, groep of groepen van Eindgebruikers, voor data voor een bepaalde af te spreken periode en limiet beschikbaar worden gesteld. </t>
  </si>
  <si>
    <t>Uitfasering</t>
  </si>
  <si>
    <t>Indien Inschrijver gedurende Overeenkomst overgaat tot het uitfaseren van één van de Mobiele telecommunicatienetwerken, dan garandeert Inschrijver de werking van deze Mobiele telecommunicatienetwerken voor een periode van minimaal 12 maanden vanaf het moment dat  het voornemen van uitfasering schriftelijk is bevestigd aan Contractteam PT2023 (hierna te noemen CCM). Hierdoor worden Deelnemers  in staat gesteld hun mobiele apparatuur aan te passen. Inschrijver zal in overleg met de Deelnemer / CCM een passend alternatief danwel de mogelijkheid om deze dienst (tijdelijk) elders te betrekken. Ook na deze uitfasering blijven de verplichtingen die voortvloeien uit Overeenkomst van kracht met uitzondering van door Deelnemer goedgekeurde wijzigingen.</t>
  </si>
  <si>
    <t>Basisdiensten</t>
  </si>
  <si>
    <t>Beschikbaarheid</t>
  </si>
  <si>
    <t>Het netwerk van de Inschrijver moet voldoen aan de eisen zoals die gesteld worden door het Agentschap Telecom.</t>
  </si>
  <si>
    <t>De Inschrijver dient een tool ter beschikking van de Deelnemer te stellen waarmee de beschikbaarheid van mobiele telecommunicatienetwerken in een bepaald gebied op basis van postcode opgevraagd kan worden.</t>
  </si>
  <si>
    <t>De Inschrijver realiseert voldoende dekking van mobiele telecommunicatienetwerken door heel Nederland. In de gevallen dat rond een locatie van een  Deelnemer onvoldoende dekking wordt geconstateerd zal Inschrijver zich inspannen, een voor Deelnemer aanvaardbare, passende oplossing te bieden.
Toelichting:
Het gaat hier om outdoor dekking in (de nabijheid van) een locatie van de Deelnemer. We willen met De Inschrijver in gesprek gaan, om een geconstateerd knelpunt op te lossen.</t>
  </si>
  <si>
    <t>Deelnemer houdt zich het recht voor om in voorkomende gevallen - voor maximaal 5% van het totaal aantal aansluitingen - (e)SIM-kaarten onder te brengen bij één van de andere providers van mobiele telecommunicatie diensten in Nederland. Inschrijver gaat hiermee akkoord.</t>
  </si>
  <si>
    <t xml:space="preserve">Onderhoudswindows worden niet gemeten als onbeschikbaarheid van het mobiele telecommunicatienetwerk, mits deze zijn aangemeld conform de afspraken in de DAP. Indien het onderhoud (met uitzondering van spoedonderhoud) niet binnen de aangemelde tijdstippen plaatsvindt, geldt de tijd die buiten de aangemelde tijdstippen valt wel als onbeschikbaarheid. 
Indien sprake is geweest van spoedonderhoud dat niet vooraf is gemeld,  wordt die tijd niet gemeten als onbeschikbaarheid na afstemming met de deelnemer. </t>
  </si>
  <si>
    <t>Onderhoudswindows dienen minimaal 5 werkdagen van tevoren aan de Deelnemers bekend gemaakt te worden. Inschrijver vermeldt de impact op beschikbaarheid.</t>
  </si>
  <si>
    <t>Functionaliteit bij inkomende en uitgaande gesprekken</t>
  </si>
  <si>
    <t>Het moet mogelijk zijn om driegesprekken op te bouwen en te voeren met elke willekeurige bestemming (die beheersmatig niet geblokkeerd is).</t>
  </si>
  <si>
    <t>Ruggespraak  moet mogelijk zijn.</t>
  </si>
  <si>
    <t>Het moet mogelijk zijn om een wisselgesprek te voeren.</t>
  </si>
  <si>
    <t>Een mobiel abonnement moet door kunnen schakelen naar een andere bestemming (call forwarding):
- Onconditioneel;
- Indien bezet;
- Indien niet beantwoord binnen een bepaalde termijn;
- Indien niet actief.</t>
  </si>
  <si>
    <t>Messagingdiensten</t>
  </si>
  <si>
    <t>Aan elk mobiel abonnement moet een voicemail-box toegekend kunnen worden, uitgezonderd SIM-kaarten die worden ingezet ten behoeve van data-only en 097-nummers.</t>
  </si>
  <si>
    <t>De voicemail faciliteit moet ook werken als er geroamed wordt.</t>
  </si>
  <si>
    <t>De voicemail-box moet geactiveerd kunnen worden :
- Onconditioneel;
- Indien bezet;
- Indien niet beantwoord binnen ingestelde termijn;
- Indien niet actief.</t>
  </si>
  <si>
    <t>Indien een beller bij de voicemail-box van de gebelde terechtkomt, dan moet hij :
- een welkomstboodschap te horen krijgen;
-  in de gelegenheid gesteld worden om een bericht in te spreken.</t>
  </si>
  <si>
    <t>De welkomstboodschap van de voicemail-box moet door de Eindgebruiker aan te passen zijn.</t>
  </si>
  <si>
    <r>
      <t>Er moet ee</t>
    </r>
    <r>
      <rPr>
        <sz val="11"/>
        <rFont val="Calibri"/>
        <family val="2"/>
        <scheme val="minor"/>
      </rPr>
      <t>n SMS</t>
    </r>
    <r>
      <rPr>
        <sz val="11"/>
        <color rgb="FFFF0000"/>
        <rFont val="Calibri"/>
        <family val="2"/>
        <scheme val="minor"/>
      </rPr>
      <t xml:space="preserve"> </t>
    </r>
    <r>
      <rPr>
        <sz val="11"/>
        <color theme="1"/>
        <rFont val="Calibri"/>
        <family val="2"/>
        <scheme val="minor"/>
      </rPr>
      <t>notificatie naar het mobiel abonnement worden gestuurd als er een voicemail-bericht is ingesproken.</t>
    </r>
  </si>
  <si>
    <t xml:space="preserve">De voicemail-berichten moeten beluisterd kunnen worden:
- Vanaf het mobiel abonnement van de voicemail-box;
- Vanaf een ander (internationaal) vast of mobiel abonnement, na het gebruik van een pincode. Deze pincode moet een door de Eindgebruiker ingestelde pincode zijn en mag niet de default pincode zijn;
</t>
  </si>
  <si>
    <t>Een bericht moet na beluisteren nog minimaal 24 uur bewaard blijven.</t>
  </si>
  <si>
    <t>Een onbeluisterd bericht moet minimaal een week bewaard blijven.</t>
  </si>
  <si>
    <t>Voicemail-berichten kunnen automatisch naar een vrij te definiëren e-mailadres worden doorgestuurd in een gangbaar formaat, zoals WAV, MP3.</t>
  </si>
  <si>
    <t>Mobiele Dataperformance</t>
  </si>
  <si>
    <t>Beschrijf  uw fair use policy voor spraak, data en sms. 
Benoem daarbij in ieder geval de volgende onderdelen:
- Wat is het limiet (spraak, data en sms) per tijdseenheid ( dag, week, maand) ?
- Wat als er meer gebruikt wordt dan de fair use policy toelaat (spraak, data, sms) ?</t>
  </si>
  <si>
    <t xml:space="preserve">De snelheid/capaciteit wordt niet beperkt als de bundellimiet is bereikt of gebruik wordt gemaakt van abonnementen zonder gebruikmaking van een fair use policy. Ook het verbruik buiten de bundel vindt op de hoogst leverbare snelheid/capaciteit plaats. 
</t>
  </si>
  <si>
    <t>De Inschrijver moet plug-in SIM-kaarten ter beschikking kunnen stellen die voldoen aan specificaties zoals gedefinieerd in de GSM 11.11-standaard en kunnen werken met 4G, 5G (en haar natuurlijke opvolgers).</t>
  </si>
  <si>
    <t>Het gebruik van DATA-only apparatuur (modems, machines) is mogelijk met de SIM-kaart van de opdrachtnemer. Inschrijver kan zonder meerkosten SIM-kaarten leveren die geschikt zijn voor DATA-only apparatuur.</t>
  </si>
  <si>
    <t>De mobiele data-abonnementen worden niet qua snelheid/capaciteit/throughput beperkt. De hoogst mogelijke snelheid/capaciteit/throughput voor zowel down- als upload, zoals die door het 4G, 5G (en haar natuurlijke opvolgers)-netwerk ondersteund wordt, dient met de geleverde SIM-kaart gebruikt te kunnen worden.</t>
  </si>
  <si>
    <t>De Inschrijver dient Ipv4 te ondersteunen.</t>
  </si>
  <si>
    <t>De Inschrijver dient Ipv6 te ondersteunen.</t>
  </si>
  <si>
    <t>De aanbieder respecteert de NL en de EU regelgeving waarin een verbod is op discriminatie van verkeer. Er mag dus niet gefilterd worden op bijvoorbeeld: 
- IPSec; - DNSSEC; - HTTPS/TLS; - HTTP; - SMTP; - IMAP; - POP3; - SIP; - RADIUS; - LDAP; - Active Directory.</t>
  </si>
  <si>
    <t xml:space="preserve">De mobiele data-abonnementen moeten gebruikt kunnen worden voor tethering. </t>
  </si>
  <si>
    <t>De Inschrijver moet de mogelijkheid bieden om alle de TCP/UDP-poorten (0 – 65535) op het mobiele telecommunicatienetwerk te gebruiken.</t>
  </si>
  <si>
    <t>Mobiele M2M Data-abonnementen</t>
  </si>
  <si>
    <t>Het mobiele telecommunicatienetwerk moet geschikt zijn voor het kunnen doen van PIN-betalingen via mobiele PIN-automaten.</t>
  </si>
  <si>
    <t>Mobiele spraakabonnementen</t>
  </si>
  <si>
    <r>
      <rPr>
        <sz val="11"/>
        <rFont val="Calibri"/>
        <family val="2"/>
        <scheme val="minor"/>
      </rPr>
      <t>De mobiele spraakdienst wordt als basisdienst geleverd (als fysieke</t>
    </r>
    <r>
      <rPr>
        <sz val="11"/>
        <color theme="1"/>
        <rFont val="Calibri"/>
        <family val="2"/>
        <scheme val="minor"/>
      </rPr>
      <t xml:space="preserve"> SIM-kaart</t>
    </r>
    <r>
      <rPr>
        <sz val="11"/>
        <rFont val="Calibri"/>
        <family val="2"/>
        <scheme val="minor"/>
      </rPr>
      <t xml:space="preserve"> of als eSIM en natuurlijke opvolgers). 
SIM-kaarten dienen te worden geleverd in alle formaten: normaal-, micro- en nano-formaat (en natuurlijke opvolgers).</t>
    </r>
  </si>
  <si>
    <t>Gesprekskosten dienen per seconde te worden berekend.</t>
  </si>
  <si>
    <t xml:space="preserve">Een Deelnemer kan ieder gewenst aantal (tot een max van 10% van het aantal actieve aansluitingen) (e)SIM-kaarten kosteloos op voorraad krijgen. De abonnementskosten voor een kaart gaan pas lopen, nadat de Deelnemer deze kaarten geactiveerd heeft met behulp van het web-based beheerplatform. </t>
  </si>
  <si>
    <t>Er mogen door de Inschrijver geen beperkingen opgelegd worden aan de soort randapparatuur (mits deze voldoet aan de relevante CE-normeringen) waarin de Deelnemer de SIM-kaart wil gebruiken. NB. In het randapparaat wordt naar behoefte van de Deelnemer een mobiel abonnement middels een SIM-kaart geplaatst.</t>
  </si>
  <si>
    <t>Nationaal nummerplan</t>
  </si>
  <si>
    <t xml:space="preserve">De Inschrijver moet naar het volledige door de ACM beheerde nationale nummerplan (zoals vastgelegd in het Nummerplan telefoon-diensten) kunnen routeren. </t>
  </si>
  <si>
    <t>Nummeridentificatie</t>
  </si>
  <si>
    <t>Nummers worden standaard niet vermeld in (online) gidsen en bij informatiediensten tenzij expliciet aangegeven door Deelnemer.</t>
  </si>
  <si>
    <t>Bij uitgaande oproepen moet het eigen nummer naar de opgeroepene meegezonden worden (CLIP) Hierbij moet gebruik kunnen worden gemaakt van de in Europa geldende standaard.
Het meezenden van het eigen nummer bij een uitgaand gesprek moet onderdrukt kunnen worden (CLIR).</t>
  </si>
  <si>
    <t>Bij binnenkomende oproepen moet het nummer van de oproeper getoond worden indien deze door de beller wordt meegezonden (CLIP). Hierbij moet gebruik kunnen worden gemaakt van de  in Europa geldende standaard.</t>
  </si>
  <si>
    <t xml:space="preserve">Bij gebruik van nummers binnen het nationaal nummerplan  moet het meezenden van dat nummer mogelijk zijn als deze nummers ook worden gehost door de Inschrijver.
</t>
  </si>
  <si>
    <t>Deelnemer moet bij gebruik van een 2e nummer gekoppeld aan een mobiele aansluiting kunnen kiezen welk nummer wordt meegestuurd.  Het 2e nummer is een nummer uit de nummerreeksen van de vaste telefonie.
Toelichting:
Hierbij bedoelen wij dat een SIM kaart gekoppeld blijft aan één primair nummer, en dat het belverkeer naar het tweede nummer wordt afgeleverd op deze aansluiting.
In deze situatie moet de beller kunnen kiezen welk van de twee nummers wordt meegestuurd bij het uitgaand gesprek.</t>
  </si>
  <si>
    <t>Performance</t>
  </si>
  <si>
    <t>De Call Setup Succes Rate (CSSR) op het mobiele telecommunicatienetwerk van de Inschrijver bedraagt minimaal 99% per dag. . Dit is alleen van toepassing binnen het netwerk van de Inschrijver. Op verzoek van een Deelnemer wordt deze rapportage over de CSSR beschikbaar gesteld.</t>
  </si>
  <si>
    <t>Het percentage gesprekken dat per dag voortijdig verbroken wordt door een technische oorzaak op het mobiele telecommunicatienetwerk van de Inschrijver bedraagt niet meer dan 0,5%. Dit is alleen van toepassing binnen het netwerk van de Inschrijver. Op verzoek van een Deelnemer wordt deze rapportage over de droped call rate beschikbaar gesteld.</t>
  </si>
  <si>
    <t>De call setup delay bedraagt in 98% van de gevallen niet meer dan 10 seconden. NB. De call setup delay betreft uitsluitend de Dienst van Inschrijver. De rapportage over de call setup delay wordt opgenomen in de SLA rapportage en wordt gemeten per dag. Op verzoek van een Deelnemer wordt deze rapportage beschikbaar gesteld.</t>
  </si>
  <si>
    <t>Spraakkwaliteit</t>
  </si>
  <si>
    <t>De spraakkwaliteit van de verbindingen via het mobiele telecommunicatienetwerk van de Inschrijver moet minimaal een MOS-waarde hebben van 3,7 (4G en haar natuurlijke opvolgers) conform ITU standaard (ITU-T Recommendation P.800).
Toelichting:
Dit is alleen mogelijk indien de verbinding plaatsvindt in het eigen telecommunicatienetwerk van de Inschrijver.</t>
  </si>
  <si>
    <t>Web-based beheerplatform</t>
  </si>
  <si>
    <t>De Inschrijver dient een web-based beheerplatform aan de Deelnemer(s) ter beschikking te stellen en te onderhouden gedurende de looptijd van de Overeenkomst. Het web-based beheerplatform moet altijd actuele informatie tonen. De toegang van het platform is gebaseerd op role based access. Minimaal de volgend rollen worden onderkend:
- (technisch) beheerder
- financieel beheerder
- hoofdbeheerder
De toegang per rol wordt in afstemming met Deelnemer bepaald.</t>
  </si>
  <si>
    <t xml:space="preserve">Wensplus: In welke mate biedt de Inschrijver Selfservice functionaliteit voor de Eindgebruiker ?
Geef een overzicht van de beschikbare functionaliteiten.
Benoem hierbij minimaal de volgende onderdelen:
-&gt; inzicht in gebruik
      - spraak
      - data
      - roaming
      - additionele kosten (betaaldiensten)
-&gt; doorschakel functionaliteiten
-&gt; blokkeren van eigen nummer 
-&gt; pukcode opvragen
Verwoordt uw antwoord in maximaal 4  A4 </t>
  </si>
  <si>
    <t>Het web-based beheerplatform dient altijd (7x24 uur) beschikbaar en bereikbaar te zijn, met een beschikbaarheid van minimaal 99,9% gemeten over één maand (lopend gemiddelde), opdat het merendeel van de gebruikers hun werkzaamheden kunnen verrichten.</t>
  </si>
  <si>
    <t>Het web-based beheerplatform dient real-time met de productie omgeving van de Inschrijver te communiceren, zodat de gegevens in het web-based beheerplatform altijd up-to-date zijn en blijven.</t>
  </si>
  <si>
    <r>
      <t>Ingelogde gebruikers moeten uitsluitend toegang krijgen tot de gegevens die behoren bij de aan hen toegekende klantnumm</t>
    </r>
    <r>
      <rPr>
        <sz val="11"/>
        <rFont val="Calibri"/>
        <family val="2"/>
        <scheme val="minor"/>
      </rPr>
      <t>ers (en waarvoor ze geautoriseerd zijn)</t>
    </r>
  </si>
  <si>
    <t>Via het web beheerplatform is het mogelijk om een abonnement op een SIM-kaart te activeren of over te zetten met nummerbehoud naar andere een SIM-kaart.</t>
  </si>
  <si>
    <t xml:space="preserve">Via het web beheerplatform is het mogelijk om een tenaamstelling bij een abonnement in te voeren en te muteren.    </t>
  </si>
  <si>
    <t>Via het web beheerplatform is het mogelijk om kostenplaatsen  toe te kennen, op te  vragen en/of te muteren aan/van een mobiel nummer.</t>
  </si>
  <si>
    <t xml:space="preserve">Via het web beheerplatform is het mogelijk om alle SIM-kaarten,de  06-nummers en de 097-nummers die logisch samenhangen (bijvoorbeeld op niveau van een Deelnemer), te raadplegen en te kunnen muteren. </t>
  </si>
  <si>
    <t xml:space="preserve">Minimaal op niveau van een Deelnemer dienen alle SIM-kaarten, 06-nummers en 097-nummers in gebruikersgroepen geplaatst te kunnen worden. Het web-based beheerplatform legt geen beperking op in de omvang van een gebruikersgroep. Op basis van een logische groep kunnen specifieke rapportages worden samengesteld en is het mogelijk om rechten toe te kennen, te muteren of in te trekken;
</t>
  </si>
  <si>
    <t xml:space="preserve">Het opgeven van een of meer klantnummers, waarvan de gebruiker onderliggende gegevens wil bekijken of muteren. De opgegeven klantnummers moeten daarbij als filter dienen, zodat alleen de daarbij behorende gegevens bekeken of gemuteerd kunnen worden: 
- Het opvragen van een pukcode; 
- Het opvragen van rekeningoverzichten; 
- Het muteren van blokkeringen.
</t>
  </si>
  <si>
    <t>Met het web-based beheerplatform moet het voor beheerders mogelijk zijn om op nummerniveau near-real time data-verbruik in te zien. Hierbij kunnen ze op nummerniveau wel de historie van sessies inzien.</t>
  </si>
  <si>
    <t>ja, na nvi2</t>
  </si>
  <si>
    <t>Minimaal de volgende spraak- en dataverkeersstromen moeten via het web-based beheerplatform geautoriseerd kunnen worden (aan /uit) per SIM-kaart :
-&gt; Spraak en SMS 
-&gt; Data gebruik
-&gt; Ontvangen van gesprekken in het buitenland (roaming)
-&gt; Uitgaande gesprekken voeren in het buitenland (roaming)
-&gt; Data gebruiken in het buitenland (roaming)
-&gt; extra kosten genererende diensten
-&gt; toekomstige nieuwe kosten genererende diensten staan bij default uit  
premium SMS en content diensten kunnen by default of op verzoek worden uitgezet.</t>
  </si>
  <si>
    <t>Bepaalde nummerreeksen moeten toegestaan of geblokkeerd kunnen worden op basis van generieke kostengedreven categorien. Dit is van toepassing voor alle mobiele aansluitingen</t>
  </si>
  <si>
    <t>Met het web-based beheerplatform dienen ad-hoc (per direct) belmogelijkheden ingeperkt of uitgebreid te kunnen worden per aansluiting / SIM-kaart. Bijvoorbeeld diefstal blokkade.</t>
  </si>
  <si>
    <t>In geval er nieuwe basisdiensten of additionele diensten of andere wijzigingen op web-based beheerportaal worden aangebracht door Inschrijver, dient Deelnemer daarover tijdig te worden geïnformeerd.</t>
  </si>
  <si>
    <t>blokkeren nummers</t>
  </si>
  <si>
    <t>Inschrijver kan op verzoek van de Deelnemer bepaalde bestemmingen (generieke kostengedreven categorien) blokkeren per aansluiting. (denk hierbij aan -niet limitief- 0900 nummers) Dit is van toepassing voor alle mobiele aansluitingen.</t>
  </si>
  <si>
    <t>Extra diensten</t>
  </si>
  <si>
    <t>Preferente netwerktoegang</t>
  </si>
  <si>
    <t xml:space="preserve">Preferente netwerktoegang (precedence and pre-emption) moet mogelijk zijn voor in ieder geval 3% van de mobiele abonnementen van een Deelnemer. Hierbij geldt dat zowel de signalering van het mobiele toestel prioriteit krijgt voor toegang tot het mobiele telecommunicatienetwerk van Inschrijver als een spraakkanaal (ook voor spraak in het geval dat spraak via een datakanaal wordt afgewikkeld), vrijgemaakt te worden."
Het gaat hier enkel om spraakdiensten, internetverkeer is hier uitgesloten van deze preferente netwerktoegang.
</t>
  </si>
  <si>
    <t>Informatiebeveiliging</t>
  </si>
  <si>
    <t>Incidenten</t>
  </si>
  <si>
    <r>
      <t xml:space="preserve">Beveiligingsincidenten worden direct gemeld bij de betreffende contactperso(o)n(en) zoals vermeld in het </t>
    </r>
    <r>
      <rPr>
        <sz val="11"/>
        <rFont val="Calibri"/>
        <family val="2"/>
        <scheme val="minor"/>
      </rPr>
      <t xml:space="preserve">DAP </t>
    </r>
    <r>
      <rPr>
        <sz val="11"/>
        <color theme="1"/>
        <rFont val="Calibri"/>
        <family val="2"/>
        <scheme val="minor"/>
      </rPr>
      <t>van de Deelnemer.</t>
    </r>
  </si>
  <si>
    <t>Open standaarden</t>
  </si>
  <si>
    <t>Open Standaarden</t>
  </si>
  <si>
    <t>De Producten en Diensten werken op basis van de relevante open standaarden, of gelijkwaardig, voor zover die voor Deelnemer zichtbaar zijn, conform het open standaarden beleid van de Overheid. NB. Open standaarden staan op de lijst ‘pas toe of leg uit’-standaarden van het Forum Standaardsatie (zie: https://www.forumstandaardisatie.nl/open-standaarden/verplicht).</t>
  </si>
  <si>
    <t>Speciale Diensten</t>
  </si>
  <si>
    <t>Aanleg glas-infrastructuur</t>
  </si>
  <si>
    <t>Indien de Inschrijver verbindingen moet aanleggen om additionele diensten als redundantie of (S)IP-verbindingen met een hogere capaciteit te kunnen leveren, dan kunnen de eenmalige kosten hiervan in rekening worden gebracht. Deze kosten kunnen in rekening gebracht worden na een offertetraject en wel uitsluitend voor het deel dat werkelijk nog aangelegd moet worden. 
Dit betekent dat indien de Inschrijver al infrastructuur met voldoende capaciteit naar de locatie(s) van de Deelnemer heeft liggen, dit niet in rekening gebracht mag worden. De offerte dient uitgebracht te worden op basis van open calculatie. Voor prijsonderdelen die niet in de Tarieflijst zijn opgenomen moet een markt conforme prijs worden gehanteerd voor de inkoop van Speciale Diensten.</t>
  </si>
  <si>
    <t>Draadloze netwerkvoorzieningen</t>
  </si>
  <si>
    <t>Het is mogelijk dat de Deelnemer op het moment van ondertekenen van de Overeenkomst al een provider onafhankelijke indoor netwerkvoorziening heeft. De Inschrijver dient gebruik te maken van deze bestaande indoor netwerkvoorziening, die in eigendom blijft van Deelnemer. De Inschrijver koppelt in op de bestaande indoor netwerkvoorziening, het passieve deel van de DAS.</t>
  </si>
  <si>
    <t xml:space="preserve">De Inschrijver levert, installeert, onderhoudt en beheert als onderdeel van een direct gekoppelde indoor netwerkvoorziening een directe koppeling met het mobiele telecommunicatienetwerk van de Inschrijver. Op verzoek van Deelnemer levert, installeert, onderhoudt en beheert Inschrijver op offertebasis een directe koppeling op andere indoor telecommunicatienetwerken, het passieve deel van de DAS. 
De kosten hiervoor staan benoemd op het prijzenblad. Hierbij hanteren we een plafond bedrag van €40.000,00 per koppeling per Deelnemer, voor de installatiekosten. 
</t>
  </si>
  <si>
    <t>De Inschrijver levert, als onderdeel van het Migratieplan: 
1) koppelvlakspecificaties (inclusief specifieke eisen die door de Inschrijver aan het inkoppelen worden gesteld), kaders en randvoorwaarden van de directe koppeling met het mobiele telecommunicatienetwerk van de Inschrijver ten behoeve van draadloze netwerkvoorzieningen;
2) netwerkspecificaties (inclusief specifieke eisen die door de Inschrijver aan draadloze netwerken worden gesteld), kaders en randvoorwaarden voor draadloze netwerkvoorzieningen.</t>
  </si>
  <si>
    <t>De Inschrijver rapporteert maandelijks over de beschikbaarheid van de inkoppeling naar het netwerk van de Inschrijver gedurende de afgelopen maand. Het lopende gemiddelde van de laatste 12 maanden is minimaal 99,8% (KPI)</t>
  </si>
  <si>
    <t>2. Techniek</t>
  </si>
  <si>
    <t>Additionele diensten</t>
  </si>
  <si>
    <t>Vaste telefonie SBC</t>
  </si>
  <si>
    <t xml:space="preserve">De Inschrijver moet de bedrijfstelefooncentrale(s) van de Deelnemer, die voorzien zijn van één van de onderstaande koppelvlakken/protocollen, door middel van een directe koppeling met zijn telecommunicatienetwerk kunnen verbinden.
- SIP, met als koppelvlak Ethernet
- koppelvlak ISDN30 </t>
  </si>
  <si>
    <t xml:space="preserve">4G, 5G </t>
  </si>
  <si>
    <t>Bij aanvang van de Overeenkomst zullen (ter ondersteuning van alle bestaande (rand)apparatuur) door Inschrijver minimaal ondersteund moeten worden: 4G en 5G.</t>
  </si>
  <si>
    <t>CLI informatie</t>
  </si>
  <si>
    <t>CLI-modificatie</t>
  </si>
  <si>
    <t xml:space="preserve">Inschrijver zal de CLI informatie niet modificeren, maar conform de algemeen geldende standaard doorgeven, zoals beschreven in Www.etsi.org
</t>
  </si>
  <si>
    <t>Innovatie</t>
  </si>
  <si>
    <t>VoWiFi</t>
  </si>
  <si>
    <t>De Inschrijver levert VoWiFi, operationeel toepasbaar in Nederland. Indien VoWiFi ook beschikbaar is/komt in het buitenland, dan levert Inschrijver ook deze dienst aan Deelnemer.</t>
  </si>
  <si>
    <t>Indien VoWiFi en VoLTE worden toegepast, dienen bij het omschakelen tussen VoWiFi, VoLTE, en vice-versa verbindingen in stand te blijven. Voor zover dit binnen de invloedsfeer van de Inschrijver ligt. Eindgebruikers blijven bereikbaar via het toegekende 06-nummer.</t>
  </si>
  <si>
    <t xml:space="preserve">VoWiFi </t>
  </si>
  <si>
    <t>Deze eis is komen te vervallen</t>
  </si>
  <si>
    <t>Koppelingen</t>
  </si>
  <si>
    <t>Nummerblokken</t>
  </si>
  <si>
    <t>Inschrijver kan nummerblokken hosten per 10, 100 en 1000 nummers, over één of meerdere aansluitingen.</t>
  </si>
  <si>
    <t>Scheidingsvlak en bekabeling</t>
  </si>
  <si>
    <t>De aansluitingen voor vaste telefonie worden gerealiseerd op zogenaamde koppelpunten (scheidingsvlak tussen infrastructuur en randapparatuur). Inschrijver is hierbij volledig verantwoordelijk voor het goede functioneren van de verbindingen en voor het aanbieden van de diensten tot en met het koppelpunt. Eventuele grondkabels op het terrein van Deelnemer (en/of anderzijds buiten de openbare weg) die zich aan de infrastructuurzijde van het koppelpunt bevinden, behoren ook tot de verantwoordelijkheid van Inschrijver.</t>
  </si>
  <si>
    <t>Redundancy</t>
  </si>
  <si>
    <t>Alternatieve routering</t>
  </si>
  <si>
    <t xml:space="preserve">Inschrijver kan een nummer uit het nummerplan van de Deelnemer, herrouteren naar een alternatieve bestemming, na verzoek van Deelnemer.
Toelichting:
Gaat om een vast nummer, gaat om een tijdelijke follow me naar aan andere bestemming (o6 nummer of vast nummer in NL).
</t>
  </si>
  <si>
    <t>Dual routed / Dual homed</t>
  </si>
  <si>
    <t>Inschrijver levert op verzoek van Deelnemer ook een directe koppeling met verhoogde beschikbaarheid / redundantie (dual routed/ dual homed) . De aanleg kosten op offertebasis, de periodieke kosten conform prijzenblad.</t>
  </si>
  <si>
    <t>Vaste telefonie</t>
  </si>
  <si>
    <t>integratie Saas</t>
  </si>
  <si>
    <t>De Inschrijver levert op verzoek van een Deelnemer de functionele integratie van de mobiele telefonie met SaaS telefonie.</t>
  </si>
  <si>
    <t>integratie VaMo</t>
  </si>
  <si>
    <t>De Inschrijver levert op verzoek van een Deelnemer de functionele integratie van de mobiele telefonie met Ms-Teams, phone systems.</t>
  </si>
  <si>
    <t xml:space="preserve">Wensplus:  beschrijf de mogelijkheden met betrekking tot de functionele integratie van de mobiele telefonie met Ms-Teams, phone systems.
Benoem hierbij minimaal de volgende onderdelen:
-&gt; presence informatie van de mobiel in teams 
-&gt; presence informatie van teams in de mobiel
-&gt; bellen met een vast tel nr
-&gt; doorschakel mogelijkheden
-&gt; toekomst visie
-&gt; andere functionele integratie
Verwoordt uw antwoord in maximaal 4  A4 </t>
  </si>
  <si>
    <t>Per Deelnemer</t>
  </si>
  <si>
    <t>Vaste telefonie kan per Deelnemer optioneel worden afgenomen tijdens de looptijd van de overeenkomst.</t>
  </si>
  <si>
    <t>3. Beheer en organisatie</t>
  </si>
  <si>
    <t>Certificering</t>
  </si>
  <si>
    <t xml:space="preserve">De Inschrijver is gecertificeerd en geautoriseerd voor de Producten en Diensten voor het plegen van Onderhoud. Dit wil zeggen dat de Inschrijver toegang heeft tot de gereedschappen en de kennis van de Producent en toegang heeft tot de 3e lijn support van de Producent. Ook voor de software die de Inschrijver in onderhoud heeft, is de Inschrijver geautoriseerd door de producent van de software om verbeterde versies en patches voor deze software te leveren. </t>
  </si>
  <si>
    <t>Contractmanagement</t>
  </si>
  <si>
    <t>Het contractmanagement van de overeenkomst(en) met betrekking tot de Deelnemeroverstijgende belangen wordt uitgevoerd door het CCM. Het contractmanagement over de uitvoering van de overeenkomst(en) met betrekking tot de Deelnemer niet-overstijgende belangen , wordt door elke Deelnemer zelf uitgevoerd . Inschrijver richt zijn dienstverlening hier op in.</t>
  </si>
  <si>
    <t>Milieuverantwoord</t>
  </si>
  <si>
    <t>De medewerkers die onder verantwoording van Inschrijver vallen nemen na de Installatie, servicebeurt of het verhelpen van een Incident al het afval dat zij hebben veroorzaakt kosteloos mee. Inschrijver draagt zorg voor een milieuverantwoorde verwerking van alle afval en verbruiksartikelen.</t>
  </si>
  <si>
    <t>Overleg</t>
  </si>
  <si>
    <t>Tussen CCM en Inschrijver vindt één keer per jaar een strategisch overleg plaats. Dit overleg spitst zich toe op de afgesloten overeenkomst(en), waarbij onder meer gesproken kan worden over: 
- aanpassingen en/of wijzigingen van de overeenkomst(en); 
- wijziging van de Prestatie; 
- marktconformiteit; 
- uitgevoerde en uit te voeren audits; 
- escalaties; 
- performance van de Dienst in het algemeen; 
- financiën; 
- rapportages; 
- service levels; 
- toekomstige verwachtingen. 
Als daar aanleiding toe is kan op verzoek van het CCM of de Inschrijver de frequentie van dit overleg worden verhoogd. Deze afspraken worden in de DAP opgenomen.</t>
  </si>
  <si>
    <t>Tussen CCM en de Inschrijver vindt één keer per half jaar tactisch overleg plaats, waarbij onder meer gesproken wordt over: 
- aanpassingen of wijzigingen aan het Dossier Afspraken en Procedures (DAP); 
- maandrapportages; 
- beschikbaarheid en kwaliteit van de Dienst; 
- optimalisatie van de Dienst; 
- service levels. 
Als daar aanleiding toe is kan op verzoek van CCM of de Inschrijver de frequentie van dit overleg worden gewijzigd.</t>
  </si>
  <si>
    <t>Indien er behoefte is bij de Deelnemer, het CCM en/of de Inschrijver vindt er twee-maandelijks een probleemoverleg en/of wijzigingsoverleg plaats. Hierin komen de door de Deelnemer en/of de Inschrijver gesignaleerde problemen en wijzigingen aan de orde, evenals de planning voor oplossing en implementatie. De overlegafspraken worden vastgelegd in de DAP.</t>
  </si>
  <si>
    <t>Direct na inwerkingtreding van de overeenkomst zal de Inschrijver met het CCM en de betreffende Deelnemer afspraken maken over de invulling van een Dossier Afspraken en Procedures (DAP), waarin voornamelijk operationele afspraken worden gemaakt die gedurende de inrichting van de Dienst en tijdens de looptijd van de Overeenkomst van toepassing zijn. De DAP komt tot stand in samenwerking tussen de Deelnemer en de Inschrijver. Dit DAP dient binnen drie maanden na inwerkingtreding van de Overeenkomst vastgesteld te zijn.</t>
  </si>
  <si>
    <t>Rapportages</t>
  </si>
  <si>
    <t xml:space="preserve">De Selfservice functionaliteit voor de Eindgebruiker is beschikbaar via een mobiele App. </t>
  </si>
  <si>
    <t>Roadmap</t>
  </si>
  <si>
    <t>De Inschrijver dient minimaal per jaar een roadmap met daarin de ontwikkelingen van Producten en Diensten voor minimaal de komende 2 jaar beschikbaar te stellen.</t>
  </si>
  <si>
    <t>Taal</t>
  </si>
  <si>
    <t>Alle informatie-uitwisseling met de Inschrijver, zowel schriftelijk als mondeling, vindt plaats in de Nederlandse taal, tenzij Deelnemer toestemming verleent om informatie-uitwisseling in een andere taal te laten plaatsvinden.</t>
  </si>
  <si>
    <t>Toegang op locatie</t>
  </si>
  <si>
    <t>Voorafgaand aan alle door de Inschrijver uit te voeren werkzaamheden - zowel op Locatie als op afstand – met betrekking tot de te leveren Producten en Diensten bij Deelnemer wordt altijd de geautoriseerde contactpersoon van de betreffende Locatie geïnformeerd.</t>
  </si>
  <si>
    <t>Audit</t>
  </si>
  <si>
    <t>Deelnemer(s) hebben het recht om door een derde partij een audit te laten uitvoeren bij de Inschrijver. In overleg wordt bepaalt welke derde een dergelijk audit gaat uitvoeren
Indien uit de audit blijkt dat er geen onregelmatigheden zijn geconstateerd, zal de opdrachtgever de kosten voor de audit voor haar rekening nemen.</t>
  </si>
  <si>
    <t>Evaluatie en verbeterplan</t>
  </si>
  <si>
    <t xml:space="preserve">De Deelnemer en de DCM en/of CCM kunnen de Inschrijver opdragen om na het oplossen van een major incident, te starten met het uitvoeren van een evaluatie van de oorzaak van het tekortschieten en het opstellen van een verbeterplan. </t>
  </si>
  <si>
    <t>Additionele rapportages</t>
  </si>
  <si>
    <t>Een Additionele rapportage (over de variabele gebruik gegevens, bijvoorbeeld in de vorm van Call Detail Records, per SIM-kaart) kan binnen twee Werkdagen na afloop van het gebruik aangeleverd worden in het online portaal.</t>
  </si>
  <si>
    <t>Incident- / servicedesk</t>
  </si>
  <si>
    <t>De Inschrijver dient een incidentdesk te hebben. De incidentdesk is een centraal punt bij de Inschrijver voor het aanmelden en afmelden van alle Incidenten betreffende alle Producten en Diensten die de Inschrijver levert. De incidentdesk verschaft tevens statusinformatie over de aangemelde Incidenten. De incidentdesk dient via verschillende communicatiemiddelen bereikbaar te zijn (minimaal: telefoon, e-mail.  Chat en/of web based zijn optioneel). Pratische details hieromtrent worden opgenomen in het DAP.</t>
  </si>
  <si>
    <t xml:space="preserve">Door de Deelnemers geautoriseerde contactpersonen (dit zijn niet alle individuele Eindgebruikers) dienen gedurende de in Bijlage "PT2023 - Contractmanagement - SLA KPI parameters.doc" genoemde openingstijden telefonisch in contact te kunnen treden met de corporate incidentdesk. </t>
  </si>
  <si>
    <t>De medewerkers van de incidentdesk staan de geautoriseerde contactpersonen in het Nederlands en (op verzoek van Deelnemer) in het Engels te woord.</t>
  </si>
  <si>
    <t>In geval van telefonische communicatie dient deze communicatie met de incidentdesk vanuit tarief zone 1, binnen het flat fee tarief te vallen.</t>
  </si>
  <si>
    <t>Inschrijver beschikt over een 'skilled' help- / incidentdesk.  Medewerkers van de helpdesk en/of incidentdesk hebben technisch inhoudelijke kennis van de diensten die Inschrijver levert.</t>
  </si>
  <si>
    <t>Inschrijver biedt een online toegang tot de incidentdesk voor geautoriseerde personen. Deze geautoriseerde personen hebben toegang tot al de Deelnemer specifieke informatie in het Incidentregistratiesysteem van Inschrijver.</t>
  </si>
  <si>
    <t>Geautoriseerde personen hebben vanuit het online portaal middels single sign on toegang tot de online portals.
De online portals halen de benodigde authorisatie gegevens automatisch op bij de Deelnemer.</t>
  </si>
  <si>
    <t>Incident-afhandeling</t>
  </si>
  <si>
    <r>
      <t>In geval van verschil van mening zal de prioriteit door de deelnemer bepaald worden via de</t>
    </r>
    <r>
      <rPr>
        <b/>
        <sz val="11"/>
        <color theme="1"/>
        <rFont val="Calibri"/>
        <family val="2"/>
        <scheme val="minor"/>
      </rPr>
      <t xml:space="preserve"> </t>
    </r>
    <r>
      <rPr>
        <sz val="11"/>
        <color theme="1"/>
        <rFont val="Calibri"/>
        <family val="2"/>
        <scheme val="minor"/>
      </rPr>
      <t>Servicemanager van de Inschrijver.</t>
    </r>
  </si>
  <si>
    <t>Bij Prio-1 Incidenten die optreden bij de Inschrijver en die een negatieve impact hebben op de Dienst aan de Deelnemer dienen pro-actief aan de Deelnemer gemeld te worden.
Een verstoring met prioriteit 1 – urgent zijn wij: Het primaire proces van de Deelnemer (of delen hiervan) komt tot stilstand, of dreigt tot stilstand te komen, door uitval van één of meerdere Diensten”
Toelichting:
Meldingen mogen via media zoals bijvoorbeeld mail, SMS, chat</t>
  </si>
  <si>
    <t>Indien na analyse blijkt dat de oorzaak van een incident buiten het domein van de Inschrijver ligt, dient de Inschrijver in samenwerking met de Deelnemer en eventuele betrokkenen in de telecommunicatieketen, in alle redelijkheid mee te werken aan het oplossen van het incident.</t>
  </si>
  <si>
    <t>In de DAP dienen procedure beschrijvingen te worden opgenomen voor het incident en het problem managementproces die aansluiten op de processen van de Inschrijver.</t>
  </si>
  <si>
    <t xml:space="preserve">Bij verstoringen die de dienstverlening raken ontvangt de Deelnemer een melding en periodiek status updates. Nadere afstemming over de vorm wordt vastgelegd in de DAP. 
</t>
  </si>
  <si>
    <t>eis</t>
  </si>
  <si>
    <t>Assurance rapportage</t>
  </si>
  <si>
    <t>Inschrijver dient jaarlijks in een assurance rapportage te rapporteren over de werking van beheer- en beveiligingsmaatregelen, met minimaal de volgende onderdelen: 
-&gt; onderhoud op orde heeft
-&gt; security incidenten benoemen, RCA (root cause analysis) met mitigerende maatregelen
Deze wordt opgeleverd aan CCM en DCM</t>
  </si>
  <si>
    <t>Processen</t>
  </si>
  <si>
    <t>Accepteren</t>
  </si>
  <si>
    <t xml:space="preserve">De Inschrijver dient de opleverdocumentatie (voor netwerk koppelingen en/of Dienst ) aan te leveren ter goedkeuring door de Deelnemer. Opleverdocumentatie bestaat onder andere uit een Protocol van Acceptatie. Hierna is sprake van een bedrijfsklare oplevering door Inschrijver en kan tot (deel)facturatie worden overgegaan. </t>
  </si>
  <si>
    <t>Bestellen, Leveren, Accepteren en Factureren</t>
  </si>
  <si>
    <t>De Inschrijver faciliteert facturatie via derden (bv TGG)</t>
  </si>
  <si>
    <t>Elektronisch bestellen en factureren</t>
  </si>
  <si>
    <t>De aanbieder sluit zich aan bij de wijze waarop facturen aan de Overheid op gestandaardiseerde, elektronische wijze worden aangeboden. Inschrijver gaat de factuur ook op het formaat aanleveren zoals de Overheid dit in dit kader vereist en op het moment dat de Overheid dit vereist. Informatie betreffende deze standaard is te vinden via: 
https://www.logius.nl/diensten/e-factureren/hoe-werkt-het
De facturatie-afspraken worden per Deelnemer in de DFA (Document Financiële Afspraken) vastgelegd. Ook nadere of afwijkende afspraken worden daarin vastgelegd. Inschrijver gaat akoord met de eisen zoals beschreven in Bijlage "PT2023 - Contractmanagement - Document Financiële Afspraken (DFA)"</t>
  </si>
  <si>
    <t>Leveren</t>
  </si>
  <si>
    <t>Met de Deelnemer wordt een datum en tijdstip afgesproken voor de start voor werkzaamheden op Locatie</t>
  </si>
  <si>
    <t>Inschrijver garandeert dat de te leveren Producten en Diensten gedurende de gehele looptijd van de Overeenkomst van onverminderde, goede kwaliteit en functionaliteit zijn en blijven en dat Producten en Diensten in alle opzichten voldoen aan de gebruikelijke eisen van deugdelijkheid, doelmatigheid, taak geschiktheid, afwerking, normen, specificaties, overheidsvoorschriften en milieubepalingen op het moment van levering.</t>
  </si>
  <si>
    <t>De installatie moet plaatsvinden volgens de voorschriften uit het Handboek ICT-huisvesting en Bekabeling (HIB, meest recente versie)  van het Rijk. Dit handboek is beschikbaar via de link: https://www.rijksvastgoedbedrijf.nl/binaries/rijksvastgoedbedrijf/documenten/richtlijn/2019/07/01/handboek-ict-huisvesting-en-bekabeling-hib-versie-2.0/HIB+Versie+2.0.pdf</t>
  </si>
  <si>
    <t>Tijdens de implementatie worden templates/voorbeelden opgenomen in het DAP. De minimale rapportages zijn: 
- Incidenten; 
- Problems;
- Standaard changes; 
- niet standaard changes. 
Voor alle rapportages geldt dat minimaal gerapporteerd wordt over het aantal openstaande meldingen, het aantal afgesloten meldingen, de doorlooptijd etc</t>
  </si>
  <si>
    <t>De Inschrijver levert minimaal onderstaande rapportages (en freq):
1) issue lijst tbv operationeel overleg (maandelijks) met daarin de openstaande incidenten., problemen en changes 
2) tactisch overleg rapportage (per half jaar) doorlooptijd incidenten, problemen en changes. Projectmatige werkzaamheden (open en gepland), beschikbaarheid, trendanalyse
3) strategisch overleg (jaarlijks) to rapportage gecumuleerd naar jaar</t>
  </si>
  <si>
    <t>De Inschrijver dient de rapportages beschikbaar te stellen binnen tien Werkdagen na afloop van de rapportageperiode.</t>
  </si>
  <si>
    <t>Rapportages worden ten minste online beschikbaargesteld en zijn minimaal te downloaden in de vorm van een elektronisch bewerkbaar bestand.</t>
  </si>
  <si>
    <t>De Inschrijver dient de rapportages en brongegevens één jaar, te bewaren. Gedurende deze periode dienen de gegevens opvraagbaar te zijn.</t>
  </si>
  <si>
    <t>De Inschrijver rapporteert over de KPI's over de periode van een kalendermaand telkens binnen 10 werkdagen na afloop van de kalendermaand.</t>
  </si>
  <si>
    <t xml:space="preserve">De Inschrijver stelt een online portaal beschikbaar op basis van standaard browsertechnologie waarmee de geautoriseerde personen namens de Deelnemer zelf selecties en representaties van de rapportage-items kunnen realiseren en in een algemeen elektronisch formaat kunnen downloaden en opslaan voor verdere bewerking.
Toelichting:
Dit heeft betrekking op de facturatie informatie </t>
  </si>
  <si>
    <t>De call detail records (CDR's) van alle aansluitingen worden door Inschrijver verzameld en via een afgeschermd deel van het portaal aan specifiek daartoe geautoriseerde medewerkers ter beschikking gesteld.</t>
  </si>
  <si>
    <t>De bewaartermijn van de CDR’s is gelijk aan de maximale bewaartermijn die is vastgesteld in de (Europese) regelgeving.</t>
  </si>
  <si>
    <t>In het afgeschermde deel van het portaal kunnen de CDR's worden geëxporteerd naar .csv-formaat waarna het resultaat als file kan worden gedownload.</t>
  </si>
  <si>
    <t>SLA</t>
  </si>
  <si>
    <t>Escalatie - Eisen</t>
  </si>
  <si>
    <t>Indien sprake is van een tekortschietende Dienst treden Partijen met elkaar in overleg om nakoming van de overeenkomst(en) zeker te stellen, waarbij in totaal minimaal drie escalatieniveaus worden doorlopen. De Deelnemer jegens wie de Dienst tekortschiet (of het CCM) zal voorafgaand aan dat overleg schriftelijk of via e-mail aan de Inschrijver aangeven op welke punten de Inschrijver is tekortgeschoten.
De escalatie nivieaus worden nader beschreven in de DAP.</t>
  </si>
  <si>
    <t>Deze is is vervallen</t>
  </si>
  <si>
    <t>levels</t>
  </si>
  <si>
    <t>Inschrijver levert zijn (bij voorkeur standaard) SLA (inclusief voorbeeld SLA rapportage) aan die minimaal voldoet aan alle eisen van de overeenkomst en specifiek aan de normen zoals beschreven in Bijlage "PT2023 - Contractmanagement - SLA KPI parameters.doc". Dit is de basis van de dienstverlening die de Inschrijver minimaal gaat leveren.</t>
  </si>
  <si>
    <t>WensPlus: Naarmate de door Inschrijver beschreven SLA normen hoger liggen ontvangt de Inschrijver een hogere score. Er wordt beoordeeld op volledigheid, inzichtelijkheid, verbetering ten opzichte van minimale norm concrete toegevoegde waarde voor de Deelnemers. 
Het vermelde aantal punten geldt als maximum. De werkelijke score wordt bij de beoordeling vastgesteld.
Verwoordt uw antwoord in maximaal 4  A4</t>
  </si>
  <si>
    <t>Normen</t>
  </si>
  <si>
    <t>Inschrijver rapporteert zsm wanneer SLA normen niet gehaald (gaan) worden. Zodra dit bekend is, stelt Inschrijver een verbeterplan op. Het verbeterplan wordt uiterlijk binnen één maand na de betreffende rapportageperiode in een tactisch overleg besproken.</t>
  </si>
  <si>
    <t>Service Credit regime</t>
  </si>
  <si>
    <t>Bijlage "PT2023 - Contractmanagement - SLA KPI parameters.doc" – SLA parameters beschrijft SLA gerelateerde eisen die gelden voor de Producten en Diensten die met deze aanbesteding worden gecontracteerd. Inschrijver gaat onverkort akkoord met de volledige inhoud van dit document.</t>
  </si>
  <si>
    <t>4. Duurzaamheid</t>
  </si>
  <si>
    <t>SR</t>
  </si>
  <si>
    <t>Social Return 2%</t>
  </si>
  <si>
    <t>De Inschrijver verbindt zich ertoe, gedurende de looptijd van de Overeenkomsten met Deelnemers jaarlijks 2% van de  jaarlijkse totale opdrachtwaarde van deze Overeenkomsten (exclusief BTW) te besteden aan Social return.</t>
  </si>
  <si>
    <t>Social Return 3%</t>
  </si>
  <si>
    <t xml:space="preserve">De Inschrijver verbindt zich ertoe, gedurende de looptijd van de Overeenkomsten met Deelnemers jaarlijks minimaal 3% van de jaarlijkse totale opdrachtwaarde van deze Overeenkomsten (exclusief BTW) te besteden aan Social return. </t>
  </si>
  <si>
    <t>SV</t>
  </si>
  <si>
    <t>Sociale Verbinding 2%</t>
  </si>
  <si>
    <t xml:space="preserve">De Inschrijver verbindt zich ertoe, gedurende de looptijd van de Overeenkomsten afgesloten met Deelnemers jaarlijks 2% van de jaarlijkse totale opdrachtwaarde van deze Overeenkomsten (exclusief BTW) te besteden aan Sociale verbinding. </t>
  </si>
  <si>
    <t>Sociale Verbinding 3%</t>
  </si>
  <si>
    <t xml:space="preserve">De Inschrijver verbindt zich ertoe, gedurende de looptijd van de Overeenkomsten afgesloten met Deelnemers jaarlijks minimaal 3% van de jaarlijkse totale opdrachtwaarde van deze Overeenkomsten (exclusief BTW) te besteden aan Sociale verbinding. </t>
  </si>
  <si>
    <t>5. Migratie</t>
  </si>
  <si>
    <t>Migratieplan</t>
  </si>
  <si>
    <t xml:space="preserve">De Inschrijver levert een generiek migratieplan van voldoende kwaliteit. </t>
  </si>
  <si>
    <t>Wensplus: Inschrijver levert een generiek migratieplan. Hierin zijn de onderstaande onderdelen opgenomen. Na opdrachtverstrekking gaat Inschrijver met elk van de Deelnemers in gesprek en wordt het generieke migratieplan op maat gemaakt voor elke individuele Deelnemer. Het generieke migratieplan omvat ten minste: 
-&gt; advies op basis van de Producten en Diensten  
-&gt; het afstemmen van de gewenste asset management kenmerken 
-&gt; het afstemmen van de procedure voor leveringen (Mobiele) communicatiediensten 
-&gt; het afstemmen van de benodigde ondersteuning (ICT en Facility Management) 
-&gt; het afstemmen van de Eindgebruikers adpotie 
-&gt; het afstemmen van de beheerder trainingen; 
-&gt; inventariseren van de locaties van een Deelnemer (ivm indoor koppeling); 
-&gt; het maken van een migratie/uitrolplanning.
-&gt; vrije invulling 
Het vermelde aantal punten geldt als maximum. 
Het aangeboden migratieplan maakt in het vervolg integraal deel uit van het aanbod, en dus van de overeenkomst.
Minimale score moet 60 punten zijn.
Verwoordt uw antwoord in maximaal 20 pagina's  A4</t>
  </si>
  <si>
    <t>Collectieve Migratie Coördinatie</t>
  </si>
  <si>
    <t>Het CCM ontvangt van Inschrijver een kopie van de migratie planningen die met de Deelnemers zijn afgestemd.</t>
  </si>
  <si>
    <t>DAP</t>
  </si>
  <si>
    <t>Dossier Afspraken en Procedures (DAP)</t>
  </si>
  <si>
    <t>In het DAP worden alle benodigde operationele afspraken opgenomen. Omdat het per Deelnemer kan verschillen wat exact moet worden opgenomen, is er een zekere mate van vrijheid ten aanzien van de op te nemen onderwerpen in het DAP. In het DAP zal echter in ieder geval de volgende informatie worden opgenomen: 
-&gt; namen en contactgegevens van bij de betreffende Overeenkomst betrokken functionarissen; 
-&gt; autorisaties van medewerkers bij de Deelnemer (bijvoorbeeld machtigingen om te bestellen, om Incidenten aan te melden, en om contact op te nemen met de servicedesk); 
-&gt; feitelijke inrichting en frequentie van overleggen; 
-&gt; escalatiekanalen; 
-&gt; informatie over de wijze van bestellen; 
-&gt; afspraken over beheer van apparatuur en toegang tot Locaties; 
-&gt; eventuele eisen die gelden ten aanzien van het in te zetten personeel van de Inschrijver;
-&gt; eventuele additionele afspraken in het kader van informatiebeveiliging.
Voor de aanvang van de daadwerkelijke migratie is de DAP opgesteld en operationeel.
Onderwerpen die in het DAP zijn opgenomen kunnen in geen geval bepalingen in de overeenkomst  teniet doen.</t>
  </si>
  <si>
    <t>Einde Overeenkomst</t>
  </si>
  <si>
    <t>De Inschrijver garandeert de continuïteit van de Diensten gedurende de re-transitie periode aan het einde van de Overeenkomst, conform de in de Overeenkomst afgesproken service levels.</t>
  </si>
  <si>
    <t>De Inschrijver voert de re-transitie binnen drie maanden uit tenzij anders overeengekomen met de Deelnemer.</t>
  </si>
  <si>
    <t>Inschrijver zal alle relevante gegevens (zoals bijvoorbeeld opgenomen in de CMDB, het web-based beheerplatform, het online portaal en configuratieinstellingen van draadloze netwerkvoorzieningen) op verzoek van CCM en/of DCM overdragen aan CCM en/of DCM gedurende de re-transitie periode aan het einde van de Overeenkomst. De relevantie wordt door Deelnemer bepaald.</t>
  </si>
  <si>
    <t>Inschrijver zal alle relevante gegevens (zoals bijvoorbeeld opgenomen in de CMDB, het web-based beheerplatform, het online portaal en configuratieinstellingen van draadloze netwerkvoorzieningen) overdragen aan de nieuwe Inschrijver gedurende de re-transitie periode aan het einde van de Overeenkomst. De relevantie wordt door Deelnemer bepaald.</t>
  </si>
  <si>
    <t>Inschrijver dient in samenwerking met de nieuwe Inschrijver mee te werken aan het opstellen van het dan op te stellen migratie- en implementatieplan en het conform uitvoeren van activiteiten die in dat plan toegewezen zijn aan Inschrijver.</t>
  </si>
  <si>
    <t>Inschrijver zal zich maximaal inspannen voor een naadloze overgang van de door de Inschrijver geleverde Producten en Diensten naar de (producten en diensten van de) opvolgende Inschrijver.</t>
  </si>
  <si>
    <t>De Inschrijver dient alle informatie ten behoeve van financiële controle en audits, die is opgeslagen, tot één jaar na het beëindigen van een Overeenkomst te bewaren en beschikbaar te houden. De Inschrijver dient gedurende deze periode op verzoek van het DCM alle relevante informatie over te dragen aan de betreffende Deelnemer.</t>
  </si>
  <si>
    <t>Inschrijver maakt op verzoek van Deelnemer een re-transitieplan. Hierin staan de te nemen stappen tijdens de re-transitie en de organisatorische inrichting van de re-transitie beschreven.  Het re-transitieplan wordt binnen drie maanden ter goedkeuring voorgelegd aan de betreffende Deelnemer. Gedurende de re-transitie voert de Inschrijver het goedgekeurde re-transitieplan conform uit.</t>
  </si>
  <si>
    <t>De Inschrijver zal alle informatie van de Deelnemer waarvan Inschrijver het vertrouwelijke karakter kent of redelijkerwijs kan vermoeden aan het einde van de Overeenkomst c.q. aan het einde van de re-transitie periode aan de Deelnemer retourneren, zonder daar een kopie van te behouden, tenzij op basis van een wettelijke verplichting het langer aanhouden van een kopie van de informatie verplicht is gesteld. Zodra de wettelijke verplichting is vervallen, zal Inschrijver alsnog alle informatie vernietigen. Op een daartoe strekkend verzoek van Deelnemer zal Inschrijver meewerken aan een audit.</t>
  </si>
  <si>
    <t>Inrichten</t>
  </si>
  <si>
    <t>dienstverlening / Masterplan Migratie</t>
  </si>
  <si>
    <t>De Inschrijver dient aan te geven welke infrastructurele wijzigingen zijn gepland in de migratieperiode, die invloed hebben op de continuïteit en beschikbaarheid van de Dienst.</t>
  </si>
  <si>
    <t>dienstverlening en Migratie</t>
  </si>
  <si>
    <t xml:space="preserve">Voorafgaande aan de feitelijke Migratie is het noodzakelijk dat Inschrijver en Deelnemer gezamenlijk vaststellen dat de testmigratie succesvol is verlopen. Dit moet onderdeel zijn van de door Deelnemer goedgekeurde migratieplan. 
</t>
  </si>
  <si>
    <t>De Inschrijver dient voldoende mensen en middelen beschikbaar te stellen om de Migratie, binnen de in de migratie planning vermelde periode af te ronden. De benodigde capaciteit is inzetbaar wanneer dit volgens de planning verwacht wordt, mocht blijken dat op één of meer momenten meer capaciteit nodig is, dan dient de Inschrijver extra capaciteit in te huren om de projectplanning veilig te stellen. Het inhuren van externe medewerkers wegens capaciteitsproblemen is voor rekening van de Inschrijver.</t>
  </si>
  <si>
    <t>Migratie per Deelnemer</t>
  </si>
  <si>
    <t>De migraties worden als projecten uitgevoerd. De Inschrijver heeft de leiding van een migratieproject bij elke Deelnemer. De Inschrijver is resultaatverantwoordelijk voor de uitvoering van de migratieprojecten. De Inschrijver dient ter voorbereiding van een Migratie een gedetailleerd migratieplan op te stellen.</t>
  </si>
  <si>
    <t>Inschrijver levert als eerste stap van de Migratie een Deelnemer specifiek migratieplan op waarin in ieder geval is opgenomen: 
- projectorganisatie; 
- operationele afspraken en procedures; 
- inventarisatie;
- communicatieplan; 
- planning en doorlooptijd, expliciet dient vermeld te worden welke ruimte er is bij tegenslagen; 
- tijdsbeslag op de organisatie van de Deelnemer (wie, wanneer, waarom); 
- wijze van vervanging en uitgifte SIM-kaarten;risico's en welke tegenmaatregelen daarbij zijn onderkend en ingevuld; 
- kwaliteitsborging; 
- de huidige situatie en de gewenste toekomstige configuratie (situatie); 
- de benodigde wijzigingen; 
- rollback-plan (en rollback-criteria); 
- test en acceptatie plan 
- acceptatieprocedure van de gemigreerde Dienst.</t>
  </si>
  <si>
    <t>De Migratie mag pas starten nadat de Deelnemer het migratieplan heeft geaccepteerd.</t>
  </si>
  <si>
    <t>De Migratie is voltooid als de nieuwe situatie volledig conform eisen en specificaties operationeel is en het beheer aan de staande organisatie is overgedragen. De Migratie is pas afgerond als het resultaat ook door Deelnemer is geaccepteerd.</t>
  </si>
  <si>
    <t xml:space="preserve">Het migratieproces is binnen zes maanden afgerond vanaf het moment waarop tussen de Deelnemer en de Inschrijver een overeenkomst is gesloten én de Deelnemer de voor Migratie benodigde gegevens heeft aangeleverd aan Inschrijver. Uitsluitend na goedkeuring van Centrale Contractmanager kan deze migratieperiode verlengd worden. </t>
  </si>
  <si>
    <t>De Inschrijver gaat er mee akkoord dat de Deelnemer gedurende een daadwerkelijke Migratie besluit, op basis van vooraf met de Inschrijver overeengekomen criteria, het rollback-plan in werking te laten treden.</t>
  </si>
  <si>
    <t>6. Prijzenblad</t>
  </si>
  <si>
    <t>Databundels</t>
  </si>
  <si>
    <t xml:space="preserve">Per Deelnemer vallen alle abonnementen per groepsbundel in één datapool (zwembad). Dat wil zeggen dat overschrijdingen van een individuele bundel worden verrekend met het minder verbruik van alle andere bundels binnen die zelfde groep. </t>
  </si>
  <si>
    <t>Migratie</t>
  </si>
  <si>
    <t>De Inschrijver brengt voor de Aansluitingen die tijdens de Migratie worden gerealiseerd dezelfde Tarieven in rekening als de Tarieven voor nieuwe Aansluitingen zoals opgenomen in het prijzenblad. Alle overige kosten die de Inschrijver maakt in het kader van de migratie, waaronder alle kosten die gerelateerd zijn aan de eisen en wensen op gebied van migratie, kan de Inschrijver niet in rekening brengen en dienen derhalve inbegrepen te zijn in de Tarieven van de Diensten.</t>
  </si>
  <si>
    <t xml:space="preserve">De inspanningen die  de Inschrijver moet maken voor de  Migratie en implementatie van de Producten en Diensten zijn inbegrepen in de Tarieven van de basisdiensten en de additionele diensten. 
Indien een Deelnemer ondersteuning wenst kan dit op basis van de uurtarieven op prijzenblad. </t>
  </si>
  <si>
    <t>Flat fee</t>
  </si>
  <si>
    <t>Flat Fee Data</t>
  </si>
  <si>
    <t>Inschrijver bevestigt dat in de aangeboden flat fee tarieven data alle verkeerskosten omvat (NL + tariefzone 1)</t>
  </si>
  <si>
    <t>Flat Fee spraak</t>
  </si>
  <si>
    <t xml:space="preserve">Inschrijver bevestigt dat in de aangeboden flat fee tarieven spraak + SMS alle verkeerskosten omvat (NL + tariefzone 1 + servicenummers Inschrijver), exclusief servicekosten voor de koop-, service- en informatienummers. </t>
  </si>
  <si>
    <t xml:space="preserve">Inschrijver dient de gespreks-tarieven voor het verkeer binnen Nederland aan te bieden voor flat Fee. Deze tarieven zijn gebaseerd op de verbindingen en niet op de nummers. Onder de flatfee tarieven vallen de volgende categorieën:
-&gt; Verkeer naar mobiele netwerk  
-&gt; Verkeer naar een vaste aansluiting alle providers in Nederland  
-&gt; Verkeer naar Service nummers  (exclusief het tarief van de service providers)
-&gt; Verkeer naar een vaste aansluiting eigen provider in Nederlander (on net verkeer)  
-&gt; Verkeer naar Nomadische nummers in Nederland  </t>
  </si>
  <si>
    <t>Implementatie en adviesdiensten</t>
  </si>
  <si>
    <t>De Inschrijver dient op verzoek van de Deelnemer (een) Technicus/Technici, Engineer(s), Projectleider(s) Telecommunicatie en Adviseur(s) Telecommunicatie op uurbasis te kunnen leveren voor de uitvoering van de implementatie- en adviesdiensten tegen het overeengekomen Tarief. Reiskosten mogen niet aanvullend in rekening worden gebracht. In het prijzenbald zijn deze uurtarieven in te vullen bij Technicus / Engineer, Projectleider / Adviseur Telecommunicatie, Beheerder (Functioneel / Technisch/ Servicedesk).</t>
  </si>
  <si>
    <t>7. BIO compliancy</t>
  </si>
  <si>
    <t>Baseline beveiliging</t>
  </si>
  <si>
    <t>De Inschrijver zal bij de uitvoering van de Overeenkomst de Baseline Informatiebeveiliging Overheid relevante maatregelen voor de Deelnemer implementeren, voor de Deelnemer zichtbare raakvlakken van de Diensten.
Dit wordt nader gespecificeerd in dit hoofdstuk 7. BIO compliancy
https://bio-overheid.nl/category/producten#BIO</t>
  </si>
  <si>
    <t xml:space="preserve">Inschrijver voldoet minimaal aan de vigerende beveiligingsrichtlijnen en privacyrichtlijnen die  op deze opdracht van toepassing is. 
De BIO beschrijft de invulling van de NEN-ISO/IEC 27001:2017 en de NEN-ISO/IEC 27002:2017 voor de overheid. De BIO vervangt deze normen dus niet. 
Hieronder wordt minimaal verstaan: BIO, ISO27001, ISO27002 en de AVG richtlijnen. 
Ook In geval van significante wijzigingen in de bepalingen zal Inschrijver in redelijkheid zo snel mogelijk de noodzakelijke aanpassingen doorvoeren om te blijven voldoen aan de genoemde beveiligings- en privacyrichtlijnen.
</t>
  </si>
  <si>
    <t>Beveiligde inlogprocedure</t>
  </si>
  <si>
    <t>Indien het beleid voor toegangsbeveiliging dit vereist, behoort toegang tot (communicatie)systemen en toepassingen te worden beheerst door een beveiligde inlogprocedure.</t>
  </si>
  <si>
    <t>Zonering en filtering</t>
  </si>
  <si>
    <t>Groepen van informatiediensten, -gebruikers en -systemen behoren in netwerken te worden gescheiden (in domeinen).</t>
  </si>
  <si>
    <t>Elektronische berichten</t>
  </si>
  <si>
    <t>Informatie die is opgenomen in elektronische berichten behoort passend te zijn beschermd.</t>
  </si>
  <si>
    <t>Gateways en firewalls</t>
  </si>
  <si>
    <t>De filterfuncties van gateways en firewalls behoren zo te zijn geconfigureerd, dat inkomend en uitgaand netwerkverkeer wordt gecontroleerd en dat daarbij in alle richtingen uitsluitend het vanuit beveiligingsbeleid toegestaan netwerkverkeer wordt doorgelaten.</t>
  </si>
  <si>
    <t>Cryptografische services</t>
  </si>
  <si>
    <t>Ter bescherming van de vertrouwelijkheid en integriteit van de getransporteerde informatie behoren passende cryptografische beheersmaatregelen te worden ontwikkeld, geïmplementeerd en ingezet.</t>
  </si>
  <si>
    <t>Logging en monitoring</t>
  </si>
  <si>
    <t>Logbestanden van informatiebeveiligingsgebeurtenissen in netwerken, behoren te worden gemaakt en bewaard en regelmatig te worden beoordeeld (op de ernst van de risico’s).</t>
  </si>
  <si>
    <t>Registratieprocedure</t>
  </si>
  <si>
    <t>Een formele registratie- en afmeldprocedure behoort te worden geïmplementeerd om toewijzing van toegangsrechten mogelijk te maken.</t>
  </si>
  <si>
    <t>Toegangsverleningsprocedure</t>
  </si>
  <si>
    <t>Een formele gebruikerstoegangsverleningsprocedure behoort te worden geïmplementeerd om toegangsrechten voor alle type gebruikers en voor alle systemen en diensten toe te wijzen of in te trekken.</t>
  </si>
  <si>
    <t>Inlogprocedure</t>
  </si>
  <si>
    <t>Indien het beleid voor toegangsbeveiliging dit vereist, behoort toegang tot systemen en toepassingen te worden beheerst door een beveiligde inlogprocedure.</t>
  </si>
  <si>
    <t>Communicatie security</t>
  </si>
  <si>
    <t>De communicatie met het web-based beheerplatform dient te geschieden middels HTTPS(HyperText Transfer Protocol Secure). Daarbij dient HTTPS geconfigureerd te worden volgens NCSC richtlijnen (zie: https://www.ncsc.nl/actueel/whitepapers/ict-beveiligingsrichtlijnen-voor-transport-layer-security-tls.html).</t>
  </si>
  <si>
    <t>Onderwerpen</t>
  </si>
  <si>
    <t>Ja/Nee</t>
  </si>
  <si>
    <t>eis/wens/vraag</t>
  </si>
  <si>
    <t>Vraag</t>
  </si>
  <si>
    <t>Aantal van Onderwerp</t>
  </si>
  <si>
    <t>Kolomlabels</t>
  </si>
  <si>
    <t>Rijlabels</t>
  </si>
  <si>
    <t>Eindtotaal</t>
  </si>
  <si>
    <t>Indien Inschrijver voor een Product of Dienst een site-survey uit moet voeren, dan levert Inschrijver een site-survey-rapport op aan de Deelnemer, waarin beschreven is hoe de installatie wordt uitgevoerd</t>
  </si>
  <si>
    <t>Na NVI2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</si>
</sst>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sz val="11"/>
      <name val="Calibri"/>
      <family val="2"/>
      <scheme val="minor"/>
    </font>
    <font>
      <sz val="11"/>
      <color rgb="FFFF0000"/>
      <name val="Calibri"/>
      <family val="2"/>
      <scheme val="minor"/>
    </font>
    <font>
      <u/>
      <sz val="11"/>
      <color theme="10"/>
      <name val="Calibri"/>
      <family val="2"/>
      <scheme val="minor"/>
    </font>
    <font>
      <u/>
      <sz val="11"/>
      <color theme="11"/>
      <name val="Calibri"/>
      <family val="2"/>
      <scheme val="minor"/>
    </font>
    <font>
      <sz val="11"/>
      <color theme="1"/>
      <name val="Calibri"/>
      <family val="2"/>
      <scheme val="minor"/>
    </font>
    <font>
      <b/>
      <sz val="11"/>
      <name val="Calibri"/>
      <family val="2"/>
      <scheme val="minor"/>
    </font>
    <font>
      <sz val="11"/>
      <color rgb="FF006100"/>
      <name val="Calibri"/>
      <family val="2"/>
      <scheme val="minor"/>
    </font>
    <font>
      <sz val="11"/>
      <color theme="1"/>
      <name val="Calibri"/>
      <family val="2"/>
      <scheme val="minor"/>
    </font>
    <font>
      <sz val="11"/>
      <name val="Calibri"/>
      <family val="2"/>
      <scheme val="minor"/>
    </font>
    <font>
      <sz val="11"/>
      <color indexed="8"/>
      <name val="Calibri"/>
      <family val="2"/>
      <scheme val="minor"/>
    </font>
    <font>
      <b/>
      <sz val="20"/>
      <color rgb="FF006100"/>
      <name val="Calibri"/>
      <family val="2"/>
      <scheme val="minor"/>
    </font>
    <font>
      <b/>
      <sz val="20"/>
      <name val="Calibri"/>
      <family val="2"/>
      <scheme val="minor"/>
    </font>
    <font>
      <b/>
      <sz val="9"/>
      <color theme="1"/>
      <name val="Arial"/>
      <family val="2"/>
    </font>
    <font>
      <sz val="9"/>
      <color theme="1"/>
      <name val="Arial"/>
      <family val="2"/>
    </font>
    <font>
      <sz val="10"/>
      <name val="Arial"/>
      <family val="2"/>
    </font>
    <font>
      <sz val="11"/>
      <color rgb="FF000000"/>
      <name val="Calibri"/>
      <family val="2"/>
    </font>
    <font>
      <i/>
      <sz val="11"/>
      <color theme="1"/>
      <name val="Calibri"/>
      <family val="2"/>
      <scheme val="minor"/>
    </font>
    <font>
      <sz val="20"/>
      <color theme="1"/>
      <name val="Calibri"/>
      <family val="2"/>
      <scheme val="minor"/>
    </font>
    <font>
      <b/>
      <sz val="10"/>
      <color theme="1"/>
      <name val="Calibri"/>
      <family val="2"/>
      <scheme val="minor"/>
    </font>
    <font>
      <sz val="8"/>
      <name val="Arial"/>
      <family val="2"/>
    </font>
    <font>
      <sz val="8"/>
      <color theme="1"/>
      <name val="Arial"/>
      <family val="2"/>
    </font>
  </fonts>
  <fills count="7">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rgb="FFC6EFCE"/>
      </patternFill>
    </fill>
    <fill>
      <patternFill patternType="solid">
        <fgColor theme="8" tint="0.59999389629810485"/>
        <bgColor indexed="64"/>
      </patternFill>
    </fill>
    <fill>
      <patternFill patternType="solid">
        <fgColor theme="0" tint="-0.249977111117893"/>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top/>
      <bottom/>
      <diagonal/>
    </border>
  </borders>
  <cellStyleXfs count="13">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8" fillId="4" borderId="0" applyNumberFormat="0" applyBorder="0" applyAlignment="0" applyProtection="0"/>
    <xf numFmtId="0" fontId="16" fillId="0" borderId="0"/>
  </cellStyleXfs>
  <cellXfs count="98">
    <xf numFmtId="0" fontId="0" fillId="0" borderId="0" xfId="0"/>
    <xf numFmtId="0" fontId="15" fillId="0" borderId="2" xfId="0" applyFont="1" applyBorder="1" applyAlignment="1">
      <alignment horizontal="left"/>
    </xf>
    <xf numFmtId="0" fontId="15" fillId="0" borderId="5" xfId="0" applyFont="1" applyBorder="1" applyAlignment="1">
      <alignment horizontal="left" vertical="center"/>
    </xf>
    <xf numFmtId="0" fontId="15" fillId="0" borderId="4" xfId="0" applyFont="1" applyBorder="1" applyAlignment="1">
      <alignment horizontal="left"/>
    </xf>
    <xf numFmtId="0" fontId="15" fillId="0" borderId="6" xfId="0" applyFont="1" applyBorder="1" applyAlignment="1">
      <alignment horizontal="center" vertical="top"/>
    </xf>
    <xf numFmtId="0" fontId="15" fillId="0" borderId="0" xfId="0" applyFont="1" applyAlignment="1">
      <alignment horizontal="left" vertical="center"/>
    </xf>
    <xf numFmtId="0" fontId="15" fillId="0" borderId="6" xfId="0" applyFont="1" applyBorder="1" applyAlignment="1">
      <alignment horizontal="left" vertical="center"/>
    </xf>
    <xf numFmtId="0" fontId="15" fillId="0" borderId="0" xfId="0" applyFont="1" applyAlignment="1">
      <alignment horizontal="left"/>
    </xf>
    <xf numFmtId="0" fontId="15" fillId="0" borderId="0" xfId="0" applyFont="1" applyAlignment="1">
      <alignment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4" fillId="0" borderId="2" xfId="0" applyFont="1" applyBorder="1"/>
    <xf numFmtId="0" fontId="14" fillId="0" borderId="1" xfId="0" applyFont="1" applyBorder="1" applyAlignment="1">
      <alignment horizontal="center"/>
    </xf>
    <xf numFmtId="0" fontId="14" fillId="0" borderId="3" xfId="0" applyFont="1" applyBorder="1"/>
    <xf numFmtId="0" fontId="14" fillId="0" borderId="1" xfId="0" applyFont="1" applyBorder="1" applyAlignment="1">
      <alignment horizontal="center" vertical="center"/>
    </xf>
    <xf numFmtId="0" fontId="15" fillId="0" borderId="0" xfId="0" applyFont="1"/>
    <xf numFmtId="0" fontId="15" fillId="0" borderId="5" xfId="0" applyFont="1" applyBorder="1" applyAlignment="1">
      <alignment horizontal="center" vertical="top"/>
    </xf>
    <xf numFmtId="0" fontId="15" fillId="0" borderId="0" xfId="0" applyFont="1" applyAlignment="1">
      <alignment vertical="top"/>
    </xf>
    <xf numFmtId="0" fontId="6" fillId="0" borderId="0" xfId="0" applyFont="1" applyAlignment="1" applyProtection="1">
      <alignment horizontal="center" vertical="top"/>
      <protection hidden="1"/>
    </xf>
    <xf numFmtId="0" fontId="14" fillId="0" borderId="2" xfId="0" applyFont="1" applyBorder="1" applyAlignment="1">
      <alignment horizontal="left" vertical="center"/>
    </xf>
    <xf numFmtId="0" fontId="0" fillId="0" borderId="1" xfId="0" applyBorder="1" applyAlignment="1" applyProtection="1">
      <alignment horizontal="center" vertical="center"/>
      <protection locked="0"/>
    </xf>
    <xf numFmtId="0" fontId="12" fillId="0" borderId="0" xfId="11" applyFont="1" applyFill="1" applyBorder="1" applyAlignment="1" applyProtection="1">
      <alignment vertical="center"/>
    </xf>
    <xf numFmtId="0" fontId="13" fillId="0" borderId="0" xfId="11" applyFont="1" applyFill="1" applyBorder="1" applyAlignment="1" applyProtection="1">
      <alignment vertical="center"/>
    </xf>
    <xf numFmtId="0" fontId="2" fillId="0" borderId="0" xfId="0" applyFont="1" applyAlignment="1">
      <alignment vertical="top"/>
    </xf>
    <xf numFmtId="0" fontId="0" fillId="0" borderId="0" xfId="0" applyAlignment="1">
      <alignment vertical="top"/>
    </xf>
    <xf numFmtId="0" fontId="7" fillId="0" borderId="0" xfId="0" applyFont="1" applyAlignment="1">
      <alignment vertical="center" wrapText="1"/>
    </xf>
    <xf numFmtId="0" fontId="7" fillId="0" borderId="0" xfId="0" applyFont="1" applyAlignment="1">
      <alignment horizontal="center" vertical="center" wrapText="1"/>
    </xf>
    <xf numFmtId="0" fontId="10" fillId="0" borderId="0" xfId="0" applyFont="1" applyAlignment="1">
      <alignment vertical="top"/>
    </xf>
    <xf numFmtId="0" fontId="0" fillId="0" borderId="0" xfId="0" applyAlignment="1">
      <alignment horizontal="left" vertical="center"/>
    </xf>
    <xf numFmtId="0" fontId="2" fillId="0" borderId="0" xfId="0" applyFont="1" applyAlignment="1">
      <alignment vertical="center" wrapText="1"/>
    </xf>
    <xf numFmtId="0" fontId="2" fillId="0" borderId="0" xfId="0" applyFont="1" applyAlignment="1">
      <alignment horizontal="center" vertical="center"/>
    </xf>
    <xf numFmtId="0" fontId="2" fillId="0" borderId="0" xfId="0" applyFont="1" applyAlignment="1">
      <alignment horizontal="left" vertical="center"/>
    </xf>
    <xf numFmtId="0" fontId="7" fillId="5" borderId="1" xfId="0" applyFont="1" applyFill="1" applyBorder="1" applyAlignment="1">
      <alignment horizontal="left" vertical="center" wrapText="1"/>
    </xf>
    <xf numFmtId="0" fontId="1" fillId="5" borderId="1" xfId="0" applyFont="1" applyFill="1" applyBorder="1" applyAlignment="1">
      <alignment horizontal="center" vertical="center"/>
    </xf>
    <xf numFmtId="0" fontId="7" fillId="0" borderId="0" xfId="0" applyFont="1" applyAlignment="1">
      <alignment horizontal="center" vertical="center"/>
    </xf>
    <xf numFmtId="0" fontId="6" fillId="0" borderId="0" xfId="0" applyFont="1" applyAlignment="1">
      <alignment vertical="top"/>
    </xf>
    <xf numFmtId="0" fontId="6" fillId="0" borderId="0" xfId="0" applyFont="1" applyAlignment="1">
      <alignment vertical="top" wrapText="1"/>
    </xf>
    <xf numFmtId="0" fontId="6" fillId="0" borderId="0" xfId="0" applyFont="1"/>
    <xf numFmtId="0" fontId="6" fillId="0" borderId="0" xfId="0" applyFont="1" applyAlignment="1">
      <alignment horizontal="center" vertical="top"/>
    </xf>
    <xf numFmtId="0" fontId="6" fillId="0" borderId="0" xfId="0" applyFont="1" applyAlignment="1">
      <alignment horizontal="center" vertical="top" wrapText="1"/>
    </xf>
    <xf numFmtId="0" fontId="9" fillId="0" borderId="0" xfId="0" applyFont="1"/>
    <xf numFmtId="0" fontId="0" fillId="0" borderId="1" xfId="0" applyBorder="1" applyAlignment="1">
      <alignment vertical="top" wrapText="1"/>
    </xf>
    <xf numFmtId="0" fontId="6" fillId="0" borderId="1" xfId="0" applyFont="1" applyBorder="1" applyAlignment="1">
      <alignment vertical="top" wrapText="1"/>
    </xf>
    <xf numFmtId="0" fontId="0" fillId="0" borderId="1" xfId="0" applyBorder="1" applyAlignment="1">
      <alignment horizontal="center" vertical="top"/>
    </xf>
    <xf numFmtId="0" fontId="6" fillId="0" borderId="1" xfId="0" applyFont="1" applyBorder="1" applyAlignment="1">
      <alignment horizontal="center" vertical="top"/>
    </xf>
    <xf numFmtId="0" fontId="9" fillId="0" borderId="0" xfId="0" applyFont="1" applyAlignment="1">
      <alignment vertical="top"/>
    </xf>
    <xf numFmtId="0" fontId="2" fillId="0" borderId="1" xfId="0" applyFont="1" applyBorder="1" applyAlignment="1">
      <alignment vertical="top" wrapText="1"/>
    </xf>
    <xf numFmtId="0" fontId="0" fillId="3" borderId="1" xfId="0" applyFill="1" applyBorder="1" applyAlignment="1">
      <alignment vertical="top" wrapText="1"/>
    </xf>
    <xf numFmtId="0" fontId="1" fillId="0" borderId="1" xfId="0" applyFont="1" applyBorder="1" applyAlignment="1">
      <alignment horizontal="center" vertical="top"/>
    </xf>
    <xf numFmtId="0" fontId="11" fillId="0" borderId="1" xfId="0" applyFont="1" applyBorder="1" applyAlignment="1">
      <alignment vertical="top" wrapText="1"/>
    </xf>
    <xf numFmtId="0" fontId="9" fillId="0" borderId="0" xfId="0" applyFont="1" applyAlignment="1">
      <alignment vertical="top" wrapText="1"/>
    </xf>
    <xf numFmtId="0" fontId="9" fillId="0" borderId="0" xfId="0" applyFont="1" applyAlignment="1">
      <alignment horizontal="center" vertical="top"/>
    </xf>
    <xf numFmtId="0" fontId="9" fillId="0" borderId="0" xfId="0" applyFont="1" applyAlignment="1">
      <alignment horizontal="center" vertical="top" wrapText="1"/>
    </xf>
    <xf numFmtId="0" fontId="7" fillId="6" borderId="1" xfId="0" applyFont="1" applyFill="1" applyBorder="1" applyAlignment="1">
      <alignment horizontal="left" vertical="top" wrapText="1"/>
    </xf>
    <xf numFmtId="0" fontId="7" fillId="6" borderId="1" xfId="0" applyFont="1" applyFill="1" applyBorder="1" applyAlignment="1">
      <alignment horizontal="left" vertical="top"/>
    </xf>
    <xf numFmtId="0" fontId="7" fillId="6" borderId="1" xfId="0" applyFont="1" applyFill="1" applyBorder="1" applyAlignment="1">
      <alignment horizontal="center" vertical="top" wrapText="1"/>
    </xf>
    <xf numFmtId="0" fontId="2" fillId="0" borderId="1" xfId="0" applyFont="1" applyBorder="1" applyAlignment="1">
      <alignment horizontal="left" vertical="top"/>
    </xf>
    <xf numFmtId="0" fontId="2" fillId="0" borderId="1" xfId="0" applyFont="1" applyBorder="1" applyAlignment="1" applyProtection="1">
      <alignment horizontal="center" vertical="top" wrapText="1"/>
      <protection hidden="1"/>
    </xf>
    <xf numFmtId="0" fontId="2" fillId="0" borderId="1" xfId="0" applyFont="1" applyBorder="1" applyAlignment="1">
      <alignment horizontal="left" vertical="top" wrapText="1"/>
    </xf>
    <xf numFmtId="0" fontId="0" fillId="0" borderId="0" xfId="0" pivotButton="1"/>
    <xf numFmtId="0" fontId="0" fillId="0" borderId="0" xfId="0" applyAlignment="1">
      <alignment horizontal="left"/>
    </xf>
    <xf numFmtId="0" fontId="0" fillId="0" borderId="0" xfId="0" applyAlignment="1">
      <alignment horizontal="left" indent="1"/>
    </xf>
    <xf numFmtId="0" fontId="13" fillId="0" borderId="0" xfId="11" applyFont="1" applyFill="1" applyBorder="1" applyAlignment="1" applyProtection="1">
      <alignment vertical="center" wrapText="1"/>
    </xf>
    <xf numFmtId="0" fontId="2" fillId="0" borderId="0" xfId="0" applyFont="1" applyAlignment="1">
      <alignment vertical="top" wrapText="1"/>
    </xf>
    <xf numFmtId="0" fontId="0" fillId="0" borderId="0" xfId="0" applyAlignment="1">
      <alignment wrapText="1"/>
    </xf>
    <xf numFmtId="0" fontId="17" fillId="0" borderId="1" xfId="0" applyFont="1" applyBorder="1" applyAlignment="1">
      <alignment vertical="top" wrapText="1"/>
    </xf>
    <xf numFmtId="0" fontId="0" fillId="0" borderId="1" xfId="0" applyBorder="1" applyAlignment="1">
      <alignment horizontal="left" vertical="top" wrapText="1"/>
    </xf>
    <xf numFmtId="0" fontId="7" fillId="0" borderId="0" xfId="11" applyFont="1" applyFill="1" applyBorder="1" applyAlignment="1" applyProtection="1">
      <alignment vertical="center"/>
    </xf>
    <xf numFmtId="0" fontId="12" fillId="0" borderId="0" xfId="11" applyFont="1" applyFill="1" applyBorder="1" applyAlignment="1" applyProtection="1">
      <alignment vertical="center" wrapText="1"/>
    </xf>
    <xf numFmtId="0" fontId="0" fillId="0" borderId="0" xfId="0" applyAlignment="1">
      <alignment horizontal="left" vertical="center" wrapText="1"/>
    </xf>
    <xf numFmtId="0" fontId="1" fillId="5" borderId="1" xfId="0" applyFont="1" applyFill="1" applyBorder="1" applyAlignment="1">
      <alignment horizontal="center" vertical="center" wrapText="1"/>
    </xf>
    <xf numFmtId="0" fontId="6" fillId="0" borderId="0" xfId="0" applyFont="1" applyAlignment="1">
      <alignment wrapText="1"/>
    </xf>
    <xf numFmtId="0" fontId="9" fillId="0" borderId="0" xfId="0" applyFont="1" applyAlignment="1">
      <alignment wrapText="1"/>
    </xf>
    <xf numFmtId="0" fontId="2" fillId="0" borderId="0" xfId="0" applyFont="1" applyAlignment="1">
      <alignment horizontal="left" vertical="center" wrapText="1"/>
    </xf>
    <xf numFmtId="0" fontId="19" fillId="0" borderId="0" xfId="0" applyFont="1" applyAlignment="1">
      <alignment vertical="top"/>
    </xf>
    <xf numFmtId="0" fontId="19" fillId="0" borderId="0" xfId="0" applyFont="1" applyAlignment="1">
      <alignment horizontal="left" vertical="center"/>
    </xf>
    <xf numFmtId="0" fontId="19" fillId="0" borderId="0" xfId="0" applyFont="1" applyAlignment="1">
      <alignment horizontal="center" vertical="top"/>
    </xf>
    <xf numFmtId="0" fontId="19" fillId="0" borderId="1" xfId="0" applyFont="1" applyBorder="1" applyAlignment="1">
      <alignment horizontal="center" vertical="top"/>
    </xf>
    <xf numFmtId="0" fontId="7" fillId="0" borderId="0" xfId="11" applyFont="1" applyFill="1" applyBorder="1" applyAlignment="1" applyProtection="1">
      <alignment vertical="top"/>
    </xf>
    <xf numFmtId="0" fontId="7" fillId="0" borderId="0" xfId="0" applyFont="1" applyAlignment="1">
      <alignment horizontal="center" vertical="top"/>
    </xf>
    <xf numFmtId="0" fontId="2" fillId="0" borderId="0" xfId="0" applyFont="1" applyAlignment="1">
      <alignment horizontal="center" vertical="top"/>
    </xf>
    <xf numFmtId="0" fontId="2" fillId="0" borderId="0" xfId="0" applyFont="1" applyAlignment="1">
      <alignment horizontal="left" vertical="top"/>
    </xf>
    <xf numFmtId="0" fontId="18" fillId="0" borderId="1" xfId="0" applyFont="1" applyBorder="1" applyAlignment="1">
      <alignment vertical="top" wrapText="1"/>
    </xf>
    <xf numFmtId="0" fontId="1" fillId="2" borderId="1" xfId="0" applyFont="1" applyFill="1" applyBorder="1" applyAlignment="1">
      <alignment horizontal="center" vertical="top" wrapText="1"/>
    </xf>
    <xf numFmtId="0" fontId="2" fillId="2" borderId="1" xfId="0" applyFont="1" applyFill="1" applyBorder="1" applyAlignment="1">
      <alignment vertical="top" wrapText="1"/>
    </xf>
    <xf numFmtId="0" fontId="0" fillId="2" borderId="1" xfId="0" applyFill="1" applyBorder="1" applyAlignment="1">
      <alignment horizontal="center" vertical="top"/>
    </xf>
    <xf numFmtId="0" fontId="0" fillId="2" borderId="1" xfId="0" applyFill="1" applyBorder="1" applyAlignment="1">
      <alignment horizontal="center" vertical="top" wrapText="1"/>
    </xf>
    <xf numFmtId="0" fontId="20" fillId="2" borderId="1" xfId="0" applyFont="1" applyFill="1" applyBorder="1" applyAlignment="1">
      <alignment vertical="top" wrapText="1"/>
    </xf>
    <xf numFmtId="0" fontId="0" fillId="0" borderId="1" xfId="0" applyBorder="1" applyAlignment="1">
      <alignment horizontal="left" vertical="top"/>
    </xf>
    <xf numFmtId="0" fontId="21" fillId="0" borderId="0" xfId="11" applyFont="1" applyFill="1" applyBorder="1" applyAlignment="1" applyProtection="1">
      <alignment vertical="center"/>
    </xf>
    <xf numFmtId="0" fontId="22" fillId="0" borderId="0" xfId="0" applyFont="1" applyAlignment="1">
      <alignment vertical="center" wrapText="1"/>
    </xf>
    <xf numFmtId="0" fontId="0" fillId="0" borderId="0" xfId="0" applyAlignment="1">
      <alignment horizontal="center" vertical="top" wrapText="1"/>
    </xf>
    <xf numFmtId="0" fontId="6" fillId="0" borderId="1" xfId="0" applyFont="1" applyBorder="1" applyAlignment="1" applyProtection="1">
      <alignment horizontal="center" vertical="top" wrapText="1"/>
      <protection locked="0"/>
    </xf>
    <xf numFmtId="0" fontId="12" fillId="0" borderId="0" xfId="11" applyFont="1" applyFill="1" applyBorder="1" applyAlignment="1" applyProtection="1">
      <alignment vertical="top"/>
    </xf>
    <xf numFmtId="0" fontId="0" fillId="0" borderId="0" xfId="0" applyAlignment="1" applyProtection="1">
      <alignment horizontal="left" vertical="top"/>
      <protection locked="0"/>
    </xf>
    <xf numFmtId="0" fontId="0" fillId="0" borderId="0" xfId="0" applyAlignment="1">
      <alignment horizontal="left" vertical="top"/>
    </xf>
    <xf numFmtId="0" fontId="12" fillId="4" borderId="7" xfId="11" applyFont="1" applyBorder="1" applyAlignment="1" applyProtection="1">
      <alignment horizontal="center" vertical="center"/>
    </xf>
    <xf numFmtId="0" fontId="12" fillId="4" borderId="0" xfId="11" applyFont="1" applyBorder="1" applyAlignment="1" applyProtection="1">
      <alignment horizontal="center" vertical="center"/>
    </xf>
  </cellXfs>
  <cellStyles count="13">
    <cellStyle name="Gevolgde hyperlink" xfId="10" builtinId="9" hidden="1"/>
    <cellStyle name="Gevolgde hyperlink" xfId="4" builtinId="9" hidden="1"/>
    <cellStyle name="Gevolgde hyperlink" xfId="8" builtinId="9" hidden="1"/>
    <cellStyle name="Gevolgde hyperlink" xfId="6" builtinId="9" hidden="1"/>
    <cellStyle name="Gevolgde hyperlink" xfId="2" builtinId="9" hidden="1"/>
    <cellStyle name="Goed" xfId="11" builtinId="26"/>
    <cellStyle name="Hyperlink" xfId="9" builtinId="8" hidden="1"/>
    <cellStyle name="Hyperlink" xfId="5" builtinId="8" hidden="1"/>
    <cellStyle name="Hyperlink" xfId="7" builtinId="8" hidden="1"/>
    <cellStyle name="Hyperlink" xfId="3" builtinId="8" hidden="1"/>
    <cellStyle name="Hyperlink" xfId="1" builtinId="8" hidden="1"/>
    <cellStyle name="Standaard" xfId="0" builtinId="0"/>
    <cellStyle name="Standaard 2" xfId="12" xr:uid="{00000000-0005-0000-0000-000002000000}"/>
  </cellStyles>
  <dxfs count="5">
    <dxf>
      <fill>
        <patternFill>
          <bgColor rgb="FFFFC000"/>
        </patternFill>
      </fill>
    </dxf>
    <dxf>
      <fill>
        <patternFill>
          <bgColor rgb="FFFFC000"/>
        </patternFill>
      </fill>
    </dxf>
    <dxf>
      <fill>
        <patternFill>
          <bgColor rgb="FFFF0000"/>
        </patternFill>
      </fill>
    </dxf>
    <dxf>
      <fill>
        <patternFill>
          <bgColor rgb="FF92D050"/>
        </patternFill>
      </fill>
    </dxf>
    <dxf>
      <fill>
        <patternFill>
          <bgColor rgb="FFFF0000"/>
        </patternFill>
      </fill>
    </dxf>
  </dxfs>
  <tableStyles count="0" defaultTableStyle="TableStyleMedium2" defaultPivotStyle="PivotStyleLight16"/>
  <colors>
    <mruColors>
      <color rgb="FFFFCCFF"/>
      <color rgb="FFCF01B6"/>
      <color rgb="FFFFFFCC"/>
      <color rgb="FFFFFD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pivotCacheDefinition" Target="pivotCache/pivotCacheDefinition1.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72783</xdr:colOff>
      <xdr:row>1</xdr:row>
      <xdr:rowOff>38599</xdr:rowOff>
    </xdr:from>
    <xdr:to>
      <xdr:col>7</xdr:col>
      <xdr:colOff>666750</xdr:colOff>
      <xdr:row>2</xdr:row>
      <xdr:rowOff>47625</xdr:rowOff>
    </xdr:to>
    <xdr:sp macro="" textlink="">
      <xdr:nvSpPr>
        <xdr:cNvPr id="2" name="Tekstvak 1">
          <a:extLst>
            <a:ext uri="{FF2B5EF4-FFF2-40B4-BE49-F238E27FC236}">
              <a16:creationId xmlns:a16="http://schemas.microsoft.com/office/drawing/2014/main" id="{1D443F53-1BCC-44DA-A71E-A36B6559AD35}"/>
            </a:ext>
          </a:extLst>
        </xdr:cNvPr>
        <xdr:cNvSpPr txBox="1"/>
      </xdr:nvSpPr>
      <xdr:spPr>
        <a:xfrm>
          <a:off x="72783" y="314824"/>
          <a:ext cx="11052417" cy="780551"/>
        </a:xfrm>
        <a:prstGeom prst="rect">
          <a:avLst/>
        </a:prstGeom>
        <a:solidFill>
          <a:schemeClr val="accent4">
            <a:lumMod val="20000"/>
            <a:lumOff val="80000"/>
          </a:schemeClr>
        </a:solidFill>
        <a:ln w="9525" cmpd="sng">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100" b="1">
              <a:solidFill>
                <a:schemeClr val="dk1"/>
              </a:solidFill>
              <a:effectLst/>
              <a:latin typeface="+mn-lt"/>
              <a:ea typeface="+mn-ea"/>
              <a:cs typeface="Arial" panose="020B0604020202020204" pitchFamily="34" charset="0"/>
            </a:rPr>
            <a:t>Invulinstructie voor Inschrijver:</a:t>
          </a:r>
          <a:r>
            <a:rPr lang="nl-NL" sz="1100" b="1" baseline="0">
              <a:solidFill>
                <a:schemeClr val="dk1"/>
              </a:solidFill>
              <a:effectLst/>
              <a:latin typeface="+mn-lt"/>
              <a:ea typeface="+mn-ea"/>
              <a:cs typeface="Arial" panose="020B0604020202020204" pitchFamily="34" charset="0"/>
            </a:rPr>
            <a:t> </a:t>
          </a:r>
          <a:br>
            <a:rPr lang="nl-NL" sz="1100" b="1" baseline="0">
              <a:solidFill>
                <a:schemeClr val="dk1"/>
              </a:solidFill>
              <a:effectLst/>
              <a:latin typeface="+mn-lt"/>
              <a:ea typeface="+mn-ea"/>
              <a:cs typeface="Arial" panose="020B0604020202020204" pitchFamily="34" charset="0"/>
            </a:rPr>
          </a:br>
          <a:r>
            <a:rPr lang="nl-NL" sz="1100">
              <a:solidFill>
                <a:schemeClr val="dk1"/>
              </a:solidFill>
              <a:effectLst/>
              <a:latin typeface="+mn-lt"/>
              <a:ea typeface="+mn-ea"/>
              <a:cs typeface="Arial" panose="020B0604020202020204" pitchFamily="34" charset="0"/>
            </a:rPr>
            <a:t>Geef per eis of wens</a:t>
          </a:r>
          <a:r>
            <a:rPr lang="nl-NL" sz="1100" baseline="0">
              <a:solidFill>
                <a:schemeClr val="dk1"/>
              </a:solidFill>
              <a:effectLst/>
              <a:latin typeface="+mn-lt"/>
              <a:ea typeface="+mn-ea"/>
              <a:cs typeface="Arial" panose="020B0604020202020204" pitchFamily="34" charset="0"/>
            </a:rPr>
            <a:t> aan of uw Inschrijving hieraan voldoet door 'Ja' of 'Nee' in te vullen. Het aantal beantwoorde wensen en de maximaal mogelijke score wordt in de tabel hiernonder weergegeven. De mate waarin uw inschrijving per wens daadwerkelijk voldoet aan het gestelde wordt bepaald na de inhoudelijke beoordeling per onderdeel, zie de </a:t>
          </a:r>
          <a:r>
            <a:rPr lang="nl-NL" sz="1100" i="1" baseline="0">
              <a:solidFill>
                <a:schemeClr val="dk1"/>
              </a:solidFill>
              <a:effectLst/>
              <a:latin typeface="+mn-lt"/>
              <a:ea typeface="+mn-ea"/>
              <a:cs typeface="Arial" panose="020B0604020202020204" pitchFamily="34" charset="0"/>
            </a:rPr>
            <a:t>[ PT2023 -  Aanbestedingsleidraad ]</a:t>
          </a:r>
          <a:r>
            <a:rPr lang="nl-NL" sz="1100" baseline="0">
              <a:solidFill>
                <a:schemeClr val="dk1"/>
              </a:solidFill>
              <a:effectLst/>
              <a:latin typeface="+mn-lt"/>
              <a:ea typeface="+mn-ea"/>
              <a:cs typeface="Arial" panose="020B0604020202020204" pitchFamily="34" charset="0"/>
            </a:rPr>
            <a:t>. </a:t>
          </a:r>
          <a:endParaRPr lang="nl-NL" sz="1100">
            <a:latin typeface="+mn-lt"/>
            <a:cs typeface="Arial" panose="020B0604020202020204" pitchFamily="34" charset="0"/>
          </a:endParaRP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ric" refreshedDate="45002.444930902777" createdVersion="8" refreshedVersion="8" minRefreshableVersion="3" recordCount="199" xr:uid="{F7C26878-151B-43BC-AB00-C78FBF4A2445}">
  <cacheSource type="worksheet">
    <worksheetSource ref="A10:I209" sheet="PvE eisen en wensen"/>
  </cacheSource>
  <cacheFields count="9">
    <cacheField name="Hoofdstuk" numFmtId="0">
      <sharedItems count="7">
        <s v="1. Functionaliteit"/>
        <s v="2. Techniek"/>
        <s v="3. Beheer en organisatie"/>
        <s v="4. Duurzaamheid"/>
        <s v="5. Migratie"/>
        <s v="6. Prijzenblad"/>
        <s v="7. BIO compliancy"/>
      </sharedItems>
    </cacheField>
    <cacheField name="Onderwerp" numFmtId="0">
      <sharedItems count="26">
        <s v="Algemeen"/>
        <s v="Basisdiensten"/>
        <s v="Diensten"/>
        <s v="Extra diensten"/>
        <s v="Informatiebeveiliging"/>
        <s v="Open standaarden"/>
        <s v="Speciale Diensten"/>
        <s v="Additionele diensten"/>
        <s v="CLI informatie"/>
        <s v="Innovatie"/>
        <s v="Koppelingen"/>
        <s v="Redundancy"/>
        <s v="Vaste telefonie"/>
        <s v="Audit"/>
        <s v="Evaluatie en verbeterplan"/>
        <s v="Incidenten"/>
        <s v="Processen"/>
        <s v="SLA"/>
        <s v="SR"/>
        <s v="SV"/>
        <s v="Collectieve Migratie Coördinatie"/>
        <s v="DAP"/>
        <s v="Einde Overeenkomst"/>
        <s v="Inrichten"/>
        <s v="Migratie per Deelnemer"/>
        <s v="Flat fee"/>
      </sharedItems>
    </cacheField>
    <cacheField name="Nr. " numFmtId="0">
      <sharedItems/>
    </cacheField>
    <cacheField name="Functie" numFmtId="0">
      <sharedItems/>
    </cacheField>
    <cacheField name="Omschrijving " numFmtId="0">
      <sharedItems longText="1"/>
    </cacheField>
    <cacheField name="Eis / Wens" numFmtId="0">
      <sharedItems count="2">
        <s v="Eis"/>
        <s v="Wens"/>
      </sharedItems>
    </cacheField>
    <cacheField name="Punten" numFmtId="0">
      <sharedItems containsString="0" containsBlank="1" containsNumber="1" containsInteger="1" minValue="10" maxValue="90"/>
    </cacheField>
    <cacheField name="Uw antwoord_x000a_Ja of Nee" numFmtId="0">
      <sharedItems containsNonDate="0" containsString="0" containsBlank="1"/>
    </cacheField>
    <cacheField name="Not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9">
  <r>
    <x v="0"/>
    <x v="0"/>
    <s v="FUN-ALG-1"/>
    <s v="Diensten"/>
    <s v="De Inschrijver biedt Mobiele communicatiediensten aan waarmee het voor Deelnemer mogelijk wordt dat mobiele spraak, SMS-berichten en mobiele data via publieke mobiele telecommunicatienetwerken (op basis van gangbare mobiele netwerkstandaarden zoals 4G, 5G en/of haar natuurlijke opvolgers), in zowel het binnen- als buitenland worden afgewikkeld. _x000a__x000a_"/>
    <x v="0"/>
    <m/>
    <m/>
    <m/>
  </r>
  <r>
    <x v="0"/>
    <x v="0"/>
    <s v="FUN-ALG-2"/>
    <s v="Diensten"/>
    <s v="Er is wel 2G-apparatuur in gebruik, maar wij rekenen op een uitfasering gedurende de looptijd van de overeenkomst. Indien Inschrijver 2G niet kan leveren, dan is de Aanbestedende dienst gerechtigd om deze 2G aansluitingen elders onder te brengen."/>
    <x v="0"/>
    <m/>
    <m/>
    <m/>
  </r>
  <r>
    <x v="0"/>
    <x v="0"/>
    <s v="FUN-ALG-3"/>
    <s v="innovatie"/>
    <s v="Minimaal 1x per jaar neemt Inschrijver de Deelnemers mee  inzake de ontwikkelingen met betrekking tot telecommunicatienetwerken."/>
    <x v="0"/>
    <m/>
    <m/>
    <m/>
  </r>
  <r>
    <x v="0"/>
    <x v="0"/>
    <s v="FUN-ALG-4"/>
    <s v="netwerk"/>
    <s v="De Inschrijver beschikt over een eigen mobiel core- en radionetwerk in Nederland, voor openbare mobiele spraak- en datadiensten. "/>
    <x v="0"/>
    <m/>
    <m/>
    <m/>
  </r>
  <r>
    <x v="0"/>
    <x v="0"/>
    <s v="FUN-ALG-5"/>
    <s v="nummerportering"/>
    <s v="De Inschrijver moet nummers kunnen porteren conform Autoriteit Consument &amp; Markt (ACM) regelgeving."/>
    <x v="0"/>
    <m/>
    <m/>
    <m/>
  </r>
  <r>
    <x v="0"/>
    <x v="0"/>
    <s v="FUN-ALG-6"/>
    <s v="Onafhankelijk onderzoek"/>
    <s v="Indien Deelnemer vermoedt dat een overeengekomen, dan wel door Inschrijver gegarandeerde norm niet gehaald wordt, dan kan Deelnemer dit laten onderzoeken door een onafhankelijke partij. Inschrijver verleent aan een dergelijk onderzoek alle noodzakelijke medewerking. Deze onafhankelijke derde wordt na overleg met Inschrijver door Deelnemer gekozen."/>
    <x v="0"/>
    <m/>
    <m/>
    <m/>
  </r>
  <r>
    <x v="0"/>
    <x v="0"/>
    <s v="FUN-ALG-7"/>
    <s v="Onafhankelijk onderzoek"/>
    <s v="Indien uit het onderzoek blijkt, dat de door Inschrijver gegarandeerde norm niet wordt gehaald, dan draagt Inschrijver de kosten van het onderzoek. Als wel wordt voldaan aan de overeengekomen norm, dan draagt Deelnemer zelf de kosten van het onderzoek."/>
    <x v="0"/>
    <m/>
    <m/>
    <m/>
  </r>
  <r>
    <x v="0"/>
    <x v="0"/>
    <s v="FUN-ALG-8"/>
    <s v="Onafhankelijk onderzoek"/>
    <s v="Indien is gebleken, dat door Inschrijver niet wordt voldaan aan de gegarandeerde norm (van de ACM), dan dient Inschrijver dit op eigen kosten zo spoedig mogelijk te herstellen. Als Inschrijver vervolgens naar zijn oordeel passende maatregelen heeft getroffen, dan dient Inschrijver voor eigen rekening middels een onafhankelijk onderzoek aan te tonen dat weer aan de norm wordt voldaan._x000a__x000a_Toelichting:_x000a_Het gaat bij FUN-ALG-7 t/m 9  om normen die contractueel zijn vastgelegd zoals in bijvoorbeeld de SLA."/>
    <x v="0"/>
    <m/>
    <m/>
    <m/>
  </r>
  <r>
    <x v="0"/>
    <x v="0"/>
    <s v="FUN-ALG-9"/>
    <s v="oproepen Inbound"/>
    <s v="De mobiele abonnementen moeten oproepen kunnen ontvangen afkomstig van het netwerk van de Inschrijver, en alle direct of indirect daar aan gekoppelde netwerken (vast en mobiel), in binnen- en buitenland. "/>
    <x v="0"/>
    <m/>
    <m/>
    <m/>
  </r>
  <r>
    <x v="0"/>
    <x v="0"/>
    <s v="FUN-ALG-10"/>
    <s v="oproepen nummerplan"/>
    <s v="De oproepen moeten verzonden kunnen worden naar, en ontvangen kunnen worden van alle uitgegeven nummers uit de landelijke nummerplannen, waarvan het gebruikelijk is dat er een verbinding mee kan worden gemaakt. "/>
    <x v="0"/>
    <m/>
    <m/>
    <m/>
  </r>
  <r>
    <x v="0"/>
    <x v="0"/>
    <s v="FUN-ALG-11"/>
    <s v="oproepen outbound"/>
    <s v="De mobiele abonnementen moeten oproepen kunnen verzenden naar abonnementen op het netwerk van de Inschrijver, en abonnementen op direct of indirect daar aan gekoppelde netwerken (vast en mobiel), in binnen- en buitenland. "/>
    <x v="0"/>
    <m/>
    <m/>
    <m/>
  </r>
  <r>
    <x v="0"/>
    <x v="0"/>
    <s v="FUN-ALG-12"/>
    <s v="Roaming"/>
    <s v="Mobiele abonnementen van de Deelnemer moeten gebruik kunnen maken van alle mobiele telecommunicatienetwerken van derden waar de Inschrijver spraak en/of data roaming-overeenkomsten mee heeft. "/>
    <x v="0"/>
    <m/>
    <m/>
    <m/>
  </r>
  <r>
    <x v="0"/>
    <x v="0"/>
    <s v="FUN-ALG-13"/>
    <s v="Roaming"/>
    <s v="De Inschrijver moet spraak en data roaming-overeenkomsten hebben met minimaal één partij in elk land van de Europese Unie, kandidaat-lidstaten, uitgetreden lidstaten, Zwitserland, Noorwegen, IJsland en de autonome landen Aruba, Curaçao en Sint Maarten binnen het Koninkrijk der Nederlanden alsmede de Openbare Lichamen (in de zin van de Nederlandse Grondwet) Bonaire, Saba en Sint Eustatius."/>
    <x v="0"/>
    <m/>
    <m/>
    <m/>
  </r>
  <r>
    <x v="0"/>
    <x v="0"/>
    <s v="FUN-ALG-14"/>
    <s v="Roaming"/>
    <s v="De Inschrijver moet de internationale roaming-optie per default instellen op ‘aan’ voor de tarief-zone 1 (Nationaal en Europese Unie, EU) en buiten tarief-zone 1 in overeenstemming met Deelnemer een beperking in te stellen.    "/>
    <x v="0"/>
    <m/>
    <m/>
    <m/>
  </r>
  <r>
    <x v="0"/>
    <x v="0"/>
    <s v="FUN-ALG-15"/>
    <s v="Roaming Dagbundel"/>
    <s v="Wensplus: Hoe werkt u mee om de gebruikskosten voor spraak en data buiten zone 1 zo laag mogelijk te houden?' Benoem hierbij minimaal de volgende onderdelen:_x000a_-&gt; monitoring_x000a_-&gt; signalering_x000a_-&gt; mitigerende maatregelen_x000a_-&gt; proactieve houding, meedenken_x000a_-&gt; omgang met nieuwe, toekomstige betaaldiensten_x000a_Verwoordt uw antwoord in maximaal 4  A4 "/>
    <x v="1"/>
    <n v="60"/>
    <m/>
    <m/>
  </r>
  <r>
    <x v="0"/>
    <x v="0"/>
    <s v="FUN-ALG-16"/>
    <s v="Sim-kaart"/>
    <s v="Iedere door Inschrijver geleverde (e)SIM-kaart, uitgezonderd een SIM-kaart voor machine-to-machine communicatie, moet in staat zijn zowel mobiele spraak als mobiele data te verwerken. Het toevoegen of uitschakelen van Mobiele diensten dient derhalve zonder wisseling van een SIM-kaart mogelijk te zijn._x000a_"/>
    <x v="0"/>
    <m/>
    <m/>
    <m/>
  </r>
  <r>
    <x v="0"/>
    <x v="0"/>
    <s v="FUN-ALG-17"/>
    <s v="Sim-kaart"/>
    <s v="Op verzoek van de Deelnemer kan roaming voor een door hem aan te duiden (e)SIM-kaart, groep of groepen van Eindgebruikers, voor spraak en data afzonderlijk, permanent of voor een bepaalde af te spreken periode en limiet beschikbaar worden gesteld en de roaming optie worden aangepast."/>
    <x v="0"/>
    <m/>
    <m/>
    <m/>
  </r>
  <r>
    <x v="0"/>
    <x v="0"/>
    <s v="FUN-ALG-18"/>
    <s v="Uitfasering"/>
    <s v="Indien Inschrijver gedurende Overeenkomst overgaat tot het uitfaseren van één van de Mobiele telecommunicatienetwerken, dan garandeert Inschrijver de werking van deze Mobiele telecommunicatienetwerken voor een periode van minimaal 12 maanden vanaf het moment dat  het voornemen van uitfasering schriftelijk is bevestigd aan Contractteam PT2023 (hierna te noemen CCM). Hierdoor worden Deelnemers  in staat gesteld hun mobiele apparatuur aan te passen. Inschrijver zal in overleg met de Deelnemer / CCM een passend alternatief danwel de mogelijkheid om deze dienst (tijdelijk) elders te betrekken. Ook na deze uitfasering blijven de verplichtingen die voortvloeien uit Overeenkomst van kracht met uitzondering van door Deelnemer goedgekeurde wijzigingen."/>
    <x v="0"/>
    <m/>
    <m/>
    <m/>
  </r>
  <r>
    <x v="0"/>
    <x v="1"/>
    <s v="FUN-BAS-1"/>
    <s v="Beschikbaarheid"/>
    <s v="Het netwerk van de Inschrijver moet voldoen aan de eisen zoals die gesteld worden door het Agentschap Telecom."/>
    <x v="0"/>
    <m/>
    <m/>
    <m/>
  </r>
  <r>
    <x v="0"/>
    <x v="1"/>
    <s v="FUN-BAS-2"/>
    <s v="Beschikbaarheid"/>
    <s v="De Inschrijver dient een tool ter beschikking van de Deelnemer te stellen waarmee de beschikbaarheid van mobiele telecommunicatienetwerken in een bepaald gebied op basis van postcode opgevraagd kan worden."/>
    <x v="0"/>
    <m/>
    <m/>
    <m/>
  </r>
  <r>
    <x v="0"/>
    <x v="1"/>
    <s v="FUN-BAS-3"/>
    <s v="Beschikbaarheid"/>
    <s v="De Inschrijver garandeert voldoende beschikbaarheid van mobiele telecommunicatienetwerken door heel Nederland. In de gevallen dat rond een locatie van een  Deelnemer onvoldoende beschikbaarheid wordt geconstateerd zal Inschrijver zich inspannen, een voor Deelnemer aanvaardbare, passende oplossing te bieden._x000a__x000a_Toelichting:_x000a_Het gaat hier om outdoor dekking in (de nabijheid van) een locatie van de Deelnemer. We willen met De Inschrijver in gesprek gaan, om een geconstateerd knelpunt op te lossen."/>
    <x v="0"/>
    <m/>
    <m/>
    <m/>
  </r>
  <r>
    <x v="0"/>
    <x v="1"/>
    <s v="FUN-BAS-4"/>
    <s v="Beschikbaarheid"/>
    <s v="Deelnemer houdt zich het recht voor om in voorkomende gevallen - voor maximaal 5% van het totaal aantal aansluitingen - (e)SIM-kaarten van andere leveranciers te betrekken. Inschrijver gaat hiermee akkoord."/>
    <x v="0"/>
    <m/>
    <m/>
    <m/>
  </r>
  <r>
    <x v="0"/>
    <x v="1"/>
    <s v="FUN-BAS-5"/>
    <s v="Beschikbaarheid"/>
    <s v="Onderhoudswindows worden niet gemeten als onbeschikbaarheid van het mobiele telecommunicatienetwerk, mits deze zijn aangemeld conform de afspraken in de DAP. Indien het onderhoud niet binnen de aangemelde tijdstippen plaatsvindt, geldt de tijd die buiten de aangemelde tijdstippen valt wel als onbeschikbaarheid."/>
    <x v="0"/>
    <m/>
    <m/>
    <m/>
  </r>
  <r>
    <x v="0"/>
    <x v="1"/>
    <s v="FUN-BAS-6"/>
    <s v="Beschikbaarheid"/>
    <s v="Onderhoudswindows dienen minimaal 5 werkdagen van tevoren aan de Deelnemers bekend gemaakt te worden. Inschrijver vermeldt de impact op beschikbaarheid."/>
    <x v="0"/>
    <m/>
    <m/>
    <m/>
  </r>
  <r>
    <x v="0"/>
    <x v="1"/>
    <s v="FUN-BAS-7"/>
    <s v="Functionaliteit bij inkomende en uitgaande gesprekken"/>
    <s v="Het moet mogelijk zijn om driegesprekken op te bouwen en te voeren met elke willekeurige bestemming (die beheersmatig niet geblokkeerd is)."/>
    <x v="0"/>
    <m/>
    <m/>
    <m/>
  </r>
  <r>
    <x v="0"/>
    <x v="1"/>
    <s v="FUN-BAS-8"/>
    <s v="Functionaliteit bij inkomende en uitgaande gesprekken"/>
    <s v="Ruggespraak  moet mogelijk zijn."/>
    <x v="0"/>
    <m/>
    <m/>
    <m/>
  </r>
  <r>
    <x v="0"/>
    <x v="1"/>
    <s v="FUN-BAS-9"/>
    <s v="Functionaliteit bij inkomende en uitgaande gesprekken"/>
    <s v="Het moet mogelijk zijn om een wisselgesprek te voeren."/>
    <x v="0"/>
    <m/>
    <m/>
    <m/>
  </r>
  <r>
    <x v="0"/>
    <x v="1"/>
    <s v="FUN-BAS-10"/>
    <s v="Functionaliteit bij inkomende en uitgaande gesprekken"/>
    <s v="Een mobiel abonnement moet door kunnen schakelen naar een andere bestemming (call forwarding):_x000a_- Onconditioneel;_x000a_- Indien bezet;_x000a_- Indien niet beantwoord binnen een bepaalde termijn;_x000a_- Indien niet actief."/>
    <x v="0"/>
    <m/>
    <m/>
    <m/>
  </r>
  <r>
    <x v="0"/>
    <x v="1"/>
    <s v="FUN-BAS-11"/>
    <s v="Messagingdiensten"/>
    <s v="Aan elk mobiel abonnement moet een voicemail-box toegekend kunnen worden, uitgezonderd SIM-kaarten die worden ingezet ten behoeve van data-only en 097-nummers."/>
    <x v="0"/>
    <m/>
    <m/>
    <m/>
  </r>
  <r>
    <x v="0"/>
    <x v="1"/>
    <s v="FUN-BAS-12"/>
    <s v="Messagingdiensten"/>
    <s v="De voicemail faciliteit moet ook werken als er geroamed wordt."/>
    <x v="0"/>
    <m/>
    <m/>
    <m/>
  </r>
  <r>
    <x v="0"/>
    <x v="1"/>
    <s v="FUN-BAS-13"/>
    <s v="Messagingdiensten"/>
    <s v="De voicemail-box moet geactiveerd kunnen worden :_x000a_- Onconditioneel;_x000a_- Indien bezet;_x000a_- Indien niet beantwoord binnen ingestelde termijn;_x000a_- Indien niet actief."/>
    <x v="0"/>
    <m/>
    <m/>
    <m/>
  </r>
  <r>
    <x v="0"/>
    <x v="1"/>
    <s v="FUN-BAS-14"/>
    <s v="Messagingdiensten"/>
    <s v="Indien een beller bij de voicemail-box van de gebelde terechtkomt, dan moet hij :_x000a_- een welkomstboodschap te horen krijgen;_x000a_-  in de gelegenheid gesteld worden om een bericht in te spreken."/>
    <x v="0"/>
    <m/>
    <m/>
    <m/>
  </r>
  <r>
    <x v="0"/>
    <x v="1"/>
    <s v="FUN-BAS-15"/>
    <s v="Messagingdiensten"/>
    <s v="De welkomstboodschap van de voicemail-box moet door de Eindgebruiker aan te passen zijn."/>
    <x v="0"/>
    <m/>
    <m/>
    <m/>
  </r>
  <r>
    <x v="0"/>
    <x v="1"/>
    <s v="FUN-BAS-16"/>
    <s v="Messagingdiensten"/>
    <s v="Er moet een SMS notificatie naar het mobiel abonnement worden gestuurd als er een voicemail-bericht is ingesproken."/>
    <x v="0"/>
    <m/>
    <m/>
    <m/>
  </r>
  <r>
    <x v="0"/>
    <x v="1"/>
    <s v="FUN-BAS-17"/>
    <s v="Messagingdiensten"/>
    <s v="De voicemail-berichten moeten beluisterd kunnen worden:_x000a_- Vanaf het mobiel abonnement van de voicemail-box;_x000a_- Vanaf een ander (internationaal) vast of mobiel abonnement, na het gebruik van een pincode. Deze pincode moet een door de Eindgebruiker ingestelde pincode zijn en mag niet de default pincode zijn;_x000a_"/>
    <x v="0"/>
    <m/>
    <m/>
    <m/>
  </r>
  <r>
    <x v="0"/>
    <x v="1"/>
    <s v="FUN-BAS-18"/>
    <s v="Messagingdiensten"/>
    <s v="Een bericht moet na beluisteren nog minimaal 24 uur bewaard blijven."/>
    <x v="0"/>
    <m/>
    <m/>
    <m/>
  </r>
  <r>
    <x v="0"/>
    <x v="1"/>
    <s v="FUN-BAS-19"/>
    <s v="Messagingdiensten"/>
    <s v="Een onbeluisterd bericht moet minimaal een week bewaard blijven."/>
    <x v="0"/>
    <m/>
    <m/>
    <m/>
  </r>
  <r>
    <x v="0"/>
    <x v="1"/>
    <s v="FUN-BAS-20"/>
    <s v="Messagingdiensten"/>
    <s v="Voicemail-berichten kunnen automatisch naar een vrij te definiëren e-mailadres worden doorgestuurd in een gangbaar formaat, zoals WAV, MP3."/>
    <x v="1"/>
    <n v="10"/>
    <m/>
    <m/>
  </r>
  <r>
    <x v="0"/>
    <x v="1"/>
    <s v="FUN-BAS-21"/>
    <s v="Mobiele Dataperformance"/>
    <s v="Beschrijf  uw fair use policy voor spraak, data en sms. _x000a_Benoem daarbij in ieder geval de volgende onderdelen:_x000a_- Wat is het limiet (spraak, data en sms) per tijdseenheid ( dag, week, maand) ?_x000a_- Wat als er meer gebruikt wordt dan de fair use policy toelaat (spraak, data, sms) ?"/>
    <x v="0"/>
    <m/>
    <m/>
    <m/>
  </r>
  <r>
    <x v="0"/>
    <x v="1"/>
    <s v="FUN-BAS-22"/>
    <s v="Mobiele Dataperformance"/>
    <s v="De snelheid/capaciteit wordt niet beperkt als de bundellimiet is bereikt of gebruik wordt gemaakt van abonnementen zonder gebruikmaking van een fair use policy. Ook het verbruik buiten de bundel vindt op de hoogst leverbare snelheid/capaciteit plaats. _x000a_"/>
    <x v="0"/>
    <m/>
    <m/>
    <m/>
  </r>
  <r>
    <x v="0"/>
    <x v="1"/>
    <s v="FUN-BAS-23"/>
    <s v="Mobiele Dataperformance"/>
    <s v="De Inschrijver moet plug-in SIM-kaarten ter beschikking kunnen stellen die voldoen aan specificaties zoals gedefinieerd in de GSM 11.11-standaard en kunnen werken met 4G, 5G (en haar natuurlijke opvolgers)."/>
    <x v="0"/>
    <m/>
    <m/>
    <m/>
  </r>
  <r>
    <x v="0"/>
    <x v="1"/>
    <s v="FUN-BAS-24"/>
    <s v="Mobiele Dataperformance"/>
    <s v="Het gebruik van DATA-only apparatuur (modems, machines) is mogelijk met de SIM-kaart van de opdrachtnemer. Inschrijver kan zonder meerkosten SIM-kaarten leveren die geschikt zijn voor DATA-only apparatuur."/>
    <x v="0"/>
    <m/>
    <m/>
    <m/>
  </r>
  <r>
    <x v="0"/>
    <x v="1"/>
    <s v="FUN-BAS-25"/>
    <s v="Mobiele Dataperformance"/>
    <s v="De mobiele data-abonnementen worden niet qua snelheid/capaciteit/throughput beperkt. De hoogst mogelijke snelheid/capaciteit/throughput voor zowel down- als upload, zoals die door het 4G, 5G (en haar natuurlijke opvolgers)-netwerk ondersteund wordt, dient met de geleverde SIM-kaart gebruikt te kunnen worden."/>
    <x v="0"/>
    <m/>
    <m/>
    <m/>
  </r>
  <r>
    <x v="0"/>
    <x v="1"/>
    <s v="FUN-BAS-26"/>
    <s v="Mobiele Dataperformance"/>
    <s v="De Inschrijver dient Ipv4 te ondersteunen."/>
    <x v="0"/>
    <m/>
    <m/>
    <m/>
  </r>
  <r>
    <x v="0"/>
    <x v="1"/>
    <s v="FUN-BAS-27"/>
    <s v="Mobiele Dataperformance"/>
    <s v="De Inschrijver dient Ipv6 te ondersteunen."/>
    <x v="0"/>
    <m/>
    <m/>
    <m/>
  </r>
  <r>
    <x v="0"/>
    <x v="1"/>
    <s v="FUN-BAS-28"/>
    <s v="Mobiele Dataperformance"/>
    <s v="De aanbieder respecteert de NL en de EU regelgeving waarin een verbod is op discriminatie van verkeer. Er mag dus niet gefilterd worden op bijvoorbeeld: _x000a_- IPSec; - DNSSEC; - HTTPS/TLS; - HTTP; - SMTP; - IMAP; - POP3; - SIP; - RADIUS; - LDAP; - Active Directory."/>
    <x v="0"/>
    <m/>
    <m/>
    <m/>
  </r>
  <r>
    <x v="0"/>
    <x v="1"/>
    <s v="FUN-BAS-29"/>
    <s v="Mobiele Dataperformance"/>
    <s v="De mobiele data-abonnementen moeten gebruikt kunnen worden voor tethering. "/>
    <x v="0"/>
    <m/>
    <m/>
    <m/>
  </r>
  <r>
    <x v="0"/>
    <x v="1"/>
    <s v="FUN-BAS-30"/>
    <s v="Mobiele Dataperformance"/>
    <s v="De Inschrijver moet de mogelijkheid bieden om alle de TCP/UDP-poorten (0 – 65535) op het mobiele telecommunicatienetwerk te gebruiken."/>
    <x v="0"/>
    <m/>
    <m/>
    <m/>
  </r>
  <r>
    <x v="0"/>
    <x v="1"/>
    <s v="FUN-BAS-31"/>
    <s v="Mobiele M2M Data-abonnementen"/>
    <s v="Het mobiele telecommunicatienetwerk moet geschikt zijn voor het kunnen doen van PIN-betalingen via mobiele PIN-automaten."/>
    <x v="0"/>
    <m/>
    <m/>
    <m/>
  </r>
  <r>
    <x v="0"/>
    <x v="1"/>
    <s v="FUN-BAS-32"/>
    <s v="Mobiele spraakabonnementen"/>
    <s v="De mobiele spraakdienst wordt als basisdienst geleverd (als fysieke SIM-kaart of als eSIM en natuurlijke opvolgers). _x000a_SIM-kaarten dienen te worden geleverd in alle formaten: normaal-, micro- en nano-formaat (en natuurlijke opvolgers)."/>
    <x v="0"/>
    <m/>
    <m/>
    <m/>
  </r>
  <r>
    <x v="0"/>
    <x v="1"/>
    <s v="FUN-BAS-33"/>
    <s v="Mobiele spraakabonnementen"/>
    <s v="Gesprekskosten dienen per seconde te worden berekend."/>
    <x v="0"/>
    <m/>
    <m/>
    <m/>
  </r>
  <r>
    <x v="0"/>
    <x v="1"/>
    <s v="FUN-BAS-34"/>
    <s v="Mobiele spraakabonnementen"/>
    <s v="Een Deelnemer kan ieder gewenst aantal (tot een max van 10% van het aantal actieve aansluitingen) (e)SIM-kaarten kosteloos op voorraad krijgen. De abonnementskosten voor een kaart gaan pas lopen, nadat de Deelnemer deze kaarten geactiveerd heeft met behulp van het web-based beheerplatform. "/>
    <x v="0"/>
    <m/>
    <m/>
    <m/>
  </r>
  <r>
    <x v="0"/>
    <x v="1"/>
    <s v="FUN-BAS-35"/>
    <s v="Mobiele spraakabonnementen"/>
    <s v="Er mogen door de Inschrijver geen beperkingen opgelegd worden aan de soort randapparatuur (mits deze voldoet aan de relevante CE-normeringen) waarin de Deelnemer de SIM-kaart wil gebruiken. NB. In het randapparaat wordt naar behoefte van de Deelnemer een mobiel abonnement middels een SIM-kaart geplaatst."/>
    <x v="0"/>
    <m/>
    <m/>
    <m/>
  </r>
  <r>
    <x v="0"/>
    <x v="1"/>
    <s v="FUN-BAS-36"/>
    <s v="Nationaal nummerplan"/>
    <s v="De Inschrijver moet naar het volledige door de ACM beheerde nationale nummerplan (zoals vastgelegd in het Nummerplan telefoon-diensten) kunnen routeren. "/>
    <x v="0"/>
    <m/>
    <m/>
    <m/>
  </r>
  <r>
    <x v="0"/>
    <x v="1"/>
    <s v="FUN-BAS-37"/>
    <s v="Nummeridentificatie"/>
    <s v="Nummers worden standaard niet vermeld in (online) gidsen en bij informatiediensten tenzij expliciet aangegeven door Deelnemer."/>
    <x v="0"/>
    <m/>
    <m/>
    <m/>
  </r>
  <r>
    <x v="0"/>
    <x v="1"/>
    <s v="FUN-BAS-38"/>
    <s v="Nummeridentificatie"/>
    <s v="Bij uitgaande oproepen moet het eigen nummer naar de opgeroepene meegezonden worden (CLIP) Hierbij moet gebruik kunnen worden gemaakt van de in Europa geldende standaard._x000a_Het meezenden van het eigen nummer bij een uitgaand gesprek moet onderdrukt kunnen worden (CLIR)."/>
    <x v="0"/>
    <m/>
    <m/>
    <m/>
  </r>
  <r>
    <x v="0"/>
    <x v="1"/>
    <s v="FUN-BAS-39"/>
    <s v="Nummeridentificatie"/>
    <s v="Bij binnenkomende oproepen moet het nummer van de oproeper getoond worden indien deze door de beller wordt meegezonden (CLIP). Hierbij moet gebruik kunnen worden gemaakt van de  in Europa geldende standaard."/>
    <x v="0"/>
    <m/>
    <m/>
    <m/>
  </r>
  <r>
    <x v="0"/>
    <x v="1"/>
    <s v="FUN-BAS-40"/>
    <s v="Nummeridentificatie"/>
    <s v="Bij gebruik van nummers binnen het nationaal nummerplan  moet het meezenden van dat nummer mogelijk zijn als deze nummers ook worden gehost door de Inschrijver._x000a_"/>
    <x v="0"/>
    <m/>
    <m/>
    <m/>
  </r>
  <r>
    <x v="0"/>
    <x v="1"/>
    <s v="FUN-BAS-41"/>
    <s v="Nummeridentificatie"/>
    <s v="Deelnemer moet bij gebruik van een 2e nummer gekoppeld aan een mobiele aansluiting kunnen kiezen welk nummer wordt meegestuurd._x000a__x000a_Toelichting:_x000a_Hierbij bedoelen wij dat een SIM kaart gekoppeld blijft aan één primair nummer, en dat het belverkeer naar het tweede nummer wordt afgeleverd op deze aansluiting._x000a__x000a_In deze situatie moet de beller kunnen kiezen welk van de twee nummers wordt meegestuurd bij het uitgaand gesprek."/>
    <x v="0"/>
    <m/>
    <m/>
    <m/>
  </r>
  <r>
    <x v="0"/>
    <x v="1"/>
    <s v="FUN-BAS-42"/>
    <s v="Performance"/>
    <s v="De Call Setup Succes Rate (CSSR) op het mobiele telecommunicatienetwerk van de Inschrijver bedraagt minimaal 99% per dag. . Dit is alleen van toepassing binnen het netwerk van de Inschrijver. Op verzoek van een Deelnemer wordt deze rapportage over de CSSR beschikbaar gesteld."/>
    <x v="0"/>
    <m/>
    <m/>
    <m/>
  </r>
  <r>
    <x v="0"/>
    <x v="1"/>
    <s v="FUN-BAS-43"/>
    <s v="Performance"/>
    <s v="Het percentage gesprekken dat per dag voortijdig verbroken wordt door een technische oorzaak op het mobiele telecommunicatienetwerk van de Inschrijver bedraagt niet meer dan 0,5%. Dit is alleen van toepassing binnen het netwerk van de Inschrijver. Op verzoek van een Deelnemer wordt deze rapportage over de droped call rate beschikbaar gesteld."/>
    <x v="0"/>
    <m/>
    <m/>
    <m/>
  </r>
  <r>
    <x v="0"/>
    <x v="1"/>
    <s v="FUN-BAS-44"/>
    <s v="Performance"/>
    <s v="De call setup delay bedraagt in 98% van de gevallen niet meer dan 10 seconden. NB. De call setup delay betreft uitsluitend de Dienst van Inschrijver. De rapportage over de call setup delay wordt opgenomen in de SLA rapportage en wordt gemeten per dag. Op verzoek van een Deelnemer wordt deze rapportage beschikbaar gesteld."/>
    <x v="0"/>
    <m/>
    <m/>
    <m/>
  </r>
  <r>
    <x v="0"/>
    <x v="1"/>
    <s v="FUN-BAS-45"/>
    <s v="Spraakkwaliteit"/>
    <s v="De spraakkwaliteit van de verbindingen via het mobiele telecommunicatienetwerk van de Inschrijver moet minimaal een MOS-waarde hebben van 3,7 (4G en haar natuurlijke opvolgers) conform ITU standaard (ITU-T Recommendation P.800)._x000a__x000a_Toelichting:_x000a_Dit is alleen mogelijk indien de verbinding plaatsvindt in het eigen telecommunicatienetwerk van de Inschrijver."/>
    <x v="0"/>
    <m/>
    <m/>
    <m/>
  </r>
  <r>
    <x v="0"/>
    <x v="1"/>
    <s v="FUN-BAS-46"/>
    <s v="Web-based beheerplatform"/>
    <s v="De Inschrijver dient een web-based beheerplatform aan de Deelnemer(s) ter beschikking te stellen en te onderhouden gedurende de looptijd van de Overeenkomst. Het web-based beheerplatform moet altijd actuele informatie tonen. De toegang van het platform is gebaseerd op role based access. Minimaal de volgend rollen worden onderkend:_x000a_- (technisch) beheerder_x000a_- financieel beheerder_x000a_- hoofdbeheerder_x000a_De toegang per rol wordt in afstemming met Deelnemer bepaald."/>
    <x v="0"/>
    <m/>
    <m/>
    <m/>
  </r>
  <r>
    <x v="0"/>
    <x v="1"/>
    <s v="FUN-BAS-47"/>
    <s v="Web-based beheerplatform"/>
    <s v="Wensplus: In welke mate biedt de Inschrijver Selfservice functionaliteit voor de Eindgebruiker ?_x000a_Geef een overzicht van de beschikbare functionaliteiten._x000a_Benoem hierbij minimaal de volgende onderdelen:_x000a_-&gt; inzicht in gebruik_x000a_      - spraak_x000a_      - data_x000a_      - roaming_x000a_      - additionele kosten (betaaldiensten)_x000a_-&gt; doorschakel functionaliteiten_x000a_-&gt; blokkeren van eigen nummer _x000a_-&gt; pukcode opvragen_x000a_Verwoordt uw antwoord in maximaal 4  A4 "/>
    <x v="1"/>
    <n v="40"/>
    <m/>
    <m/>
  </r>
  <r>
    <x v="0"/>
    <x v="1"/>
    <s v="FUN-BAS-48"/>
    <s v="Web-based beheerplatform"/>
    <s v="Het web-based beheerplatform dient altijd (7x24 uur) beschikbaar en bereikbaar te zijn, met een beschikbaarheid van minimaal 99,9% gemeten over één maand (lopend gemiddelde), opdat het merendeel van de gebruikers hun werkzaamheden kunnen verrichten."/>
    <x v="0"/>
    <m/>
    <m/>
    <m/>
  </r>
  <r>
    <x v="0"/>
    <x v="1"/>
    <s v="FUN-BAS-49"/>
    <s v="Web-based beheerplatform"/>
    <s v="Het web-based beheerplatform dient real-time met de productie omgeving van de Inschrijver te communiceren, zodat de gegevens in het web-based beheerplatform altijd up-to-date zijn en blijven."/>
    <x v="0"/>
    <m/>
    <m/>
    <m/>
  </r>
  <r>
    <x v="0"/>
    <x v="1"/>
    <s v="FUN-BAS-50"/>
    <s v="Web-based beheerplatform"/>
    <s v="Ingelogde gebruikers moeten uitsluitend toegang krijgen tot de gegevens die behoren bij de aan hen toegekende klantnummers (en waarvoor ze geautoriseerd zijn)"/>
    <x v="0"/>
    <m/>
    <m/>
    <m/>
  </r>
  <r>
    <x v="0"/>
    <x v="1"/>
    <s v="FUN-BAS-51"/>
    <s v="Web-based beheerplatform"/>
    <s v="Via het web beheerplatform is het mogelijk om een abonnement op een SIM-kaart te activeren of over te zetten met nummerbehoud naar andere een SIM-kaart."/>
    <x v="0"/>
    <m/>
    <m/>
    <m/>
  </r>
  <r>
    <x v="0"/>
    <x v="1"/>
    <s v="FUN-BAS-52"/>
    <s v="Web-based beheerplatform"/>
    <s v="Via het web beheerplatform is het mogelijk om een tenaamstelling bij een abonnement in te voeren en te muteren.    "/>
    <x v="0"/>
    <m/>
    <m/>
    <m/>
  </r>
  <r>
    <x v="0"/>
    <x v="1"/>
    <s v="FUN-BAS-53"/>
    <s v="Web-based beheerplatform"/>
    <s v="Via het web beheerplatform is het mogelijk om kostenplaatsen  toe te kennen, op te  vragen en/of te muteren aan/van een mobiel nummer."/>
    <x v="0"/>
    <m/>
    <m/>
    <m/>
  </r>
  <r>
    <x v="0"/>
    <x v="1"/>
    <s v="FUN-BAS-54"/>
    <s v="Web-based beheerplatform"/>
    <s v="Via het web beheerplatform is het mogelijk om alle SIM-kaarten,de  06-nummers en de 097-nummers die logisch samenhangen (bijvoorbeeld op niveau van een Deelnemer), te raadplegen en te kunnen muteren. "/>
    <x v="0"/>
    <m/>
    <m/>
    <m/>
  </r>
  <r>
    <x v="0"/>
    <x v="1"/>
    <s v="FUN-BAS-55"/>
    <s v="Web-based beheerplatform"/>
    <s v="Minimaal op niveau van een Deelnemer dienen alle SIM-kaarten, 06-nummers en 097-nummers in gebruikersgroepen geplaatst te kunnen worden. Het web-based beheerplatform legt geen beperking op in de omvang van een gebruikersgroep. Op basis van een logische groep kunnen specifieke rapportages worden samengesteld en is het mogelijk om rechten toe te kennen, te muteren of in te trekken;_x000a_"/>
    <x v="1"/>
    <n v="10"/>
    <m/>
    <m/>
  </r>
  <r>
    <x v="0"/>
    <x v="1"/>
    <s v="FUN-BAS-56"/>
    <s v="Web-based beheerplatform"/>
    <s v="Het opgeven van een of meer klantnummers, waarvan de gebruiker onderliggende gegevens wil bekijken of muteren. De opgegeven klantnummers moeten daarbij als filter dienen, zodat alleen de daarbij behorende gegevens bekeken of gemuteerd kunnen worden: _x000a_- Het opvragen van een pukcode; _x000a_- Het opvragen van rekeningoverzichten; _x000a_- Het muteren van blokkeringen._x000a_"/>
    <x v="0"/>
    <m/>
    <m/>
    <m/>
  </r>
  <r>
    <x v="0"/>
    <x v="1"/>
    <s v="FUN-BAS-57"/>
    <s v="Web-based beheerplatform"/>
    <s v="Met het web-based beheerplatform moet het voor beheerders mogelijk zijn om op nummerniveau real time (direct na het beeindingen van een gesprek) verbruik in te zien. Hierbij kunnen ze op nummerniveau wel de historie van gesprekken en sessies inzien."/>
    <x v="0"/>
    <m/>
    <m/>
    <m/>
  </r>
  <r>
    <x v="0"/>
    <x v="1"/>
    <s v="FUN-BAS-58"/>
    <s v="Web-based beheerplatform"/>
    <s v="Minimaal de volgende spraak- en dataverkeersstromen moeten via het web-based beheerplatform geautoriseerd kunnen worden (aan /uit) per SIM-kaart :_x000a_-&gt; Spraak en SMS _x000a_-&gt; Data gebruik_x000a_-&gt; Ontvangen van gesprekken in het buitenland (roaming)_x000a_-&gt; Uitgaande gesprekken voeren in het buitenland (roaming)_x000a_-&gt; Data gebruiken in het buitenland (roaming)_x000a_-&gt; extra kosten genererende diensten_x000a_-&gt; toekomstige nieuwe kosten genererende diensten staan bij default uit  "/>
    <x v="0"/>
    <m/>
    <m/>
    <m/>
  </r>
  <r>
    <x v="0"/>
    <x v="1"/>
    <s v="FUN-BAS-59"/>
    <s v="Web-based beheerplatform"/>
    <s v="Bepaalde nummerreeksen moeten toegestaan of geblokkeerd kunnen worden op basis van generieke kostengedreven categorien. Het gaat om zowel mobiel als vast"/>
    <x v="0"/>
    <m/>
    <m/>
    <m/>
  </r>
  <r>
    <x v="0"/>
    <x v="1"/>
    <s v="FUN-BAS-60"/>
    <s v="Web-based beheerplatform"/>
    <s v="Met het web-based beheerplatform dienen ad-hoc (per direct) belmogelijkheden ingeperkt of uitgebreid te kunnen worden per aansluiting / SIM-kaart. Bijvoorbeeld diefstal blokkade."/>
    <x v="0"/>
    <m/>
    <m/>
    <m/>
  </r>
  <r>
    <x v="0"/>
    <x v="1"/>
    <s v="FUN-BAS-61"/>
    <s v="Web-based beheerplatform"/>
    <s v="In geval er nieuwe basisdiensten of additionele diensten of andere wijzigingen op web-based beheerportaal worden aangebracht door Inschrijver, dient Deelnemer daarover tijdig te worden geïnformeerd."/>
    <x v="0"/>
    <m/>
    <m/>
    <m/>
  </r>
  <r>
    <x v="0"/>
    <x v="2"/>
    <s v="FUN-DIE-1"/>
    <s v="blokkeren nummers"/>
    <s v="Inschrijver kan op verzoek van de Deelnemer bepaalde bestemmingen (generieke kostengedreven categorien) blokkeren per aansluiting. (denk hierbij aan -niet limitief- 0900 nummers)"/>
    <x v="0"/>
    <m/>
    <m/>
    <m/>
  </r>
  <r>
    <x v="0"/>
    <x v="3"/>
    <s v="FUN-EXT-1"/>
    <s v="Preferente netwerktoegang"/>
    <s v="Preferente netwerktoegang (precedence and pre-emption) moet mogelijk zijn voor in ieder geval 3% van de mobiele abonnementen van een Deelnemer. Hierbij geldt dat zowel de signalering van het mobiele toestel prioriteit krijgt voor toegang tot het mobiele telecommunicatienetwerk van Inschrijver als een spraakkanaal (ook voor spraak in het geval dat spraak via een datakanaal wordt afgewikkeld), vrijgemaakt te worden.&quot;_x000a__x000a_Het gaat hier enkel om spraakdiensten, internetverkeer is hier uitgesloten van deze preferente netwerktoegang._x000a_"/>
    <x v="0"/>
    <m/>
    <m/>
    <m/>
  </r>
  <r>
    <x v="0"/>
    <x v="4"/>
    <s v="FUN-INF-1"/>
    <s v="Incidenten"/>
    <s v="Beveiligingsincidenten worden direct gemeld bij de betreffende contactperso(o)n(en) zoals vermeld in het DAP van de Deelnemer."/>
    <x v="0"/>
    <m/>
    <m/>
    <m/>
  </r>
  <r>
    <x v="0"/>
    <x v="5"/>
    <s v="FUN-OPE-1"/>
    <s v="Open Standaarden"/>
    <s v="De Producten en Diensten werken op basis van de relevante open standaarden, of gelijkwaardig, voor zover die voor Deelnemer zichtbaar zijn, conform het open standaarden beleid van de Overheid. NB. Open standaarden staan op de lijst ‘pas toe of leg uit’-standaarden van het Forum Standaardsatie (zie: https://www.forumstandaardisatie.nl/open-standaarden/verplicht)."/>
    <x v="0"/>
    <m/>
    <m/>
    <m/>
  </r>
  <r>
    <x v="0"/>
    <x v="6"/>
    <s v="FUN-SPE-1"/>
    <s v="Aanleg glas-infrastructuur"/>
    <s v="Indien de Inschrijver verbindingen moet aanleggen om additionele diensten als redundantie of (S)IP-verbindingen met een hogere capaciteit te kunnen leveren, dan kunnen de eenmalige kosten hiervan in rekening worden gebracht. Deze kosten kunnen in rekening gebracht worden na een offertetraject en wel uitsluitend voor het deel dat werkelijk nog aangelegd moet worden. _x000a__x000a_Dit betekent dat indien de Inschrijver al infrastructuur met voldoende capaciteit naar de locatie(s) van de Deelnemer heeft liggen, dit niet in rekening gebracht mag worden. De offerte dient uitgebracht te worden op basis van open calculatie. Voor prijsonderdelen die niet in de Tarieflijst zijn opgenomen moet in de offerte de inkoopprijs worden vermeld, verhoogd met maximaal in het prijzenblad opgenomen toeslagpercentage op de inkoop van Speciale Diensten."/>
    <x v="0"/>
    <m/>
    <m/>
    <m/>
  </r>
  <r>
    <x v="0"/>
    <x v="6"/>
    <s v="FUN-SPE-2"/>
    <s v="Draadloze netwerkvoorzieningen"/>
    <s v="Het is mogelijk dat de Deelnemer op het moment van ondertekenen van de Overeenkomst al een provider onafhankelijke indoor netwerkvoorziening heeft. De Inschrijver dient gebruik te maken van deze bestaande indoor netwerkvoorziening, die in eigendom blijft van Deelnemer. De Inschrijver koppelt in op de bestaande indoor netwerkvoorziening, het passieve deel van de DAS."/>
    <x v="0"/>
    <m/>
    <m/>
    <m/>
  </r>
  <r>
    <x v="0"/>
    <x v="6"/>
    <s v="FUN-SPE-3"/>
    <s v="Draadloze netwerkvoorzieningen"/>
    <s v="De Inschrijver levert, installeert, onderhoudt en beheert als onderdeel van een direct gekoppelde indoor netwerkvoorziening een directe koppeling met het mobiele telecommunicatienetwerk van de Inschrijver. Op verzoek van Deelnemer levert, installeert, onderhoudt en beheert Inschrijver op offertebasis een directe koppeling op andere indoor telecommunicatienetwerken, het passieve deel van de DAS. _x000a_De kosten hiervoor staan benoemd op het prijzenblad. Hierbij hanteren we een plafond bedrag van €40.000,00 per koppeling per Deelnemer, voor de installatiekosten. _x000a_"/>
    <x v="0"/>
    <m/>
    <m/>
    <m/>
  </r>
  <r>
    <x v="0"/>
    <x v="6"/>
    <s v="FUN-SPE-4"/>
    <s v="Draadloze netwerkvoorzieningen"/>
    <s v="De Inschrijver levert, als onderdeel van het Migratieplan: _x000a_1) koppelvlakspecificaties (inclusief specifieke eisen die door de Inschrijver aan het inkoppelen worden gesteld), kaders en randvoorwaarden van de directe koppeling met het mobiele telecommunicatienetwerk van de Inschrijver ten behoeve van draadloze netwerkvoorzieningen;_x000a_2) netwerkspecificaties (inclusief specifieke eisen die door de Inschrijver aan draadloze netwerken worden gesteld), kaders en randvoorwaarden voor draadloze netwerkvoorzieningen."/>
    <x v="0"/>
    <m/>
    <m/>
    <m/>
  </r>
  <r>
    <x v="0"/>
    <x v="6"/>
    <s v="FUN-SPE-5"/>
    <s v="Draadloze netwerkvoorzieningen"/>
    <s v="De Inschrijver rapporteert maandelijks over de beschikbaarheid van de inkoppeling naar het netwerk van de Inschrijver gedurende de afgelopen maand. Het lopende gemiddelde van de laatste 12 maanden is minimaal 99,8% (KPI)"/>
    <x v="0"/>
    <m/>
    <m/>
    <m/>
  </r>
  <r>
    <x v="1"/>
    <x v="7"/>
    <s v="TEC-ADD-1"/>
    <s v="Vaste telefonie SBC"/>
    <s v="De Inschrijver moet de bedrijfstelefooncentrale(s) van de Deelnemer, die voorzien zijn van één van de onderstaande koppelvlakken/protocollen, door middel van een directe koppeling met zijn telecommunicatienetwerk kunnen verbinden._x000a_- SIP, met als koppelvlak Ethernet"/>
    <x v="0"/>
    <m/>
    <m/>
    <m/>
  </r>
  <r>
    <x v="1"/>
    <x v="0"/>
    <s v="TEC-ALG-1"/>
    <s v="4G, 5G "/>
    <s v="Bij aanvang van de Overeenkomst zullen (ter ondersteuning van alle bestaande (rand)apparatuur) door Inschrijver minimaal ondersteund moeten worden: 4G en 5G."/>
    <x v="0"/>
    <m/>
    <m/>
    <m/>
  </r>
  <r>
    <x v="1"/>
    <x v="8"/>
    <s v="TEC-CLI-1"/>
    <s v="CLI-modificatie"/>
    <s v="Inschrijver zal de CLI informatie niet modificeren, maar conform de algemeen geldende standaard doorgeven, zoals beschreven in Www.etsi.org_x000a_"/>
    <x v="0"/>
    <m/>
    <m/>
    <m/>
  </r>
  <r>
    <x v="1"/>
    <x v="9"/>
    <s v="TEC-INN-1"/>
    <s v="VoWiFi"/>
    <s v="De Inschrijver levert VoWiFi, operationeel toepasbaar in Nederland. Indien VoWiFi ook beschikbaar is/komt in het buitenland, dan levert Inschrijver ook deze dienst aan Deelnemer."/>
    <x v="0"/>
    <m/>
    <m/>
    <m/>
  </r>
  <r>
    <x v="1"/>
    <x v="9"/>
    <s v="TEC-INN-2"/>
    <s v="VoWiFi"/>
    <s v="Indien VoWiFi en VoLTE worden toegepast, dienen bij het omschakelen tussen VoWiFi, VoLTE, en vice-versa verbindingen in stand te blijven. Voor zover dit binnen de invloedsfeer van de Inschrijver ligt. Eindgebruikers blijven bereikbaar via het toegekende 06-nummer."/>
    <x v="0"/>
    <m/>
    <m/>
    <m/>
  </r>
  <r>
    <x v="1"/>
    <x v="9"/>
    <s v="TEC-INN-3"/>
    <s v="VoWiFi "/>
    <s v="De Inschrijver levert VoWiFi op haar mobiele telecommunicatienetwerken."/>
    <x v="0"/>
    <m/>
    <m/>
    <m/>
  </r>
  <r>
    <x v="1"/>
    <x v="10"/>
    <s v="TEC-KOP-1"/>
    <s v="Nummerblokken"/>
    <s v="Inschrijver kan nummerblokken hosten per 10, 100 en 1000 nummers, over één of meerdere aansluitingen."/>
    <x v="0"/>
    <m/>
    <m/>
    <m/>
  </r>
  <r>
    <x v="1"/>
    <x v="10"/>
    <s v="TEC-KOP-2"/>
    <s v="Scheidingsvlak en bekabeling"/>
    <s v="De aansluitingen voor vaste telefonie worden gerealiseerd op zogenaamde koppelpunten (scheidingsvlak tussen infrastructuur en randapparatuur). Inschrijver is hierbij volledig verantwoordelijk voor het goede functioneren van de verbindingen en voor het aanbieden van de diensten tot en met het koppelpunt. Eventuele grondkabels op het terrein van Deelnemer (en/of anderzijds buiten de openbare weg) die zich aan de infrastructuurzijde van het koppelpunt bevinden, behoren ook tot de verantwoordelijkheid van Inschrijver."/>
    <x v="0"/>
    <m/>
    <m/>
    <m/>
  </r>
  <r>
    <x v="1"/>
    <x v="11"/>
    <s v="TEC-RED-1"/>
    <s v="Alternatieve routering"/>
    <s v="Inschrijver kan een nummer uit het nummerplan van de Deelnemer, herrouteren naar een alternatieve bestemming, na verzoek van Deelnemer._x000a__x000a_Toelichting:_x000a_Gaat om een vast nummer, gaat om een tijdelijke follow me naar aan andere bestemming (o6 nummer of vast nummer in NL)._x000a_"/>
    <x v="0"/>
    <m/>
    <m/>
    <m/>
  </r>
  <r>
    <x v="1"/>
    <x v="11"/>
    <s v="TEC-RED-2"/>
    <s v="Dual routed / Dual homed"/>
    <s v="Inschrijver levert op verzoek van Deelnemer ook een directe koppeling met verhoogde beschikbaarheid / redundantie (dual routed/ dual homed) . De aanleg kosten op offertebasis, de periodieke kosten conform prijzenblad."/>
    <x v="0"/>
    <m/>
    <m/>
    <m/>
  </r>
  <r>
    <x v="1"/>
    <x v="12"/>
    <s v="TEC-VAS-1"/>
    <s v="integratie Saas"/>
    <s v="De Inschrijver levert op verzoek van een Deelnemer de functionele integratie van de mobiele telefonie met SaaS telefonie."/>
    <x v="0"/>
    <m/>
    <m/>
    <m/>
  </r>
  <r>
    <x v="1"/>
    <x v="12"/>
    <s v="TEC-VAS-2"/>
    <s v="integratie VaMo"/>
    <s v="De Inschrijver levert op verzoek van een Deelnemer de functionele integratie van de mobiele telefonie met Ms-Teams, phone systems."/>
    <x v="0"/>
    <m/>
    <m/>
    <m/>
  </r>
  <r>
    <x v="1"/>
    <x v="12"/>
    <s v="TEC-VAS-3"/>
    <s v="integratie VaMo"/>
    <s v="Wensplus:  beschrijf de mogelijkheden met betrekking tot de functionele integratie van de mobiele telefonie met Ms-Teams, phone systems._x000a_Benoem hierbij minimaal de volgende onderdelen:_x000a_-&gt; presence informatie van de mobiel in teams _x000a_-&gt; presence informatie van teams in de mobiel_x000a_-&gt; bellen met een vast tel nr_x000a_-&gt; doorschakel mogelijkheden_x000a_-&gt; toekomst visie_x000a_-&gt; andere functionele integratie_x000a_Verwoordt uw antwoord in maximaal 4  A4 "/>
    <x v="1"/>
    <n v="30"/>
    <m/>
    <m/>
  </r>
  <r>
    <x v="1"/>
    <x v="12"/>
    <s v="TEC-VAS-4"/>
    <s v="Per Deelnemer"/>
    <s v="Vaste telefonie kan per Deelnemer optioneel worden afgenomen tijdens de looptijd van de overeenkomst."/>
    <x v="0"/>
    <m/>
    <m/>
    <m/>
  </r>
  <r>
    <x v="2"/>
    <x v="0"/>
    <s v="BEH-ALG-1"/>
    <s v="Certificering"/>
    <s v="De Inschrijver is gecertificeerd en geautoriseerd voor de Producten en Diensten voor het plegen van Onderhoud. Dit wil zeggen dat de Inschrijver toegang heeft tot de gereedschappen en de kennis van de Producent en toegang heeft tot de 3e lijn support van de Producent. Ook voor de software die de Inschrijver in onderhoud heeft, is de Inschrijver geautoriseerd door de producent van de software om verbeterde versies en patches voor deze software te leveren. "/>
    <x v="0"/>
    <m/>
    <m/>
    <m/>
  </r>
  <r>
    <x v="2"/>
    <x v="0"/>
    <s v="BEH-ALG-2"/>
    <s v="Contractmanagement"/>
    <s v="Het contractmanagement van de overeenkomst(en) met betrekking tot de Deelnemeroverstijgende belangen wordt uitgevoerd door het CCM. Het contractmanagement over de uitvoering van de overeenkomst(en) met betrekking tot de Deelnemer niet-overstijgende belangen , wordt door elke Deelnemer zelf uitgevoerd . Inschrijver richt zijn dienstverlening hier op in."/>
    <x v="0"/>
    <m/>
    <m/>
    <m/>
  </r>
  <r>
    <x v="2"/>
    <x v="0"/>
    <s v="BEH-ALG-3"/>
    <s v="Milieuverantwoord"/>
    <s v="De medewerkers die onder verantwoording van Inschrijver vallen nemen na de Installatie, servicebeurt of het verhelpen van een Incident al het afval dat zij hebben veroorzaakt kosteloos mee. Inschrijver draagt zorg voor een milieuverantwoorde verwerking van alle afval en verbruiksartikelen."/>
    <x v="0"/>
    <m/>
    <m/>
    <m/>
  </r>
  <r>
    <x v="2"/>
    <x v="0"/>
    <s v="BEH-ALG-4"/>
    <s v="Overleg"/>
    <s v="Tussen CCM en Inschrijver vindt één keer per jaar een strategisch overleg plaats. Dit overleg spitst zich toe op de afgesloten overeenkomst(en), waarbij onder meer gesproken kan worden over: _x000a_- aanpassingen en/of wijzigingen van de overeenkomst(en); _x000a_- wijziging van de Prestatie; _x000a_- marktconformiteit; _x000a_- uitgevoerde en uit te voeren audits; _x000a_- escalaties; _x000a_- performance van de Dienst in het algemeen; _x000a_- financiën; _x000a_- rapportages; _x000a_- service levels; _x000a_- toekomstige verwachtingen. _x000a_Als daar aanleiding toe is kan op verzoek van het CCM of de Inschrijver de frequentie van dit overleg worden verhoogd. Deze afspraken worden in de DAP opgenomen."/>
    <x v="0"/>
    <m/>
    <m/>
    <m/>
  </r>
  <r>
    <x v="2"/>
    <x v="0"/>
    <s v="BEH-ALG-5"/>
    <s v="Overleg"/>
    <s v="Tussen CCM en de Inschrijver vindt één keer per half jaar tactisch overleg plaats, waarbij onder meer gesproken wordt over: _x000a_- aanpassingen of wijzigingen aan het Dossier Afspraken en Procedures (DAP); _x000a_- maandrapportages; _x000a_- beschikbaarheid en kwaliteit van de Dienst; _x000a_- optimalisatie van de Dienst; _x000a_- service levels. _x000a_Als daar aanleiding toe is kan op verzoek van CCM of de Inschrijver de frequentie van dit overleg worden gewijzigd."/>
    <x v="0"/>
    <m/>
    <m/>
    <m/>
  </r>
  <r>
    <x v="2"/>
    <x v="0"/>
    <s v="BEH-ALG-6"/>
    <s v="Overleg"/>
    <s v="Indien er behoefte is bij de Deelnemer, het CCM en/of de Inschrijver vindt er twee-maandelijks een probleemoverleg en/of wijzigingsoverleg plaats. Hierin komen de door de Deelnemer en/of de Inschrijver gesignaleerde problemen en wijzigingen aan de orde, evenals de planning voor oplossing en implementatie. De overlegafspraken worden vastgelegd in de DAP."/>
    <x v="0"/>
    <m/>
    <m/>
    <m/>
  </r>
  <r>
    <x v="2"/>
    <x v="0"/>
    <s v="BEH-ALG-7"/>
    <s v="Overleg"/>
    <s v="Direct na inwerkingtreding van de overeenkomst zal de Inschrijver met het CCM en de betreffende Deelnemer afspraken maken over de invulling van een Dossier Afspraken en Procedures (DAP), waarin voornamelijk operationele afspraken worden gemaakt die gedurende de inrichting van de Dienst en tijdens de looptijd van de Overeenkomst van toepassing zijn. De DAP komt tot stand in samenwerking tussen de Deelnemer en de Inschrijver. Dit DAP dient binnen drie maanden na inwerkingtreding van de Overeenkomst vastgesteld te zijn."/>
    <x v="0"/>
    <m/>
    <m/>
    <m/>
  </r>
  <r>
    <x v="2"/>
    <x v="0"/>
    <s v="BEH-ALG-8"/>
    <s v="Rapportages"/>
    <s v="De Selfservice functionaliteit voor de Eindgebruiker is beschikbaar via een mobiele App. "/>
    <x v="1"/>
    <n v="10"/>
    <m/>
    <m/>
  </r>
  <r>
    <x v="2"/>
    <x v="0"/>
    <s v="BEH-ALG-9"/>
    <s v="Roadmap"/>
    <s v="De Inschrijver dient minimaal per jaar een roadmap met daarin de ontwikkelingen van Producten en Diensten voor minimaal de komende 2 jaar beschikbaar te stellen."/>
    <x v="0"/>
    <m/>
    <m/>
    <m/>
  </r>
  <r>
    <x v="2"/>
    <x v="0"/>
    <s v="BEH-ALG-10"/>
    <s v="Taal"/>
    <s v="Alle informatie-uitwisseling met de Inschrijver, zowel schriftelijk als mondeling, vindt plaats in de Nederlandse taal, tenzij Deelnemer toestemming verleent om informatie-uitwisseling in een andere taal te laten plaatsvinden."/>
    <x v="0"/>
    <m/>
    <m/>
    <m/>
  </r>
  <r>
    <x v="2"/>
    <x v="0"/>
    <s v="BEH-ALG-11"/>
    <s v="Toegang op locatie"/>
    <s v="Voorafgaand aan alle door de Inschrijver uit te voeren werkzaamheden - zowel op Locatie als op afstand – met betrekking tot de te leveren Producten en Diensten bij Deelnemer wordt altijd de geautoriseerde contactpersoon van de betreffende Locatie geïnformeerd."/>
    <x v="0"/>
    <m/>
    <m/>
    <m/>
  </r>
  <r>
    <x v="2"/>
    <x v="13"/>
    <s v="BEH-AUD-1"/>
    <s v="Audit"/>
    <s v="Deelnemer(s) hebben het recht om door een derde partij een audit te laten uitvoeren bij de Inschrijver."/>
    <x v="0"/>
    <m/>
    <m/>
    <m/>
  </r>
  <r>
    <x v="2"/>
    <x v="14"/>
    <s v="BEH-EVA-1"/>
    <s v="Contractmanagement"/>
    <s v="De Deelnemer en de DCM en/of CCM kunnen de Inschrijver opdragen om na het oplossen van een major incident, te starten met het uitvoeren van een evaluatie van de oorzaak van het tekortschieten en het opstellen van een verbeterplan. "/>
    <x v="0"/>
    <m/>
    <m/>
    <m/>
  </r>
  <r>
    <x v="2"/>
    <x v="3"/>
    <s v="BEH-EXT-1"/>
    <s v="Additionele rapportages"/>
    <s v="Een Additionele rapportage (over de variabele gebruik gegevens, bijvoorbeeld in de vorm van Call Detail Records, per SIM-kaart) kan binnen één Werkdag na afloop van het gebruik aangeleverd worden in het online portaal."/>
    <x v="0"/>
    <m/>
    <m/>
    <m/>
  </r>
  <r>
    <x v="2"/>
    <x v="15"/>
    <s v="BEH-INC-1"/>
    <s v="Incident- / servicedesk"/>
    <s v="De Inschrijver dient een incidentdesk te hebben. De incidentdesk is een centraal punt bij de Inschrijver voor het aanmelden en afmelden van alle Incidenten betreffende alle Producten en Diensten die de Inschrijver levert. De incidentdesk verschaft tevens statusinformatie over de aangemelde Incidenten. De incidentdesk dient via verschillende communicatiemiddelen (minimaal: telefoon, e-mail en chat) bereikbaar te zijn. Pratische details hieromtrent worden opgenomen in het DAP."/>
    <x v="0"/>
    <m/>
    <m/>
    <m/>
  </r>
  <r>
    <x v="2"/>
    <x v="15"/>
    <s v="BEH-INC-2"/>
    <s v="Incident- / servicedesk"/>
    <s v="Door de Deelnemers geautoriseerde contactpersonen (dit zijn niet alle individuele Eindgebruikers) dienen gedurende de in Bijlage &quot;PT2023 - Contractmanagement - SLA KPI parameters.doc&quot; genoemde openingstijden telefonisch in contact te kunnen treden met de corporate incidentdesk. "/>
    <x v="0"/>
    <m/>
    <m/>
    <m/>
  </r>
  <r>
    <x v="2"/>
    <x v="15"/>
    <s v="BEH-INC-3"/>
    <s v="Incident- / servicedesk"/>
    <s v="De medewerkers van de incidentdesk staan de geautoriseerde contactpersonen in het Nederlands en (op verzoek van Deelnemer) in het Engels te woord."/>
    <x v="0"/>
    <m/>
    <m/>
    <m/>
  </r>
  <r>
    <x v="2"/>
    <x v="15"/>
    <s v="BEH-INC-4"/>
    <s v="Incident- / servicedesk"/>
    <s v="In geval van telefonische communicatie dient deze communicatie met de incidentdesk vanuit tarief zone 1, binnen het flat fee tarief te vallen."/>
    <x v="0"/>
    <m/>
    <m/>
    <m/>
  </r>
  <r>
    <x v="2"/>
    <x v="15"/>
    <s v="BEH-INC-5"/>
    <s v="Incident- / servicedesk"/>
    <s v="Inschrijver beschikt over een 'skilled' help- / incidentdesk.  Medewerkers van de helpdesk en/of incidentdesk hebben technisch inhoudelijke kennis van de diensten die Inschrijver levert."/>
    <x v="0"/>
    <m/>
    <m/>
    <m/>
  </r>
  <r>
    <x v="2"/>
    <x v="15"/>
    <s v="BEH-INC-6"/>
    <s v="Incident- / servicedesk"/>
    <s v="Inschrijver biedt een online toegang tot de incidentdesk voor geautoriseerde personen. Deze geautoriseerde personen hebben toegang tot al de Deelnemer specifieke informatie in het Incidentregistratiesysteem van Inschrijver."/>
    <x v="0"/>
    <m/>
    <m/>
    <m/>
  </r>
  <r>
    <x v="2"/>
    <x v="15"/>
    <s v="BEH-INC-7"/>
    <s v="Incident- / servicedesk"/>
    <s v="Geautoriseerde personen hebben vanuit het online portaal middels single sign on toegang tot de online portals._x000a_De online portals halen de benodigde authorisatie gegevens automatisch op bij de Deelnemer."/>
    <x v="1"/>
    <n v="10"/>
    <m/>
    <m/>
  </r>
  <r>
    <x v="2"/>
    <x v="15"/>
    <s v="BEH-INC-8"/>
    <s v="Incident-afhandeling"/>
    <s v="Bij verschil van mening over de prioriteit, stelt Deelnemer de prioriteit vast."/>
    <x v="0"/>
    <m/>
    <m/>
    <m/>
  </r>
  <r>
    <x v="2"/>
    <x v="15"/>
    <s v="BEH-INC-9"/>
    <s v="Incident-afhandeling"/>
    <s v="Incidenten die optreden bij de Inschrijver en die een negatieve impact hebben op de Dienst aan de Deelnemer dienen pro-actief aan de Deelnemer gemeld te worden._x000a__x000a_Toelichting:_x000a_Meldingen mogen via media zoals bijvoorbeeld mail, SMS, chat"/>
    <x v="0"/>
    <m/>
    <m/>
    <m/>
  </r>
  <r>
    <x v="2"/>
    <x v="15"/>
    <s v="BEH-INC-10"/>
    <s v="Incident-afhandeling"/>
    <s v="Indien na analyse blijkt dat de oorzaak van een incident buiten het domein van de Inschrijver ligt, dient de Inschrijver in samenwerking met de Deelnemer en eventuele betrokkenen in de telecommunicatieketen, in alle redelijkheid mee te werken aan het oplossen van het incident."/>
    <x v="0"/>
    <m/>
    <m/>
    <m/>
  </r>
  <r>
    <x v="2"/>
    <x v="15"/>
    <s v="BEH-INC-11"/>
    <s v="Incident-afhandeling"/>
    <s v="In de DAP dienen procedure beschrijvingen te worden opgenomen voor het incident en het problem managementproces die aansluiten op de processen van de Inschrijver."/>
    <x v="0"/>
    <m/>
    <m/>
    <m/>
  </r>
  <r>
    <x v="2"/>
    <x v="15"/>
    <s v="BEH-INC-12"/>
    <s v="Incident-afhandeling"/>
    <s v="Bij verstoringen die de dienstverlening raken ontvangt de Deelnemer een melding en periodiek status updates. Nadere afstemming over de vorm wordt vastgelegd in de DAP. _x000a__x000a_"/>
    <x v="0"/>
    <m/>
    <m/>
    <m/>
  </r>
  <r>
    <x v="2"/>
    <x v="4"/>
    <s v="BEH-INF-1"/>
    <s v="Assurance rapportage"/>
    <s v="Inschrijver dient jaarlijks in een assurance rapportage te rapporteren over de werking van beheer- en beveiligingsmaatregelen, met minimaal de volgende onderdelen: _x000a_-&gt; onderhoud op orde heeft_x000a_-&gt; security incidenten benoemen, RCA (root cause analysis) met mitigerende maatregelen_x000a_Deze wordt opgeleverd aan CCM en DCM"/>
    <x v="0"/>
    <m/>
    <m/>
    <m/>
  </r>
  <r>
    <x v="2"/>
    <x v="16"/>
    <s v="BEH-PRO-1"/>
    <s v="Accepteren"/>
    <s v="De Inschrijver dient de opleverdocumentatie (voor netwerk koppelingen en/of Dienst ) aan te leveren ter goedkeuring door de Deelnemer. Opleverdocumentatie bestaat onder andere uit een Protocol van Acceptatie. Hierna is sprake van een bedrijfsklare oplevering door Inschrijver en kan tot (deel)facturatie worden overgegaan. "/>
    <x v="0"/>
    <m/>
    <m/>
    <m/>
  </r>
  <r>
    <x v="2"/>
    <x v="16"/>
    <s v="BEH-PRO-2"/>
    <s v="Bestellen, Leveren, Accepteren en Factureren"/>
    <s v="De Inschrijver faciliteert facturatie via derden (bv TGG)"/>
    <x v="0"/>
    <m/>
    <m/>
    <m/>
  </r>
  <r>
    <x v="2"/>
    <x v="16"/>
    <s v="BEH-PRO-3"/>
    <s v="Elektronisch bestellen en factureren"/>
    <s v="De aanbieder sluit zich aan bij de wijze waarop facturen aan de Overheid op gestandaardiseerde, elektronische wijze worden aangeboden. Inschrijver gaat de factuur ook op het formaat aanleveren zoals de Overheid dit in dit kader vereist en op het moment dat de Overheid dit vereist. Informatie betreffende deze standaard is te vinden via: _x000a_https://www.logius.nl/diensten/e-factureren/hoe-werkt-het_x000a__x000a_De facturatie-afspraken worden per Deelnemer in de DFA (Document Financiële Afspraken) vastgelegd. Ook nadere of afwijkende afspraken worden daarin vastgelegd. Inschrijver gaat akoord met de eisen zoals beschreven in Bijlage &quot;PT2023 - Contractmanagement - Document Financiële Afspraken (DFA)&quot;"/>
    <x v="0"/>
    <m/>
    <m/>
    <m/>
  </r>
  <r>
    <x v="2"/>
    <x v="16"/>
    <s v="BEH-PRO-4"/>
    <s v="Leveren"/>
    <s v="Met de Deelnemer wordt een datum en tijdstip afgesproken voor de start voor werkzaamheden op Locatie"/>
    <x v="0"/>
    <m/>
    <m/>
    <m/>
  </r>
  <r>
    <x v="2"/>
    <x v="16"/>
    <s v="BEH-PRO-5"/>
    <s v="Leveren"/>
    <s v="Inschrijver garandeert dat de te leveren Producten en Diensten gedurende de gehele looptijd van de Overeenkomst van onverminderde, goede kwaliteit en functionaliteit zijn en blijven en dat Producten en Diensten in alle opzichten voldoen aan de gebruikelijke eisen van deugdelijkheid, doelmatigheid, taak geschiktheid, afwerking, normen, specificaties, overheidsvoorschriften en milieubepalingen op het moment van levering."/>
    <x v="0"/>
    <m/>
    <m/>
    <m/>
  </r>
  <r>
    <x v="2"/>
    <x v="16"/>
    <s v="BEH-PRO-6"/>
    <s v="Leveren"/>
    <s v="Voor de implementatie van een aantal Producten en Diensten dient een site-survey door de Inschrijver uitgevoerd te worden. In &quot;PT2023 - Contractmanagement - SLA KPI parameters&quot; staat vermeld voor welke Producten en Diensten dit van toepassing is. De Inschrijver levert een site-survey-rapport op aan de Deelnemer, waarin beschreven is hoe de installatie wordt uitgevoerd."/>
    <x v="0"/>
    <m/>
    <m/>
    <m/>
  </r>
  <r>
    <x v="2"/>
    <x v="16"/>
    <s v="BEH-PRO-7"/>
    <s v="Leveren"/>
    <s v="De installatie moet plaatsvinden volgens de voorschriften uit het Handboek ICT-huisvesting en Bekabeling (HIB, meest recente versie)  van het Rijk."/>
    <x v="0"/>
    <m/>
    <m/>
    <m/>
  </r>
  <r>
    <x v="2"/>
    <x v="16"/>
    <s v="BEH-PRO-8"/>
    <s v="Rapportages"/>
    <s v="Tijdens de implementatie worden templates/voorbeelden opgenomen in het DAP. De minimale rapportages zijn: _x000a_- Incidenten; _x000a_- Problems;_x000a_- Standaard changes; _x000a_- niet standaard changes. _x000a_Voor alle rapportages geldt dat minimaal gerapporteerd wordt over het aantal openstaande meldingen, het aantal afgesloten meldingen, de doorlooptijd etc"/>
    <x v="0"/>
    <m/>
    <m/>
    <m/>
  </r>
  <r>
    <x v="2"/>
    <x v="16"/>
    <s v="BEH-PRO-9"/>
    <s v="Rapportages"/>
    <s v="De Inschrijver levert minimaal onderstaande rapportages (en freq):_x000a_1) issue lijst tbv operationeel overleg (maandelijks) met daarin de openstaande incidenten., problemen en changes _x000a_2) tactisch overleg rapportage (per half jaar) doorlooptijd incidenten, problemen en changes. Projectmatige werkzaamheden (open en gepland), beschikbaarheid, trendanalyse_x000a_3) strategisch overleg (jaarlijks) to rapportage gecumuleerd naar jaar"/>
    <x v="0"/>
    <m/>
    <m/>
    <m/>
  </r>
  <r>
    <x v="2"/>
    <x v="16"/>
    <s v="BEH-PRO-10"/>
    <s v="Rapportages"/>
    <s v="De Inschrijver dient de rapportages beschikbaar te stellen binnen tien Werkdagen na afloop van de rapportageperiode."/>
    <x v="0"/>
    <m/>
    <m/>
    <m/>
  </r>
  <r>
    <x v="2"/>
    <x v="16"/>
    <s v="BEH-PRO-11"/>
    <s v="Rapportages"/>
    <s v="Rapportages worden ten minste online beschikbaargesteld en zijn minimaal te downloaden in de vorm van een elektronisch bewerkbaar bestand."/>
    <x v="0"/>
    <m/>
    <m/>
    <m/>
  </r>
  <r>
    <x v="2"/>
    <x v="16"/>
    <s v="BEH-PRO-12"/>
    <s v="Rapportages"/>
    <s v="De Inschrijver dient de rapportages en brongegevens één jaar, te bewaren. Gedurende deze periode dienen de gegevens opvraagbaar te zijn."/>
    <x v="0"/>
    <m/>
    <m/>
    <m/>
  </r>
  <r>
    <x v="2"/>
    <x v="16"/>
    <s v="BEH-PRO-13"/>
    <s v="Rapportages"/>
    <s v="De Inschrijver rapporteert over de KPI's over de periode van een kalendermaand telkens binnen 10 werkdagen na afloop van de kalendermaand."/>
    <x v="0"/>
    <m/>
    <m/>
    <m/>
  </r>
  <r>
    <x v="0"/>
    <x v="1"/>
    <s v="FUN-BAS-1"/>
    <s v="Web-based beheerplatform"/>
    <s v="De Inschrijver stelt een online portaal beschikbaar op basis van standaard browsertechnologie waarmee de geautoriseerde personen namens de Deelnemer zelf selecties en representaties van de rapportage-items kunnen realiseren en in een algemeen elektronisch formaat kunnen downloaden en opslaan voor verdere bewerking._x000a__x000a_Toelichting:_x000a_Dit heeft betrekking op de facturatie informatie "/>
    <x v="0"/>
    <m/>
    <m/>
    <m/>
  </r>
  <r>
    <x v="2"/>
    <x v="16"/>
    <s v="BEH-PRO-1"/>
    <s v="Rapportages"/>
    <s v="De call detail records (CDR's) van alle aansluitingen worden door Inschrijver verzameld en via een afgeschermd deel van het portaal aan specifiek daartoe geautoriseerde medewerkers ter beschikking gesteld."/>
    <x v="0"/>
    <m/>
    <m/>
    <m/>
  </r>
  <r>
    <x v="2"/>
    <x v="16"/>
    <s v="BEH-PRO-2"/>
    <s v="Rapportages"/>
    <s v="De bewaartermijn van de CDR’s is gelijk aan de maximale bewaartermijn die is vastgesteld in de (Europese) regelgeving."/>
    <x v="0"/>
    <m/>
    <m/>
    <m/>
  </r>
  <r>
    <x v="2"/>
    <x v="16"/>
    <s v="BEH-PRO-3"/>
    <s v="Rapportages"/>
    <s v="In het afgeschermde deel van het portaal kunnen de CDR's worden geëxporteerd naar .csv-formaat waarna het resultaat als file kan worden gedownload."/>
    <x v="0"/>
    <m/>
    <m/>
    <m/>
  </r>
  <r>
    <x v="2"/>
    <x v="17"/>
    <s v="BEH-SLA-1"/>
    <s v="Escalatie - Eisen"/>
    <s v="Indien sprake is van een tekortschietende Dienst treden Partijen met elkaar in overleg om nakoming van de overeenkomst(en) zeker te stellen, waarbij in totaal drie escalatieniveaus zijn te doorlopen. De Deelnemer jegens wie de Dienst tekortschiet (of het CCM) zal voorafgaand aan dat overleg schriftelijk of via e-mail aan de Inschrijver aangeven op welke punten de Inschrijver is tekortgeschoten."/>
    <x v="0"/>
    <m/>
    <m/>
    <m/>
  </r>
  <r>
    <x v="2"/>
    <x v="17"/>
    <s v="BEH-SLA-2"/>
    <s v="Escalatie - Eisen"/>
    <s v="Het eerste escalatieniveau bij de Inschrijver is het toegewezen accountteam. De Deelnemer handelt zelf escalaties op het eerste niveau af."/>
    <x v="0"/>
    <m/>
    <m/>
    <m/>
  </r>
  <r>
    <x v="2"/>
    <x v="17"/>
    <s v="BEH-SLA-3"/>
    <s v="Escalatie - Eisen"/>
    <s v="Het tweede escalatieniveau bij de Inschrijver is de functionaris die bevoegd is om extra medewerkers en middelen toe te wijzen. De Deelnemer wordt bij een escalatie op het tweede niveau bijgestaan/vertegenwoordigd door het DCM. De CCM wordt hierover geïnformeerd."/>
    <x v="0"/>
    <m/>
    <m/>
    <m/>
  </r>
  <r>
    <x v="2"/>
    <x v="17"/>
    <s v="BEH-SLA-4"/>
    <s v="Escalatie - Eisen"/>
    <s v="Het derde escalatieniveau bij de Inschrijver is de functionaris die eindverantwoordelijk is voor de totale Dienst in Nederland. De Deelnemer wordt bij een escalatie op het derde escalatieniveau vertegenwoordigd door het CCM."/>
    <x v="0"/>
    <m/>
    <m/>
    <m/>
  </r>
  <r>
    <x v="2"/>
    <x v="17"/>
    <s v="BEH-SLA-5"/>
    <s v="levels"/>
    <s v="Inschrijver levert zijn (bij voorkeur standaard) SLA (inclusief voorbeeld SLA rapportage) aan die minimaal voldoet aan alle eisen van de overeenkomst en specifiek aan de normen zoals beschreven in Bijlage &quot;PT2023 - Contractmanagement - SLA KPI parameters.doc&quot;. Dit is de basis van de dienstverlening die de Inschrijver minimaal gaat leveren."/>
    <x v="0"/>
    <m/>
    <m/>
    <m/>
  </r>
  <r>
    <x v="2"/>
    <x v="17"/>
    <s v="BEH-SLA-6"/>
    <s v="levels"/>
    <s v="WensPlus: Naarmate de door Inschrijver beschreven SLA normen hoger liggen ontvangt de Inschrijver een hogere score. Er wordt beoordeeld op volledigheid, inzichtelijkheid, verbetering ten opzichte van minimale norm concrete toegevoegde waarde voor de Deelnemers. _x000a_Het vermelde aantal punten geldt als maximum. De werkelijke score wordt bij de beoordeling vastgesteld._x000a_Verwoordt uw antwoord in maximaal 4  A4"/>
    <x v="1"/>
    <n v="60"/>
    <m/>
    <m/>
  </r>
  <r>
    <x v="2"/>
    <x v="17"/>
    <s v="BEH-SLA-7"/>
    <s v="Normen"/>
    <s v="Inschrijver rapporteert zsm wanneer SLA normen niet gehaald (gaan) worden. Zodra dit bekend is, stelt Inschrijver een verbeterplan op. Het verbeterplan wordt uiterlijk binnen één maand na de betreffende rapportageperiode in een tactisch overleg besproken."/>
    <x v="0"/>
    <m/>
    <m/>
    <m/>
  </r>
  <r>
    <x v="2"/>
    <x v="17"/>
    <s v="BEH-SLA-8"/>
    <s v="Service Credit regime"/>
    <s v="Bijlage &quot;PT2023 - Contractmanagement - SLA KPI parameters.doc&quot; – SLA parameters beschrijft SLA gerelateerde eisen die gelden voor de Producten en Diensten die met deze aanbesteding worden gecontracteerd. Inschrijver gaat onverkort akkoord met de volledige inhoud van dit document."/>
    <x v="0"/>
    <m/>
    <m/>
    <m/>
  </r>
  <r>
    <x v="3"/>
    <x v="18"/>
    <s v="DUU-SR-1"/>
    <s v="Social Return 2%"/>
    <s v="De Inschrijver verbindt zich ertoe, gedurende de looptijd van de Overeenkomsten met Deelnemers jaarlijks 2% van de  jaarlijkse totale opdrachtwaarde van deze Overeenkomsten (exclusief BTW) te besteden aan Social return."/>
    <x v="0"/>
    <m/>
    <m/>
    <m/>
  </r>
  <r>
    <x v="3"/>
    <x v="18"/>
    <s v="DUU-SR-2"/>
    <s v="Social Return 3%"/>
    <s v="De Inschrijver verbindt zich ertoe, gedurende de looptijd van de Overeenkomsten met Deelnemers jaarlijks minimaal 3% van de jaarlijkse totale opdrachtwaarde van deze Overeenkomsten (exclusief BTW) te besteden aan Social return. "/>
    <x v="1"/>
    <n v="40"/>
    <m/>
    <m/>
  </r>
  <r>
    <x v="3"/>
    <x v="19"/>
    <s v="DUU-SV-1"/>
    <s v="Sociale Verbinding 2%"/>
    <s v="De Inschrijver verbindt zich ertoe, gedurende de looptijd van de Overeenkomsten afgesloten met Deelnemers jaarlijks 2% van de jaarlijkse totale opdrachtwaarde van deze Overeenkomsten (exclusief BTW) te besteden aan Sociale verbinding. "/>
    <x v="0"/>
    <m/>
    <m/>
    <m/>
  </r>
  <r>
    <x v="3"/>
    <x v="19"/>
    <s v="DUU-SV-2"/>
    <s v="Sociale Verbinding 3%"/>
    <s v="De Inschrijver verbindt zich ertoe, gedurende de looptijd van de Overeenkomsten afgesloten met Deelnemers jaarlijks minimaal 3% van de jaarlijkse totale opdrachtwaarde van deze Overeenkomsten (exclusief BTW) te besteden aan Sociale verbinding. "/>
    <x v="1"/>
    <n v="40"/>
    <m/>
    <m/>
  </r>
  <r>
    <x v="4"/>
    <x v="0"/>
    <s v="MIG-ALG-1"/>
    <s v="Migratieplan"/>
    <s v="De Inschrijver levert een generiek migratieplan van voldoende kwaliteit. "/>
    <x v="0"/>
    <m/>
    <m/>
    <m/>
  </r>
  <r>
    <x v="4"/>
    <x v="0"/>
    <s v="MIG-ALG-2"/>
    <s v="Migratieplan"/>
    <s v="Wensplus: Inschrijver levert een generiek migratieplan. Hierin zijn de onderstaande onderdelen opgenomen. Na opdrachtverstrekking gaat Inschrijver met elk van de Deelnemers in gesprek en wordt het generieke migratieplan op maat gemaakt voor elke individuele Deelnemer. Het generieke migratieplan omvat ten minste: _x000a_-&gt; advies op basis van de Producten en Diensten  _x000a_-&gt; het afstemmen van de gewenste asset management kenmerken _x000a_-&gt; het afstemmen van de procedure voor leveringen (Mobiele) communicatiediensten _x000a_-&gt; het afstemmen van de benodigde ondersteuning (ICT en Facility Management) _x000a_-&gt; het afstemmen van de Eindgebruikers adpotie _x000a_-&gt; het afstemmen van de beheerder trainingen; _x000a_-&gt; inventariseren van de locaties van een Deelnemer (ivm indoor koppeling); _x000a_-&gt; het maken van een migratie/uitrolplanning._x000a_-&gt; vrije invulling _x000a__x000a_Het vermelde aantal punten geldt als maximum. _x000a_Het aangeboden migratieplan maakt in het vervolg integraal deel uit van het aanbod, en dus van de overeenkomst._x000a_Minimale score moet 60 punten zijn._x000a_Verwoordt uw antwoord in maximaal 10  A4"/>
    <x v="1"/>
    <n v="90"/>
    <m/>
    <m/>
  </r>
  <r>
    <x v="4"/>
    <x v="20"/>
    <s v="MIG-COL-1"/>
    <s v="Collectieve Migratie Coördinatie"/>
    <s v="Het CCM ontvangt van Inschrijver een kopie van de migratie planningen die met de Deelnemers zijn afgestemd."/>
    <x v="0"/>
    <m/>
    <m/>
    <m/>
  </r>
  <r>
    <x v="4"/>
    <x v="21"/>
    <s v="MIG-DAP-1"/>
    <s v="Dossier Afspraken en Procedures (DAP)"/>
    <s v="In het DAP worden alle benodigde operationele afspraken opgenomen. Omdat het per Deelnemer kan verschillen wat exact moet worden opgenomen, is er een zekere mate van vrijheid ten aanzien van de op te nemen onderwerpen in het DAP. In het DAP zal echter in ieder geval de volgende informatie worden opgenomen: _x000a_-&gt; namen en contactgegevens van bij de betreffende Overeenkomst betrokken functionarissen; _x000a_-&gt; autorisaties van medewerkers bij de Deelnemer (bijvoorbeeld machtigingen om te bestellen, om Incidenten aan te melden, en om contact op te nemen met de servicedesk); _x000a_-&gt; feitelijke inrichting en frequentie van overleggen; _x000a_-&gt; escalatiekanalen; _x000a_-&gt; informatie over de wijze van bestellen; _x000a_-&gt; afspraken over beheer van apparatuur en toegang tot Locaties; _x000a_-&gt; eventuele eisen die gelden ten aanzien van het in te zetten personeel van de Inschrijver;_x000a_-&gt; eventuele additionele afspraken in het kader van informatiebeveiliging._x000a_Voor de aanvang van de daadwerkelijke migratie is de DAP opgesteld en operationeel._x000a__x000a_Onderwerpen die in het DAP zijn opgenomen kunnen in geen geval bepalingen in de overeenkomst  teniet doen."/>
    <x v="0"/>
    <m/>
    <m/>
    <m/>
  </r>
  <r>
    <x v="4"/>
    <x v="22"/>
    <s v="MIG-EIN-1"/>
    <s v="Einde Overeenkomst"/>
    <s v="De Inschrijver garandeert de continuïteit van de Diensten gedurende de re-transitie periode aan het einde van de Overeenkomst, conform de in de Overeenkomst afgesproken service levels."/>
    <x v="0"/>
    <m/>
    <m/>
    <m/>
  </r>
  <r>
    <x v="4"/>
    <x v="22"/>
    <s v="MIG-EIN-2"/>
    <s v="Einde Overeenkomst"/>
    <s v="De Inschrijver voert de re-transitie binnen drie maanden uit tenzij anders overeengekomen met de Deelnemer."/>
    <x v="0"/>
    <m/>
    <m/>
    <m/>
  </r>
  <r>
    <x v="4"/>
    <x v="22"/>
    <s v="MIG-EIN-3"/>
    <s v="Einde Overeenkomst"/>
    <s v="Inschrijver zal alle relevante gegevens (zoals bijvoorbeeld opgenomen in de CMDB, het web-based beheerplatform, het online portaal en configuratieinstellingen van draadloze netwerkvoorzieningen) op verzoek van CCM en/of DCM overdragen aan CCM en/of DCM gedurende de re-transitie periode aan het einde van de Overeenkomst. De relevantie wordt door Deelnemer bepaald."/>
    <x v="0"/>
    <m/>
    <m/>
    <m/>
  </r>
  <r>
    <x v="4"/>
    <x v="22"/>
    <s v="MIG-EIN-4"/>
    <s v="Einde Overeenkomst"/>
    <s v="Inschrijver zal alle relevante gegevens (zoals bijvoorbeeld opgenomen in de CMDB, het web-based beheerplatform, het online portaal en configuratieinstellingen van draadloze netwerkvoorzieningen) overdragen aan de nieuwe Inschrijver gedurende de re-transitie periode aan het einde van de Overeenkomst. De relevantie wordt door Deelnemer bepaald."/>
    <x v="0"/>
    <m/>
    <m/>
    <m/>
  </r>
  <r>
    <x v="4"/>
    <x v="22"/>
    <s v="MIG-EIN-5"/>
    <s v="Einde Overeenkomst"/>
    <s v="Inschrijver dient in samenwerking met de nieuwe Inschrijver mee te werken aan het opstellen van het dan op te stellen migratie- en implementatieplan en het conform uitvoeren van activiteiten die in dat plan toegewezen zijn aan Inschrijver."/>
    <x v="0"/>
    <m/>
    <m/>
    <m/>
  </r>
  <r>
    <x v="4"/>
    <x v="22"/>
    <s v="MIG-EIN-6"/>
    <s v="Einde Overeenkomst"/>
    <s v="Inschrijver zal zich maximaal inspannen voor een naadloze overgang van de door de Inschrijver geleverde Producten en Diensten naar de (producten en diensten van de) opvolgende Inschrijver."/>
    <x v="0"/>
    <m/>
    <m/>
    <m/>
  </r>
  <r>
    <x v="4"/>
    <x v="22"/>
    <s v="MIG-EIN-7"/>
    <s v="Einde Overeenkomst"/>
    <s v="De Inschrijver dient alle informatie ten behoeve van financiële controle en audits, die is opgeslagen, tot één jaar na het beëindigen van een Overeenkomst te bewaren en beschikbaar te houden. De Inschrijver dient gedurende deze periode op verzoek van het DCM alle relevante informatie over te dragen aan de betreffende Deelnemer."/>
    <x v="0"/>
    <m/>
    <m/>
    <m/>
  </r>
  <r>
    <x v="4"/>
    <x v="22"/>
    <s v="MIG-EIN-8"/>
    <s v="Einde Overeenkomst"/>
    <s v="Inschrijver maakt op verzoek van Deelnemer een re-transitieplan. Hierin staan de te nemen stappen tijdens de re-transitie en de organisatorische inrichting van de re-transitie beschreven.  Het re-transitieplan wordt binnen drie maanden ter goedkeuring voorgelegd aan de betreffende Deelnemer. Gedurende de re-transitie voert de Inschrijver het goedgekeurde re-transitieplan conform uit."/>
    <x v="0"/>
    <m/>
    <m/>
    <m/>
  </r>
  <r>
    <x v="4"/>
    <x v="22"/>
    <s v="MIG-EIN-9"/>
    <s v="Einde Overeenkomst"/>
    <s v="De Inschrijver zal alle informatie van de Deelnemer waarvan Inschrijver het vertrouwelijke karakter kent of redelijkerwijs kan vermoeden aan het einde van de Overeenkomst c.q. aan het einde van de re-transitie periode aan de Deelnemer retourneren, zonder daar een kopie van te behouden, tenzij op basis van een wettelijke verplichting het langer aanhouden van een kopie van de informatie verplicht is gesteld. Zodra de wettelijke verplichting is vervallen, zal Inschrijver alsnog alle informatie vernietigen. Op een daartoe strekkend verzoek van Deelnemer zal Inschrijver meewerken aan een audit."/>
    <x v="0"/>
    <m/>
    <m/>
    <m/>
  </r>
  <r>
    <x v="4"/>
    <x v="23"/>
    <s v="MIG-INR-1"/>
    <s v="dienstverlening / Masterplan Migratie"/>
    <s v="De Inschrijver dient aan te geven welke infrastructurele wijzigingen zijn gepland in de migratieperiode, die invloed hebben op de continuïteit en beschikbaarheid van de Dienst."/>
    <x v="0"/>
    <m/>
    <m/>
    <m/>
  </r>
  <r>
    <x v="4"/>
    <x v="23"/>
    <s v="MIG-INR-2"/>
    <s v="dienstverlening en Migratie"/>
    <s v="Voorafgaande aan de feitelijke Migratie is het noodzakelijk dat Inschrijver en Deelnemer gezamenlijk vaststellen dat de testmigratie succesvol is verlopen. Dit moet onderdeel zijn van de door Deelnemer goedgekeurde migratieplan. _x000a_"/>
    <x v="0"/>
    <m/>
    <m/>
    <m/>
  </r>
  <r>
    <x v="4"/>
    <x v="23"/>
    <s v="MIG-INR-3"/>
    <s v="dienstverlening en Migratie"/>
    <s v="De Inschrijver dient voldoende mensen en middelen beschikbaar te stellen om de Migratie, binnen de in de migratie planning vermelde periode af te ronden. De benodigde capaciteit is inzetbaar wanneer dit volgens de planning verwacht wordt, mocht blijken dat op één of meer momenten meer capaciteit nodig is, dan dient de Inschrijver extra capaciteit in te huren om de projectplanning veilig te stellen. Het inhuren van externe medewerkers wegens capaciteitsproblemen is voor rekening van de Inschrijver."/>
    <x v="0"/>
    <m/>
    <m/>
    <m/>
  </r>
  <r>
    <x v="4"/>
    <x v="24"/>
    <s v="MIG-MIG-1"/>
    <s v="Migratie per Deelnemer"/>
    <s v="De migraties worden als projecten uitgevoerd. De Inschrijver heeft de leiding van een migratieproject bij elke Deelnemer. De Inschrijver is resultaatverantwoordelijk voor de uitvoering van de migratieprojecten. De Inschrijver dient ter voorbereiding van een Migratie een gedetailleerd migratieplan op te stellen."/>
    <x v="0"/>
    <m/>
    <m/>
    <m/>
  </r>
  <r>
    <x v="4"/>
    <x v="24"/>
    <s v="MIG-MIG-2"/>
    <s v="Migratie per Deelnemer"/>
    <s v="Inschrijver levert als eerste stap van de Migratie een Deelnemer specifiek migratieplan op waarin in ieder geval is opgenomen: _x000a_- projectorganisatie; _x000a_- operationele afspraken en procedures; _x000a_- inventarisatie;_x000a_- communicatieplan; _x000a_- planning en doorlooptijd, expliciet dient vermeld te worden welke ruimte er is bij tegenslagen; _x000a_- tijdsbeslag op de organisatie van de Deelnemer (wie, wanneer, waarom); _x000a_- wijze van vervanging en uitgifte SIM-kaarten;risico's en welke tegenmaatregelen daarbij zijn onderkend en ingevuld; _x000a_- kwaliteitsborging; _x000a_- de huidige situatie en de gewenste toekomstige configuratie (situatie); _x000a_- de benodigde wijzigingen; _x000a_- rollback-plan (en rollback-criteria); _x000a_- test en acceptatie plan _x000a_- acceptatieprocedure van de gemigreerde Dienst."/>
    <x v="0"/>
    <m/>
    <m/>
    <m/>
  </r>
  <r>
    <x v="4"/>
    <x v="24"/>
    <s v="MIG-MIG-3"/>
    <s v="Migratie per Deelnemer"/>
    <s v="De Migratie mag pas starten nadat de Deelnemer het migratieplan heeft geaccepteerd."/>
    <x v="0"/>
    <m/>
    <m/>
    <m/>
  </r>
  <r>
    <x v="4"/>
    <x v="24"/>
    <s v="MIG-MIG-4"/>
    <s v="Migratie per Deelnemer"/>
    <s v="De Migratie is voltooid als de nieuwe situatie volledig conform eisen en specificaties operationeel is en het beheer aan de staande organisatie is overgedragen. De Migratie is pas afgerond als het resultaat ook door Deelnemer is geaccepteerd."/>
    <x v="0"/>
    <m/>
    <m/>
    <m/>
  </r>
  <r>
    <x v="4"/>
    <x v="24"/>
    <s v="MIG-MIG-5"/>
    <s v="Migratie per Deelnemer"/>
    <s v="Het migratieproces is binnen zes maanden afgerond vanaf het moment waarop tussen de Deelnemer en de Inschrijver een overeenkomst is gesloten én de Deelnemer de voor Migratie benodigde gegevens heeft aangeleverd aan Inschrijver. Uitsluitend na goedkeuring van Centrale Contractmanager kan deze migratieperiode verlengd worden. "/>
    <x v="0"/>
    <m/>
    <m/>
    <m/>
  </r>
  <r>
    <x v="4"/>
    <x v="24"/>
    <s v="MIG-MIG-6"/>
    <s v="Migratie per Deelnemer"/>
    <s v="De Inschrijver gaat er mee akkoord dat de Deelnemer gedurende een daadwerkelijke Migratie besluit, op basis van vooraf met de Inschrijver overeengekomen criteria, het rollback-plan in werking te laten treden."/>
    <x v="0"/>
    <m/>
    <m/>
    <m/>
  </r>
  <r>
    <x v="5"/>
    <x v="7"/>
    <s v="PRI-ADD-1"/>
    <s v="Databundels"/>
    <s v="Per Deelnemer vallen alle abonnementen per groepsbundel in één datapool (zwembad). Dat wil zeggen dat overschrijdingen van een individuele bundel worden verrekend met het minder verbruik van alle andere bundels binnen die zelfde groep. "/>
    <x v="0"/>
    <m/>
    <m/>
    <m/>
  </r>
  <r>
    <x v="5"/>
    <x v="0"/>
    <s v="PRI-ALG-1"/>
    <s v="Migratie"/>
    <s v="De Inschrijver brengt voor de Aansluitingen die tijdens de Migratie worden gerealiseerd dezelfde Tarieven in rekening als de Tarieven voor nieuwe Aansluitingen zoals opgenomen in het prijzenblad. Alle overige kosten die de Inschrijver maakt in het kader van de migratie, waaronder alle kosten die gerelateerd zijn aan de eisen en wensen op gebied van migratie, kan de Inschrijver niet in rekening brengen en dienen derhalve inbegrepen te zijn in de Tarieven van de Diensten."/>
    <x v="0"/>
    <m/>
    <m/>
    <m/>
  </r>
  <r>
    <x v="5"/>
    <x v="0"/>
    <s v="PRI-ALG-2"/>
    <s v="Migratie"/>
    <s v="De inspanningen die  de Inschrijver moet maken voor de  Migratie en implementatie van de Producten en Diensten zijn inbegrepen in de Tarieven van de basisdiensten en de additionele diensten. _x000a_Indien een Deelnemer ondersteuning wenst kan dit op basis van de uurtarieven op prijzenblad. "/>
    <x v="0"/>
    <m/>
    <m/>
    <m/>
  </r>
  <r>
    <x v="5"/>
    <x v="25"/>
    <s v="PRI-FLA-1"/>
    <s v="Flat Fee Data"/>
    <s v="Inschrijver bevestigt dat in de aangeboden flat fee tarieven data alle verkeerskosten omvat (NL + tariefzone 1)"/>
    <x v="0"/>
    <m/>
    <m/>
    <m/>
  </r>
  <r>
    <x v="5"/>
    <x v="25"/>
    <s v="PRI-FLA-2"/>
    <s v="Flat Fee spraak"/>
    <s v="Inschrijver bevestigt dat in de aangeboden flat fee tarieven spraak + SMS alle verkeerskosten omvat (NL + tariefzone 1 + servicenummers Inschrijver), exclusief servicekosten voor de koop-, service- en informatienummers. "/>
    <x v="0"/>
    <m/>
    <m/>
    <m/>
  </r>
  <r>
    <x v="5"/>
    <x v="25"/>
    <s v="PRI-FLA-3"/>
    <s v="Flat Fee spraak"/>
    <s v="Inschrijver dient de gespreks-tarieven voor het verkeer binnen Nederland aan te bieden voor flat Fee. Deze tarieven zijn gebaseerd op de verbindingen en niet op de nummers. Onder de flatfee tarieven vallen de volgende categorieën:_x000a_-&gt; Verkeer naar mobiele netwerk  _x000a_-&gt; Verkeer naar een vaste aansluiting alle providers in Nederland  _x000a_-&gt; Verkeer naar Service nummers  (exclusief het tarief van de service providers)_x000a_-&gt; Verkeer naar een vaste aansluiting eigen provider in Nederlander (on net verkeer)  _x000a_-&gt; Verkeer naar Nomadische nummers in Nederland  "/>
    <x v="0"/>
    <m/>
    <m/>
    <m/>
  </r>
  <r>
    <x v="5"/>
    <x v="6"/>
    <s v="PRI-SPE-1"/>
    <s v="Implementatie en adviesdiensten"/>
    <s v="De Inschrijver dient op verzoek van de Deelnemer (een) Technicus/Technici, Engineer(s), Projectleider(s) Telecommunicatie en Adviseur(s) Telecommunicatie op uurbasis te kunnen leveren voor de uitvoering van de implementatie- en adviesdiensten tegen het overeengekomen Tarief. Reiskosten mogen niet aanvullend in rekening worden gebracht. In het prijzenbald zijn deze uurtarieven in te vullen bij Junior-, medior-, senior- en specialistisch medewerker."/>
    <x v="0"/>
    <m/>
    <m/>
    <m/>
  </r>
  <r>
    <x v="6"/>
    <x v="4"/>
    <s v="BIO-INF-1"/>
    <s v="Baseline beveiliging"/>
    <s v="De Inschrijver zal bij de uitvoering van de Overeenkomst de Baseline Informatiebeveiliging Overheid relevante maatregelen voor de Deelnemer implementeren, voor de Deelnemer zichtbare raakvlakken van de Diensten._x000a_Dit wordt nader gespecificeerd in dit hoofdstuk 7. BIO compliancy_x000a_https://bio-overheid.nl/category/producten#BIO"/>
    <x v="0"/>
    <m/>
    <m/>
    <m/>
  </r>
  <r>
    <x v="6"/>
    <x v="4"/>
    <s v="BIO-INF-2"/>
    <s v="Baseline beveiliging"/>
    <s v="Inschrijver voldoet minimaal aan de vigerende beveiligingsrichtlijnen en privacyrichtlijnen die  op deze opdracht van toepassing is. _x000a_De BIO beschrijft de invulling van de NEN-ISO/IEC 27001:2017 en de NEN-ISO/IEC 27002:2017 voor de overheid. De BIO vervangt deze normen dus niet. _x000a_Hieronder wordt minimaal verstaan: BIO, ISO27001, ISO27002 en de AVG richtlijnen. _x000a_Ook In geval van significante wijzigingen in de bepalingen zal Inschrijver in redelijkheid zo snel mogelijk de noodzakelijke aanpassingen doorvoeren om te blijven voldoen aan de genoemde beveiligings- en privacyrichtlijnen._x000a_"/>
    <x v="0"/>
    <m/>
    <m/>
    <m/>
  </r>
  <r>
    <x v="6"/>
    <x v="4"/>
    <s v="BIO-INF-3"/>
    <s v="Beveiligde inlogprocedure"/>
    <s v="Indien het beleid voor toegangsbeveiliging dit vereist, behoort toegang tot (communicatie)systemen en toepassingen te worden beheerst door een beveiligde inlogprocedure."/>
    <x v="0"/>
    <m/>
    <m/>
    <m/>
  </r>
  <r>
    <x v="6"/>
    <x v="4"/>
    <s v="BIO-INF-4"/>
    <s v="Zonering en filtering"/>
    <s v="Groepen van informatiediensten, -gebruikers en -systemen behoren in netwerken te worden gescheiden (in domeinen)."/>
    <x v="0"/>
    <m/>
    <m/>
    <m/>
  </r>
  <r>
    <x v="6"/>
    <x v="4"/>
    <s v="BIO-INF-5"/>
    <s v="Elektronische berichten"/>
    <s v="Informatie die is opgenomen in elektronische berichten behoort passend te zijn beschermd."/>
    <x v="0"/>
    <m/>
    <m/>
    <m/>
  </r>
  <r>
    <x v="6"/>
    <x v="4"/>
    <s v="BIO-INF-6"/>
    <s v="Gateways en firewalls"/>
    <s v="De filterfuncties van gateways en firewalls behoren zo te zijn geconfigureerd, dat inkomend en uitgaand netwerkverkeer wordt gecontroleerd en dat daarbij in alle richtingen uitsluitend het vanuit beveiligingsbeleid toegestaan netwerkverkeer wordt doorgelaten."/>
    <x v="0"/>
    <m/>
    <m/>
    <m/>
  </r>
  <r>
    <x v="6"/>
    <x v="4"/>
    <s v="BIO-INF-7"/>
    <s v="Cryptografische services"/>
    <s v="Ter bescherming van de vertrouwelijkheid en integriteit van de getransporteerde informatie behoren passende cryptografische beheersmaatregelen te worden ontwikkeld, geïmplementeerd en ingezet."/>
    <x v="0"/>
    <m/>
    <m/>
    <m/>
  </r>
  <r>
    <x v="6"/>
    <x v="4"/>
    <s v="BIO-INF-8"/>
    <s v="Logging en monitoring"/>
    <s v="Logbestanden van informatiebeveiligingsgebeurtenissen in netwerken, behoren te worden gemaakt en bewaard en regelmatig te worden beoordeeld (op de ernst van de risico’s)."/>
    <x v="0"/>
    <m/>
    <m/>
    <m/>
  </r>
  <r>
    <x v="6"/>
    <x v="4"/>
    <s v="BIO-INF-9"/>
    <s v="Registratieprocedure"/>
    <s v="Een formele registratie- en afmeldprocedure behoort te worden geïmplementeerd om toewijzing van toegangsrechten mogelijk te maken."/>
    <x v="0"/>
    <m/>
    <m/>
    <m/>
  </r>
  <r>
    <x v="6"/>
    <x v="4"/>
    <s v="BIO-INF-10"/>
    <s v="Toegangsverleningsprocedure"/>
    <s v="Een formele gebruikerstoegangsverleningsprocedure behoort te worden geïmplementeerd om toegangsrechten voor alle type gebruikers en voor alle systemen en diensten toe te wijzen of in te trekken."/>
    <x v="0"/>
    <m/>
    <m/>
    <m/>
  </r>
  <r>
    <x v="6"/>
    <x v="4"/>
    <s v="BIO-INF-11"/>
    <s v="Inlogprocedure"/>
    <s v="Indien het beleid voor toegangsbeveiliging dit vereist, behoort toegang tot systemen en toepassingen te worden beheerst door een beveiligde inlogprocedure."/>
    <x v="0"/>
    <m/>
    <m/>
    <m/>
  </r>
  <r>
    <x v="6"/>
    <x v="4"/>
    <s v="BIO-INF-12"/>
    <s v="Communicatie security"/>
    <s v="De communicatie met het web-based beheerplatform dient te geschieden middels HTTPS(HyperText Transfer Protocol Secure). Daarbij dient HTTPS geconfigureerd te worden volgens NCSC richtlijnen (zie: https://www.ncsc.nl/actueel/whitepapers/ict-beveiligingsrichtlijnen-voor-transport-layer-security-tls.html)."/>
    <x v="0"/>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A8D745E-9E81-4603-A7E8-458F2017ED73}" name="Draaitabel1" cacheId="0"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A3:D47" firstHeaderRow="1" firstDataRow="2" firstDataCol="1"/>
  <pivotFields count="9">
    <pivotField axis="axisRow" showAll="0">
      <items count="8">
        <item x="0"/>
        <item x="1"/>
        <item x="2"/>
        <item x="3"/>
        <item x="4"/>
        <item x="5"/>
        <item x="6"/>
        <item t="default"/>
      </items>
    </pivotField>
    <pivotField axis="axisRow" dataField="1" showAll="0">
      <items count="27">
        <item x="7"/>
        <item x="0"/>
        <item x="13"/>
        <item x="1"/>
        <item x="8"/>
        <item x="20"/>
        <item x="21"/>
        <item x="2"/>
        <item x="22"/>
        <item x="14"/>
        <item x="3"/>
        <item x="25"/>
        <item x="15"/>
        <item x="4"/>
        <item x="9"/>
        <item x="23"/>
        <item x="10"/>
        <item x="24"/>
        <item x="5"/>
        <item x="16"/>
        <item x="11"/>
        <item x="17"/>
        <item x="6"/>
        <item x="18"/>
        <item x="19"/>
        <item x="12"/>
        <item t="default"/>
      </items>
    </pivotField>
    <pivotField showAll="0"/>
    <pivotField showAll="0"/>
    <pivotField showAll="0"/>
    <pivotField axis="axisCol" showAll="0">
      <items count="3">
        <item x="0"/>
        <item x="1"/>
        <item t="default"/>
      </items>
    </pivotField>
    <pivotField showAll="0"/>
    <pivotField showAll="0"/>
    <pivotField showAll="0"/>
  </pivotFields>
  <rowFields count="2">
    <field x="0"/>
    <field x="1"/>
  </rowFields>
  <rowItems count="43">
    <i>
      <x/>
    </i>
    <i r="1">
      <x v="1"/>
    </i>
    <i r="1">
      <x v="3"/>
    </i>
    <i r="1">
      <x v="7"/>
    </i>
    <i r="1">
      <x v="10"/>
    </i>
    <i r="1">
      <x v="13"/>
    </i>
    <i r="1">
      <x v="18"/>
    </i>
    <i r="1">
      <x v="22"/>
    </i>
    <i>
      <x v="1"/>
    </i>
    <i r="1">
      <x/>
    </i>
    <i r="1">
      <x v="1"/>
    </i>
    <i r="1">
      <x v="4"/>
    </i>
    <i r="1">
      <x v="14"/>
    </i>
    <i r="1">
      <x v="16"/>
    </i>
    <i r="1">
      <x v="20"/>
    </i>
    <i r="1">
      <x v="25"/>
    </i>
    <i>
      <x v="2"/>
    </i>
    <i r="1">
      <x v="1"/>
    </i>
    <i r="1">
      <x v="2"/>
    </i>
    <i r="1">
      <x v="9"/>
    </i>
    <i r="1">
      <x v="10"/>
    </i>
    <i r="1">
      <x v="12"/>
    </i>
    <i r="1">
      <x v="13"/>
    </i>
    <i r="1">
      <x v="19"/>
    </i>
    <i r="1">
      <x v="21"/>
    </i>
    <i>
      <x v="3"/>
    </i>
    <i r="1">
      <x v="23"/>
    </i>
    <i r="1">
      <x v="24"/>
    </i>
    <i>
      <x v="4"/>
    </i>
    <i r="1">
      <x v="1"/>
    </i>
    <i r="1">
      <x v="5"/>
    </i>
    <i r="1">
      <x v="6"/>
    </i>
    <i r="1">
      <x v="8"/>
    </i>
    <i r="1">
      <x v="15"/>
    </i>
    <i r="1">
      <x v="17"/>
    </i>
    <i>
      <x v="5"/>
    </i>
    <i r="1">
      <x/>
    </i>
    <i r="1">
      <x v="1"/>
    </i>
    <i r="1">
      <x v="11"/>
    </i>
    <i r="1">
      <x v="22"/>
    </i>
    <i>
      <x v="6"/>
    </i>
    <i r="1">
      <x v="13"/>
    </i>
    <i t="grand">
      <x/>
    </i>
  </rowItems>
  <colFields count="1">
    <field x="5"/>
  </colFields>
  <colItems count="3">
    <i>
      <x/>
    </i>
    <i>
      <x v="1"/>
    </i>
    <i t="grand">
      <x/>
    </i>
  </colItems>
  <dataFields count="1">
    <dataField name="Aantal van Onderwerp"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15"/>
  <sheetViews>
    <sheetView tabSelected="1" zoomScaleNormal="100" workbookViewId="0">
      <pane ySplit="10" topLeftCell="A125" activePane="bottomLeft" state="frozen"/>
      <selection pane="bottomLeft" activeCell="C126" sqref="C126"/>
    </sheetView>
  </sheetViews>
  <sheetFormatPr defaultColWidth="8.85546875" defaultRowHeight="26.25" x14ac:dyDescent="0.25"/>
  <cols>
    <col min="1" max="1" width="16.28515625" style="45" customWidth="1"/>
    <col min="2" max="2" width="14" style="50" customWidth="1"/>
    <col min="3" max="3" width="7.28515625" style="72" customWidth="1"/>
    <col min="4" max="4" width="17" style="40" customWidth="1"/>
    <col min="5" max="5" width="87.5703125" style="50" customWidth="1"/>
    <col min="6" max="6" width="7.42578125" style="51" customWidth="1"/>
    <col min="7" max="7" width="7.28515625" style="76" customWidth="1"/>
    <col min="8" max="8" width="11.7109375" style="52" customWidth="1"/>
    <col min="9" max="9" width="10.28515625" style="45" customWidth="1"/>
    <col min="10" max="10" width="10.42578125" style="50" customWidth="1"/>
    <col min="11" max="12" width="10.42578125" style="45" customWidth="1"/>
    <col min="13" max="14" width="10.42578125" style="35" customWidth="1"/>
    <col min="15" max="15" width="4.5703125" style="45" hidden="1" customWidth="1"/>
    <col min="16" max="16" width="8.28515625" style="50" customWidth="1"/>
    <col min="17" max="16384" width="8.85546875" style="45"/>
  </cols>
  <sheetData>
    <row r="1" spans="1:16" s="22" customFormat="1" ht="21.75" customHeight="1" x14ac:dyDescent="0.25">
      <c r="A1" s="96" t="s">
        <v>0</v>
      </c>
      <c r="B1" s="97"/>
      <c r="C1" s="97"/>
      <c r="D1" s="97"/>
      <c r="E1" s="97"/>
      <c r="F1" s="97"/>
      <c r="G1" s="97"/>
      <c r="H1" s="97"/>
      <c r="I1" s="93"/>
      <c r="J1" s="62"/>
      <c r="M1" s="78"/>
      <c r="N1" s="67"/>
      <c r="P1" s="62"/>
    </row>
    <row r="2" spans="1:16" s="22" customFormat="1" ht="60.75" customHeight="1" x14ac:dyDescent="0.25">
      <c r="A2" s="21"/>
      <c r="B2" s="21"/>
      <c r="C2" s="68"/>
      <c r="D2" s="21"/>
      <c r="E2" s="21"/>
      <c r="F2" s="21"/>
      <c r="G2" s="21"/>
      <c r="H2" s="21"/>
      <c r="I2" s="93"/>
      <c r="J2" s="62"/>
      <c r="M2" s="78"/>
      <c r="N2" s="67"/>
      <c r="P2" s="62"/>
    </row>
    <row r="3" spans="1:16" s="22" customFormat="1" ht="7.5" customHeight="1" x14ac:dyDescent="0.25">
      <c r="A3" s="21"/>
      <c r="B3" s="21"/>
      <c r="C3" s="68"/>
      <c r="D3" s="21"/>
      <c r="E3" s="21"/>
      <c r="F3" s="21"/>
      <c r="G3" s="21"/>
      <c r="H3" s="21"/>
      <c r="I3" s="93"/>
      <c r="J3" s="62"/>
      <c r="M3" s="78"/>
      <c r="N3" s="67"/>
      <c r="P3" s="62"/>
    </row>
    <row r="4" spans="1:16" s="27" customFormat="1" ht="15" customHeight="1" x14ac:dyDescent="0.25">
      <c r="A4" s="87" t="s">
        <v>1</v>
      </c>
      <c r="B4" s="83" t="s">
        <v>2</v>
      </c>
      <c r="C4" s="83" t="s">
        <v>3</v>
      </c>
      <c r="D4" s="83" t="s">
        <v>4</v>
      </c>
      <c r="E4" s="23"/>
      <c r="F4" s="24"/>
      <c r="G4" s="74"/>
      <c r="H4" s="24"/>
      <c r="I4" s="24"/>
      <c r="J4" s="25"/>
      <c r="K4" s="26"/>
      <c r="L4" s="34"/>
      <c r="M4" s="79"/>
      <c r="N4" s="23"/>
      <c r="O4" s="23"/>
      <c r="P4" s="63"/>
    </row>
    <row r="5" spans="1:16" s="27" customFormat="1" ht="15" customHeight="1" x14ac:dyDescent="0.25">
      <c r="A5" s="84" t="s">
        <v>5</v>
      </c>
      <c r="B5" s="85" t="str">
        <f>(C5+D5)&amp; " / "&amp;COUNTIF(F11:F499,Constanten!E2)</f>
        <v>0 / 187</v>
      </c>
      <c r="C5" s="86">
        <f>COUNTIFS(F11:F499,Constanten!E2,H11:H499,Constanten!C2)</f>
        <v>0</v>
      </c>
      <c r="D5" s="85">
        <f>COUNTIFS(F11:F499,Constanten!E2,H11:H499,Constanten!C3)</f>
        <v>0</v>
      </c>
      <c r="E5" s="23"/>
      <c r="F5" s="28"/>
      <c r="G5" s="75"/>
      <c r="H5" s="28"/>
      <c r="I5" s="95"/>
      <c r="J5" s="29"/>
      <c r="K5" s="30"/>
      <c r="L5" s="30"/>
      <c r="M5" s="80"/>
      <c r="N5" s="31"/>
      <c r="O5" s="31"/>
      <c r="P5" s="63"/>
    </row>
    <row r="6" spans="1:16" s="27" customFormat="1" ht="15" customHeight="1" x14ac:dyDescent="0.25">
      <c r="A6" s="84" t="s">
        <v>6</v>
      </c>
      <c r="B6" s="85" t="str">
        <f>(C6+D6)&amp; " / "&amp;COUNTIF(F11:F499,Constanten!E3)</f>
        <v>0 / 11</v>
      </c>
      <c r="C6" s="86">
        <f>COUNTIFS(F13:F499,Constanten!E3,H13:H499,Constanten!C2)</f>
        <v>0</v>
      </c>
      <c r="D6" s="85">
        <f>COUNTIFS(F11:F499,Constanten!E3,H11:H499,Constanten!C3)</f>
        <v>0</v>
      </c>
      <c r="E6" s="23"/>
      <c r="F6" s="28"/>
      <c r="G6" s="75"/>
      <c r="H6" s="28"/>
      <c r="I6" s="95"/>
      <c r="J6" s="29"/>
      <c r="K6" s="30"/>
      <c r="L6" s="30"/>
      <c r="M6" s="80"/>
      <c r="N6" s="31"/>
      <c r="O6" s="31"/>
      <c r="P6" s="36"/>
    </row>
    <row r="7" spans="1:16" s="27" customFormat="1" ht="7.5" customHeight="1" x14ac:dyDescent="0.25">
      <c r="A7" s="28"/>
      <c r="B7" s="28"/>
      <c r="C7" s="69"/>
      <c r="D7" s="28"/>
      <c r="E7" s="28"/>
      <c r="F7" s="28"/>
      <c r="G7" s="75"/>
      <c r="H7" s="28"/>
      <c r="I7" s="95"/>
      <c r="J7" s="73"/>
      <c r="K7" s="31"/>
      <c r="L7" s="31"/>
      <c r="M7" s="81"/>
      <c r="N7" s="31"/>
      <c r="O7" s="31"/>
      <c r="P7" s="36"/>
    </row>
    <row r="8" spans="1:16" s="27" customFormat="1" ht="18" customHeight="1" x14ac:dyDescent="0.25">
      <c r="A8" s="32" t="s">
        <v>7</v>
      </c>
      <c r="B8" s="33">
        <f>SUMIFS(G10:G182,F10:F182,Constanten!E3,H10:H182,Constanten!C2)</f>
        <v>0</v>
      </c>
      <c r="C8" s="70" t="s">
        <v>8</v>
      </c>
      <c r="D8" s="33">
        <f>SUMIFS(G10:G182,F10:F182,Constanten!E3)-G154-G156</f>
        <v>400</v>
      </c>
      <c r="E8" s="23"/>
      <c r="F8" s="75"/>
      <c r="G8" s="75"/>
      <c r="H8" s="28"/>
      <c r="I8" s="95"/>
      <c r="J8" s="36"/>
      <c r="K8" s="34"/>
      <c r="L8" s="34"/>
      <c r="M8" s="79"/>
      <c r="N8" s="31"/>
      <c r="O8" s="31"/>
      <c r="P8" s="36"/>
    </row>
    <row r="9" spans="1:16" s="27" customFormat="1" ht="6" customHeight="1" x14ac:dyDescent="0.25">
      <c r="A9" s="35"/>
      <c r="B9" s="36"/>
      <c r="C9" s="71"/>
      <c r="D9" s="37"/>
      <c r="E9" s="36"/>
      <c r="F9" s="38"/>
      <c r="G9" s="76"/>
      <c r="H9" s="39"/>
      <c r="I9" s="35"/>
      <c r="J9" s="36"/>
      <c r="K9" s="23"/>
      <c r="L9" s="23"/>
      <c r="M9" s="23"/>
      <c r="N9" s="23"/>
      <c r="O9" s="23"/>
      <c r="P9" s="36"/>
    </row>
    <row r="10" spans="1:16" s="40" customFormat="1" ht="45" x14ac:dyDescent="0.25">
      <c r="A10" s="53" t="s">
        <v>9</v>
      </c>
      <c r="B10" s="53" t="s">
        <v>10</v>
      </c>
      <c r="C10" s="53" t="s">
        <v>11</v>
      </c>
      <c r="D10" s="53" t="s">
        <v>12</v>
      </c>
      <c r="E10" s="54" t="s">
        <v>13</v>
      </c>
      <c r="F10" s="55" t="s">
        <v>14</v>
      </c>
      <c r="G10" s="55" t="s">
        <v>15</v>
      </c>
      <c r="H10" s="55" t="s">
        <v>16</v>
      </c>
      <c r="I10" s="53" t="s">
        <v>17</v>
      </c>
      <c r="J10" s="90"/>
      <c r="K10" s="89"/>
      <c r="L10" s="89"/>
      <c r="M10" s="89"/>
      <c r="N10" s="89"/>
      <c r="O10" s="64" t="s">
        <v>18</v>
      </c>
      <c r="P10" s="36"/>
    </row>
    <row r="11" spans="1:16" ht="90" x14ac:dyDescent="0.25">
      <c r="A11" s="42" t="s">
        <v>19</v>
      </c>
      <c r="B11" s="41" t="s">
        <v>20</v>
      </c>
      <c r="C11" s="42" t="str">
        <f t="shared" ref="C11:C65" si="0">UPPER(MID(A11,4,3))&amp;"-"&amp;UPPER(MID(B11,1,3))&amp;"-"&amp;O11</f>
        <v>FUN-ALG-1</v>
      </c>
      <c r="D11" s="42" t="s">
        <v>21</v>
      </c>
      <c r="E11" s="41" t="s">
        <v>22</v>
      </c>
      <c r="F11" s="43" t="s">
        <v>23</v>
      </c>
      <c r="G11" s="44"/>
      <c r="H11" s="20"/>
      <c r="I11" s="88"/>
      <c r="J11" s="36"/>
      <c r="K11" s="30"/>
      <c r="L11" s="30"/>
      <c r="M11" s="30"/>
      <c r="N11" s="30"/>
      <c r="O11" s="18">
        <f t="shared" ref="O11:O73" si="1">IF(B11=B10,O10+1,1)</f>
        <v>1</v>
      </c>
      <c r="P11" s="36"/>
    </row>
    <row r="12" spans="1:16" ht="45" x14ac:dyDescent="0.25">
      <c r="A12" s="42" t="s">
        <v>19</v>
      </c>
      <c r="B12" s="41" t="s">
        <v>20</v>
      </c>
      <c r="C12" s="41" t="str">
        <f t="shared" si="0"/>
        <v>FUN-ALG-2</v>
      </c>
      <c r="D12" s="42" t="s">
        <v>21</v>
      </c>
      <c r="E12" s="41" t="s">
        <v>24</v>
      </c>
      <c r="F12" s="43" t="s">
        <v>23</v>
      </c>
      <c r="G12" s="44"/>
      <c r="H12" s="20"/>
      <c r="I12" s="88"/>
      <c r="J12" s="36"/>
      <c r="K12" s="30"/>
      <c r="L12" s="30"/>
      <c r="M12" s="30"/>
      <c r="N12" s="30"/>
      <c r="O12" s="18">
        <f t="shared" si="1"/>
        <v>2</v>
      </c>
      <c r="P12" s="36"/>
    </row>
    <row r="13" spans="1:16" ht="30" x14ac:dyDescent="0.25">
      <c r="A13" s="42" t="s">
        <v>19</v>
      </c>
      <c r="B13" s="41" t="s">
        <v>20</v>
      </c>
      <c r="C13" s="42" t="str">
        <f t="shared" si="0"/>
        <v>FUN-ALG-3</v>
      </c>
      <c r="D13" s="42" t="s">
        <v>25</v>
      </c>
      <c r="E13" s="41" t="s">
        <v>26</v>
      </c>
      <c r="F13" s="44" t="s">
        <v>23</v>
      </c>
      <c r="G13" s="77"/>
      <c r="H13" s="20"/>
      <c r="I13" s="88"/>
      <c r="J13" s="36"/>
      <c r="K13" s="30"/>
      <c r="L13" s="30"/>
      <c r="M13" s="30"/>
      <c r="N13" s="30"/>
      <c r="O13" s="18">
        <f t="shared" si="1"/>
        <v>3</v>
      </c>
      <c r="P13" s="36"/>
    </row>
    <row r="14" spans="1:16" ht="30" x14ac:dyDescent="0.25">
      <c r="A14" s="42" t="s">
        <v>19</v>
      </c>
      <c r="B14" s="41" t="s">
        <v>20</v>
      </c>
      <c r="C14" s="42" t="str">
        <f t="shared" si="0"/>
        <v>FUN-ALG-4</v>
      </c>
      <c r="D14" s="42" t="s">
        <v>27</v>
      </c>
      <c r="E14" s="46" t="s">
        <v>28</v>
      </c>
      <c r="F14" s="44" t="s">
        <v>23</v>
      </c>
      <c r="G14" s="44"/>
      <c r="H14" s="20"/>
      <c r="I14" s="88"/>
      <c r="J14" s="36"/>
      <c r="K14" s="30"/>
      <c r="L14" s="30"/>
      <c r="M14" s="30"/>
      <c r="N14" s="30"/>
      <c r="O14" s="18">
        <f t="shared" si="1"/>
        <v>4</v>
      </c>
      <c r="P14" s="36"/>
    </row>
    <row r="15" spans="1:16" ht="30" x14ac:dyDescent="0.25">
      <c r="A15" s="42" t="s">
        <v>19</v>
      </c>
      <c r="B15" s="41" t="s">
        <v>20</v>
      </c>
      <c r="C15" s="42" t="str">
        <f t="shared" si="0"/>
        <v>FUN-ALG-5</v>
      </c>
      <c r="D15" s="42" t="s">
        <v>29</v>
      </c>
      <c r="E15" s="41" t="s">
        <v>30</v>
      </c>
      <c r="F15" s="44" t="s">
        <v>23</v>
      </c>
      <c r="G15" s="44"/>
      <c r="H15" s="20"/>
      <c r="I15" s="88"/>
      <c r="J15" s="36"/>
      <c r="K15" s="30"/>
      <c r="L15" s="30"/>
      <c r="M15" s="30"/>
      <c r="N15" s="30"/>
      <c r="O15" s="18">
        <f t="shared" si="1"/>
        <v>5</v>
      </c>
      <c r="P15" s="36"/>
    </row>
    <row r="16" spans="1:16" ht="90" x14ac:dyDescent="0.25">
      <c r="A16" s="42" t="s">
        <v>19</v>
      </c>
      <c r="B16" s="41" t="s">
        <v>20</v>
      </c>
      <c r="C16" s="42" t="str">
        <f t="shared" si="0"/>
        <v>FUN-ALG-6</v>
      </c>
      <c r="D16" s="41" t="s">
        <v>31</v>
      </c>
      <c r="E16" s="41" t="s">
        <v>32</v>
      </c>
      <c r="F16" s="44" t="s">
        <v>23</v>
      </c>
      <c r="G16" s="44"/>
      <c r="H16" s="20"/>
      <c r="I16" s="66" t="s">
        <v>33</v>
      </c>
      <c r="J16" s="36"/>
      <c r="K16" s="30"/>
      <c r="L16" s="30"/>
      <c r="M16" s="30"/>
      <c r="N16" s="30"/>
      <c r="O16" s="18">
        <f t="shared" si="1"/>
        <v>6</v>
      </c>
      <c r="P16" s="36"/>
    </row>
    <row r="17" spans="1:15" ht="60" x14ac:dyDescent="0.25">
      <c r="A17" s="42" t="s">
        <v>19</v>
      </c>
      <c r="B17" s="41" t="s">
        <v>20</v>
      </c>
      <c r="C17" s="42" t="str">
        <f t="shared" si="0"/>
        <v>FUN-ALG-7</v>
      </c>
      <c r="D17" s="41" t="s">
        <v>31</v>
      </c>
      <c r="E17" s="41" t="s">
        <v>34</v>
      </c>
      <c r="F17" s="44" t="s">
        <v>23</v>
      </c>
      <c r="G17" s="44"/>
      <c r="H17" s="20"/>
      <c r="I17" s="66" t="s">
        <v>33</v>
      </c>
      <c r="J17" s="36"/>
      <c r="K17" s="30"/>
      <c r="L17" s="30"/>
      <c r="M17" s="30"/>
      <c r="N17" s="30"/>
      <c r="O17" s="18">
        <f t="shared" si="1"/>
        <v>7</v>
      </c>
    </row>
    <row r="18" spans="1:15" ht="135" x14ac:dyDescent="0.25">
      <c r="A18" s="42" t="s">
        <v>19</v>
      </c>
      <c r="B18" s="41" t="s">
        <v>20</v>
      </c>
      <c r="C18" s="42" t="str">
        <f t="shared" si="0"/>
        <v>FUN-ALG-8</v>
      </c>
      <c r="D18" s="41" t="s">
        <v>31</v>
      </c>
      <c r="E18" s="41" t="s">
        <v>35</v>
      </c>
      <c r="F18" s="44" t="s">
        <v>23</v>
      </c>
      <c r="G18" s="44"/>
      <c r="H18" s="20"/>
      <c r="I18" s="66" t="s">
        <v>33</v>
      </c>
      <c r="J18" s="36"/>
      <c r="K18" s="30"/>
      <c r="L18" s="30"/>
      <c r="M18" s="30"/>
      <c r="N18" s="30"/>
      <c r="O18" s="18">
        <f t="shared" si="1"/>
        <v>8</v>
      </c>
    </row>
    <row r="19" spans="1:15" ht="45" x14ac:dyDescent="0.25">
      <c r="A19" s="42" t="s">
        <v>19</v>
      </c>
      <c r="B19" s="41" t="s">
        <v>20</v>
      </c>
      <c r="C19" s="42" t="str">
        <f t="shared" si="0"/>
        <v>FUN-ALG-9</v>
      </c>
      <c r="D19" s="42" t="s">
        <v>36</v>
      </c>
      <c r="E19" s="41" t="s">
        <v>37</v>
      </c>
      <c r="F19" s="44" t="s">
        <v>23</v>
      </c>
      <c r="G19" s="44"/>
      <c r="H19" s="20"/>
      <c r="I19" s="88"/>
      <c r="J19" s="36"/>
      <c r="K19" s="30"/>
      <c r="L19" s="30"/>
      <c r="M19" s="30"/>
      <c r="N19" s="30"/>
      <c r="O19" s="18">
        <f t="shared" si="1"/>
        <v>9</v>
      </c>
    </row>
    <row r="20" spans="1:15" ht="45" x14ac:dyDescent="0.25">
      <c r="A20" s="42" t="s">
        <v>19</v>
      </c>
      <c r="B20" s="41" t="s">
        <v>20</v>
      </c>
      <c r="C20" s="42" t="str">
        <f t="shared" si="0"/>
        <v>FUN-ALG-10</v>
      </c>
      <c r="D20" s="42" t="s">
        <v>38</v>
      </c>
      <c r="E20" s="41" t="s">
        <v>39</v>
      </c>
      <c r="F20" s="44" t="s">
        <v>23</v>
      </c>
      <c r="G20" s="44"/>
      <c r="H20" s="20"/>
      <c r="I20" s="88"/>
      <c r="J20" s="36"/>
      <c r="K20" s="30"/>
      <c r="L20" s="30"/>
      <c r="M20" s="30"/>
      <c r="N20" s="30"/>
      <c r="O20" s="18">
        <f t="shared" si="1"/>
        <v>10</v>
      </c>
    </row>
    <row r="21" spans="1:15" ht="45" x14ac:dyDescent="0.25">
      <c r="A21" s="42" t="s">
        <v>19</v>
      </c>
      <c r="B21" s="41" t="s">
        <v>20</v>
      </c>
      <c r="C21" s="42" t="str">
        <f t="shared" si="0"/>
        <v>FUN-ALG-11</v>
      </c>
      <c r="D21" s="42" t="s">
        <v>40</v>
      </c>
      <c r="E21" s="41" t="s">
        <v>41</v>
      </c>
      <c r="F21" s="44" t="s">
        <v>23</v>
      </c>
      <c r="G21" s="44"/>
      <c r="H21" s="20"/>
      <c r="I21" s="88"/>
      <c r="J21" s="36"/>
      <c r="K21" s="30"/>
      <c r="L21" s="30"/>
      <c r="M21" s="30"/>
      <c r="N21" s="30"/>
      <c r="O21" s="18">
        <f t="shared" si="1"/>
        <v>11</v>
      </c>
    </row>
    <row r="22" spans="1:15" ht="45" x14ac:dyDescent="0.25">
      <c r="A22" s="42" t="s">
        <v>19</v>
      </c>
      <c r="B22" s="41" t="s">
        <v>20</v>
      </c>
      <c r="C22" s="42" t="str">
        <f t="shared" si="0"/>
        <v>FUN-ALG-12</v>
      </c>
      <c r="D22" s="42" t="s">
        <v>42</v>
      </c>
      <c r="E22" s="41" t="s">
        <v>43</v>
      </c>
      <c r="F22" s="44" t="s">
        <v>23</v>
      </c>
      <c r="G22" s="44"/>
      <c r="H22" s="20"/>
      <c r="I22" s="88"/>
      <c r="J22" s="36"/>
      <c r="K22" s="30"/>
      <c r="L22" s="30"/>
      <c r="M22" s="30"/>
      <c r="N22" s="30"/>
      <c r="O22" s="18">
        <f t="shared" si="1"/>
        <v>12</v>
      </c>
    </row>
    <row r="23" spans="1:15" ht="75" x14ac:dyDescent="0.25">
      <c r="A23" s="42" t="s">
        <v>19</v>
      </c>
      <c r="B23" s="41" t="s">
        <v>20</v>
      </c>
      <c r="C23" s="42" t="str">
        <f t="shared" si="0"/>
        <v>FUN-ALG-13</v>
      </c>
      <c r="D23" s="42" t="s">
        <v>42</v>
      </c>
      <c r="E23" s="41" t="s">
        <v>44</v>
      </c>
      <c r="F23" s="44" t="s">
        <v>23</v>
      </c>
      <c r="G23" s="44"/>
      <c r="H23" s="20"/>
      <c r="I23" s="88"/>
      <c r="J23" s="36"/>
      <c r="K23" s="30"/>
      <c r="L23" s="30"/>
      <c r="M23" s="30"/>
      <c r="N23" s="30"/>
      <c r="O23" s="18">
        <f t="shared" si="1"/>
        <v>13</v>
      </c>
    </row>
    <row r="24" spans="1:15" ht="45" x14ac:dyDescent="0.25">
      <c r="A24" s="42" t="s">
        <v>19</v>
      </c>
      <c r="B24" s="41" t="s">
        <v>20</v>
      </c>
      <c r="C24" s="42" t="str">
        <f t="shared" si="0"/>
        <v>FUN-ALG-14</v>
      </c>
      <c r="D24" s="42" t="s">
        <v>42</v>
      </c>
      <c r="E24" s="41" t="s">
        <v>45</v>
      </c>
      <c r="F24" s="43" t="s">
        <v>23</v>
      </c>
      <c r="G24" s="44"/>
      <c r="H24" s="20"/>
      <c r="I24" s="88"/>
      <c r="J24" s="36"/>
      <c r="K24" s="30"/>
      <c r="L24" s="30"/>
      <c r="M24" s="30"/>
      <c r="N24" s="30"/>
      <c r="O24" s="18">
        <f t="shared" si="1"/>
        <v>14</v>
      </c>
    </row>
    <row r="25" spans="1:15" ht="120" x14ac:dyDescent="0.25">
      <c r="A25" s="42" t="s">
        <v>19</v>
      </c>
      <c r="B25" s="41" t="s">
        <v>20</v>
      </c>
      <c r="C25" s="42" t="str">
        <f t="shared" si="0"/>
        <v>FUN-ALG-15</v>
      </c>
      <c r="D25" s="42" t="s">
        <v>46</v>
      </c>
      <c r="E25" s="41" t="s">
        <v>47</v>
      </c>
      <c r="F25" s="43" t="s">
        <v>48</v>
      </c>
      <c r="G25" s="43">
        <v>60</v>
      </c>
      <c r="H25" s="20"/>
      <c r="I25" s="88"/>
      <c r="J25" s="36"/>
      <c r="K25" s="30"/>
      <c r="L25" s="30"/>
      <c r="M25" s="30"/>
      <c r="N25" s="30"/>
      <c r="O25" s="18">
        <f t="shared" si="1"/>
        <v>15</v>
      </c>
    </row>
    <row r="26" spans="1:15" ht="75" x14ac:dyDescent="0.25">
      <c r="A26" s="42" t="s">
        <v>19</v>
      </c>
      <c r="B26" s="41" t="s">
        <v>20</v>
      </c>
      <c r="C26" s="42" t="str">
        <f t="shared" si="0"/>
        <v>FUN-ALG-16</v>
      </c>
      <c r="D26" s="42" t="s">
        <v>49</v>
      </c>
      <c r="E26" s="41" t="s">
        <v>50</v>
      </c>
      <c r="F26" s="44" t="s">
        <v>23</v>
      </c>
      <c r="G26" s="44"/>
      <c r="H26" s="20"/>
      <c r="I26" s="66" t="s">
        <v>33</v>
      </c>
      <c r="J26" s="36"/>
      <c r="K26" s="30"/>
      <c r="L26" s="30"/>
      <c r="M26" s="30"/>
      <c r="N26" s="30"/>
      <c r="O26" s="18">
        <f t="shared" si="1"/>
        <v>16</v>
      </c>
    </row>
    <row r="27" spans="1:15" ht="45" x14ac:dyDescent="0.25">
      <c r="A27" s="42" t="s">
        <v>19</v>
      </c>
      <c r="B27" s="41" t="s">
        <v>20</v>
      </c>
      <c r="C27" s="42" t="str">
        <f t="shared" si="0"/>
        <v>FUN-ALG-17</v>
      </c>
      <c r="D27" s="42" t="s">
        <v>49</v>
      </c>
      <c r="E27" s="41" t="s">
        <v>51</v>
      </c>
      <c r="F27" s="44" t="s">
        <v>23</v>
      </c>
      <c r="G27" s="44"/>
      <c r="H27" s="20"/>
      <c r="I27" s="66" t="s">
        <v>33</v>
      </c>
      <c r="J27" s="36"/>
      <c r="K27" s="30"/>
      <c r="L27" s="30"/>
      <c r="M27" s="30"/>
      <c r="N27" s="30"/>
      <c r="O27" s="18">
        <f t="shared" si="1"/>
        <v>17</v>
      </c>
    </row>
    <row r="28" spans="1:15" ht="135" x14ac:dyDescent="0.25">
      <c r="A28" s="42" t="s">
        <v>19</v>
      </c>
      <c r="B28" s="41" t="s">
        <v>20</v>
      </c>
      <c r="C28" s="42" t="str">
        <f t="shared" si="0"/>
        <v>FUN-ALG-18</v>
      </c>
      <c r="D28" s="42" t="s">
        <v>52</v>
      </c>
      <c r="E28" s="46" t="s">
        <v>53</v>
      </c>
      <c r="F28" s="44" t="s">
        <v>23</v>
      </c>
      <c r="G28" s="44"/>
      <c r="H28" s="20"/>
      <c r="I28" s="88"/>
      <c r="J28" s="36"/>
      <c r="K28" s="30"/>
      <c r="L28" s="30"/>
      <c r="M28" s="30"/>
      <c r="N28" s="30"/>
      <c r="O28" s="18">
        <f t="shared" si="1"/>
        <v>18</v>
      </c>
    </row>
    <row r="29" spans="1:15" ht="30" x14ac:dyDescent="0.25">
      <c r="A29" s="42" t="s">
        <v>19</v>
      </c>
      <c r="B29" s="41" t="s">
        <v>54</v>
      </c>
      <c r="C29" s="42" t="str">
        <f t="shared" si="0"/>
        <v>FUN-BAS-1</v>
      </c>
      <c r="D29" s="41" t="s">
        <v>55</v>
      </c>
      <c r="E29" s="41" t="s">
        <v>56</v>
      </c>
      <c r="F29" s="44" t="s">
        <v>23</v>
      </c>
      <c r="G29" s="44"/>
      <c r="H29" s="20"/>
      <c r="I29" s="88"/>
      <c r="J29" s="36"/>
      <c r="K29" s="30"/>
      <c r="L29" s="30"/>
      <c r="M29" s="30"/>
      <c r="N29" s="30"/>
      <c r="O29" s="18">
        <f t="shared" si="1"/>
        <v>1</v>
      </c>
    </row>
    <row r="30" spans="1:15" ht="45" x14ac:dyDescent="0.25">
      <c r="A30" s="42" t="s">
        <v>19</v>
      </c>
      <c r="B30" s="41" t="s">
        <v>54</v>
      </c>
      <c r="C30" s="42" t="str">
        <f t="shared" si="0"/>
        <v>FUN-BAS-2</v>
      </c>
      <c r="D30" s="41" t="s">
        <v>55</v>
      </c>
      <c r="E30" s="41" t="s">
        <v>57</v>
      </c>
      <c r="F30" s="44" t="s">
        <v>23</v>
      </c>
      <c r="G30" s="44"/>
      <c r="H30" s="20"/>
      <c r="I30" s="88"/>
      <c r="J30" s="36"/>
      <c r="K30" s="30"/>
      <c r="L30" s="30"/>
      <c r="M30" s="30"/>
      <c r="N30" s="30"/>
      <c r="O30" s="18">
        <f t="shared" si="1"/>
        <v>2</v>
      </c>
    </row>
    <row r="31" spans="1:15" ht="120" x14ac:dyDescent="0.25">
      <c r="A31" s="42" t="s">
        <v>19</v>
      </c>
      <c r="B31" s="41" t="s">
        <v>54</v>
      </c>
      <c r="C31" s="42" t="str">
        <f t="shared" si="0"/>
        <v>FUN-BAS-3</v>
      </c>
      <c r="D31" s="41" t="s">
        <v>55</v>
      </c>
      <c r="E31" s="41" t="s">
        <v>58</v>
      </c>
      <c r="F31" s="44" t="s">
        <v>23</v>
      </c>
      <c r="G31" s="44"/>
      <c r="H31" s="20"/>
      <c r="I31" s="66" t="s">
        <v>33</v>
      </c>
      <c r="J31" s="36"/>
      <c r="K31" s="30"/>
      <c r="L31" s="30"/>
      <c r="M31" s="30"/>
      <c r="N31" s="30"/>
      <c r="O31" s="18">
        <f t="shared" si="1"/>
        <v>3</v>
      </c>
    </row>
    <row r="32" spans="1:15" ht="45" x14ac:dyDescent="0.25">
      <c r="A32" s="42" t="s">
        <v>19</v>
      </c>
      <c r="B32" s="41" t="s">
        <v>54</v>
      </c>
      <c r="C32" s="42" t="str">
        <f t="shared" si="0"/>
        <v>FUN-BAS-4</v>
      </c>
      <c r="D32" s="41" t="s">
        <v>55</v>
      </c>
      <c r="E32" s="47" t="s">
        <v>59</v>
      </c>
      <c r="F32" s="44" t="s">
        <v>23</v>
      </c>
      <c r="G32" s="44"/>
      <c r="H32" s="20"/>
      <c r="I32" s="66" t="s">
        <v>33</v>
      </c>
      <c r="J32" s="36"/>
      <c r="K32" s="30"/>
      <c r="L32" s="30"/>
      <c r="M32" s="30"/>
      <c r="N32" s="30"/>
      <c r="O32" s="18">
        <f t="shared" si="1"/>
        <v>4</v>
      </c>
    </row>
    <row r="33" spans="1:15" ht="105" x14ac:dyDescent="0.25">
      <c r="A33" s="42" t="s">
        <v>19</v>
      </c>
      <c r="B33" s="41" t="s">
        <v>54</v>
      </c>
      <c r="C33" s="42" t="str">
        <f t="shared" si="0"/>
        <v>FUN-BAS-5</v>
      </c>
      <c r="D33" s="41" t="s">
        <v>55</v>
      </c>
      <c r="E33" s="41" t="s">
        <v>60</v>
      </c>
      <c r="F33" s="44" t="s">
        <v>23</v>
      </c>
      <c r="G33" s="44"/>
      <c r="H33" s="20"/>
      <c r="I33" s="66" t="s">
        <v>33</v>
      </c>
      <c r="J33" s="36"/>
      <c r="K33" s="30"/>
      <c r="L33" s="30"/>
      <c r="M33" s="30"/>
      <c r="N33" s="30"/>
      <c r="O33" s="18">
        <f t="shared" si="1"/>
        <v>5</v>
      </c>
    </row>
    <row r="34" spans="1:15" ht="30" x14ac:dyDescent="0.25">
      <c r="A34" s="42" t="s">
        <v>19</v>
      </c>
      <c r="B34" s="41" t="s">
        <v>54</v>
      </c>
      <c r="C34" s="42" t="str">
        <f t="shared" si="0"/>
        <v>FUN-BAS-6</v>
      </c>
      <c r="D34" s="41" t="s">
        <v>55</v>
      </c>
      <c r="E34" s="41" t="s">
        <v>61</v>
      </c>
      <c r="F34" s="44" t="s">
        <v>23</v>
      </c>
      <c r="G34" s="44"/>
      <c r="H34" s="20"/>
      <c r="I34" s="88"/>
      <c r="J34" s="36"/>
      <c r="K34" s="30"/>
      <c r="L34" s="30"/>
      <c r="M34" s="30"/>
      <c r="N34" s="30"/>
      <c r="O34" s="18">
        <f t="shared" si="1"/>
        <v>6</v>
      </c>
    </row>
    <row r="35" spans="1:15" ht="60" x14ac:dyDescent="0.25">
      <c r="A35" s="42" t="s">
        <v>19</v>
      </c>
      <c r="B35" s="41" t="s">
        <v>54</v>
      </c>
      <c r="C35" s="42" t="str">
        <f t="shared" si="0"/>
        <v>FUN-BAS-7</v>
      </c>
      <c r="D35" s="42" t="s">
        <v>62</v>
      </c>
      <c r="E35" s="41" t="s">
        <v>63</v>
      </c>
      <c r="F35" s="44" t="s">
        <v>23</v>
      </c>
      <c r="G35" s="44"/>
      <c r="H35" s="20"/>
      <c r="I35" s="88"/>
      <c r="J35" s="36"/>
      <c r="K35" s="30"/>
      <c r="L35" s="30"/>
      <c r="M35" s="30"/>
      <c r="N35" s="30"/>
      <c r="O35" s="18">
        <f t="shared" si="1"/>
        <v>7</v>
      </c>
    </row>
    <row r="36" spans="1:15" ht="60" x14ac:dyDescent="0.25">
      <c r="A36" s="42" t="s">
        <v>19</v>
      </c>
      <c r="B36" s="41" t="s">
        <v>54</v>
      </c>
      <c r="C36" s="42" t="str">
        <f t="shared" si="0"/>
        <v>FUN-BAS-8</v>
      </c>
      <c r="D36" s="42" t="s">
        <v>62</v>
      </c>
      <c r="E36" s="41" t="s">
        <v>64</v>
      </c>
      <c r="F36" s="44" t="s">
        <v>23</v>
      </c>
      <c r="G36" s="44"/>
      <c r="H36" s="20"/>
      <c r="I36" s="88"/>
      <c r="J36" s="36"/>
      <c r="K36" s="30"/>
      <c r="L36" s="30"/>
      <c r="M36" s="30"/>
      <c r="N36" s="30"/>
      <c r="O36" s="18">
        <f t="shared" si="1"/>
        <v>8</v>
      </c>
    </row>
    <row r="37" spans="1:15" ht="60" x14ac:dyDescent="0.25">
      <c r="A37" s="42" t="s">
        <v>19</v>
      </c>
      <c r="B37" s="41" t="s">
        <v>54</v>
      </c>
      <c r="C37" s="42" t="str">
        <f t="shared" si="0"/>
        <v>FUN-BAS-9</v>
      </c>
      <c r="D37" s="42" t="s">
        <v>62</v>
      </c>
      <c r="E37" s="41" t="s">
        <v>65</v>
      </c>
      <c r="F37" s="44" t="s">
        <v>23</v>
      </c>
      <c r="G37" s="44"/>
      <c r="H37" s="20"/>
      <c r="I37" s="88"/>
      <c r="J37" s="36"/>
      <c r="K37" s="30"/>
      <c r="L37" s="30"/>
      <c r="M37" s="30"/>
      <c r="N37" s="30"/>
      <c r="O37" s="18">
        <f t="shared" si="1"/>
        <v>9</v>
      </c>
    </row>
    <row r="38" spans="1:15" ht="90" x14ac:dyDescent="0.25">
      <c r="A38" s="42" t="s">
        <v>19</v>
      </c>
      <c r="B38" s="41" t="s">
        <v>54</v>
      </c>
      <c r="C38" s="42" t="str">
        <f t="shared" si="0"/>
        <v>FUN-BAS-10</v>
      </c>
      <c r="D38" s="42" t="s">
        <v>62</v>
      </c>
      <c r="E38" s="41" t="s">
        <v>66</v>
      </c>
      <c r="F38" s="44" t="s">
        <v>23</v>
      </c>
      <c r="G38" s="44"/>
      <c r="H38" s="20"/>
      <c r="I38" s="88"/>
      <c r="J38" s="36"/>
      <c r="K38" s="30"/>
      <c r="L38" s="30"/>
      <c r="M38" s="30"/>
      <c r="N38" s="30"/>
      <c r="O38" s="18">
        <f t="shared" si="1"/>
        <v>10</v>
      </c>
    </row>
    <row r="39" spans="1:15" ht="30" x14ac:dyDescent="0.25">
      <c r="A39" s="42" t="s">
        <v>19</v>
      </c>
      <c r="B39" s="41" t="s">
        <v>54</v>
      </c>
      <c r="C39" s="42" t="str">
        <f t="shared" si="0"/>
        <v>FUN-BAS-11</v>
      </c>
      <c r="D39" s="41" t="s">
        <v>67</v>
      </c>
      <c r="E39" s="41" t="s">
        <v>68</v>
      </c>
      <c r="F39" s="44" t="s">
        <v>23</v>
      </c>
      <c r="G39" s="44"/>
      <c r="H39" s="20"/>
      <c r="I39" s="88"/>
      <c r="J39" s="36"/>
      <c r="K39" s="30"/>
      <c r="L39" s="30"/>
      <c r="M39" s="30"/>
      <c r="N39" s="30"/>
      <c r="O39" s="18">
        <f t="shared" si="1"/>
        <v>11</v>
      </c>
    </row>
    <row r="40" spans="1:15" ht="30" x14ac:dyDescent="0.25">
      <c r="A40" s="42" t="s">
        <v>19</v>
      </c>
      <c r="B40" s="41" t="s">
        <v>54</v>
      </c>
      <c r="C40" s="42" t="str">
        <f t="shared" si="0"/>
        <v>FUN-BAS-12</v>
      </c>
      <c r="D40" s="41" t="s">
        <v>67</v>
      </c>
      <c r="E40" s="41" t="s">
        <v>69</v>
      </c>
      <c r="F40" s="44" t="s">
        <v>23</v>
      </c>
      <c r="G40" s="44"/>
      <c r="H40" s="20"/>
      <c r="I40" s="88"/>
      <c r="J40" s="36"/>
      <c r="K40" s="30"/>
      <c r="L40" s="30"/>
      <c r="M40" s="30"/>
      <c r="N40" s="30"/>
      <c r="O40" s="18">
        <f t="shared" si="1"/>
        <v>12</v>
      </c>
    </row>
    <row r="41" spans="1:15" ht="75" x14ac:dyDescent="0.25">
      <c r="A41" s="42" t="s">
        <v>19</v>
      </c>
      <c r="B41" s="41" t="s">
        <v>54</v>
      </c>
      <c r="C41" s="42" t="str">
        <f t="shared" si="0"/>
        <v>FUN-BAS-13</v>
      </c>
      <c r="D41" s="41" t="s">
        <v>67</v>
      </c>
      <c r="E41" s="41" t="s">
        <v>70</v>
      </c>
      <c r="F41" s="44" t="s">
        <v>23</v>
      </c>
      <c r="G41" s="44"/>
      <c r="H41" s="20"/>
      <c r="I41" s="88"/>
      <c r="J41" s="36"/>
      <c r="K41" s="30"/>
      <c r="L41" s="30"/>
      <c r="M41" s="30"/>
      <c r="N41" s="30"/>
      <c r="O41" s="18">
        <f t="shared" si="1"/>
        <v>13</v>
      </c>
    </row>
    <row r="42" spans="1:15" ht="45" x14ac:dyDescent="0.25">
      <c r="A42" s="42" t="s">
        <v>19</v>
      </c>
      <c r="B42" s="41" t="s">
        <v>54</v>
      </c>
      <c r="C42" s="42" t="str">
        <f t="shared" si="0"/>
        <v>FUN-BAS-14</v>
      </c>
      <c r="D42" s="41" t="s">
        <v>67</v>
      </c>
      <c r="E42" s="41" t="s">
        <v>71</v>
      </c>
      <c r="F42" s="44" t="s">
        <v>23</v>
      </c>
      <c r="G42" s="44"/>
      <c r="H42" s="20"/>
      <c r="I42" s="88"/>
      <c r="J42" s="36"/>
      <c r="K42" s="30"/>
      <c r="L42" s="30"/>
      <c r="M42" s="30"/>
      <c r="N42" s="30"/>
      <c r="O42" s="18">
        <f t="shared" si="1"/>
        <v>14</v>
      </c>
    </row>
    <row r="43" spans="1:15" ht="30" x14ac:dyDescent="0.25">
      <c r="A43" s="42" t="s">
        <v>19</v>
      </c>
      <c r="B43" s="41" t="s">
        <v>54</v>
      </c>
      <c r="C43" s="42" t="str">
        <f t="shared" si="0"/>
        <v>FUN-BAS-15</v>
      </c>
      <c r="D43" s="41" t="s">
        <v>67</v>
      </c>
      <c r="E43" s="41" t="s">
        <v>72</v>
      </c>
      <c r="F43" s="44" t="s">
        <v>23</v>
      </c>
      <c r="G43" s="44"/>
      <c r="H43" s="20"/>
      <c r="I43" s="88"/>
      <c r="J43" s="36"/>
      <c r="K43" s="30"/>
      <c r="L43" s="30"/>
      <c r="M43" s="30"/>
      <c r="N43" s="30"/>
      <c r="O43" s="18">
        <f t="shared" si="1"/>
        <v>15</v>
      </c>
    </row>
    <row r="44" spans="1:15" ht="30" x14ac:dyDescent="0.25">
      <c r="A44" s="42" t="s">
        <v>19</v>
      </c>
      <c r="B44" s="41" t="s">
        <v>54</v>
      </c>
      <c r="C44" s="42" t="str">
        <f t="shared" si="0"/>
        <v>FUN-BAS-16</v>
      </c>
      <c r="D44" s="41" t="s">
        <v>67</v>
      </c>
      <c r="E44" s="41" t="s">
        <v>73</v>
      </c>
      <c r="F44" s="44" t="s">
        <v>23</v>
      </c>
      <c r="G44" s="44"/>
      <c r="H44" s="20"/>
      <c r="I44" s="88"/>
      <c r="J44" s="36"/>
      <c r="K44" s="30"/>
      <c r="L44" s="30"/>
      <c r="M44" s="30"/>
      <c r="N44" s="30"/>
      <c r="O44" s="18">
        <f t="shared" si="1"/>
        <v>16</v>
      </c>
    </row>
    <row r="45" spans="1:15" ht="90" x14ac:dyDescent="0.25">
      <c r="A45" s="42" t="s">
        <v>19</v>
      </c>
      <c r="B45" s="41" t="s">
        <v>54</v>
      </c>
      <c r="C45" s="42" t="str">
        <f t="shared" si="0"/>
        <v>FUN-BAS-17</v>
      </c>
      <c r="D45" s="41" t="s">
        <v>67</v>
      </c>
      <c r="E45" s="41" t="s">
        <v>74</v>
      </c>
      <c r="F45" s="44" t="s">
        <v>23</v>
      </c>
      <c r="G45" s="44"/>
      <c r="H45" s="20"/>
      <c r="I45" s="88"/>
      <c r="J45" s="36"/>
      <c r="K45" s="30"/>
      <c r="L45" s="30"/>
      <c r="M45" s="30"/>
      <c r="N45" s="30"/>
      <c r="O45" s="18">
        <f t="shared" si="1"/>
        <v>17</v>
      </c>
    </row>
    <row r="46" spans="1:15" ht="30" x14ac:dyDescent="0.25">
      <c r="A46" s="42" t="s">
        <v>19</v>
      </c>
      <c r="B46" s="41" t="s">
        <v>54</v>
      </c>
      <c r="C46" s="42" t="str">
        <f t="shared" si="0"/>
        <v>FUN-BAS-18</v>
      </c>
      <c r="D46" s="41" t="s">
        <v>67</v>
      </c>
      <c r="E46" s="41" t="s">
        <v>75</v>
      </c>
      <c r="F46" s="44" t="s">
        <v>23</v>
      </c>
      <c r="G46" s="44"/>
      <c r="H46" s="20"/>
      <c r="I46" s="88"/>
      <c r="J46" s="36"/>
      <c r="K46" s="30"/>
      <c r="L46" s="30"/>
      <c r="M46" s="30"/>
      <c r="N46" s="30"/>
      <c r="O46" s="18">
        <f t="shared" si="1"/>
        <v>18</v>
      </c>
    </row>
    <row r="47" spans="1:15" ht="30" x14ac:dyDescent="0.25">
      <c r="A47" s="42" t="s">
        <v>19</v>
      </c>
      <c r="B47" s="41" t="s">
        <v>54</v>
      </c>
      <c r="C47" s="42" t="str">
        <f t="shared" si="0"/>
        <v>FUN-BAS-19</v>
      </c>
      <c r="D47" s="41" t="s">
        <v>67</v>
      </c>
      <c r="E47" s="41" t="s">
        <v>76</v>
      </c>
      <c r="F47" s="44" t="s">
        <v>23</v>
      </c>
      <c r="G47" s="44"/>
      <c r="H47" s="20"/>
      <c r="I47" s="88"/>
      <c r="J47" s="36"/>
      <c r="K47" s="30"/>
      <c r="L47" s="30"/>
      <c r="M47" s="30"/>
      <c r="N47" s="30"/>
      <c r="O47" s="18">
        <f t="shared" si="1"/>
        <v>19</v>
      </c>
    </row>
    <row r="48" spans="1:15" ht="30" x14ac:dyDescent="0.25">
      <c r="A48" s="42" t="s">
        <v>19</v>
      </c>
      <c r="B48" s="41" t="s">
        <v>54</v>
      </c>
      <c r="C48" s="42" t="str">
        <f t="shared" si="0"/>
        <v>FUN-BAS-20</v>
      </c>
      <c r="D48" s="41" t="s">
        <v>67</v>
      </c>
      <c r="E48" s="41" t="s">
        <v>77</v>
      </c>
      <c r="F48" s="44" t="s">
        <v>48</v>
      </c>
      <c r="G48" s="43">
        <v>10</v>
      </c>
      <c r="H48" s="20"/>
      <c r="I48" s="88"/>
      <c r="J48" s="36"/>
      <c r="K48" s="30"/>
      <c r="L48" s="30"/>
      <c r="M48" s="30"/>
      <c r="N48" s="30"/>
      <c r="O48" s="18">
        <f t="shared" si="1"/>
        <v>20</v>
      </c>
    </row>
    <row r="49" spans="1:15" ht="60" x14ac:dyDescent="0.25">
      <c r="A49" s="42" t="s">
        <v>19</v>
      </c>
      <c r="B49" s="41" t="s">
        <v>54</v>
      </c>
      <c r="C49" s="42" t="str">
        <f t="shared" si="0"/>
        <v>FUN-BAS-21</v>
      </c>
      <c r="D49" s="42" t="s">
        <v>78</v>
      </c>
      <c r="E49" s="82" t="s">
        <v>79</v>
      </c>
      <c r="F49" s="44" t="s">
        <v>23</v>
      </c>
      <c r="G49" s="44"/>
      <c r="H49" s="20"/>
      <c r="I49" s="88"/>
      <c r="J49" s="36"/>
      <c r="K49" s="30"/>
      <c r="L49" s="30"/>
      <c r="M49" s="30"/>
      <c r="N49" s="30"/>
      <c r="O49" s="18">
        <f t="shared" si="1"/>
        <v>21</v>
      </c>
    </row>
    <row r="50" spans="1:15" ht="60" x14ac:dyDescent="0.25">
      <c r="A50" s="42" t="s">
        <v>19</v>
      </c>
      <c r="B50" s="41" t="s">
        <v>54</v>
      </c>
      <c r="C50" s="42" t="str">
        <f t="shared" si="0"/>
        <v>FUN-BAS-22</v>
      </c>
      <c r="D50" s="42" t="s">
        <v>78</v>
      </c>
      <c r="E50" s="41" t="s">
        <v>80</v>
      </c>
      <c r="F50" s="44" t="s">
        <v>23</v>
      </c>
      <c r="G50" s="44"/>
      <c r="H50" s="20"/>
      <c r="I50" s="88"/>
      <c r="J50" s="36"/>
      <c r="K50" s="30"/>
      <c r="L50" s="30"/>
      <c r="M50" s="30"/>
      <c r="N50" s="30"/>
      <c r="O50" s="18">
        <f t="shared" si="1"/>
        <v>22</v>
      </c>
    </row>
    <row r="51" spans="1:15" ht="45" x14ac:dyDescent="0.25">
      <c r="A51" s="42" t="s">
        <v>19</v>
      </c>
      <c r="B51" s="41" t="s">
        <v>54</v>
      </c>
      <c r="C51" s="42" t="str">
        <f t="shared" si="0"/>
        <v>FUN-BAS-23</v>
      </c>
      <c r="D51" s="42" t="s">
        <v>78</v>
      </c>
      <c r="E51" s="41" t="s">
        <v>81</v>
      </c>
      <c r="F51" s="44" t="s">
        <v>23</v>
      </c>
      <c r="G51" s="44"/>
      <c r="H51" s="20"/>
      <c r="I51" s="88"/>
      <c r="J51" s="36"/>
      <c r="K51" s="30"/>
      <c r="L51" s="30"/>
      <c r="M51" s="30"/>
      <c r="N51" s="30"/>
      <c r="O51" s="18">
        <f t="shared" si="1"/>
        <v>23</v>
      </c>
    </row>
    <row r="52" spans="1:15" ht="45" x14ac:dyDescent="0.25">
      <c r="A52" s="42" t="s">
        <v>19</v>
      </c>
      <c r="B52" s="41" t="s">
        <v>54</v>
      </c>
      <c r="C52" s="42" t="str">
        <f t="shared" si="0"/>
        <v>FUN-BAS-24</v>
      </c>
      <c r="D52" s="42" t="s">
        <v>78</v>
      </c>
      <c r="E52" s="41" t="s">
        <v>82</v>
      </c>
      <c r="F52" s="44" t="s">
        <v>23</v>
      </c>
      <c r="G52" s="44"/>
      <c r="H52" s="20"/>
      <c r="I52" s="88"/>
      <c r="J52" s="36"/>
      <c r="K52" s="30"/>
      <c r="L52" s="30"/>
      <c r="M52" s="30"/>
      <c r="N52" s="30"/>
      <c r="O52" s="18">
        <f t="shared" si="1"/>
        <v>24</v>
      </c>
    </row>
    <row r="53" spans="1:15" ht="60" x14ac:dyDescent="0.25">
      <c r="A53" s="42" t="s">
        <v>19</v>
      </c>
      <c r="B53" s="41" t="s">
        <v>54</v>
      </c>
      <c r="C53" s="42" t="str">
        <f t="shared" si="0"/>
        <v>FUN-BAS-25</v>
      </c>
      <c r="D53" s="42" t="s">
        <v>78</v>
      </c>
      <c r="E53" s="41" t="s">
        <v>83</v>
      </c>
      <c r="F53" s="44" t="s">
        <v>23</v>
      </c>
      <c r="G53" s="44"/>
      <c r="H53" s="20"/>
      <c r="I53" s="88"/>
      <c r="J53" s="36"/>
      <c r="K53" s="30"/>
      <c r="L53" s="30"/>
      <c r="M53" s="30"/>
      <c r="N53" s="30"/>
      <c r="O53" s="18">
        <f t="shared" si="1"/>
        <v>25</v>
      </c>
    </row>
    <row r="54" spans="1:15" ht="30" x14ac:dyDescent="0.25">
      <c r="A54" s="42" t="s">
        <v>19</v>
      </c>
      <c r="B54" s="41" t="s">
        <v>54</v>
      </c>
      <c r="C54" s="42" t="str">
        <f t="shared" si="0"/>
        <v>FUN-BAS-26</v>
      </c>
      <c r="D54" s="42" t="s">
        <v>78</v>
      </c>
      <c r="E54" s="41" t="s">
        <v>84</v>
      </c>
      <c r="F54" s="44" t="s">
        <v>23</v>
      </c>
      <c r="G54" s="44"/>
      <c r="H54" s="20"/>
      <c r="I54" s="88"/>
      <c r="J54" s="36"/>
      <c r="K54" s="30"/>
      <c r="L54" s="30"/>
      <c r="M54" s="30"/>
      <c r="N54" s="30"/>
      <c r="O54" s="18">
        <f t="shared" si="1"/>
        <v>26</v>
      </c>
    </row>
    <row r="55" spans="1:15" ht="30" x14ac:dyDescent="0.25">
      <c r="A55" s="42" t="s">
        <v>19</v>
      </c>
      <c r="B55" s="41" t="s">
        <v>54</v>
      </c>
      <c r="C55" s="42" t="str">
        <f t="shared" si="0"/>
        <v>FUN-BAS-27</v>
      </c>
      <c r="D55" s="42" t="s">
        <v>78</v>
      </c>
      <c r="E55" s="41" t="s">
        <v>85</v>
      </c>
      <c r="F55" s="44" t="s">
        <v>23</v>
      </c>
      <c r="G55" s="44"/>
      <c r="H55" s="20"/>
      <c r="I55" s="88"/>
      <c r="J55" s="36"/>
      <c r="K55" s="30"/>
      <c r="L55" s="30"/>
      <c r="M55" s="30"/>
      <c r="N55" s="30"/>
      <c r="O55" s="18">
        <f t="shared" si="1"/>
        <v>27</v>
      </c>
    </row>
    <row r="56" spans="1:15" ht="60" x14ac:dyDescent="0.25">
      <c r="A56" s="42" t="s">
        <v>19</v>
      </c>
      <c r="B56" s="41" t="s">
        <v>54</v>
      </c>
      <c r="C56" s="42" t="str">
        <f t="shared" si="0"/>
        <v>FUN-BAS-28</v>
      </c>
      <c r="D56" s="42" t="s">
        <v>78</v>
      </c>
      <c r="E56" s="41" t="s">
        <v>86</v>
      </c>
      <c r="F56" s="44" t="s">
        <v>23</v>
      </c>
      <c r="G56" s="44"/>
      <c r="H56" s="20"/>
      <c r="I56" s="88"/>
      <c r="J56" s="36"/>
      <c r="K56" s="30"/>
      <c r="L56" s="30"/>
      <c r="M56" s="30"/>
      <c r="N56" s="30"/>
      <c r="O56" s="18">
        <f t="shared" si="1"/>
        <v>28</v>
      </c>
    </row>
    <row r="57" spans="1:15" ht="30" x14ac:dyDescent="0.25">
      <c r="A57" s="42" t="s">
        <v>19</v>
      </c>
      <c r="B57" s="41" t="s">
        <v>54</v>
      </c>
      <c r="C57" s="42" t="str">
        <f t="shared" si="0"/>
        <v>FUN-BAS-29</v>
      </c>
      <c r="D57" s="42" t="s">
        <v>78</v>
      </c>
      <c r="E57" s="41" t="s">
        <v>87</v>
      </c>
      <c r="F57" s="44" t="s">
        <v>23</v>
      </c>
      <c r="G57" s="44"/>
      <c r="H57" s="20"/>
      <c r="I57" s="88"/>
      <c r="J57" s="36"/>
      <c r="K57" s="30"/>
      <c r="L57" s="30"/>
      <c r="M57" s="30"/>
      <c r="N57" s="30"/>
      <c r="O57" s="18">
        <f t="shared" si="1"/>
        <v>29</v>
      </c>
    </row>
    <row r="58" spans="1:15" ht="30" x14ac:dyDescent="0.25">
      <c r="A58" s="42" t="s">
        <v>19</v>
      </c>
      <c r="B58" s="41" t="s">
        <v>54</v>
      </c>
      <c r="C58" s="42" t="str">
        <f t="shared" si="0"/>
        <v>FUN-BAS-30</v>
      </c>
      <c r="D58" s="42" t="s">
        <v>78</v>
      </c>
      <c r="E58" s="41" t="s">
        <v>88</v>
      </c>
      <c r="F58" s="44" t="s">
        <v>23</v>
      </c>
      <c r="G58" s="44"/>
      <c r="H58" s="20"/>
      <c r="I58" s="88"/>
      <c r="J58" s="36"/>
      <c r="K58" s="30"/>
      <c r="L58" s="30"/>
      <c r="M58" s="30"/>
      <c r="N58" s="30"/>
      <c r="O58" s="18">
        <f t="shared" si="1"/>
        <v>30</v>
      </c>
    </row>
    <row r="59" spans="1:15" ht="45" x14ac:dyDescent="0.25">
      <c r="A59" s="42" t="s">
        <v>19</v>
      </c>
      <c r="B59" s="41" t="s">
        <v>54</v>
      </c>
      <c r="C59" s="42" t="str">
        <f t="shared" si="0"/>
        <v>FUN-BAS-31</v>
      </c>
      <c r="D59" s="42" t="s">
        <v>89</v>
      </c>
      <c r="E59" s="41" t="s">
        <v>90</v>
      </c>
      <c r="F59" s="44" t="s">
        <v>23</v>
      </c>
      <c r="G59" s="44"/>
      <c r="H59" s="20"/>
      <c r="I59" s="88"/>
      <c r="J59" s="36"/>
      <c r="K59" s="30"/>
      <c r="L59" s="30"/>
      <c r="M59" s="30"/>
      <c r="N59" s="30"/>
      <c r="O59" s="18">
        <f t="shared" si="1"/>
        <v>31</v>
      </c>
    </row>
    <row r="60" spans="1:15" ht="60" x14ac:dyDescent="0.25">
      <c r="A60" s="42" t="s">
        <v>19</v>
      </c>
      <c r="B60" s="41" t="s">
        <v>54</v>
      </c>
      <c r="C60" s="42" t="str">
        <f t="shared" si="0"/>
        <v>FUN-BAS-32</v>
      </c>
      <c r="D60" s="41" t="s">
        <v>91</v>
      </c>
      <c r="E60" s="41" t="s">
        <v>92</v>
      </c>
      <c r="F60" s="44" t="s">
        <v>23</v>
      </c>
      <c r="G60" s="44"/>
      <c r="H60" s="20"/>
      <c r="I60" s="88"/>
      <c r="J60" s="36"/>
      <c r="K60" s="30"/>
      <c r="L60" s="30"/>
      <c r="M60" s="30"/>
      <c r="N60" s="30"/>
      <c r="O60" s="18">
        <f t="shared" si="1"/>
        <v>32</v>
      </c>
    </row>
    <row r="61" spans="1:15" ht="45" x14ac:dyDescent="0.25">
      <c r="A61" s="42" t="s">
        <v>19</v>
      </c>
      <c r="B61" s="41" t="s">
        <v>54</v>
      </c>
      <c r="C61" s="42" t="str">
        <f t="shared" si="0"/>
        <v>FUN-BAS-33</v>
      </c>
      <c r="D61" s="41" t="s">
        <v>91</v>
      </c>
      <c r="E61" s="41" t="s">
        <v>93</v>
      </c>
      <c r="F61" s="44" t="s">
        <v>23</v>
      </c>
      <c r="G61" s="44"/>
      <c r="H61" s="20"/>
      <c r="I61" s="88"/>
      <c r="J61" s="36"/>
      <c r="K61" s="30"/>
      <c r="L61" s="30"/>
      <c r="M61" s="30"/>
      <c r="N61" s="30"/>
      <c r="O61" s="18">
        <f t="shared" si="1"/>
        <v>33</v>
      </c>
    </row>
    <row r="62" spans="1:15" ht="60" x14ac:dyDescent="0.25">
      <c r="A62" s="42" t="s">
        <v>19</v>
      </c>
      <c r="B62" s="41" t="s">
        <v>54</v>
      </c>
      <c r="C62" s="42" t="str">
        <f t="shared" si="0"/>
        <v>FUN-BAS-34</v>
      </c>
      <c r="D62" s="41" t="s">
        <v>91</v>
      </c>
      <c r="E62" s="41" t="s">
        <v>94</v>
      </c>
      <c r="F62" s="44" t="s">
        <v>23</v>
      </c>
      <c r="G62" s="44"/>
      <c r="H62" s="20"/>
      <c r="I62" s="88"/>
      <c r="J62" s="36"/>
      <c r="K62" s="30"/>
      <c r="L62" s="30"/>
      <c r="M62" s="30"/>
      <c r="N62" s="30"/>
      <c r="O62" s="18">
        <f t="shared" si="1"/>
        <v>34</v>
      </c>
    </row>
    <row r="63" spans="1:15" ht="60" x14ac:dyDescent="0.25">
      <c r="A63" s="42" t="s">
        <v>19</v>
      </c>
      <c r="B63" s="41" t="s">
        <v>54</v>
      </c>
      <c r="C63" s="42" t="str">
        <f t="shared" si="0"/>
        <v>FUN-BAS-35</v>
      </c>
      <c r="D63" s="41" t="s">
        <v>91</v>
      </c>
      <c r="E63" s="41" t="s">
        <v>95</v>
      </c>
      <c r="F63" s="44" t="s">
        <v>23</v>
      </c>
      <c r="G63" s="44"/>
      <c r="H63" s="20"/>
      <c r="I63" s="88"/>
      <c r="J63" s="36"/>
      <c r="K63" s="30"/>
      <c r="L63" s="30"/>
      <c r="M63" s="30"/>
      <c r="N63" s="30"/>
      <c r="O63" s="18">
        <f t="shared" si="1"/>
        <v>35</v>
      </c>
    </row>
    <row r="64" spans="1:15" ht="30" x14ac:dyDescent="0.25">
      <c r="A64" s="42" t="s">
        <v>19</v>
      </c>
      <c r="B64" s="41" t="s">
        <v>54</v>
      </c>
      <c r="C64" s="42" t="str">
        <f t="shared" si="0"/>
        <v>FUN-BAS-36</v>
      </c>
      <c r="D64" s="41" t="s">
        <v>96</v>
      </c>
      <c r="E64" s="41" t="s">
        <v>97</v>
      </c>
      <c r="F64" s="44" t="s">
        <v>23</v>
      </c>
      <c r="G64" s="44"/>
      <c r="H64" s="20"/>
      <c r="I64" s="88"/>
      <c r="J64" s="36"/>
      <c r="K64" s="30"/>
      <c r="L64" s="30"/>
      <c r="M64" s="30"/>
      <c r="N64" s="30"/>
      <c r="O64" s="18">
        <f t="shared" si="1"/>
        <v>36</v>
      </c>
    </row>
    <row r="65" spans="1:15" ht="30" x14ac:dyDescent="0.25">
      <c r="A65" s="42" t="s">
        <v>19</v>
      </c>
      <c r="B65" s="41" t="s">
        <v>54</v>
      </c>
      <c r="C65" s="42" t="str">
        <f t="shared" si="0"/>
        <v>FUN-BAS-37</v>
      </c>
      <c r="D65" s="41" t="s">
        <v>98</v>
      </c>
      <c r="E65" s="46" t="s">
        <v>99</v>
      </c>
      <c r="F65" s="43" t="s">
        <v>23</v>
      </c>
      <c r="G65" s="44"/>
      <c r="H65" s="20"/>
      <c r="I65" s="88"/>
      <c r="J65" s="36"/>
      <c r="K65" s="30"/>
      <c r="L65" s="30"/>
      <c r="M65" s="30"/>
      <c r="N65" s="30"/>
      <c r="O65" s="18">
        <f t="shared" si="1"/>
        <v>37</v>
      </c>
    </row>
    <row r="66" spans="1:15" ht="60" x14ac:dyDescent="0.25">
      <c r="A66" s="42" t="s">
        <v>19</v>
      </c>
      <c r="B66" s="41" t="s">
        <v>54</v>
      </c>
      <c r="C66" s="42" t="str">
        <f t="shared" ref="C66:C115" si="2">UPPER(MID(A66,4,3))&amp;"-"&amp;UPPER(MID(B66,1,3))&amp;"-"&amp;O66</f>
        <v>FUN-BAS-38</v>
      </c>
      <c r="D66" s="41" t="s">
        <v>98</v>
      </c>
      <c r="E66" s="41" t="s">
        <v>100</v>
      </c>
      <c r="F66" s="44" t="s">
        <v>23</v>
      </c>
      <c r="G66" s="44"/>
      <c r="H66" s="20"/>
      <c r="I66" s="88"/>
      <c r="J66" s="36"/>
      <c r="K66" s="30"/>
      <c r="L66" s="30"/>
      <c r="M66" s="30"/>
      <c r="N66" s="30"/>
      <c r="O66" s="18">
        <f t="shared" si="1"/>
        <v>38</v>
      </c>
    </row>
    <row r="67" spans="1:15" ht="45" x14ac:dyDescent="0.25">
      <c r="A67" s="42" t="s">
        <v>19</v>
      </c>
      <c r="B67" s="41" t="s">
        <v>54</v>
      </c>
      <c r="C67" s="42" t="str">
        <f t="shared" si="2"/>
        <v>FUN-BAS-39</v>
      </c>
      <c r="D67" s="41" t="s">
        <v>98</v>
      </c>
      <c r="E67" s="41" t="s">
        <v>101</v>
      </c>
      <c r="F67" s="44" t="s">
        <v>23</v>
      </c>
      <c r="G67" s="44"/>
      <c r="H67" s="20"/>
      <c r="I67" s="88"/>
      <c r="J67" s="36"/>
      <c r="K67" s="30"/>
      <c r="L67" s="30"/>
      <c r="M67" s="30"/>
      <c r="N67" s="30"/>
      <c r="O67" s="18">
        <f t="shared" si="1"/>
        <v>39</v>
      </c>
    </row>
    <row r="68" spans="1:15" ht="45" x14ac:dyDescent="0.25">
      <c r="A68" s="42" t="s">
        <v>19</v>
      </c>
      <c r="B68" s="41" t="s">
        <v>54</v>
      </c>
      <c r="C68" s="42" t="str">
        <f t="shared" si="2"/>
        <v>FUN-BAS-40</v>
      </c>
      <c r="D68" s="41" t="s">
        <v>98</v>
      </c>
      <c r="E68" s="41" t="s">
        <v>102</v>
      </c>
      <c r="F68" s="44" t="s">
        <v>23</v>
      </c>
      <c r="G68" s="44"/>
      <c r="H68" s="20"/>
      <c r="I68" s="88"/>
      <c r="J68" s="36"/>
      <c r="K68" s="30"/>
      <c r="L68" s="30"/>
      <c r="M68" s="30"/>
      <c r="N68" s="30"/>
      <c r="O68" s="18">
        <f t="shared" si="1"/>
        <v>40</v>
      </c>
    </row>
    <row r="69" spans="1:15" ht="150" x14ac:dyDescent="0.25">
      <c r="A69" s="42" t="s">
        <v>19</v>
      </c>
      <c r="B69" s="41" t="s">
        <v>54</v>
      </c>
      <c r="C69" s="42" t="str">
        <f t="shared" si="2"/>
        <v>FUN-BAS-41</v>
      </c>
      <c r="D69" s="41" t="s">
        <v>98</v>
      </c>
      <c r="E69" s="41" t="s">
        <v>103</v>
      </c>
      <c r="F69" s="44" t="s">
        <v>23</v>
      </c>
      <c r="G69" s="44"/>
      <c r="H69" s="20"/>
      <c r="I69" s="66" t="s">
        <v>33</v>
      </c>
      <c r="J69" s="36"/>
      <c r="K69" s="30"/>
      <c r="L69" s="30"/>
      <c r="M69" s="30"/>
      <c r="N69" s="30"/>
      <c r="O69" s="18">
        <f t="shared" si="1"/>
        <v>41</v>
      </c>
    </row>
    <row r="70" spans="1:15" ht="60" x14ac:dyDescent="0.25">
      <c r="A70" s="42" t="s">
        <v>19</v>
      </c>
      <c r="B70" s="41" t="s">
        <v>54</v>
      </c>
      <c r="C70" s="42" t="str">
        <f t="shared" si="2"/>
        <v>FUN-BAS-42</v>
      </c>
      <c r="D70" s="41" t="s">
        <v>104</v>
      </c>
      <c r="E70" s="41" t="s">
        <v>105</v>
      </c>
      <c r="F70" s="44" t="s">
        <v>23</v>
      </c>
      <c r="G70" s="44"/>
      <c r="H70" s="20"/>
      <c r="I70" s="88"/>
      <c r="J70" s="36"/>
      <c r="K70" s="30"/>
      <c r="L70" s="30"/>
      <c r="M70" s="30"/>
      <c r="N70" s="30"/>
      <c r="O70" s="18">
        <f t="shared" si="1"/>
        <v>42</v>
      </c>
    </row>
    <row r="71" spans="1:15" ht="60" x14ac:dyDescent="0.25">
      <c r="A71" s="42" t="s">
        <v>19</v>
      </c>
      <c r="B71" s="41" t="s">
        <v>54</v>
      </c>
      <c r="C71" s="42" t="str">
        <f t="shared" si="2"/>
        <v>FUN-BAS-43</v>
      </c>
      <c r="D71" s="41" t="s">
        <v>104</v>
      </c>
      <c r="E71" s="41" t="s">
        <v>106</v>
      </c>
      <c r="F71" s="44" t="s">
        <v>23</v>
      </c>
      <c r="G71" s="44"/>
      <c r="H71" s="20"/>
      <c r="I71" s="88"/>
      <c r="J71" s="36"/>
      <c r="K71" s="30"/>
      <c r="L71" s="30"/>
      <c r="M71" s="30"/>
      <c r="N71" s="30"/>
      <c r="O71" s="18">
        <f t="shared" si="1"/>
        <v>43</v>
      </c>
    </row>
    <row r="72" spans="1:15" ht="60" x14ac:dyDescent="0.25">
      <c r="A72" s="42" t="s">
        <v>19</v>
      </c>
      <c r="B72" s="41" t="s">
        <v>54</v>
      </c>
      <c r="C72" s="42" t="str">
        <f t="shared" si="2"/>
        <v>FUN-BAS-44</v>
      </c>
      <c r="D72" s="41" t="s">
        <v>104</v>
      </c>
      <c r="E72" s="41" t="s">
        <v>107</v>
      </c>
      <c r="F72" s="44" t="s">
        <v>23</v>
      </c>
      <c r="G72" s="44"/>
      <c r="H72" s="20"/>
      <c r="I72" s="88"/>
      <c r="J72" s="36"/>
      <c r="K72" s="30"/>
      <c r="L72" s="30"/>
      <c r="M72" s="30"/>
      <c r="N72" s="30"/>
      <c r="O72" s="18">
        <f t="shared" si="1"/>
        <v>44</v>
      </c>
    </row>
    <row r="73" spans="1:15" ht="105" x14ac:dyDescent="0.25">
      <c r="A73" s="42" t="s">
        <v>19</v>
      </c>
      <c r="B73" s="41" t="s">
        <v>54</v>
      </c>
      <c r="C73" s="42" t="str">
        <f t="shared" si="2"/>
        <v>FUN-BAS-45</v>
      </c>
      <c r="D73" s="41" t="s">
        <v>108</v>
      </c>
      <c r="E73" s="41" t="s">
        <v>109</v>
      </c>
      <c r="F73" s="44" t="s">
        <v>23</v>
      </c>
      <c r="G73" s="44"/>
      <c r="H73" s="20"/>
      <c r="I73" s="88"/>
      <c r="J73" s="36"/>
      <c r="K73" s="30"/>
      <c r="L73" s="30"/>
      <c r="M73" s="30"/>
      <c r="N73" s="30"/>
      <c r="O73" s="18">
        <f t="shared" si="1"/>
        <v>45</v>
      </c>
    </row>
    <row r="74" spans="1:15" ht="120" x14ac:dyDescent="0.25">
      <c r="A74" s="42" t="s">
        <v>19</v>
      </c>
      <c r="B74" s="41" t="s">
        <v>54</v>
      </c>
      <c r="C74" s="42" t="str">
        <f t="shared" si="2"/>
        <v>FUN-BAS-46</v>
      </c>
      <c r="D74" s="41" t="s">
        <v>110</v>
      </c>
      <c r="E74" s="41" t="s">
        <v>111</v>
      </c>
      <c r="F74" s="44" t="s">
        <v>23</v>
      </c>
      <c r="G74" s="44"/>
      <c r="H74" s="20"/>
      <c r="I74" s="88"/>
      <c r="J74" s="36"/>
      <c r="K74" s="30"/>
      <c r="L74" s="30"/>
      <c r="M74" s="30"/>
      <c r="N74" s="30"/>
      <c r="O74" s="18">
        <f t="shared" ref="O74:O137" si="3">IF(B74=B73,O73+1,1)</f>
        <v>46</v>
      </c>
    </row>
    <row r="75" spans="1:15" ht="195" x14ac:dyDescent="0.25">
      <c r="A75" s="42" t="s">
        <v>19</v>
      </c>
      <c r="B75" s="41" t="s">
        <v>54</v>
      </c>
      <c r="C75" s="42" t="str">
        <f t="shared" si="2"/>
        <v>FUN-BAS-47</v>
      </c>
      <c r="D75" s="41" t="s">
        <v>110</v>
      </c>
      <c r="E75" s="41" t="s">
        <v>112</v>
      </c>
      <c r="F75" s="44" t="s">
        <v>48</v>
      </c>
      <c r="G75" s="43">
        <v>40</v>
      </c>
      <c r="H75" s="20"/>
      <c r="I75" s="88"/>
      <c r="J75" s="36"/>
      <c r="K75" s="30"/>
      <c r="L75" s="30"/>
      <c r="M75" s="30"/>
      <c r="N75" s="30"/>
      <c r="O75" s="18">
        <f t="shared" si="3"/>
        <v>47</v>
      </c>
    </row>
    <row r="76" spans="1:15" ht="45" x14ac:dyDescent="0.25">
      <c r="A76" s="42" t="s">
        <v>19</v>
      </c>
      <c r="B76" s="41" t="s">
        <v>54</v>
      </c>
      <c r="C76" s="42" t="str">
        <f t="shared" si="2"/>
        <v>FUN-BAS-48</v>
      </c>
      <c r="D76" s="41" t="s">
        <v>110</v>
      </c>
      <c r="E76" s="46" t="s">
        <v>113</v>
      </c>
      <c r="F76" s="44" t="s">
        <v>23</v>
      </c>
      <c r="G76" s="44"/>
      <c r="H76" s="20"/>
      <c r="I76" s="88"/>
      <c r="J76" s="36"/>
      <c r="K76" s="30"/>
      <c r="L76" s="30"/>
      <c r="M76" s="30"/>
      <c r="N76" s="30"/>
      <c r="O76" s="18">
        <f t="shared" si="3"/>
        <v>48</v>
      </c>
    </row>
    <row r="77" spans="1:15" ht="45" x14ac:dyDescent="0.25">
      <c r="A77" s="42" t="s">
        <v>19</v>
      </c>
      <c r="B77" s="41" t="s">
        <v>54</v>
      </c>
      <c r="C77" s="42" t="str">
        <f t="shared" si="2"/>
        <v>FUN-BAS-49</v>
      </c>
      <c r="D77" s="41" t="s">
        <v>110</v>
      </c>
      <c r="E77" s="41" t="s">
        <v>114</v>
      </c>
      <c r="F77" s="44" t="s">
        <v>23</v>
      </c>
      <c r="G77" s="44"/>
      <c r="H77" s="20"/>
      <c r="I77" s="88"/>
      <c r="J77" s="36"/>
      <c r="K77" s="30"/>
      <c r="L77" s="30"/>
      <c r="M77" s="30"/>
      <c r="N77" s="30"/>
      <c r="O77" s="18">
        <f t="shared" si="3"/>
        <v>49</v>
      </c>
    </row>
    <row r="78" spans="1:15" ht="30" x14ac:dyDescent="0.25">
      <c r="A78" s="42" t="s">
        <v>19</v>
      </c>
      <c r="B78" s="41" t="s">
        <v>54</v>
      </c>
      <c r="C78" s="42" t="str">
        <f t="shared" si="2"/>
        <v>FUN-BAS-50</v>
      </c>
      <c r="D78" s="41" t="s">
        <v>110</v>
      </c>
      <c r="E78" s="41" t="s">
        <v>115</v>
      </c>
      <c r="F78" s="44" t="s">
        <v>23</v>
      </c>
      <c r="G78" s="44"/>
      <c r="H78" s="20"/>
      <c r="I78" s="88"/>
      <c r="J78" s="36"/>
      <c r="K78" s="30"/>
      <c r="L78" s="30"/>
      <c r="M78" s="30"/>
      <c r="N78" s="30"/>
      <c r="O78" s="18">
        <f t="shared" si="3"/>
        <v>50</v>
      </c>
    </row>
    <row r="79" spans="1:15" ht="30" x14ac:dyDescent="0.25">
      <c r="A79" s="42" t="s">
        <v>19</v>
      </c>
      <c r="B79" s="41" t="s">
        <v>54</v>
      </c>
      <c r="C79" s="42" t="str">
        <f t="shared" si="2"/>
        <v>FUN-BAS-51</v>
      </c>
      <c r="D79" s="41" t="s">
        <v>110</v>
      </c>
      <c r="E79" s="41" t="s">
        <v>116</v>
      </c>
      <c r="F79" s="44" t="s">
        <v>23</v>
      </c>
      <c r="G79" s="44"/>
      <c r="H79" s="20"/>
      <c r="I79" s="88"/>
      <c r="J79" s="36"/>
      <c r="K79" s="30"/>
      <c r="L79" s="30"/>
      <c r="M79" s="30"/>
      <c r="N79" s="30"/>
      <c r="O79" s="18">
        <f t="shared" si="3"/>
        <v>51</v>
      </c>
    </row>
    <row r="80" spans="1:15" ht="30" x14ac:dyDescent="0.25">
      <c r="A80" s="42" t="s">
        <v>19</v>
      </c>
      <c r="B80" s="41" t="s">
        <v>54</v>
      </c>
      <c r="C80" s="42" t="str">
        <f t="shared" si="2"/>
        <v>FUN-BAS-52</v>
      </c>
      <c r="D80" s="41" t="s">
        <v>110</v>
      </c>
      <c r="E80" s="41" t="s">
        <v>117</v>
      </c>
      <c r="F80" s="44" t="s">
        <v>23</v>
      </c>
      <c r="G80" s="44"/>
      <c r="H80" s="20"/>
      <c r="I80" s="88"/>
      <c r="J80" s="36"/>
      <c r="K80" s="30"/>
      <c r="L80" s="30"/>
      <c r="M80" s="30"/>
      <c r="N80" s="30"/>
      <c r="O80" s="18">
        <f t="shared" si="3"/>
        <v>52</v>
      </c>
    </row>
    <row r="81" spans="1:15" ht="30" x14ac:dyDescent="0.25">
      <c r="A81" s="42" t="s">
        <v>19</v>
      </c>
      <c r="B81" s="41" t="s">
        <v>54</v>
      </c>
      <c r="C81" s="42" t="str">
        <f t="shared" si="2"/>
        <v>FUN-BAS-53</v>
      </c>
      <c r="D81" s="41" t="s">
        <v>110</v>
      </c>
      <c r="E81" s="41" t="s">
        <v>118</v>
      </c>
      <c r="F81" s="44" t="s">
        <v>23</v>
      </c>
      <c r="G81" s="44"/>
      <c r="H81" s="20"/>
      <c r="I81" s="88"/>
      <c r="J81" s="36"/>
      <c r="K81" s="30"/>
      <c r="L81" s="30"/>
      <c r="M81" s="30"/>
      <c r="N81" s="30"/>
      <c r="O81" s="18">
        <f t="shared" si="3"/>
        <v>53</v>
      </c>
    </row>
    <row r="82" spans="1:15" ht="45" x14ac:dyDescent="0.25">
      <c r="A82" s="42" t="s">
        <v>19</v>
      </c>
      <c r="B82" s="41" t="s">
        <v>54</v>
      </c>
      <c r="C82" s="42" t="str">
        <f t="shared" si="2"/>
        <v>FUN-BAS-54</v>
      </c>
      <c r="D82" s="41" t="s">
        <v>110</v>
      </c>
      <c r="E82" s="41" t="s">
        <v>119</v>
      </c>
      <c r="F82" s="44" t="s">
        <v>23</v>
      </c>
      <c r="G82" s="44"/>
      <c r="H82" s="20"/>
      <c r="I82" s="88"/>
      <c r="J82" s="36"/>
      <c r="K82" s="30"/>
      <c r="L82" s="30"/>
      <c r="M82" s="30"/>
      <c r="N82" s="30"/>
      <c r="O82" s="18">
        <f t="shared" si="3"/>
        <v>54</v>
      </c>
    </row>
    <row r="83" spans="1:15" ht="90" x14ac:dyDescent="0.25">
      <c r="A83" s="42" t="s">
        <v>19</v>
      </c>
      <c r="B83" s="41" t="s">
        <v>54</v>
      </c>
      <c r="C83" s="42" t="str">
        <f t="shared" si="2"/>
        <v>FUN-BAS-55</v>
      </c>
      <c r="D83" s="41" t="s">
        <v>110</v>
      </c>
      <c r="E83" s="41" t="s">
        <v>120</v>
      </c>
      <c r="F83" s="44" t="s">
        <v>48</v>
      </c>
      <c r="G83" s="43">
        <v>10</v>
      </c>
      <c r="H83" s="20"/>
      <c r="I83" s="88"/>
      <c r="J83" s="36"/>
      <c r="K83" s="30"/>
      <c r="L83" s="30"/>
      <c r="M83" s="30"/>
      <c r="N83" s="30"/>
      <c r="O83" s="18">
        <f t="shared" si="3"/>
        <v>55</v>
      </c>
    </row>
    <row r="84" spans="1:15" ht="105" x14ac:dyDescent="0.25">
      <c r="A84" s="42" t="s">
        <v>19</v>
      </c>
      <c r="B84" s="41" t="s">
        <v>54</v>
      </c>
      <c r="C84" s="42" t="str">
        <f t="shared" si="2"/>
        <v>FUN-BAS-56</v>
      </c>
      <c r="D84" s="41" t="s">
        <v>110</v>
      </c>
      <c r="E84" s="41" t="s">
        <v>121</v>
      </c>
      <c r="F84" s="44" t="s">
        <v>23</v>
      </c>
      <c r="G84" s="44"/>
      <c r="H84" s="20"/>
      <c r="I84" s="88"/>
      <c r="J84" s="36"/>
      <c r="K84" s="30"/>
      <c r="L84" s="30"/>
      <c r="M84" s="30"/>
      <c r="N84" s="30"/>
      <c r="O84" s="18">
        <f t="shared" si="3"/>
        <v>56</v>
      </c>
    </row>
    <row r="85" spans="1:15" ht="45" x14ac:dyDescent="0.25">
      <c r="A85" s="42" t="s">
        <v>19</v>
      </c>
      <c r="B85" s="41" t="s">
        <v>54</v>
      </c>
      <c r="C85" s="42" t="str">
        <f t="shared" si="2"/>
        <v>FUN-BAS-57</v>
      </c>
      <c r="D85" s="41" t="s">
        <v>110</v>
      </c>
      <c r="E85" s="41" t="s">
        <v>122</v>
      </c>
      <c r="F85" s="44" t="s">
        <v>23</v>
      </c>
      <c r="G85" s="44"/>
      <c r="H85" s="20"/>
      <c r="I85" s="66" t="s">
        <v>123</v>
      </c>
      <c r="J85" s="36"/>
      <c r="K85" s="30"/>
      <c r="L85" s="30"/>
      <c r="M85" s="30"/>
      <c r="N85" s="30"/>
      <c r="O85" s="18">
        <f t="shared" si="3"/>
        <v>57</v>
      </c>
    </row>
    <row r="86" spans="1:15" ht="150" x14ac:dyDescent="0.25">
      <c r="A86" s="42" t="s">
        <v>19</v>
      </c>
      <c r="B86" s="41" t="s">
        <v>54</v>
      </c>
      <c r="C86" s="42" t="str">
        <f t="shared" si="2"/>
        <v>FUN-BAS-58</v>
      </c>
      <c r="D86" s="41" t="s">
        <v>110</v>
      </c>
      <c r="E86" s="41" t="s">
        <v>124</v>
      </c>
      <c r="F86" s="44" t="s">
        <v>23</v>
      </c>
      <c r="G86" s="44"/>
      <c r="H86" s="20"/>
      <c r="I86" s="66" t="s">
        <v>33</v>
      </c>
      <c r="J86" s="36"/>
      <c r="K86" s="30"/>
      <c r="L86" s="30"/>
      <c r="M86" s="30"/>
      <c r="N86" s="30"/>
      <c r="O86" s="18">
        <f t="shared" si="3"/>
        <v>58</v>
      </c>
    </row>
    <row r="87" spans="1:15" ht="30" x14ac:dyDescent="0.25">
      <c r="A87" s="42" t="s">
        <v>19</v>
      </c>
      <c r="B87" s="41" t="s">
        <v>54</v>
      </c>
      <c r="C87" s="42" t="str">
        <f t="shared" si="2"/>
        <v>FUN-BAS-59</v>
      </c>
      <c r="D87" s="41" t="s">
        <v>110</v>
      </c>
      <c r="E87" s="41" t="s">
        <v>125</v>
      </c>
      <c r="F87" s="44" t="s">
        <v>23</v>
      </c>
      <c r="G87" s="44"/>
      <c r="H87" s="20"/>
      <c r="I87" s="66" t="s">
        <v>33</v>
      </c>
      <c r="J87" s="36"/>
      <c r="K87" s="30"/>
      <c r="L87" s="30"/>
      <c r="M87" s="30"/>
      <c r="N87" s="30"/>
      <c r="O87" s="18">
        <f t="shared" si="3"/>
        <v>59</v>
      </c>
    </row>
    <row r="88" spans="1:15" ht="30" x14ac:dyDescent="0.25">
      <c r="A88" s="42" t="s">
        <v>19</v>
      </c>
      <c r="B88" s="41" t="s">
        <v>54</v>
      </c>
      <c r="C88" s="42" t="str">
        <f t="shared" si="2"/>
        <v>FUN-BAS-60</v>
      </c>
      <c r="D88" s="41" t="s">
        <v>110</v>
      </c>
      <c r="E88" s="41" t="s">
        <v>126</v>
      </c>
      <c r="F88" s="44" t="s">
        <v>23</v>
      </c>
      <c r="G88" s="44"/>
      <c r="H88" s="20"/>
      <c r="I88" s="88"/>
      <c r="J88" s="36"/>
      <c r="K88" s="30"/>
      <c r="L88" s="30"/>
      <c r="M88" s="30"/>
      <c r="N88" s="30"/>
      <c r="O88" s="18">
        <f t="shared" si="3"/>
        <v>60</v>
      </c>
    </row>
    <row r="89" spans="1:15" ht="45" x14ac:dyDescent="0.25">
      <c r="A89" s="42" t="s">
        <v>19</v>
      </c>
      <c r="B89" s="41" t="s">
        <v>54</v>
      </c>
      <c r="C89" s="42" t="str">
        <f t="shared" si="2"/>
        <v>FUN-BAS-61</v>
      </c>
      <c r="D89" s="41" t="s">
        <v>110</v>
      </c>
      <c r="E89" s="41" t="s">
        <v>127</v>
      </c>
      <c r="F89" s="44" t="s">
        <v>23</v>
      </c>
      <c r="G89" s="44"/>
      <c r="H89" s="20"/>
      <c r="I89" s="88"/>
      <c r="J89" s="36"/>
      <c r="K89" s="30"/>
      <c r="L89" s="30"/>
      <c r="M89" s="30"/>
      <c r="N89" s="30"/>
      <c r="O89" s="18">
        <f t="shared" si="3"/>
        <v>61</v>
      </c>
    </row>
    <row r="90" spans="1:15" ht="45" x14ac:dyDescent="0.25">
      <c r="A90" s="42" t="s">
        <v>19</v>
      </c>
      <c r="B90" s="56" t="s">
        <v>21</v>
      </c>
      <c r="C90" s="41" t="str">
        <f t="shared" si="2"/>
        <v>FUN-DIE-1</v>
      </c>
      <c r="D90" s="46" t="s">
        <v>128</v>
      </c>
      <c r="E90" s="46" t="s">
        <v>129</v>
      </c>
      <c r="F90" s="57" t="s">
        <v>23</v>
      </c>
      <c r="G90" s="57"/>
      <c r="H90" s="20"/>
      <c r="I90" s="66" t="s">
        <v>33</v>
      </c>
      <c r="J90" s="36"/>
      <c r="K90" s="30"/>
      <c r="L90" s="30"/>
      <c r="M90" s="30"/>
      <c r="N90" s="30"/>
      <c r="O90" s="18">
        <f t="shared" si="3"/>
        <v>1</v>
      </c>
    </row>
    <row r="91" spans="1:15" ht="135" x14ac:dyDescent="0.25">
      <c r="A91" s="42" t="s">
        <v>19</v>
      </c>
      <c r="B91" s="41" t="s">
        <v>130</v>
      </c>
      <c r="C91" s="42" t="str">
        <f t="shared" si="2"/>
        <v>FUN-EXT-1</v>
      </c>
      <c r="D91" s="41" t="s">
        <v>131</v>
      </c>
      <c r="E91" s="41" t="s">
        <v>132</v>
      </c>
      <c r="F91" s="44" t="s">
        <v>23</v>
      </c>
      <c r="G91" s="44"/>
      <c r="H91" s="20"/>
      <c r="I91" s="88"/>
      <c r="J91" s="36"/>
      <c r="K91" s="30"/>
      <c r="L91" s="30"/>
      <c r="M91" s="30"/>
      <c r="N91" s="30"/>
      <c r="O91" s="18">
        <f t="shared" si="3"/>
        <v>1</v>
      </c>
    </row>
    <row r="92" spans="1:15" ht="30" x14ac:dyDescent="0.25">
      <c r="A92" s="42" t="s">
        <v>19</v>
      </c>
      <c r="B92" s="42" t="s">
        <v>133</v>
      </c>
      <c r="C92" s="42" t="str">
        <f t="shared" si="2"/>
        <v>FUN-INF-1</v>
      </c>
      <c r="D92" s="42" t="s">
        <v>134</v>
      </c>
      <c r="E92" s="41" t="s">
        <v>135</v>
      </c>
      <c r="F92" s="44" t="s">
        <v>23</v>
      </c>
      <c r="G92" s="44"/>
      <c r="H92" s="20"/>
      <c r="I92" s="88"/>
      <c r="J92" s="36"/>
      <c r="K92" s="30"/>
      <c r="L92" s="30"/>
      <c r="M92" s="30"/>
      <c r="N92" s="30"/>
      <c r="O92" s="18">
        <f t="shared" si="3"/>
        <v>1</v>
      </c>
    </row>
    <row r="93" spans="1:15" ht="75" x14ac:dyDescent="0.25">
      <c r="A93" s="42" t="s">
        <v>19</v>
      </c>
      <c r="B93" s="42" t="s">
        <v>136</v>
      </c>
      <c r="C93" s="42" t="str">
        <f t="shared" si="2"/>
        <v>FUN-OPE-1</v>
      </c>
      <c r="D93" s="42" t="s">
        <v>137</v>
      </c>
      <c r="E93" s="41" t="s">
        <v>138</v>
      </c>
      <c r="F93" s="44" t="s">
        <v>23</v>
      </c>
      <c r="G93" s="44"/>
      <c r="H93" s="20"/>
      <c r="I93" s="88"/>
      <c r="J93" s="36"/>
      <c r="K93" s="30"/>
      <c r="L93" s="30"/>
      <c r="M93" s="30"/>
      <c r="N93" s="30"/>
      <c r="O93" s="18">
        <f t="shared" si="3"/>
        <v>1</v>
      </c>
    </row>
    <row r="94" spans="1:15" ht="165" x14ac:dyDescent="0.25">
      <c r="A94" s="42" t="s">
        <v>19</v>
      </c>
      <c r="B94" s="41" t="s">
        <v>139</v>
      </c>
      <c r="C94" s="42" t="str">
        <f t="shared" si="2"/>
        <v>FUN-SPE-1</v>
      </c>
      <c r="D94" s="41" t="s">
        <v>140</v>
      </c>
      <c r="E94" s="41" t="s">
        <v>141</v>
      </c>
      <c r="F94" s="44" t="s">
        <v>23</v>
      </c>
      <c r="G94" s="44"/>
      <c r="H94" s="20"/>
      <c r="I94" s="66" t="s">
        <v>33</v>
      </c>
      <c r="J94" s="36"/>
      <c r="K94" s="30"/>
      <c r="L94" s="30"/>
      <c r="M94" s="30"/>
      <c r="N94" s="30"/>
      <c r="O94" s="18">
        <f t="shared" si="3"/>
        <v>1</v>
      </c>
    </row>
    <row r="95" spans="1:15" ht="75" x14ac:dyDescent="0.25">
      <c r="A95" s="42" t="s">
        <v>19</v>
      </c>
      <c r="B95" s="41" t="s">
        <v>139</v>
      </c>
      <c r="C95" s="42" t="str">
        <f t="shared" si="2"/>
        <v>FUN-SPE-2</v>
      </c>
      <c r="D95" s="41" t="s">
        <v>142</v>
      </c>
      <c r="E95" s="41" t="s">
        <v>143</v>
      </c>
      <c r="F95" s="44" t="s">
        <v>23</v>
      </c>
      <c r="G95" s="44"/>
      <c r="H95" s="20"/>
      <c r="I95" s="88"/>
      <c r="J95" s="36"/>
      <c r="K95" s="30"/>
      <c r="L95" s="30"/>
      <c r="M95" s="30"/>
      <c r="N95" s="30"/>
      <c r="O95" s="18">
        <f t="shared" si="3"/>
        <v>2</v>
      </c>
    </row>
    <row r="96" spans="1:15" ht="120" x14ac:dyDescent="0.25">
      <c r="A96" s="42" t="s">
        <v>19</v>
      </c>
      <c r="B96" s="41" t="s">
        <v>139</v>
      </c>
      <c r="C96" s="42" t="str">
        <f t="shared" si="2"/>
        <v>FUN-SPE-3</v>
      </c>
      <c r="D96" s="41" t="s">
        <v>142</v>
      </c>
      <c r="E96" s="41" t="s">
        <v>144</v>
      </c>
      <c r="F96" s="44" t="s">
        <v>23</v>
      </c>
      <c r="G96" s="48"/>
      <c r="H96" s="20"/>
      <c r="I96" s="88"/>
      <c r="J96" s="36"/>
      <c r="K96" s="30"/>
      <c r="L96" s="30"/>
      <c r="M96" s="30"/>
      <c r="N96" s="30"/>
      <c r="O96" s="18">
        <f t="shared" si="3"/>
        <v>3</v>
      </c>
    </row>
    <row r="97" spans="1:15" ht="120" x14ac:dyDescent="0.25">
      <c r="A97" s="42" t="s">
        <v>19</v>
      </c>
      <c r="B97" s="41" t="s">
        <v>139</v>
      </c>
      <c r="C97" s="42" t="str">
        <f t="shared" si="2"/>
        <v>FUN-SPE-4</v>
      </c>
      <c r="D97" s="41" t="s">
        <v>142</v>
      </c>
      <c r="E97" s="41" t="s">
        <v>145</v>
      </c>
      <c r="F97" s="44" t="s">
        <v>23</v>
      </c>
      <c r="G97" s="44"/>
      <c r="H97" s="20"/>
      <c r="I97" s="88"/>
      <c r="J97" s="36"/>
      <c r="K97" s="30"/>
      <c r="L97" s="30"/>
      <c r="M97" s="30"/>
      <c r="N97" s="30"/>
      <c r="O97" s="18">
        <f t="shared" si="3"/>
        <v>4</v>
      </c>
    </row>
    <row r="98" spans="1:15" ht="45" x14ac:dyDescent="0.25">
      <c r="A98" s="42" t="s">
        <v>19</v>
      </c>
      <c r="B98" s="41" t="s">
        <v>139</v>
      </c>
      <c r="C98" s="42" t="str">
        <f t="shared" si="2"/>
        <v>FUN-SPE-5</v>
      </c>
      <c r="D98" s="41" t="s">
        <v>142</v>
      </c>
      <c r="E98" s="41" t="s">
        <v>146</v>
      </c>
      <c r="F98" s="44" t="s">
        <v>23</v>
      </c>
      <c r="G98" s="44"/>
      <c r="H98" s="20"/>
      <c r="I98" s="88"/>
      <c r="J98" s="36"/>
      <c r="K98" s="30"/>
      <c r="L98" s="30"/>
      <c r="M98" s="30"/>
      <c r="N98" s="30"/>
      <c r="O98" s="18">
        <f t="shared" si="3"/>
        <v>5</v>
      </c>
    </row>
    <row r="99" spans="1:15" ht="75" x14ac:dyDescent="0.25">
      <c r="A99" s="42" t="s">
        <v>147</v>
      </c>
      <c r="B99" s="41" t="s">
        <v>148</v>
      </c>
      <c r="C99" s="42" t="str">
        <f t="shared" si="2"/>
        <v>TEC-ADD-1</v>
      </c>
      <c r="D99" s="41" t="s">
        <v>149</v>
      </c>
      <c r="E99" s="41" t="s">
        <v>150</v>
      </c>
      <c r="F99" s="44" t="s">
        <v>23</v>
      </c>
      <c r="G99" s="44"/>
      <c r="H99" s="20"/>
      <c r="I99" s="66" t="s">
        <v>33</v>
      </c>
      <c r="J99" s="36"/>
      <c r="K99" s="30"/>
      <c r="L99" s="30"/>
      <c r="M99" s="30"/>
      <c r="N99" s="30"/>
      <c r="O99" s="18">
        <f t="shared" si="3"/>
        <v>1</v>
      </c>
    </row>
    <row r="100" spans="1:15" ht="30" x14ac:dyDescent="0.25">
      <c r="A100" s="42" t="s">
        <v>147</v>
      </c>
      <c r="B100" s="41" t="s">
        <v>20</v>
      </c>
      <c r="C100" s="42" t="str">
        <f t="shared" si="2"/>
        <v>TEC-ALG-1</v>
      </c>
      <c r="D100" s="42" t="s">
        <v>151</v>
      </c>
      <c r="E100" s="46" t="s">
        <v>152</v>
      </c>
      <c r="F100" s="44" t="s">
        <v>23</v>
      </c>
      <c r="G100" s="44"/>
      <c r="H100" s="20"/>
      <c r="I100" s="88"/>
      <c r="J100" s="36"/>
      <c r="K100" s="30"/>
      <c r="L100" s="30"/>
      <c r="M100" s="30"/>
      <c r="N100" s="30"/>
      <c r="O100" s="18">
        <f t="shared" si="3"/>
        <v>1</v>
      </c>
    </row>
    <row r="101" spans="1:15" ht="45" x14ac:dyDescent="0.25">
      <c r="A101" s="42" t="s">
        <v>147</v>
      </c>
      <c r="B101" s="56" t="s">
        <v>153</v>
      </c>
      <c r="C101" s="41" t="str">
        <f t="shared" si="2"/>
        <v>TEC-CLI-1</v>
      </c>
      <c r="D101" s="49" t="s">
        <v>154</v>
      </c>
      <c r="E101" s="49" t="s">
        <v>155</v>
      </c>
      <c r="F101" s="57" t="s">
        <v>23</v>
      </c>
      <c r="G101" s="57"/>
      <c r="H101" s="20"/>
      <c r="I101" s="88"/>
      <c r="J101" s="36"/>
      <c r="K101" s="30"/>
      <c r="L101" s="30"/>
      <c r="M101" s="30"/>
      <c r="N101" s="30"/>
      <c r="O101" s="18">
        <f t="shared" si="3"/>
        <v>1</v>
      </c>
    </row>
    <row r="102" spans="1:15" ht="30" x14ac:dyDescent="0.25">
      <c r="A102" s="42" t="s">
        <v>147</v>
      </c>
      <c r="B102" s="42" t="s">
        <v>156</v>
      </c>
      <c r="C102" s="42" t="str">
        <f t="shared" si="2"/>
        <v>TEC-INN-1</v>
      </c>
      <c r="D102" s="42" t="s">
        <v>157</v>
      </c>
      <c r="E102" s="41" t="s">
        <v>158</v>
      </c>
      <c r="F102" s="44" t="s">
        <v>23</v>
      </c>
      <c r="G102" s="43"/>
      <c r="H102" s="20"/>
      <c r="I102" s="88"/>
      <c r="J102" s="36"/>
      <c r="K102" s="30"/>
      <c r="L102" s="30"/>
      <c r="M102" s="30"/>
      <c r="N102" s="30"/>
      <c r="O102" s="18">
        <f t="shared" si="3"/>
        <v>1</v>
      </c>
    </row>
    <row r="103" spans="1:15" ht="45" x14ac:dyDescent="0.25">
      <c r="A103" s="42" t="s">
        <v>147</v>
      </c>
      <c r="B103" s="42" t="s">
        <v>156</v>
      </c>
      <c r="C103" s="42" t="str">
        <f t="shared" si="2"/>
        <v>TEC-INN-2</v>
      </c>
      <c r="D103" s="42" t="s">
        <v>157</v>
      </c>
      <c r="E103" s="41" t="s">
        <v>159</v>
      </c>
      <c r="F103" s="44" t="s">
        <v>23</v>
      </c>
      <c r="G103" s="43"/>
      <c r="H103" s="20"/>
      <c r="I103" s="88"/>
      <c r="J103" s="36"/>
      <c r="K103" s="30"/>
      <c r="L103" s="30"/>
      <c r="M103" s="30"/>
      <c r="N103" s="30"/>
      <c r="O103" s="18">
        <f t="shared" si="3"/>
        <v>2</v>
      </c>
    </row>
    <row r="104" spans="1:15" ht="30" x14ac:dyDescent="0.25">
      <c r="A104" s="42" t="s">
        <v>147</v>
      </c>
      <c r="B104" s="42" t="s">
        <v>156</v>
      </c>
      <c r="C104" s="42" t="str">
        <f t="shared" si="2"/>
        <v>TEC-INN-3</v>
      </c>
      <c r="D104" s="42" t="s">
        <v>160</v>
      </c>
      <c r="E104" s="41" t="s">
        <v>161</v>
      </c>
      <c r="F104" s="44"/>
      <c r="G104" s="43"/>
      <c r="H104" s="20"/>
      <c r="I104" s="66" t="s">
        <v>33</v>
      </c>
      <c r="J104" s="36"/>
      <c r="K104" s="30"/>
      <c r="L104" s="30"/>
      <c r="M104" s="30"/>
      <c r="N104" s="30"/>
      <c r="O104" s="18">
        <f t="shared" si="3"/>
        <v>3</v>
      </c>
    </row>
    <row r="105" spans="1:15" ht="30" x14ac:dyDescent="0.25">
      <c r="A105" s="42" t="s">
        <v>147</v>
      </c>
      <c r="B105" s="56" t="s">
        <v>162</v>
      </c>
      <c r="C105" s="41" t="str">
        <f t="shared" si="2"/>
        <v>TEC-KOP-1</v>
      </c>
      <c r="D105" s="49" t="s">
        <v>163</v>
      </c>
      <c r="E105" s="49" t="s">
        <v>164</v>
      </c>
      <c r="F105" s="57" t="s">
        <v>23</v>
      </c>
      <c r="G105" s="57"/>
      <c r="H105" s="20"/>
      <c r="I105" s="88"/>
      <c r="J105" s="36"/>
      <c r="K105" s="30"/>
      <c r="L105" s="30"/>
      <c r="M105" s="30"/>
      <c r="N105" s="30"/>
      <c r="O105" s="18">
        <f t="shared" si="3"/>
        <v>1</v>
      </c>
    </row>
    <row r="106" spans="1:15" ht="90" x14ac:dyDescent="0.25">
      <c r="A106" s="42" t="s">
        <v>147</v>
      </c>
      <c r="B106" s="56" t="s">
        <v>162</v>
      </c>
      <c r="C106" s="41" t="str">
        <f t="shared" si="2"/>
        <v>TEC-KOP-2</v>
      </c>
      <c r="D106" s="49" t="s">
        <v>165</v>
      </c>
      <c r="E106" s="49" t="s">
        <v>166</v>
      </c>
      <c r="F106" s="57" t="s">
        <v>23</v>
      </c>
      <c r="G106" s="57"/>
      <c r="H106" s="20"/>
      <c r="I106" s="88"/>
      <c r="J106" s="36"/>
      <c r="K106" s="30"/>
      <c r="L106" s="30"/>
      <c r="M106" s="30"/>
      <c r="N106" s="30"/>
      <c r="O106" s="18">
        <f t="shared" si="3"/>
        <v>2</v>
      </c>
    </row>
    <row r="107" spans="1:15" ht="105" x14ac:dyDescent="0.25">
      <c r="A107" s="42" t="s">
        <v>147</v>
      </c>
      <c r="B107" s="58" t="s">
        <v>167</v>
      </c>
      <c r="C107" s="41" t="str">
        <f t="shared" si="2"/>
        <v>TEC-RED-1</v>
      </c>
      <c r="D107" s="46" t="s">
        <v>168</v>
      </c>
      <c r="E107" s="46" t="s">
        <v>169</v>
      </c>
      <c r="F107" s="57" t="s">
        <v>23</v>
      </c>
      <c r="G107" s="57"/>
      <c r="H107" s="20"/>
      <c r="I107" s="88"/>
      <c r="J107" s="36"/>
      <c r="K107" s="30"/>
      <c r="L107" s="30"/>
      <c r="M107" s="30"/>
      <c r="N107" s="30"/>
      <c r="O107" s="18">
        <f t="shared" si="3"/>
        <v>1</v>
      </c>
    </row>
    <row r="108" spans="1:15" ht="45" x14ac:dyDescent="0.25">
      <c r="A108" s="42" t="s">
        <v>147</v>
      </c>
      <c r="B108" s="58" t="s">
        <v>167</v>
      </c>
      <c r="C108" s="41" t="str">
        <f t="shared" si="2"/>
        <v>TEC-RED-2</v>
      </c>
      <c r="D108" s="49" t="s">
        <v>170</v>
      </c>
      <c r="E108" s="49" t="s">
        <v>171</v>
      </c>
      <c r="F108" s="43" t="s">
        <v>23</v>
      </c>
      <c r="G108" s="57"/>
      <c r="H108" s="20"/>
      <c r="I108" s="88"/>
      <c r="J108" s="36"/>
      <c r="K108" s="30"/>
      <c r="L108" s="30"/>
      <c r="M108" s="30"/>
      <c r="N108" s="30"/>
      <c r="O108" s="18">
        <f t="shared" si="3"/>
        <v>2</v>
      </c>
    </row>
    <row r="109" spans="1:15" ht="30" x14ac:dyDescent="0.25">
      <c r="A109" s="42" t="s">
        <v>147</v>
      </c>
      <c r="B109" s="41" t="s">
        <v>172</v>
      </c>
      <c r="C109" s="41" t="str">
        <f t="shared" si="2"/>
        <v>TEC-VAS-1</v>
      </c>
      <c r="D109" s="42" t="s">
        <v>173</v>
      </c>
      <c r="E109" s="41" t="s">
        <v>174</v>
      </c>
      <c r="F109" s="44" t="s">
        <v>23</v>
      </c>
      <c r="G109" s="44"/>
      <c r="H109" s="92"/>
      <c r="I109" s="88"/>
      <c r="J109" s="36"/>
      <c r="K109" s="30"/>
      <c r="L109" s="30"/>
      <c r="M109" s="30"/>
      <c r="N109" s="30"/>
      <c r="O109" s="18">
        <f t="shared" si="3"/>
        <v>1</v>
      </c>
    </row>
    <row r="110" spans="1:15" ht="30" x14ac:dyDescent="0.25">
      <c r="A110" s="42" t="s">
        <v>147</v>
      </c>
      <c r="B110" s="41" t="s">
        <v>172</v>
      </c>
      <c r="C110" s="41" t="str">
        <f t="shared" si="2"/>
        <v>TEC-VAS-2</v>
      </c>
      <c r="D110" s="42" t="s">
        <v>175</v>
      </c>
      <c r="E110" s="41" t="s">
        <v>176</v>
      </c>
      <c r="F110" s="44" t="s">
        <v>23</v>
      </c>
      <c r="G110" s="44"/>
      <c r="H110" s="92"/>
      <c r="I110" s="88"/>
      <c r="J110" s="36"/>
      <c r="K110" s="30"/>
      <c r="L110" s="30"/>
      <c r="M110" s="30"/>
      <c r="N110" s="30"/>
      <c r="O110" s="18">
        <f t="shared" si="3"/>
        <v>2</v>
      </c>
    </row>
    <row r="111" spans="1:15" ht="150" x14ac:dyDescent="0.25">
      <c r="A111" s="42" t="s">
        <v>147</v>
      </c>
      <c r="B111" s="41" t="s">
        <v>172</v>
      </c>
      <c r="C111" s="41" t="str">
        <f t="shared" si="2"/>
        <v>TEC-VAS-3</v>
      </c>
      <c r="D111" s="42" t="s">
        <v>175</v>
      </c>
      <c r="E111" s="41" t="s">
        <v>177</v>
      </c>
      <c r="F111" s="44" t="s">
        <v>48</v>
      </c>
      <c r="G111" s="43">
        <v>30</v>
      </c>
      <c r="H111" s="92"/>
      <c r="I111" s="88"/>
      <c r="J111" s="36"/>
      <c r="K111" s="30"/>
      <c r="L111" s="30"/>
      <c r="M111" s="30"/>
      <c r="N111" s="30"/>
      <c r="O111" s="18">
        <f t="shared" si="3"/>
        <v>3</v>
      </c>
    </row>
    <row r="112" spans="1:15" ht="30" x14ac:dyDescent="0.25">
      <c r="A112" s="42" t="s">
        <v>147</v>
      </c>
      <c r="B112" s="41" t="s">
        <v>172</v>
      </c>
      <c r="C112" s="41" t="str">
        <f t="shared" si="2"/>
        <v>TEC-VAS-4</v>
      </c>
      <c r="D112" s="42" t="s">
        <v>178</v>
      </c>
      <c r="E112" s="41" t="s">
        <v>179</v>
      </c>
      <c r="F112" s="44" t="s">
        <v>23</v>
      </c>
      <c r="G112" s="44"/>
      <c r="H112" s="20"/>
      <c r="I112" s="88"/>
      <c r="J112" s="36"/>
      <c r="K112" s="30"/>
      <c r="L112" s="30"/>
      <c r="M112" s="30"/>
      <c r="N112" s="30"/>
      <c r="O112" s="18">
        <f t="shared" si="3"/>
        <v>4</v>
      </c>
    </row>
    <row r="113" spans="1:15" ht="75" x14ac:dyDescent="0.25">
      <c r="A113" s="41" t="s">
        <v>180</v>
      </c>
      <c r="B113" s="42" t="s">
        <v>20</v>
      </c>
      <c r="C113" s="42" t="str">
        <f t="shared" si="2"/>
        <v>BEH-ALG-1</v>
      </c>
      <c r="D113" s="42" t="s">
        <v>181</v>
      </c>
      <c r="E113" s="41" t="s">
        <v>182</v>
      </c>
      <c r="F113" s="44" t="s">
        <v>23</v>
      </c>
      <c r="G113" s="44"/>
      <c r="H113" s="20"/>
      <c r="I113" s="88"/>
      <c r="J113" s="36"/>
      <c r="K113" s="30"/>
      <c r="L113" s="30"/>
      <c r="M113" s="30"/>
      <c r="N113" s="30"/>
      <c r="O113" s="18">
        <f t="shared" si="3"/>
        <v>1</v>
      </c>
    </row>
    <row r="114" spans="1:15" ht="75" x14ac:dyDescent="0.25">
      <c r="A114" s="41" t="s">
        <v>180</v>
      </c>
      <c r="B114" s="42" t="s">
        <v>20</v>
      </c>
      <c r="C114" s="42" t="str">
        <f t="shared" si="2"/>
        <v>BEH-ALG-2</v>
      </c>
      <c r="D114" s="42" t="s">
        <v>183</v>
      </c>
      <c r="E114" s="41" t="s">
        <v>184</v>
      </c>
      <c r="F114" s="44" t="s">
        <v>23</v>
      </c>
      <c r="G114" s="44"/>
      <c r="H114" s="20"/>
      <c r="I114" s="88"/>
      <c r="J114" s="36"/>
      <c r="K114" s="30"/>
      <c r="L114" s="30"/>
      <c r="M114" s="30"/>
      <c r="N114" s="30"/>
      <c r="O114" s="18">
        <f t="shared" si="3"/>
        <v>2</v>
      </c>
    </row>
    <row r="115" spans="1:15" ht="60" x14ac:dyDescent="0.25">
      <c r="A115" s="41" t="s">
        <v>180</v>
      </c>
      <c r="B115" s="42" t="s">
        <v>20</v>
      </c>
      <c r="C115" s="42" t="str">
        <f t="shared" si="2"/>
        <v>BEH-ALG-3</v>
      </c>
      <c r="D115" s="42" t="s">
        <v>185</v>
      </c>
      <c r="E115" s="41" t="s">
        <v>186</v>
      </c>
      <c r="F115" s="44" t="s">
        <v>23</v>
      </c>
      <c r="G115" s="44"/>
      <c r="H115" s="20"/>
      <c r="I115" s="88"/>
      <c r="J115" s="36"/>
      <c r="K115" s="30"/>
      <c r="L115" s="30"/>
      <c r="M115" s="30"/>
      <c r="N115" s="30"/>
      <c r="O115" s="18">
        <f t="shared" si="3"/>
        <v>3</v>
      </c>
    </row>
    <row r="116" spans="1:15" ht="225" x14ac:dyDescent="0.25">
      <c r="A116" s="41" t="s">
        <v>180</v>
      </c>
      <c r="B116" s="42" t="s">
        <v>20</v>
      </c>
      <c r="C116" s="42" t="str">
        <f t="shared" ref="C116:C180" si="4">UPPER(MID(A116,4,3))&amp;"-"&amp;UPPER(MID(B116,1,3))&amp;"-"&amp;O116</f>
        <v>BEH-ALG-4</v>
      </c>
      <c r="D116" s="42" t="s">
        <v>187</v>
      </c>
      <c r="E116" s="41" t="s">
        <v>188</v>
      </c>
      <c r="F116" s="44" t="s">
        <v>23</v>
      </c>
      <c r="G116" s="44"/>
      <c r="H116" s="20"/>
      <c r="I116" s="88"/>
      <c r="J116" s="36"/>
      <c r="K116" s="30"/>
      <c r="L116" s="30"/>
      <c r="M116" s="30"/>
      <c r="N116" s="30"/>
      <c r="O116" s="18">
        <f t="shared" si="3"/>
        <v>4</v>
      </c>
    </row>
    <row r="117" spans="1:15" ht="135" x14ac:dyDescent="0.25">
      <c r="A117" s="41" t="s">
        <v>180</v>
      </c>
      <c r="B117" s="42" t="s">
        <v>20</v>
      </c>
      <c r="C117" s="42" t="str">
        <f t="shared" si="4"/>
        <v>BEH-ALG-5</v>
      </c>
      <c r="D117" s="42" t="s">
        <v>187</v>
      </c>
      <c r="E117" s="41" t="s">
        <v>189</v>
      </c>
      <c r="F117" s="44" t="s">
        <v>23</v>
      </c>
      <c r="G117" s="44"/>
      <c r="H117" s="20"/>
      <c r="I117" s="88"/>
      <c r="J117" s="36"/>
      <c r="K117" s="30"/>
      <c r="L117" s="30"/>
      <c r="M117" s="30"/>
      <c r="N117" s="30"/>
      <c r="O117" s="18">
        <f t="shared" si="3"/>
        <v>5</v>
      </c>
    </row>
    <row r="118" spans="1:15" ht="75" x14ac:dyDescent="0.25">
      <c r="A118" s="41" t="s">
        <v>180</v>
      </c>
      <c r="B118" s="42" t="s">
        <v>20</v>
      </c>
      <c r="C118" s="42" t="str">
        <f t="shared" si="4"/>
        <v>BEH-ALG-6</v>
      </c>
      <c r="D118" s="42" t="s">
        <v>187</v>
      </c>
      <c r="E118" s="41" t="s">
        <v>190</v>
      </c>
      <c r="F118" s="44" t="s">
        <v>23</v>
      </c>
      <c r="G118" s="44"/>
      <c r="H118" s="20"/>
      <c r="I118" s="88"/>
      <c r="J118" s="36"/>
      <c r="K118" s="30"/>
      <c r="L118" s="30"/>
      <c r="M118" s="30"/>
      <c r="N118" s="30"/>
      <c r="O118" s="18">
        <f t="shared" si="3"/>
        <v>6</v>
      </c>
    </row>
    <row r="119" spans="1:15" ht="105" x14ac:dyDescent="0.25">
      <c r="A119" s="41" t="s">
        <v>180</v>
      </c>
      <c r="B119" s="42" t="s">
        <v>20</v>
      </c>
      <c r="C119" s="42" t="str">
        <f t="shared" si="4"/>
        <v>BEH-ALG-7</v>
      </c>
      <c r="D119" s="42" t="s">
        <v>187</v>
      </c>
      <c r="E119" s="41" t="s">
        <v>191</v>
      </c>
      <c r="F119" s="44" t="s">
        <v>23</v>
      </c>
      <c r="G119" s="44"/>
      <c r="H119" s="20"/>
      <c r="I119" s="88"/>
      <c r="J119" s="36"/>
      <c r="K119" s="30"/>
      <c r="L119" s="30"/>
      <c r="M119" s="30"/>
      <c r="N119" s="30"/>
      <c r="O119" s="18">
        <f t="shared" si="3"/>
        <v>7</v>
      </c>
    </row>
    <row r="120" spans="1:15" ht="30" x14ac:dyDescent="0.25">
      <c r="A120" s="41" t="s">
        <v>180</v>
      </c>
      <c r="B120" s="41" t="s">
        <v>20</v>
      </c>
      <c r="C120" s="42" t="str">
        <f t="shared" si="4"/>
        <v>BEH-ALG-8</v>
      </c>
      <c r="D120" s="42" t="s">
        <v>192</v>
      </c>
      <c r="E120" s="41" t="s">
        <v>193</v>
      </c>
      <c r="F120" s="44" t="s">
        <v>48</v>
      </c>
      <c r="G120" s="43">
        <v>10</v>
      </c>
      <c r="H120" s="20"/>
      <c r="I120" s="88"/>
      <c r="J120" s="36"/>
      <c r="K120" s="30"/>
      <c r="L120" s="30"/>
      <c r="M120" s="30"/>
      <c r="N120" s="30"/>
      <c r="O120" s="18">
        <f t="shared" si="3"/>
        <v>8</v>
      </c>
    </row>
    <row r="121" spans="1:15" ht="30" x14ac:dyDescent="0.25">
      <c r="A121" s="41" t="s">
        <v>180</v>
      </c>
      <c r="B121" s="42" t="s">
        <v>20</v>
      </c>
      <c r="C121" s="42" t="str">
        <f t="shared" si="4"/>
        <v>BEH-ALG-9</v>
      </c>
      <c r="D121" s="42" t="s">
        <v>194</v>
      </c>
      <c r="E121" s="41" t="s">
        <v>195</v>
      </c>
      <c r="F121" s="44" t="s">
        <v>23</v>
      </c>
      <c r="G121" s="44"/>
      <c r="H121" s="20"/>
      <c r="I121" s="88"/>
      <c r="J121" s="36"/>
      <c r="K121" s="30"/>
      <c r="L121" s="30"/>
      <c r="M121" s="30"/>
      <c r="N121" s="30"/>
      <c r="O121" s="18">
        <f t="shared" si="3"/>
        <v>9</v>
      </c>
    </row>
    <row r="122" spans="1:15" ht="45" x14ac:dyDescent="0.25">
      <c r="A122" s="41" t="s">
        <v>180</v>
      </c>
      <c r="B122" s="42" t="s">
        <v>20</v>
      </c>
      <c r="C122" s="42" t="str">
        <f t="shared" si="4"/>
        <v>BEH-ALG-10</v>
      </c>
      <c r="D122" s="42" t="s">
        <v>196</v>
      </c>
      <c r="E122" s="41" t="s">
        <v>197</v>
      </c>
      <c r="F122" s="44" t="s">
        <v>23</v>
      </c>
      <c r="G122" s="44"/>
      <c r="H122" s="20"/>
      <c r="I122" s="88"/>
      <c r="J122" s="36"/>
      <c r="K122" s="30"/>
      <c r="L122" s="30"/>
      <c r="M122" s="30"/>
      <c r="N122" s="30"/>
      <c r="O122" s="18">
        <f t="shared" si="3"/>
        <v>10</v>
      </c>
    </row>
    <row r="123" spans="1:15" ht="45" x14ac:dyDescent="0.25">
      <c r="A123" s="41" t="s">
        <v>180</v>
      </c>
      <c r="B123" s="42" t="s">
        <v>20</v>
      </c>
      <c r="C123" s="42" t="str">
        <f t="shared" si="4"/>
        <v>BEH-ALG-11</v>
      </c>
      <c r="D123" s="42" t="s">
        <v>198</v>
      </c>
      <c r="E123" s="41" t="s">
        <v>199</v>
      </c>
      <c r="F123" s="44" t="s">
        <v>23</v>
      </c>
      <c r="G123" s="44"/>
      <c r="H123" s="20"/>
      <c r="I123" s="88"/>
      <c r="J123" s="36"/>
      <c r="K123" s="30"/>
      <c r="L123" s="30"/>
      <c r="M123" s="30"/>
      <c r="N123" s="30"/>
      <c r="O123" s="18">
        <f t="shared" si="3"/>
        <v>11</v>
      </c>
    </row>
    <row r="124" spans="1:15" ht="60" x14ac:dyDescent="0.25">
      <c r="A124" s="41" t="s">
        <v>180</v>
      </c>
      <c r="B124" s="42" t="s">
        <v>200</v>
      </c>
      <c r="C124" s="42" t="str">
        <f t="shared" si="4"/>
        <v>BEH-AUD-1</v>
      </c>
      <c r="D124" s="42" t="s">
        <v>200</v>
      </c>
      <c r="E124" s="41" t="s">
        <v>201</v>
      </c>
      <c r="F124" s="44" t="s">
        <v>23</v>
      </c>
      <c r="G124" s="44"/>
      <c r="H124" s="20"/>
      <c r="I124" s="66" t="s">
        <v>33</v>
      </c>
      <c r="J124" s="36"/>
      <c r="K124" s="30"/>
      <c r="L124" s="30"/>
      <c r="M124" s="30"/>
      <c r="N124" s="30"/>
      <c r="O124" s="18">
        <f t="shared" si="3"/>
        <v>1</v>
      </c>
    </row>
    <row r="125" spans="1:15" ht="45" x14ac:dyDescent="0.25">
      <c r="A125" s="41" t="s">
        <v>180</v>
      </c>
      <c r="B125" s="42" t="s">
        <v>202</v>
      </c>
      <c r="C125" s="42" t="str">
        <f t="shared" si="4"/>
        <v>BEH-EVA-1</v>
      </c>
      <c r="D125" s="42" t="s">
        <v>183</v>
      </c>
      <c r="E125" s="41" t="s">
        <v>203</v>
      </c>
      <c r="F125" s="44" t="s">
        <v>23</v>
      </c>
      <c r="G125" s="44"/>
      <c r="H125" s="20"/>
      <c r="I125" s="88"/>
      <c r="J125" s="36"/>
      <c r="K125" s="30"/>
      <c r="L125" s="30"/>
      <c r="M125" s="30"/>
      <c r="N125" s="30"/>
      <c r="O125" s="18">
        <f t="shared" si="3"/>
        <v>1</v>
      </c>
    </row>
    <row r="126" spans="1:15" ht="45" x14ac:dyDescent="0.25">
      <c r="A126" s="41" t="s">
        <v>180</v>
      </c>
      <c r="B126" s="41" t="s">
        <v>130</v>
      </c>
      <c r="C126" s="42" t="str">
        <f t="shared" si="4"/>
        <v>BEH-EXT-1</v>
      </c>
      <c r="D126" s="41" t="s">
        <v>204</v>
      </c>
      <c r="E126" s="41" t="s">
        <v>205</v>
      </c>
      <c r="F126" s="44" t="s">
        <v>23</v>
      </c>
      <c r="G126" s="44"/>
      <c r="H126" s="20"/>
      <c r="I126" s="88" t="s">
        <v>123</v>
      </c>
      <c r="J126" s="36"/>
      <c r="K126" s="30"/>
      <c r="L126" s="30"/>
      <c r="M126" s="30"/>
      <c r="N126" s="30"/>
      <c r="O126" s="18">
        <f t="shared" si="3"/>
        <v>1</v>
      </c>
    </row>
    <row r="127" spans="1:15" ht="90" x14ac:dyDescent="0.25">
      <c r="A127" s="41" t="s">
        <v>180</v>
      </c>
      <c r="B127" s="41" t="s">
        <v>134</v>
      </c>
      <c r="C127" s="42" t="str">
        <f t="shared" si="4"/>
        <v>BEH-INC-1</v>
      </c>
      <c r="D127" s="42" t="s">
        <v>206</v>
      </c>
      <c r="E127" s="41" t="s">
        <v>207</v>
      </c>
      <c r="F127" s="44" t="s">
        <v>23</v>
      </c>
      <c r="G127" s="44"/>
      <c r="H127" s="20"/>
      <c r="I127" s="66" t="s">
        <v>33</v>
      </c>
      <c r="J127" s="36"/>
      <c r="K127" s="30"/>
      <c r="L127" s="30"/>
      <c r="M127" s="30"/>
      <c r="N127" s="30"/>
      <c r="O127" s="18">
        <f t="shared" si="3"/>
        <v>1</v>
      </c>
    </row>
    <row r="128" spans="1:15" ht="60" x14ac:dyDescent="0.25">
      <c r="A128" s="41" t="s">
        <v>180</v>
      </c>
      <c r="B128" s="41" t="s">
        <v>134</v>
      </c>
      <c r="C128" s="42" t="str">
        <f t="shared" si="4"/>
        <v>BEH-INC-2</v>
      </c>
      <c r="D128" s="42" t="s">
        <v>206</v>
      </c>
      <c r="E128" s="41" t="s">
        <v>208</v>
      </c>
      <c r="F128" s="44" t="s">
        <v>23</v>
      </c>
      <c r="G128" s="44"/>
      <c r="H128" s="20"/>
      <c r="I128" s="88"/>
      <c r="J128" s="36"/>
      <c r="K128" s="30"/>
      <c r="L128" s="30"/>
      <c r="M128" s="30"/>
      <c r="N128" s="30"/>
      <c r="O128" s="18">
        <f t="shared" si="3"/>
        <v>2</v>
      </c>
    </row>
    <row r="129" spans="1:15" ht="30" x14ac:dyDescent="0.25">
      <c r="A129" s="41" t="s">
        <v>180</v>
      </c>
      <c r="B129" s="41" t="s">
        <v>134</v>
      </c>
      <c r="C129" s="42" t="str">
        <f t="shared" si="4"/>
        <v>BEH-INC-3</v>
      </c>
      <c r="D129" s="42" t="s">
        <v>206</v>
      </c>
      <c r="E129" s="41" t="s">
        <v>209</v>
      </c>
      <c r="F129" s="44" t="s">
        <v>23</v>
      </c>
      <c r="G129" s="44"/>
      <c r="H129" s="20"/>
      <c r="I129" s="88"/>
      <c r="J129" s="36"/>
      <c r="K129" s="30"/>
      <c r="L129" s="30"/>
      <c r="M129" s="30"/>
      <c r="N129" s="30"/>
      <c r="O129" s="18">
        <f t="shared" si="3"/>
        <v>3</v>
      </c>
    </row>
    <row r="130" spans="1:15" ht="30" x14ac:dyDescent="0.25">
      <c r="A130" s="41" t="s">
        <v>180</v>
      </c>
      <c r="B130" s="41" t="s">
        <v>134</v>
      </c>
      <c r="C130" s="42" t="str">
        <f t="shared" si="4"/>
        <v>BEH-INC-4</v>
      </c>
      <c r="D130" s="42" t="s">
        <v>206</v>
      </c>
      <c r="E130" s="41" t="s">
        <v>210</v>
      </c>
      <c r="F130" s="44" t="s">
        <v>23</v>
      </c>
      <c r="G130" s="44"/>
      <c r="H130" s="20"/>
      <c r="I130" s="88"/>
      <c r="J130" s="36"/>
      <c r="K130" s="30"/>
      <c r="L130" s="30"/>
      <c r="M130" s="30"/>
      <c r="N130" s="30"/>
      <c r="O130" s="18">
        <f t="shared" si="3"/>
        <v>4</v>
      </c>
    </row>
    <row r="131" spans="1:15" ht="45" x14ac:dyDescent="0.25">
      <c r="A131" s="41" t="s">
        <v>180</v>
      </c>
      <c r="B131" s="41" t="s">
        <v>134</v>
      </c>
      <c r="C131" s="42" t="str">
        <f t="shared" si="4"/>
        <v>BEH-INC-5</v>
      </c>
      <c r="D131" s="42" t="s">
        <v>206</v>
      </c>
      <c r="E131" s="49" t="s">
        <v>211</v>
      </c>
      <c r="F131" s="44" t="s">
        <v>23</v>
      </c>
      <c r="G131" s="44"/>
      <c r="H131" s="20"/>
      <c r="I131" s="88"/>
      <c r="J131" s="36"/>
      <c r="K131" s="30"/>
      <c r="L131" s="30"/>
      <c r="M131" s="30"/>
      <c r="N131" s="30"/>
      <c r="O131" s="18">
        <f t="shared" si="3"/>
        <v>5</v>
      </c>
    </row>
    <row r="132" spans="1:15" ht="45" x14ac:dyDescent="0.25">
      <c r="A132" s="41" t="s">
        <v>180</v>
      </c>
      <c r="B132" s="41" t="s">
        <v>134</v>
      </c>
      <c r="C132" s="42" t="str">
        <f t="shared" si="4"/>
        <v>BEH-INC-6</v>
      </c>
      <c r="D132" s="42" t="s">
        <v>206</v>
      </c>
      <c r="E132" s="41" t="s">
        <v>212</v>
      </c>
      <c r="F132" s="44" t="s">
        <v>23</v>
      </c>
      <c r="G132" s="44"/>
      <c r="H132" s="20"/>
      <c r="I132" s="88"/>
      <c r="J132" s="36"/>
      <c r="K132" s="30"/>
      <c r="L132" s="30"/>
      <c r="M132" s="30"/>
      <c r="N132" s="30"/>
      <c r="O132" s="18">
        <f t="shared" si="3"/>
        <v>6</v>
      </c>
    </row>
    <row r="133" spans="1:15" ht="45" x14ac:dyDescent="0.25">
      <c r="A133" s="41" t="s">
        <v>180</v>
      </c>
      <c r="B133" s="41" t="s">
        <v>134</v>
      </c>
      <c r="C133" s="42" t="str">
        <f t="shared" si="4"/>
        <v>BEH-INC-7</v>
      </c>
      <c r="D133" s="42" t="s">
        <v>206</v>
      </c>
      <c r="E133" s="41" t="s">
        <v>213</v>
      </c>
      <c r="F133" s="44" t="s">
        <v>48</v>
      </c>
      <c r="G133" s="43">
        <v>10</v>
      </c>
      <c r="H133" s="20"/>
      <c r="I133" s="88"/>
      <c r="J133" s="36"/>
      <c r="K133" s="30"/>
      <c r="L133" s="30"/>
      <c r="M133" s="30"/>
      <c r="N133" s="30"/>
      <c r="O133" s="18">
        <f t="shared" si="3"/>
        <v>7</v>
      </c>
    </row>
    <row r="134" spans="1:15" ht="30" x14ac:dyDescent="0.25">
      <c r="A134" s="41" t="s">
        <v>180</v>
      </c>
      <c r="B134" s="41" t="s">
        <v>134</v>
      </c>
      <c r="C134" s="42" t="str">
        <f t="shared" si="4"/>
        <v>BEH-INC-8</v>
      </c>
      <c r="D134" s="41" t="s">
        <v>214</v>
      </c>
      <c r="E134" s="41" t="s">
        <v>215</v>
      </c>
      <c r="F134" s="44" t="s">
        <v>23</v>
      </c>
      <c r="G134" s="44"/>
      <c r="H134" s="20"/>
      <c r="I134" s="66" t="s">
        <v>33</v>
      </c>
      <c r="J134" s="36"/>
      <c r="K134" s="30"/>
      <c r="L134" s="30"/>
      <c r="M134" s="30"/>
      <c r="N134" s="30"/>
      <c r="O134" s="18">
        <f t="shared" si="3"/>
        <v>8</v>
      </c>
    </row>
    <row r="135" spans="1:15" ht="135" x14ac:dyDescent="0.25">
      <c r="A135" s="41" t="s">
        <v>180</v>
      </c>
      <c r="B135" s="41" t="s">
        <v>134</v>
      </c>
      <c r="C135" s="42" t="str">
        <f t="shared" si="4"/>
        <v>BEH-INC-9</v>
      </c>
      <c r="D135" s="41" t="s">
        <v>214</v>
      </c>
      <c r="E135" s="41" t="s">
        <v>216</v>
      </c>
      <c r="F135" s="44" t="s">
        <v>23</v>
      </c>
      <c r="G135" s="44"/>
      <c r="H135" s="20"/>
      <c r="I135" s="66" t="s">
        <v>33</v>
      </c>
      <c r="J135" s="36"/>
      <c r="K135" s="30"/>
      <c r="L135" s="30"/>
      <c r="M135" s="30"/>
      <c r="N135" s="30"/>
      <c r="O135" s="18">
        <f t="shared" si="3"/>
        <v>9</v>
      </c>
    </row>
    <row r="136" spans="1:15" ht="45" x14ac:dyDescent="0.25">
      <c r="A136" s="41" t="s">
        <v>180</v>
      </c>
      <c r="B136" s="41" t="s">
        <v>134</v>
      </c>
      <c r="C136" s="42" t="str">
        <f t="shared" si="4"/>
        <v>BEH-INC-10</v>
      </c>
      <c r="D136" s="41" t="s">
        <v>214</v>
      </c>
      <c r="E136" s="41" t="s">
        <v>217</v>
      </c>
      <c r="F136" s="44" t="s">
        <v>23</v>
      </c>
      <c r="G136" s="44"/>
      <c r="H136" s="20"/>
      <c r="I136" s="88"/>
      <c r="J136" s="36"/>
      <c r="K136" s="30"/>
      <c r="L136" s="30"/>
      <c r="M136" s="30"/>
      <c r="N136" s="30"/>
      <c r="O136" s="18">
        <f t="shared" si="3"/>
        <v>10</v>
      </c>
    </row>
    <row r="137" spans="1:15" ht="30" x14ac:dyDescent="0.25">
      <c r="A137" s="41" t="s">
        <v>180</v>
      </c>
      <c r="B137" s="41" t="s">
        <v>134</v>
      </c>
      <c r="C137" s="42" t="str">
        <f t="shared" si="4"/>
        <v>BEH-INC-11</v>
      </c>
      <c r="D137" s="41" t="s">
        <v>214</v>
      </c>
      <c r="E137" s="41" t="s">
        <v>218</v>
      </c>
      <c r="F137" s="44" t="s">
        <v>23</v>
      </c>
      <c r="G137" s="44"/>
      <c r="H137" s="20"/>
      <c r="I137" s="88"/>
      <c r="J137" s="36"/>
      <c r="K137" s="30"/>
      <c r="L137" s="30"/>
      <c r="M137" s="30"/>
      <c r="N137" s="30"/>
      <c r="O137" s="18">
        <f t="shared" si="3"/>
        <v>11</v>
      </c>
    </row>
    <row r="138" spans="1:15" ht="60" x14ac:dyDescent="0.25">
      <c r="A138" s="41" t="s">
        <v>180</v>
      </c>
      <c r="B138" s="41" t="s">
        <v>134</v>
      </c>
      <c r="C138" s="42" t="str">
        <f t="shared" si="4"/>
        <v>BEH-INC-12</v>
      </c>
      <c r="D138" s="41" t="s">
        <v>214</v>
      </c>
      <c r="E138" s="41" t="s">
        <v>219</v>
      </c>
      <c r="F138" s="44" t="s">
        <v>220</v>
      </c>
      <c r="G138" s="77"/>
      <c r="H138" s="20"/>
      <c r="I138" s="88"/>
      <c r="J138" s="36"/>
      <c r="K138" s="30"/>
      <c r="L138" s="30"/>
      <c r="M138" s="30"/>
      <c r="N138" s="30"/>
      <c r="O138" s="18">
        <f t="shared" ref="O138:O201" si="5">IF(B138=B137,O137+1,1)</f>
        <v>12</v>
      </c>
    </row>
    <row r="139" spans="1:15" ht="75" x14ac:dyDescent="0.25">
      <c r="A139" s="41" t="s">
        <v>180</v>
      </c>
      <c r="B139" s="42" t="s">
        <v>133</v>
      </c>
      <c r="C139" s="42" t="str">
        <f t="shared" si="4"/>
        <v>BEH-INF-1</v>
      </c>
      <c r="D139" s="42" t="s">
        <v>221</v>
      </c>
      <c r="E139" s="41" t="s">
        <v>222</v>
      </c>
      <c r="F139" s="44" t="s">
        <v>23</v>
      </c>
      <c r="G139" s="44"/>
      <c r="H139" s="20"/>
      <c r="I139" s="88"/>
      <c r="J139" s="36"/>
      <c r="K139" s="30"/>
      <c r="L139" s="30"/>
      <c r="M139" s="30"/>
      <c r="N139" s="30"/>
      <c r="O139" s="18">
        <f t="shared" si="5"/>
        <v>1</v>
      </c>
    </row>
    <row r="140" spans="1:15" ht="60" x14ac:dyDescent="0.25">
      <c r="A140" s="41" t="s">
        <v>180</v>
      </c>
      <c r="B140" s="41" t="s">
        <v>223</v>
      </c>
      <c r="C140" s="42" t="str">
        <f t="shared" si="4"/>
        <v>BEH-PRO-1</v>
      </c>
      <c r="D140" s="42" t="s">
        <v>224</v>
      </c>
      <c r="E140" s="41" t="s">
        <v>225</v>
      </c>
      <c r="F140" s="44" t="s">
        <v>23</v>
      </c>
      <c r="G140" s="44"/>
      <c r="H140" s="20"/>
      <c r="I140" s="88"/>
      <c r="J140" s="36"/>
      <c r="K140" s="30"/>
      <c r="L140" s="30"/>
      <c r="M140" s="30"/>
      <c r="N140" s="30"/>
      <c r="O140" s="18">
        <f t="shared" si="5"/>
        <v>1</v>
      </c>
    </row>
    <row r="141" spans="1:15" ht="60" x14ac:dyDescent="0.25">
      <c r="A141" s="41" t="s">
        <v>180</v>
      </c>
      <c r="B141" s="41" t="s">
        <v>223</v>
      </c>
      <c r="C141" s="42" t="str">
        <f t="shared" si="4"/>
        <v>BEH-PRO-2</v>
      </c>
      <c r="D141" s="42" t="s">
        <v>226</v>
      </c>
      <c r="E141" s="41" t="s">
        <v>227</v>
      </c>
      <c r="F141" s="44" t="s">
        <v>23</v>
      </c>
      <c r="G141" s="44"/>
      <c r="H141" s="20"/>
      <c r="I141" s="88"/>
      <c r="J141" s="36"/>
      <c r="K141" s="30"/>
      <c r="L141" s="30"/>
      <c r="M141" s="30"/>
      <c r="N141" s="30"/>
      <c r="O141" s="18">
        <f t="shared" si="5"/>
        <v>2</v>
      </c>
    </row>
    <row r="142" spans="1:15" ht="150" x14ac:dyDescent="0.25">
      <c r="A142" s="41" t="s">
        <v>180</v>
      </c>
      <c r="B142" s="41" t="s">
        <v>223</v>
      </c>
      <c r="C142" s="42" t="str">
        <f t="shared" si="4"/>
        <v>BEH-PRO-3</v>
      </c>
      <c r="D142" s="41" t="s">
        <v>228</v>
      </c>
      <c r="E142" s="46" t="s">
        <v>229</v>
      </c>
      <c r="F142" s="43" t="s">
        <v>23</v>
      </c>
      <c r="G142" s="48"/>
      <c r="H142" s="20"/>
      <c r="I142" s="88"/>
      <c r="J142" s="36"/>
      <c r="K142" s="30"/>
      <c r="L142" s="30"/>
      <c r="M142" s="30"/>
      <c r="N142" s="30"/>
      <c r="O142" s="18">
        <f t="shared" si="5"/>
        <v>3</v>
      </c>
    </row>
    <row r="143" spans="1:15" ht="30" x14ac:dyDescent="0.25">
      <c r="A143" s="41" t="s">
        <v>180</v>
      </c>
      <c r="B143" s="41" t="s">
        <v>223</v>
      </c>
      <c r="C143" s="42" t="str">
        <f t="shared" si="4"/>
        <v>BEH-PRO-4</v>
      </c>
      <c r="D143" s="41" t="s">
        <v>230</v>
      </c>
      <c r="E143" s="41" t="s">
        <v>231</v>
      </c>
      <c r="F143" s="44" t="s">
        <v>23</v>
      </c>
      <c r="G143" s="44"/>
      <c r="H143" s="20"/>
      <c r="I143" s="88"/>
      <c r="J143" s="36"/>
      <c r="K143" s="30"/>
      <c r="L143" s="30"/>
      <c r="M143" s="30"/>
      <c r="N143" s="30"/>
      <c r="O143" s="18">
        <f t="shared" si="5"/>
        <v>4</v>
      </c>
    </row>
    <row r="144" spans="1:15" ht="75" x14ac:dyDescent="0.25">
      <c r="A144" s="41" t="s">
        <v>180</v>
      </c>
      <c r="B144" s="41" t="s">
        <v>223</v>
      </c>
      <c r="C144" s="42" t="str">
        <f t="shared" si="4"/>
        <v>BEH-PRO-5</v>
      </c>
      <c r="D144" s="41" t="s">
        <v>230</v>
      </c>
      <c r="E144" s="41" t="s">
        <v>232</v>
      </c>
      <c r="F144" s="44" t="s">
        <v>23</v>
      </c>
      <c r="G144" s="44"/>
      <c r="H144" s="20"/>
      <c r="I144" s="88"/>
      <c r="J144" s="36"/>
      <c r="K144" s="30"/>
      <c r="L144" s="30"/>
      <c r="M144" s="30"/>
      <c r="N144" s="30"/>
      <c r="O144" s="18">
        <f t="shared" si="5"/>
        <v>5</v>
      </c>
    </row>
    <row r="145" spans="1:15" ht="45" x14ac:dyDescent="0.25">
      <c r="A145" s="41" t="s">
        <v>180</v>
      </c>
      <c r="B145" s="41" t="s">
        <v>223</v>
      </c>
      <c r="C145" s="42" t="str">
        <f t="shared" si="4"/>
        <v>BEH-PRO-6</v>
      </c>
      <c r="D145" s="41" t="s">
        <v>230</v>
      </c>
      <c r="E145" s="41" t="s">
        <v>344</v>
      </c>
      <c r="F145" s="44" t="s">
        <v>23</v>
      </c>
      <c r="G145" s="44"/>
      <c r="H145" s="20"/>
      <c r="I145" s="88" t="s">
        <v>345</v>
      </c>
      <c r="J145" s="36"/>
      <c r="K145" s="30"/>
      <c r="L145" s="30"/>
      <c r="M145" s="30"/>
      <c r="N145" s="30"/>
      <c r="O145" s="18">
        <f t="shared" si="5"/>
        <v>6</v>
      </c>
    </row>
    <row r="146" spans="1:15" ht="60" x14ac:dyDescent="0.25">
      <c r="A146" s="41" t="s">
        <v>180</v>
      </c>
      <c r="B146" s="41" t="s">
        <v>223</v>
      </c>
      <c r="C146" s="42" t="str">
        <f t="shared" si="4"/>
        <v>BEH-PRO-7</v>
      </c>
      <c r="D146" s="41" t="s">
        <v>230</v>
      </c>
      <c r="E146" s="41" t="s">
        <v>233</v>
      </c>
      <c r="F146" s="44" t="s">
        <v>23</v>
      </c>
      <c r="G146" s="44"/>
      <c r="H146" s="20"/>
      <c r="I146" s="66" t="s">
        <v>33</v>
      </c>
      <c r="J146" s="36"/>
      <c r="K146" s="30"/>
      <c r="L146" s="30"/>
      <c r="M146" s="30"/>
      <c r="N146" s="30"/>
      <c r="O146" s="18">
        <f t="shared" si="5"/>
        <v>7</v>
      </c>
    </row>
    <row r="147" spans="1:15" ht="120" x14ac:dyDescent="0.25">
      <c r="A147" s="41" t="s">
        <v>180</v>
      </c>
      <c r="B147" s="41" t="s">
        <v>223</v>
      </c>
      <c r="C147" s="42" t="str">
        <f t="shared" si="4"/>
        <v>BEH-PRO-8</v>
      </c>
      <c r="D147" s="42" t="s">
        <v>192</v>
      </c>
      <c r="E147" s="41" t="s">
        <v>234</v>
      </c>
      <c r="F147" s="44" t="s">
        <v>23</v>
      </c>
      <c r="G147" s="44"/>
      <c r="H147" s="20"/>
      <c r="I147" s="88"/>
      <c r="J147" s="36"/>
      <c r="K147" s="30"/>
      <c r="L147" s="30"/>
      <c r="M147" s="30"/>
      <c r="N147" s="30"/>
      <c r="O147" s="18">
        <f t="shared" si="5"/>
        <v>8</v>
      </c>
    </row>
    <row r="148" spans="1:15" ht="90" x14ac:dyDescent="0.25">
      <c r="A148" s="41" t="s">
        <v>180</v>
      </c>
      <c r="B148" s="41" t="s">
        <v>223</v>
      </c>
      <c r="C148" s="42" t="str">
        <f t="shared" si="4"/>
        <v>BEH-PRO-9</v>
      </c>
      <c r="D148" s="42" t="s">
        <v>192</v>
      </c>
      <c r="E148" s="41" t="s">
        <v>235</v>
      </c>
      <c r="F148" s="44" t="s">
        <v>23</v>
      </c>
      <c r="G148" s="44"/>
      <c r="H148" s="20"/>
      <c r="I148" s="88"/>
      <c r="J148" s="36"/>
      <c r="K148" s="30"/>
      <c r="L148" s="30"/>
      <c r="M148" s="30"/>
      <c r="N148" s="30"/>
      <c r="O148" s="18">
        <f t="shared" si="5"/>
        <v>9</v>
      </c>
    </row>
    <row r="149" spans="1:15" ht="45" x14ac:dyDescent="0.25">
      <c r="A149" s="41" t="s">
        <v>180</v>
      </c>
      <c r="B149" s="41" t="s">
        <v>223</v>
      </c>
      <c r="C149" s="42" t="str">
        <f t="shared" si="4"/>
        <v>BEH-PRO-10</v>
      </c>
      <c r="D149" s="42" t="s">
        <v>192</v>
      </c>
      <c r="E149" s="41" t="s">
        <v>236</v>
      </c>
      <c r="F149" s="44" t="s">
        <v>23</v>
      </c>
      <c r="G149" s="44"/>
      <c r="H149" s="20"/>
      <c r="I149" s="88"/>
      <c r="J149" s="36"/>
      <c r="K149" s="30"/>
      <c r="L149" s="30"/>
      <c r="M149" s="30"/>
      <c r="N149" s="30"/>
      <c r="O149" s="18">
        <f t="shared" si="5"/>
        <v>10</v>
      </c>
    </row>
    <row r="150" spans="1:15" ht="45" x14ac:dyDescent="0.25">
      <c r="A150" s="41" t="s">
        <v>180</v>
      </c>
      <c r="B150" s="41" t="s">
        <v>223</v>
      </c>
      <c r="C150" s="42" t="str">
        <f t="shared" si="4"/>
        <v>BEH-PRO-11</v>
      </c>
      <c r="D150" s="42" t="s">
        <v>192</v>
      </c>
      <c r="E150" s="41" t="s">
        <v>237</v>
      </c>
      <c r="F150" s="44" t="s">
        <v>23</v>
      </c>
      <c r="G150" s="44"/>
      <c r="H150" s="20"/>
      <c r="I150" s="88"/>
      <c r="J150" s="36"/>
      <c r="K150" s="30"/>
      <c r="L150" s="30"/>
      <c r="M150" s="30"/>
      <c r="N150" s="30"/>
      <c r="O150" s="18">
        <f t="shared" si="5"/>
        <v>11</v>
      </c>
    </row>
    <row r="151" spans="1:15" ht="45" x14ac:dyDescent="0.25">
      <c r="A151" s="41" t="s">
        <v>180</v>
      </c>
      <c r="B151" s="41" t="s">
        <v>223</v>
      </c>
      <c r="C151" s="42" t="str">
        <f t="shared" si="4"/>
        <v>BEH-PRO-12</v>
      </c>
      <c r="D151" s="42" t="s">
        <v>192</v>
      </c>
      <c r="E151" s="41" t="s">
        <v>238</v>
      </c>
      <c r="F151" s="44" t="s">
        <v>23</v>
      </c>
      <c r="G151" s="44"/>
      <c r="H151" s="20"/>
      <c r="I151" s="88"/>
      <c r="J151" s="36"/>
      <c r="K151" s="30"/>
      <c r="L151" s="30"/>
      <c r="M151" s="30"/>
      <c r="N151" s="30"/>
      <c r="O151" s="18">
        <f t="shared" si="5"/>
        <v>12</v>
      </c>
    </row>
    <row r="152" spans="1:15" ht="45" x14ac:dyDescent="0.25">
      <c r="A152" s="41" t="s">
        <v>180</v>
      </c>
      <c r="B152" s="41" t="s">
        <v>223</v>
      </c>
      <c r="C152" s="42" t="str">
        <f t="shared" ref="C152:C153" si="6">UPPER(MID(A152,4,3))&amp;"-"&amp;UPPER(MID(B152,1,3))&amp;"-"&amp;O152</f>
        <v>BEH-PRO-13</v>
      </c>
      <c r="D152" s="42" t="s">
        <v>192</v>
      </c>
      <c r="E152" s="41" t="s">
        <v>239</v>
      </c>
      <c r="F152" s="44" t="s">
        <v>23</v>
      </c>
      <c r="G152" s="44"/>
      <c r="H152" s="20"/>
      <c r="I152" s="88"/>
      <c r="J152" s="36"/>
      <c r="K152" s="30"/>
      <c r="L152" s="30"/>
      <c r="M152" s="30"/>
      <c r="N152" s="30"/>
      <c r="O152" s="18">
        <f t="shared" si="5"/>
        <v>13</v>
      </c>
    </row>
    <row r="153" spans="1:15" ht="105" x14ac:dyDescent="0.25">
      <c r="A153" s="41" t="s">
        <v>180</v>
      </c>
      <c r="B153" s="41" t="s">
        <v>223</v>
      </c>
      <c r="C153" s="42" t="str">
        <f t="shared" si="6"/>
        <v>BEH-PRO-14</v>
      </c>
      <c r="D153" s="42" t="s">
        <v>192</v>
      </c>
      <c r="E153" s="41" t="s">
        <v>240</v>
      </c>
      <c r="F153" s="44" t="s">
        <v>23</v>
      </c>
      <c r="G153" s="44"/>
      <c r="H153" s="20"/>
      <c r="I153" s="66" t="s">
        <v>33</v>
      </c>
      <c r="J153" s="36"/>
      <c r="K153" s="30"/>
      <c r="L153" s="30"/>
      <c r="M153" s="30"/>
      <c r="N153" s="30"/>
      <c r="O153" s="18">
        <f t="shared" si="5"/>
        <v>14</v>
      </c>
    </row>
    <row r="154" spans="1:15" ht="45" x14ac:dyDescent="0.25">
      <c r="A154" s="41" t="s">
        <v>180</v>
      </c>
      <c r="B154" s="41" t="s">
        <v>223</v>
      </c>
      <c r="C154" s="42" t="str">
        <f t="shared" si="4"/>
        <v>BEH-PRO-15</v>
      </c>
      <c r="D154" s="42" t="s">
        <v>192</v>
      </c>
      <c r="E154" s="41" t="s">
        <v>241</v>
      </c>
      <c r="F154" s="44" t="s">
        <v>23</v>
      </c>
      <c r="G154" s="44"/>
      <c r="H154" s="20"/>
      <c r="I154" s="66" t="s">
        <v>33</v>
      </c>
      <c r="J154" s="36"/>
      <c r="K154" s="30"/>
      <c r="L154" s="30"/>
      <c r="M154" s="30"/>
      <c r="N154" s="30"/>
      <c r="O154" s="18">
        <f t="shared" si="5"/>
        <v>15</v>
      </c>
    </row>
    <row r="155" spans="1:15" ht="45" x14ac:dyDescent="0.25">
      <c r="A155" s="41" t="s">
        <v>180</v>
      </c>
      <c r="B155" s="41" t="s">
        <v>223</v>
      </c>
      <c r="C155" s="42" t="str">
        <f t="shared" si="4"/>
        <v>BEH-PRO-16</v>
      </c>
      <c r="D155" s="42" t="s">
        <v>192</v>
      </c>
      <c r="E155" s="41" t="s">
        <v>242</v>
      </c>
      <c r="F155" s="44" t="s">
        <v>23</v>
      </c>
      <c r="G155" s="44"/>
      <c r="H155" s="20"/>
      <c r="I155" s="66" t="s">
        <v>33</v>
      </c>
      <c r="J155" s="36"/>
      <c r="K155" s="30"/>
      <c r="L155" s="30"/>
      <c r="M155" s="30"/>
      <c r="N155" s="30"/>
      <c r="O155" s="18">
        <f t="shared" si="5"/>
        <v>16</v>
      </c>
    </row>
    <row r="156" spans="1:15" ht="45" x14ac:dyDescent="0.25">
      <c r="A156" s="41" t="s">
        <v>180</v>
      </c>
      <c r="B156" s="41" t="s">
        <v>223</v>
      </c>
      <c r="C156" s="42" t="str">
        <f t="shared" si="4"/>
        <v>BEH-PRO-17</v>
      </c>
      <c r="D156" s="42" t="s">
        <v>192</v>
      </c>
      <c r="E156" s="41" t="s">
        <v>243</v>
      </c>
      <c r="F156" s="44" t="s">
        <v>23</v>
      </c>
      <c r="G156" s="44"/>
      <c r="H156" s="20"/>
      <c r="I156" s="66" t="s">
        <v>33</v>
      </c>
      <c r="J156" s="36"/>
      <c r="K156" s="30"/>
      <c r="L156" s="30"/>
      <c r="M156" s="30"/>
      <c r="N156" s="30"/>
      <c r="O156" s="18">
        <f t="shared" si="5"/>
        <v>17</v>
      </c>
    </row>
    <row r="157" spans="1:15" ht="90" x14ac:dyDescent="0.25">
      <c r="A157" s="41" t="s">
        <v>180</v>
      </c>
      <c r="B157" s="41" t="s">
        <v>244</v>
      </c>
      <c r="C157" s="42" t="str">
        <f t="shared" si="4"/>
        <v>BEH-SLA-1</v>
      </c>
      <c r="D157" s="42" t="s">
        <v>245</v>
      </c>
      <c r="E157" s="41" t="s">
        <v>246</v>
      </c>
      <c r="F157" s="44" t="s">
        <v>23</v>
      </c>
      <c r="G157" s="44"/>
      <c r="H157" s="20"/>
      <c r="I157" s="66" t="s">
        <v>33</v>
      </c>
      <c r="J157" s="36"/>
      <c r="K157" s="30"/>
      <c r="L157" s="30"/>
      <c r="M157" s="30"/>
      <c r="N157" s="30"/>
      <c r="O157" s="18">
        <f t="shared" si="5"/>
        <v>1</v>
      </c>
    </row>
    <row r="158" spans="1:15" ht="30" x14ac:dyDescent="0.25">
      <c r="A158" s="41" t="s">
        <v>180</v>
      </c>
      <c r="B158" s="41" t="s">
        <v>244</v>
      </c>
      <c r="C158" s="42" t="str">
        <f t="shared" si="4"/>
        <v>BEH-SLA-2</v>
      </c>
      <c r="D158" s="42" t="s">
        <v>245</v>
      </c>
      <c r="E158" s="94" t="s">
        <v>247</v>
      </c>
      <c r="F158" s="44" t="s">
        <v>23</v>
      </c>
      <c r="G158" s="44"/>
      <c r="H158" s="20"/>
      <c r="I158" s="66" t="s">
        <v>33</v>
      </c>
      <c r="J158" s="36"/>
      <c r="K158" s="30"/>
      <c r="L158" s="30"/>
      <c r="M158" s="30"/>
      <c r="N158" s="30"/>
      <c r="O158" s="18">
        <f t="shared" si="5"/>
        <v>2</v>
      </c>
    </row>
    <row r="159" spans="1:15" ht="30" x14ac:dyDescent="0.25">
      <c r="A159" s="41" t="s">
        <v>180</v>
      </c>
      <c r="B159" s="41" t="s">
        <v>244</v>
      </c>
      <c r="C159" s="42" t="str">
        <f t="shared" si="4"/>
        <v>BEH-SLA-3</v>
      </c>
      <c r="D159" s="42" t="s">
        <v>245</v>
      </c>
      <c r="E159" s="94" t="s">
        <v>247</v>
      </c>
      <c r="F159" s="44" t="s">
        <v>23</v>
      </c>
      <c r="G159" s="44"/>
      <c r="H159" s="20"/>
      <c r="I159" s="66" t="s">
        <v>33</v>
      </c>
      <c r="J159" s="36"/>
      <c r="K159" s="30"/>
      <c r="L159" s="30"/>
      <c r="M159" s="30"/>
      <c r="N159" s="30"/>
      <c r="O159" s="18">
        <f t="shared" si="5"/>
        <v>3</v>
      </c>
    </row>
    <row r="160" spans="1:15" ht="30" x14ac:dyDescent="0.25">
      <c r="A160" s="41" t="s">
        <v>180</v>
      </c>
      <c r="B160" s="41" t="s">
        <v>244</v>
      </c>
      <c r="C160" s="42" t="str">
        <f t="shared" si="4"/>
        <v>BEH-SLA-4</v>
      </c>
      <c r="D160" s="42" t="s">
        <v>245</v>
      </c>
      <c r="E160" s="94" t="s">
        <v>247</v>
      </c>
      <c r="F160" s="44" t="s">
        <v>23</v>
      </c>
      <c r="G160" s="44"/>
      <c r="H160" s="20"/>
      <c r="I160" s="66" t="s">
        <v>33</v>
      </c>
      <c r="J160" s="36"/>
      <c r="K160" s="30"/>
      <c r="L160" s="30"/>
      <c r="M160" s="30"/>
      <c r="N160" s="30"/>
      <c r="O160" s="18">
        <f t="shared" si="5"/>
        <v>4</v>
      </c>
    </row>
    <row r="161" spans="1:15" ht="60" x14ac:dyDescent="0.25">
      <c r="A161" s="41" t="s">
        <v>180</v>
      </c>
      <c r="B161" s="41" t="s">
        <v>244</v>
      </c>
      <c r="C161" s="42" t="str">
        <f t="shared" si="4"/>
        <v>BEH-SLA-5</v>
      </c>
      <c r="D161" s="42" t="s">
        <v>248</v>
      </c>
      <c r="E161" s="46" t="s">
        <v>249</v>
      </c>
      <c r="F161" s="44" t="s">
        <v>23</v>
      </c>
      <c r="G161" s="44"/>
      <c r="H161" s="20"/>
      <c r="I161" s="88"/>
      <c r="J161" s="36"/>
      <c r="K161" s="30"/>
      <c r="L161" s="30"/>
      <c r="M161" s="30"/>
      <c r="N161" s="30"/>
      <c r="O161" s="18">
        <f t="shared" si="5"/>
        <v>5</v>
      </c>
    </row>
    <row r="162" spans="1:15" ht="105" x14ac:dyDescent="0.25">
      <c r="A162" s="41" t="s">
        <v>180</v>
      </c>
      <c r="B162" s="41" t="s">
        <v>244</v>
      </c>
      <c r="C162" s="42" t="str">
        <f t="shared" si="4"/>
        <v>BEH-SLA-6</v>
      </c>
      <c r="D162" s="42" t="s">
        <v>248</v>
      </c>
      <c r="E162" s="41" t="s">
        <v>250</v>
      </c>
      <c r="F162" s="43" t="s">
        <v>48</v>
      </c>
      <c r="G162" s="43">
        <v>60</v>
      </c>
      <c r="H162" s="20"/>
      <c r="I162" s="88"/>
      <c r="J162" s="36"/>
      <c r="K162" s="30"/>
      <c r="L162" s="30"/>
      <c r="M162" s="30"/>
      <c r="N162" s="30"/>
      <c r="O162" s="18">
        <f t="shared" si="5"/>
        <v>6</v>
      </c>
    </row>
    <row r="163" spans="1:15" ht="45" x14ac:dyDescent="0.25">
      <c r="A163" s="41" t="s">
        <v>180</v>
      </c>
      <c r="B163" s="41" t="s">
        <v>244</v>
      </c>
      <c r="C163" s="42" t="str">
        <f t="shared" si="4"/>
        <v>BEH-SLA-7</v>
      </c>
      <c r="D163" s="41" t="s">
        <v>251</v>
      </c>
      <c r="E163" s="47" t="s">
        <v>252</v>
      </c>
      <c r="F163" s="44" t="s">
        <v>23</v>
      </c>
      <c r="G163" s="44"/>
      <c r="H163" s="20"/>
      <c r="I163" s="88"/>
      <c r="J163" s="36"/>
      <c r="K163" s="30"/>
      <c r="L163" s="30"/>
      <c r="M163" s="30"/>
      <c r="N163" s="30"/>
      <c r="O163" s="18">
        <f t="shared" si="5"/>
        <v>7</v>
      </c>
    </row>
    <row r="164" spans="1:15" ht="60" x14ac:dyDescent="0.25">
      <c r="A164" s="41" t="s">
        <v>180</v>
      </c>
      <c r="B164" s="41" t="s">
        <v>244</v>
      </c>
      <c r="C164" s="42" t="str">
        <f t="shared" si="4"/>
        <v>BEH-SLA-8</v>
      </c>
      <c r="D164" s="42" t="s">
        <v>253</v>
      </c>
      <c r="E164" s="46" t="s">
        <v>254</v>
      </c>
      <c r="F164" s="44" t="s">
        <v>23</v>
      </c>
      <c r="G164" s="44"/>
      <c r="H164" s="20"/>
      <c r="I164" s="88"/>
      <c r="J164" s="36"/>
      <c r="K164" s="30"/>
      <c r="L164" s="30"/>
      <c r="M164" s="30"/>
      <c r="N164" s="30"/>
      <c r="O164" s="18">
        <f t="shared" si="5"/>
        <v>8</v>
      </c>
    </row>
    <row r="165" spans="1:15" ht="45" x14ac:dyDescent="0.25">
      <c r="A165" s="41" t="s">
        <v>255</v>
      </c>
      <c r="B165" s="41" t="s">
        <v>256</v>
      </c>
      <c r="C165" s="42" t="str">
        <f t="shared" si="4"/>
        <v>DUU-SR-1</v>
      </c>
      <c r="D165" s="41" t="s">
        <v>257</v>
      </c>
      <c r="E165" s="65" t="s">
        <v>258</v>
      </c>
      <c r="F165" s="44" t="s">
        <v>23</v>
      </c>
      <c r="G165" s="43"/>
      <c r="H165" s="20"/>
      <c r="I165" s="88"/>
      <c r="J165" s="36"/>
      <c r="K165" s="30"/>
      <c r="L165" s="30"/>
      <c r="M165" s="30"/>
      <c r="N165" s="30"/>
      <c r="O165" s="18">
        <f t="shared" si="5"/>
        <v>1</v>
      </c>
    </row>
    <row r="166" spans="1:15" ht="45" x14ac:dyDescent="0.25">
      <c r="A166" s="41" t="s">
        <v>255</v>
      </c>
      <c r="B166" s="41" t="s">
        <v>256</v>
      </c>
      <c r="C166" s="42" t="str">
        <f t="shared" si="4"/>
        <v>DUU-SR-2</v>
      </c>
      <c r="D166" s="41" t="s">
        <v>259</v>
      </c>
      <c r="E166" s="65" t="s">
        <v>260</v>
      </c>
      <c r="F166" s="43" t="s">
        <v>48</v>
      </c>
      <c r="G166" s="43">
        <v>40</v>
      </c>
      <c r="H166" s="20"/>
      <c r="I166" s="88"/>
      <c r="J166" s="36"/>
      <c r="K166" s="30"/>
      <c r="L166" s="30"/>
      <c r="M166" s="30"/>
      <c r="N166" s="30"/>
      <c r="O166" s="18">
        <f t="shared" si="5"/>
        <v>2</v>
      </c>
    </row>
    <row r="167" spans="1:15" ht="45" x14ac:dyDescent="0.25">
      <c r="A167" s="41" t="s">
        <v>255</v>
      </c>
      <c r="B167" s="41" t="s">
        <v>261</v>
      </c>
      <c r="C167" s="42" t="str">
        <f t="shared" si="4"/>
        <v>DUU-SV-1</v>
      </c>
      <c r="D167" s="41" t="s">
        <v>262</v>
      </c>
      <c r="E167" s="65" t="s">
        <v>263</v>
      </c>
      <c r="F167" s="44" t="s">
        <v>23</v>
      </c>
      <c r="G167" s="43"/>
      <c r="H167" s="20"/>
      <c r="I167" s="88"/>
      <c r="J167" s="36"/>
      <c r="K167" s="30"/>
      <c r="L167" s="30"/>
      <c r="M167" s="30"/>
      <c r="N167" s="30"/>
      <c r="O167" s="18">
        <f t="shared" si="5"/>
        <v>1</v>
      </c>
    </row>
    <row r="168" spans="1:15" ht="45" x14ac:dyDescent="0.25">
      <c r="A168" s="41" t="s">
        <v>255</v>
      </c>
      <c r="B168" s="41" t="s">
        <v>261</v>
      </c>
      <c r="C168" s="42" t="str">
        <f t="shared" si="4"/>
        <v>DUU-SV-2</v>
      </c>
      <c r="D168" s="41" t="s">
        <v>264</v>
      </c>
      <c r="E168" s="65" t="s">
        <v>265</v>
      </c>
      <c r="F168" s="44" t="s">
        <v>48</v>
      </c>
      <c r="G168" s="43">
        <v>40</v>
      </c>
      <c r="H168" s="20"/>
      <c r="I168" s="88"/>
      <c r="J168" s="36"/>
      <c r="K168" s="30"/>
      <c r="L168" s="30"/>
      <c r="M168" s="30"/>
      <c r="N168" s="30"/>
      <c r="O168" s="18">
        <f t="shared" si="5"/>
        <v>2</v>
      </c>
    </row>
    <row r="169" spans="1:15" ht="30" x14ac:dyDescent="0.25">
      <c r="A169" s="42" t="s">
        <v>266</v>
      </c>
      <c r="B169" s="42" t="s">
        <v>20</v>
      </c>
      <c r="C169" s="42" t="str">
        <f t="shared" si="4"/>
        <v>MIG-ALG-1</v>
      </c>
      <c r="D169" s="41" t="s">
        <v>267</v>
      </c>
      <c r="E169" s="41" t="s">
        <v>268</v>
      </c>
      <c r="F169" s="44" t="s">
        <v>23</v>
      </c>
      <c r="G169" s="44"/>
      <c r="H169" s="20"/>
      <c r="I169" s="88"/>
      <c r="J169" s="36"/>
      <c r="K169" s="30"/>
      <c r="L169" s="30"/>
      <c r="M169" s="30"/>
      <c r="N169" s="30"/>
      <c r="O169" s="18">
        <f t="shared" si="5"/>
        <v>1</v>
      </c>
    </row>
    <row r="170" spans="1:15" ht="285" x14ac:dyDescent="0.25">
      <c r="A170" s="42" t="s">
        <v>266</v>
      </c>
      <c r="B170" s="42" t="s">
        <v>20</v>
      </c>
      <c r="C170" s="42" t="str">
        <f t="shared" si="4"/>
        <v>MIG-ALG-2</v>
      </c>
      <c r="D170" s="41" t="s">
        <v>267</v>
      </c>
      <c r="E170" s="41" t="s">
        <v>269</v>
      </c>
      <c r="F170" s="44" t="s">
        <v>48</v>
      </c>
      <c r="G170" s="43">
        <v>90</v>
      </c>
      <c r="H170" s="20"/>
      <c r="I170" s="66" t="s">
        <v>33</v>
      </c>
      <c r="J170" s="36"/>
      <c r="K170" s="30"/>
      <c r="L170" s="30"/>
      <c r="M170" s="30"/>
      <c r="N170" s="30"/>
      <c r="O170" s="18">
        <f t="shared" si="5"/>
        <v>2</v>
      </c>
    </row>
    <row r="171" spans="1:15" ht="45" x14ac:dyDescent="0.25">
      <c r="A171" s="42" t="s">
        <v>266</v>
      </c>
      <c r="B171" s="42" t="s">
        <v>270</v>
      </c>
      <c r="C171" s="42" t="str">
        <f t="shared" si="4"/>
        <v>MIG-COL-1</v>
      </c>
      <c r="D171" s="42" t="s">
        <v>270</v>
      </c>
      <c r="E171" s="41" t="s">
        <v>271</v>
      </c>
      <c r="F171" s="44" t="s">
        <v>23</v>
      </c>
      <c r="G171" s="44"/>
      <c r="H171" s="20"/>
      <c r="I171" s="88"/>
      <c r="J171" s="36"/>
      <c r="K171" s="30"/>
      <c r="L171" s="30"/>
      <c r="M171" s="30"/>
      <c r="N171" s="30"/>
      <c r="O171" s="18">
        <f t="shared" si="5"/>
        <v>1</v>
      </c>
    </row>
    <row r="172" spans="1:15" ht="270" x14ac:dyDescent="0.25">
      <c r="A172" s="42" t="s">
        <v>266</v>
      </c>
      <c r="B172" s="41" t="s">
        <v>272</v>
      </c>
      <c r="C172" s="42" t="str">
        <f t="shared" si="4"/>
        <v>MIG-DAP-1</v>
      </c>
      <c r="D172" s="42" t="s">
        <v>273</v>
      </c>
      <c r="E172" s="41" t="s">
        <v>274</v>
      </c>
      <c r="F172" s="44" t="s">
        <v>23</v>
      </c>
      <c r="G172" s="44"/>
      <c r="H172" s="20"/>
      <c r="I172" s="88"/>
      <c r="J172" s="36"/>
      <c r="K172" s="30"/>
      <c r="L172" s="30"/>
      <c r="M172" s="30"/>
      <c r="N172" s="30"/>
      <c r="O172" s="18">
        <f t="shared" si="5"/>
        <v>1</v>
      </c>
    </row>
    <row r="173" spans="1:15" ht="45" x14ac:dyDescent="0.25">
      <c r="A173" s="42" t="s">
        <v>266</v>
      </c>
      <c r="B173" s="42" t="s">
        <v>275</v>
      </c>
      <c r="C173" s="42" t="str">
        <f t="shared" si="4"/>
        <v>MIG-EIN-1</v>
      </c>
      <c r="D173" s="42" t="s">
        <v>275</v>
      </c>
      <c r="E173" s="41" t="s">
        <v>276</v>
      </c>
      <c r="F173" s="44" t="s">
        <v>23</v>
      </c>
      <c r="G173" s="44"/>
      <c r="H173" s="20"/>
      <c r="I173" s="88"/>
      <c r="J173" s="36"/>
      <c r="K173" s="30"/>
      <c r="L173" s="30"/>
      <c r="M173" s="30"/>
      <c r="N173" s="30"/>
      <c r="O173" s="18">
        <f t="shared" si="5"/>
        <v>1</v>
      </c>
    </row>
    <row r="174" spans="1:15" ht="45" x14ac:dyDescent="0.25">
      <c r="A174" s="42" t="s">
        <v>266</v>
      </c>
      <c r="B174" s="42" t="s">
        <v>275</v>
      </c>
      <c r="C174" s="42" t="str">
        <f t="shared" si="4"/>
        <v>MIG-EIN-2</v>
      </c>
      <c r="D174" s="42" t="s">
        <v>275</v>
      </c>
      <c r="E174" s="41" t="s">
        <v>277</v>
      </c>
      <c r="F174" s="44" t="s">
        <v>23</v>
      </c>
      <c r="G174" s="44"/>
      <c r="H174" s="20"/>
      <c r="I174" s="88"/>
      <c r="J174" s="36"/>
      <c r="K174" s="30"/>
      <c r="L174" s="30"/>
      <c r="M174" s="30"/>
      <c r="N174" s="30"/>
      <c r="O174" s="18">
        <f t="shared" si="5"/>
        <v>2</v>
      </c>
    </row>
    <row r="175" spans="1:15" ht="75" x14ac:dyDescent="0.25">
      <c r="A175" s="42" t="s">
        <v>266</v>
      </c>
      <c r="B175" s="42" t="s">
        <v>275</v>
      </c>
      <c r="C175" s="42" t="str">
        <f t="shared" si="4"/>
        <v>MIG-EIN-3</v>
      </c>
      <c r="D175" s="42" t="s">
        <v>275</v>
      </c>
      <c r="E175" s="41" t="s">
        <v>278</v>
      </c>
      <c r="F175" s="44" t="s">
        <v>23</v>
      </c>
      <c r="G175" s="44"/>
      <c r="H175" s="20"/>
      <c r="I175" s="88"/>
      <c r="J175" s="36"/>
      <c r="K175" s="30"/>
      <c r="L175" s="30"/>
      <c r="M175" s="30"/>
      <c r="N175" s="30"/>
      <c r="O175" s="18">
        <f t="shared" si="5"/>
        <v>3</v>
      </c>
    </row>
    <row r="176" spans="1:15" ht="60" x14ac:dyDescent="0.25">
      <c r="A176" s="42" t="s">
        <v>266</v>
      </c>
      <c r="B176" s="42" t="s">
        <v>275</v>
      </c>
      <c r="C176" s="42" t="str">
        <f t="shared" si="4"/>
        <v>MIG-EIN-4</v>
      </c>
      <c r="D176" s="42" t="s">
        <v>275</v>
      </c>
      <c r="E176" s="41" t="s">
        <v>279</v>
      </c>
      <c r="F176" s="44" t="s">
        <v>23</v>
      </c>
      <c r="G176" s="44"/>
      <c r="H176" s="20"/>
      <c r="I176" s="88"/>
      <c r="J176" s="36"/>
      <c r="K176" s="30"/>
      <c r="L176" s="30"/>
      <c r="M176" s="30"/>
      <c r="N176" s="30"/>
      <c r="O176" s="18">
        <f t="shared" si="5"/>
        <v>4</v>
      </c>
    </row>
    <row r="177" spans="1:15" ht="45" x14ac:dyDescent="0.25">
      <c r="A177" s="42" t="s">
        <v>266</v>
      </c>
      <c r="B177" s="42" t="s">
        <v>275</v>
      </c>
      <c r="C177" s="42" t="str">
        <f t="shared" si="4"/>
        <v>MIG-EIN-5</v>
      </c>
      <c r="D177" s="42" t="s">
        <v>275</v>
      </c>
      <c r="E177" s="41" t="s">
        <v>280</v>
      </c>
      <c r="F177" s="44" t="s">
        <v>23</v>
      </c>
      <c r="G177" s="44"/>
      <c r="H177" s="20"/>
      <c r="I177" s="88"/>
      <c r="J177" s="36"/>
      <c r="K177" s="30"/>
      <c r="L177" s="30"/>
      <c r="M177" s="30"/>
      <c r="N177" s="30"/>
      <c r="O177" s="18">
        <f t="shared" si="5"/>
        <v>5</v>
      </c>
    </row>
    <row r="178" spans="1:15" ht="45" x14ac:dyDescent="0.25">
      <c r="A178" s="42" t="s">
        <v>266</v>
      </c>
      <c r="B178" s="42" t="s">
        <v>275</v>
      </c>
      <c r="C178" s="42" t="str">
        <f t="shared" si="4"/>
        <v>MIG-EIN-6</v>
      </c>
      <c r="D178" s="42" t="s">
        <v>275</v>
      </c>
      <c r="E178" s="41" t="s">
        <v>281</v>
      </c>
      <c r="F178" s="44" t="s">
        <v>23</v>
      </c>
      <c r="G178" s="44"/>
      <c r="H178" s="20"/>
      <c r="I178" s="88"/>
      <c r="J178" s="36"/>
      <c r="K178" s="30"/>
      <c r="L178" s="30"/>
      <c r="M178" s="30"/>
      <c r="N178" s="30"/>
      <c r="O178" s="18">
        <f t="shared" si="5"/>
        <v>6</v>
      </c>
    </row>
    <row r="179" spans="1:15" ht="60" x14ac:dyDescent="0.25">
      <c r="A179" s="42" t="s">
        <v>266</v>
      </c>
      <c r="B179" s="42" t="s">
        <v>275</v>
      </c>
      <c r="C179" s="42" t="str">
        <f t="shared" si="4"/>
        <v>MIG-EIN-7</v>
      </c>
      <c r="D179" s="42" t="s">
        <v>275</v>
      </c>
      <c r="E179" s="41" t="s">
        <v>282</v>
      </c>
      <c r="F179" s="44" t="s">
        <v>23</v>
      </c>
      <c r="G179" s="44"/>
      <c r="H179" s="20"/>
      <c r="I179" s="88"/>
      <c r="J179" s="36"/>
      <c r="K179" s="30"/>
      <c r="L179" s="30"/>
      <c r="M179" s="30"/>
      <c r="N179" s="30"/>
      <c r="O179" s="18">
        <f t="shared" si="5"/>
        <v>7</v>
      </c>
    </row>
    <row r="180" spans="1:15" ht="75" x14ac:dyDescent="0.25">
      <c r="A180" s="42" t="s">
        <v>266</v>
      </c>
      <c r="B180" s="42" t="s">
        <v>275</v>
      </c>
      <c r="C180" s="42" t="str">
        <f t="shared" si="4"/>
        <v>MIG-EIN-8</v>
      </c>
      <c r="D180" s="42" t="s">
        <v>275</v>
      </c>
      <c r="E180" s="41" t="s">
        <v>283</v>
      </c>
      <c r="F180" s="44" t="s">
        <v>23</v>
      </c>
      <c r="G180" s="44"/>
      <c r="H180" s="20"/>
      <c r="I180" s="88"/>
      <c r="J180" s="36"/>
      <c r="K180" s="30"/>
      <c r="L180" s="30"/>
      <c r="M180" s="30"/>
      <c r="N180" s="30"/>
      <c r="O180" s="18">
        <f t="shared" si="5"/>
        <v>8</v>
      </c>
    </row>
    <row r="181" spans="1:15" ht="105" x14ac:dyDescent="0.25">
      <c r="A181" s="42" t="s">
        <v>266</v>
      </c>
      <c r="B181" s="42" t="s">
        <v>275</v>
      </c>
      <c r="C181" s="42" t="str">
        <f t="shared" ref="C181:C208" si="7">UPPER(MID(A181,4,3))&amp;"-"&amp;UPPER(MID(B181,1,3))&amp;"-"&amp;O181</f>
        <v>MIG-EIN-9</v>
      </c>
      <c r="D181" s="42" t="s">
        <v>275</v>
      </c>
      <c r="E181" s="41" t="s">
        <v>284</v>
      </c>
      <c r="F181" s="44" t="s">
        <v>23</v>
      </c>
      <c r="G181" s="44"/>
      <c r="H181" s="20"/>
      <c r="I181" s="88"/>
      <c r="J181" s="36"/>
      <c r="K181" s="30"/>
      <c r="L181" s="30"/>
      <c r="M181" s="30"/>
      <c r="N181" s="30"/>
      <c r="O181" s="18">
        <f t="shared" si="5"/>
        <v>9</v>
      </c>
    </row>
    <row r="182" spans="1:15" ht="45" x14ac:dyDescent="0.25">
      <c r="A182" s="42" t="s">
        <v>266</v>
      </c>
      <c r="B182" s="41" t="s">
        <v>285</v>
      </c>
      <c r="C182" s="42" t="str">
        <f t="shared" si="7"/>
        <v>MIG-INR-1</v>
      </c>
      <c r="D182" s="41" t="s">
        <v>286</v>
      </c>
      <c r="E182" s="41" t="s">
        <v>287</v>
      </c>
      <c r="F182" s="44" t="s">
        <v>23</v>
      </c>
      <c r="G182" s="44"/>
      <c r="H182" s="20"/>
      <c r="I182" s="88"/>
      <c r="J182" s="36"/>
      <c r="K182" s="30"/>
      <c r="L182" s="30"/>
      <c r="M182" s="30"/>
      <c r="N182" s="30"/>
      <c r="O182" s="18">
        <f t="shared" si="5"/>
        <v>1</v>
      </c>
    </row>
    <row r="183" spans="1:15" ht="60" x14ac:dyDescent="0.25">
      <c r="A183" s="42" t="s">
        <v>266</v>
      </c>
      <c r="B183" s="41" t="s">
        <v>285</v>
      </c>
      <c r="C183" s="42" t="str">
        <f t="shared" si="7"/>
        <v>MIG-INR-2</v>
      </c>
      <c r="D183" s="41" t="s">
        <v>288</v>
      </c>
      <c r="E183" s="41" t="s">
        <v>289</v>
      </c>
      <c r="F183" s="44" t="s">
        <v>23</v>
      </c>
      <c r="G183" s="44"/>
      <c r="H183" s="20"/>
      <c r="I183" s="88"/>
      <c r="J183" s="36"/>
      <c r="K183" s="30"/>
      <c r="L183" s="30"/>
      <c r="M183" s="30"/>
      <c r="N183" s="30"/>
      <c r="O183" s="18">
        <f t="shared" si="5"/>
        <v>2</v>
      </c>
    </row>
    <row r="184" spans="1:15" ht="90" x14ac:dyDescent="0.25">
      <c r="A184" s="42" t="s">
        <v>266</v>
      </c>
      <c r="B184" s="41" t="s">
        <v>285</v>
      </c>
      <c r="C184" s="42" t="str">
        <f t="shared" si="7"/>
        <v>MIG-INR-3</v>
      </c>
      <c r="D184" s="41" t="s">
        <v>288</v>
      </c>
      <c r="E184" s="41" t="s">
        <v>290</v>
      </c>
      <c r="F184" s="44" t="s">
        <v>23</v>
      </c>
      <c r="G184" s="44"/>
      <c r="H184" s="20"/>
      <c r="I184" s="88"/>
      <c r="J184" s="36"/>
      <c r="K184" s="30"/>
      <c r="L184" s="30"/>
      <c r="M184" s="30"/>
      <c r="N184" s="30"/>
      <c r="O184" s="18">
        <f t="shared" si="5"/>
        <v>3</v>
      </c>
    </row>
    <row r="185" spans="1:15" ht="60" x14ac:dyDescent="0.25">
      <c r="A185" s="42" t="s">
        <v>266</v>
      </c>
      <c r="B185" s="42" t="s">
        <v>291</v>
      </c>
      <c r="C185" s="42" t="str">
        <f t="shared" si="7"/>
        <v>MIG-MIG-1</v>
      </c>
      <c r="D185" s="42" t="s">
        <v>291</v>
      </c>
      <c r="E185" s="41" t="s">
        <v>292</v>
      </c>
      <c r="F185" s="44" t="s">
        <v>23</v>
      </c>
      <c r="G185" s="44"/>
      <c r="H185" s="20"/>
      <c r="I185" s="88"/>
      <c r="J185" s="36"/>
      <c r="K185" s="30"/>
      <c r="L185" s="30"/>
      <c r="M185" s="30"/>
      <c r="N185" s="30"/>
      <c r="O185" s="18">
        <f t="shared" si="5"/>
        <v>1</v>
      </c>
    </row>
    <row r="186" spans="1:15" ht="255" x14ac:dyDescent="0.25">
      <c r="A186" s="42" t="s">
        <v>266</v>
      </c>
      <c r="B186" s="42" t="s">
        <v>291</v>
      </c>
      <c r="C186" s="42" t="str">
        <f t="shared" si="7"/>
        <v>MIG-MIG-2</v>
      </c>
      <c r="D186" s="42" t="s">
        <v>291</v>
      </c>
      <c r="E186" s="41" t="s">
        <v>293</v>
      </c>
      <c r="F186" s="44" t="s">
        <v>23</v>
      </c>
      <c r="G186" s="44"/>
      <c r="H186" s="20"/>
      <c r="I186" s="88"/>
      <c r="J186" s="36"/>
      <c r="K186" s="30"/>
      <c r="L186" s="30"/>
      <c r="M186" s="30"/>
      <c r="N186" s="30"/>
      <c r="O186" s="18">
        <f t="shared" si="5"/>
        <v>2</v>
      </c>
    </row>
    <row r="187" spans="1:15" ht="30" x14ac:dyDescent="0.25">
      <c r="A187" s="42" t="s">
        <v>266</v>
      </c>
      <c r="B187" s="42" t="s">
        <v>291</v>
      </c>
      <c r="C187" s="42" t="str">
        <f t="shared" si="7"/>
        <v>MIG-MIG-3</v>
      </c>
      <c r="D187" s="42" t="s">
        <v>291</v>
      </c>
      <c r="E187" s="41" t="s">
        <v>294</v>
      </c>
      <c r="F187" s="44" t="s">
        <v>23</v>
      </c>
      <c r="G187" s="44"/>
      <c r="H187" s="20"/>
      <c r="I187" s="88"/>
      <c r="J187" s="36"/>
      <c r="K187" s="30"/>
      <c r="L187" s="30"/>
      <c r="M187" s="30"/>
      <c r="N187" s="30"/>
      <c r="O187" s="18">
        <f t="shared" si="5"/>
        <v>3</v>
      </c>
    </row>
    <row r="188" spans="1:15" ht="45" x14ac:dyDescent="0.25">
      <c r="A188" s="42" t="s">
        <v>266</v>
      </c>
      <c r="B188" s="42" t="s">
        <v>291</v>
      </c>
      <c r="C188" s="42" t="str">
        <f t="shared" si="7"/>
        <v>MIG-MIG-4</v>
      </c>
      <c r="D188" s="42" t="s">
        <v>291</v>
      </c>
      <c r="E188" s="41" t="s">
        <v>295</v>
      </c>
      <c r="F188" s="44" t="s">
        <v>23</v>
      </c>
      <c r="G188" s="44"/>
      <c r="H188" s="20"/>
      <c r="I188" s="88"/>
      <c r="J188" s="36"/>
      <c r="K188" s="30"/>
      <c r="L188" s="30"/>
      <c r="M188" s="30"/>
      <c r="N188" s="30"/>
      <c r="O188" s="18">
        <f t="shared" si="5"/>
        <v>4</v>
      </c>
    </row>
    <row r="189" spans="1:15" ht="60" x14ac:dyDescent="0.25">
      <c r="A189" s="42" t="s">
        <v>266</v>
      </c>
      <c r="B189" s="42" t="s">
        <v>291</v>
      </c>
      <c r="C189" s="42" t="str">
        <f t="shared" si="7"/>
        <v>MIG-MIG-5</v>
      </c>
      <c r="D189" s="42" t="s">
        <v>291</v>
      </c>
      <c r="E189" s="41" t="s">
        <v>296</v>
      </c>
      <c r="F189" s="44" t="s">
        <v>23</v>
      </c>
      <c r="G189" s="44"/>
      <c r="H189" s="20"/>
      <c r="I189" s="88"/>
      <c r="J189" s="36"/>
      <c r="K189" s="30"/>
      <c r="L189" s="30"/>
      <c r="M189" s="30"/>
      <c r="N189" s="30"/>
      <c r="O189" s="18">
        <f t="shared" si="5"/>
        <v>5</v>
      </c>
    </row>
    <row r="190" spans="1:15" ht="45" x14ac:dyDescent="0.25">
      <c r="A190" s="42" t="s">
        <v>266</v>
      </c>
      <c r="B190" s="42" t="s">
        <v>291</v>
      </c>
      <c r="C190" s="42" t="str">
        <f t="shared" si="7"/>
        <v>MIG-MIG-6</v>
      </c>
      <c r="D190" s="42" t="s">
        <v>291</v>
      </c>
      <c r="E190" s="41" t="s">
        <v>297</v>
      </c>
      <c r="F190" s="44" t="s">
        <v>23</v>
      </c>
      <c r="G190" s="44"/>
      <c r="H190" s="20"/>
      <c r="I190" s="88"/>
      <c r="J190" s="36"/>
      <c r="K190" s="30"/>
      <c r="L190" s="30"/>
      <c r="M190" s="30"/>
      <c r="N190" s="30"/>
      <c r="O190" s="18">
        <f t="shared" si="5"/>
        <v>6</v>
      </c>
    </row>
    <row r="191" spans="1:15" ht="45" x14ac:dyDescent="0.25">
      <c r="A191" s="41" t="s">
        <v>298</v>
      </c>
      <c r="B191" s="41" t="s">
        <v>148</v>
      </c>
      <c r="C191" s="42" t="str">
        <f t="shared" si="7"/>
        <v>PRI-ADD-1</v>
      </c>
      <c r="D191" s="41" t="s">
        <v>299</v>
      </c>
      <c r="E191" s="41" t="s">
        <v>300</v>
      </c>
      <c r="F191" s="44" t="s">
        <v>23</v>
      </c>
      <c r="G191" s="44"/>
      <c r="H191" s="20"/>
      <c r="I191" s="88"/>
      <c r="J191" s="36"/>
      <c r="K191" s="30"/>
      <c r="L191" s="30"/>
      <c r="M191" s="30"/>
      <c r="N191" s="30"/>
      <c r="O191" s="18">
        <f t="shared" si="5"/>
        <v>1</v>
      </c>
    </row>
    <row r="192" spans="1:15" ht="90" x14ac:dyDescent="0.25">
      <c r="A192" s="41" t="s">
        <v>298</v>
      </c>
      <c r="B192" s="42" t="s">
        <v>20</v>
      </c>
      <c r="C192" s="42" t="str">
        <f t="shared" si="7"/>
        <v>PRI-ALG-1</v>
      </c>
      <c r="D192" s="42" t="s">
        <v>301</v>
      </c>
      <c r="E192" s="41" t="s">
        <v>302</v>
      </c>
      <c r="F192" s="44" t="s">
        <v>23</v>
      </c>
      <c r="G192" s="44"/>
      <c r="H192" s="20"/>
      <c r="I192" s="88"/>
      <c r="J192" s="36"/>
      <c r="K192" s="30"/>
      <c r="L192" s="30"/>
      <c r="M192" s="30"/>
      <c r="N192" s="30"/>
      <c r="O192" s="18">
        <f t="shared" si="5"/>
        <v>1</v>
      </c>
    </row>
    <row r="193" spans="1:15" ht="75" x14ac:dyDescent="0.25">
      <c r="A193" s="41" t="s">
        <v>298</v>
      </c>
      <c r="B193" s="42" t="s">
        <v>20</v>
      </c>
      <c r="C193" s="42" t="str">
        <f t="shared" si="7"/>
        <v>PRI-ALG-2</v>
      </c>
      <c r="D193" s="42" t="s">
        <v>301</v>
      </c>
      <c r="E193" s="41" t="s">
        <v>303</v>
      </c>
      <c r="F193" s="44" t="s">
        <v>23</v>
      </c>
      <c r="G193" s="44"/>
      <c r="H193" s="20"/>
      <c r="I193" s="88"/>
      <c r="J193" s="36"/>
      <c r="K193" s="30"/>
      <c r="L193" s="30"/>
      <c r="M193" s="30"/>
      <c r="N193" s="30"/>
      <c r="O193" s="18">
        <f t="shared" si="5"/>
        <v>2</v>
      </c>
    </row>
    <row r="194" spans="1:15" ht="30" x14ac:dyDescent="0.25">
      <c r="A194" s="41" t="s">
        <v>298</v>
      </c>
      <c r="B194" s="41" t="s">
        <v>304</v>
      </c>
      <c r="C194" s="42" t="str">
        <f t="shared" si="7"/>
        <v>PRI-FLA-1</v>
      </c>
      <c r="D194" s="42" t="s">
        <v>305</v>
      </c>
      <c r="E194" s="41" t="s">
        <v>306</v>
      </c>
      <c r="F194" s="44" t="s">
        <v>23</v>
      </c>
      <c r="G194" s="44"/>
      <c r="H194" s="20"/>
      <c r="I194" s="88"/>
      <c r="J194" s="36"/>
      <c r="K194" s="30"/>
      <c r="L194" s="30"/>
      <c r="M194" s="30"/>
      <c r="N194" s="30"/>
      <c r="O194" s="18">
        <f t="shared" si="5"/>
        <v>1</v>
      </c>
    </row>
    <row r="195" spans="1:15" ht="45" x14ac:dyDescent="0.25">
      <c r="A195" s="41" t="s">
        <v>298</v>
      </c>
      <c r="B195" s="41" t="s">
        <v>304</v>
      </c>
      <c r="C195" s="42" t="str">
        <f t="shared" si="7"/>
        <v>PRI-FLA-2</v>
      </c>
      <c r="D195" s="42" t="s">
        <v>307</v>
      </c>
      <c r="E195" s="41" t="s">
        <v>308</v>
      </c>
      <c r="F195" s="44" t="s">
        <v>23</v>
      </c>
      <c r="G195" s="44"/>
      <c r="H195" s="20"/>
      <c r="I195" s="88"/>
      <c r="J195" s="36"/>
      <c r="K195" s="30"/>
      <c r="L195" s="30"/>
      <c r="M195" s="30"/>
      <c r="N195" s="30"/>
      <c r="O195" s="18">
        <f t="shared" si="5"/>
        <v>2</v>
      </c>
    </row>
    <row r="196" spans="1:15" ht="120" x14ac:dyDescent="0.25">
      <c r="A196" s="41" t="s">
        <v>298</v>
      </c>
      <c r="B196" s="41" t="s">
        <v>304</v>
      </c>
      <c r="C196" s="42" t="str">
        <f t="shared" si="7"/>
        <v>PRI-FLA-3</v>
      </c>
      <c r="D196" s="46" t="s">
        <v>307</v>
      </c>
      <c r="E196" s="46" t="s">
        <v>309</v>
      </c>
      <c r="F196" s="57" t="s">
        <v>23</v>
      </c>
      <c r="G196" s="57"/>
      <c r="H196" s="20"/>
      <c r="I196" s="88"/>
      <c r="J196" s="36"/>
      <c r="K196" s="30"/>
      <c r="L196" s="30"/>
      <c r="M196" s="30"/>
      <c r="N196" s="30"/>
      <c r="O196" s="18">
        <f t="shared" si="5"/>
        <v>3</v>
      </c>
    </row>
    <row r="197" spans="1:15" ht="90" x14ac:dyDescent="0.25">
      <c r="A197" s="41" t="s">
        <v>298</v>
      </c>
      <c r="B197" s="41" t="s">
        <v>139</v>
      </c>
      <c r="C197" s="42" t="str">
        <f t="shared" si="7"/>
        <v>PRI-SPE-1</v>
      </c>
      <c r="D197" s="41" t="s">
        <v>310</v>
      </c>
      <c r="E197" s="41" t="s">
        <v>311</v>
      </c>
      <c r="F197" s="44" t="s">
        <v>23</v>
      </c>
      <c r="G197" s="44"/>
      <c r="H197" s="20"/>
      <c r="I197" s="66" t="s">
        <v>33</v>
      </c>
      <c r="J197" s="36"/>
      <c r="K197" s="30"/>
      <c r="L197" s="30"/>
      <c r="M197" s="30"/>
      <c r="N197" s="30"/>
      <c r="O197" s="18">
        <f t="shared" si="5"/>
        <v>1</v>
      </c>
    </row>
    <row r="198" spans="1:15" ht="75" x14ac:dyDescent="0.25">
      <c r="A198" s="41" t="s">
        <v>312</v>
      </c>
      <c r="B198" s="42" t="s">
        <v>133</v>
      </c>
      <c r="C198" s="42" t="str">
        <f t="shared" si="7"/>
        <v>BIO-INF-1</v>
      </c>
      <c r="D198" s="42" t="s">
        <v>313</v>
      </c>
      <c r="E198" s="41" t="s">
        <v>314</v>
      </c>
      <c r="F198" s="44" t="s">
        <v>23</v>
      </c>
      <c r="G198" s="44"/>
      <c r="H198" s="20"/>
      <c r="I198" s="88"/>
      <c r="J198" s="36"/>
      <c r="K198" s="30"/>
      <c r="L198" s="30"/>
      <c r="M198" s="30"/>
      <c r="N198" s="30"/>
      <c r="O198" s="18">
        <f t="shared" si="5"/>
        <v>1</v>
      </c>
    </row>
    <row r="199" spans="1:15" ht="135" x14ac:dyDescent="0.25">
      <c r="A199" s="41" t="s">
        <v>312</v>
      </c>
      <c r="B199" s="42" t="s">
        <v>133</v>
      </c>
      <c r="C199" s="42" t="str">
        <f t="shared" ref="C199" si="8">UPPER(MID(A199,4,3))&amp;"-"&amp;UPPER(MID(B199,1,3))&amp;"-"&amp;O199</f>
        <v>BIO-INF-2</v>
      </c>
      <c r="D199" s="42" t="s">
        <v>313</v>
      </c>
      <c r="E199" s="41" t="s">
        <v>315</v>
      </c>
      <c r="F199" s="44" t="s">
        <v>23</v>
      </c>
      <c r="G199" s="44"/>
      <c r="H199" s="20"/>
      <c r="I199" s="88"/>
      <c r="J199" s="36"/>
      <c r="K199" s="30"/>
      <c r="L199" s="30"/>
      <c r="M199" s="30"/>
      <c r="N199" s="30"/>
      <c r="O199" s="18">
        <f t="shared" si="5"/>
        <v>2</v>
      </c>
    </row>
    <row r="200" spans="1:15" ht="45" x14ac:dyDescent="0.25">
      <c r="A200" s="41" t="s">
        <v>312</v>
      </c>
      <c r="B200" s="42" t="s">
        <v>133</v>
      </c>
      <c r="C200" s="42" t="str">
        <f t="shared" si="7"/>
        <v>BIO-INF-3</v>
      </c>
      <c r="D200" s="66" t="s">
        <v>316</v>
      </c>
      <c r="E200" s="66" t="s">
        <v>317</v>
      </c>
      <c r="F200" s="44" t="s">
        <v>23</v>
      </c>
      <c r="G200" s="44"/>
      <c r="H200" s="20"/>
      <c r="I200" s="88"/>
      <c r="J200" s="36"/>
      <c r="K200" s="30"/>
      <c r="L200" s="30"/>
      <c r="M200" s="30"/>
      <c r="N200" s="30"/>
      <c r="O200" s="18">
        <f t="shared" si="5"/>
        <v>3</v>
      </c>
    </row>
    <row r="201" spans="1:15" ht="30" x14ac:dyDescent="0.25">
      <c r="A201" s="41" t="s">
        <v>312</v>
      </c>
      <c r="B201" s="42" t="s">
        <v>133</v>
      </c>
      <c r="C201" s="42" t="str">
        <f t="shared" si="7"/>
        <v>BIO-INF-4</v>
      </c>
      <c r="D201" s="66" t="s">
        <v>318</v>
      </c>
      <c r="E201" s="66" t="s">
        <v>319</v>
      </c>
      <c r="F201" s="44" t="s">
        <v>23</v>
      </c>
      <c r="G201" s="44"/>
      <c r="H201" s="20"/>
      <c r="I201" s="88"/>
      <c r="J201" s="36"/>
      <c r="K201" s="30"/>
      <c r="L201" s="30"/>
      <c r="M201" s="30"/>
      <c r="N201" s="30"/>
      <c r="O201" s="18">
        <f t="shared" si="5"/>
        <v>4</v>
      </c>
    </row>
    <row r="202" spans="1:15" ht="30" x14ac:dyDescent="0.25">
      <c r="A202" s="41" t="s">
        <v>312</v>
      </c>
      <c r="B202" s="42" t="s">
        <v>133</v>
      </c>
      <c r="C202" s="42" t="str">
        <f t="shared" si="7"/>
        <v>BIO-INF-5</v>
      </c>
      <c r="D202" s="66" t="s">
        <v>320</v>
      </c>
      <c r="E202" s="66" t="s">
        <v>321</v>
      </c>
      <c r="F202" s="44" t="s">
        <v>23</v>
      </c>
      <c r="G202" s="44"/>
      <c r="H202" s="20"/>
      <c r="I202" s="88"/>
      <c r="J202" s="36"/>
      <c r="K202" s="30"/>
      <c r="L202" s="30"/>
      <c r="M202" s="30"/>
      <c r="N202" s="30"/>
      <c r="O202" s="18">
        <f t="shared" ref="O202:O209" si="9">IF(B202=B201,O201+1,1)</f>
        <v>5</v>
      </c>
    </row>
    <row r="203" spans="1:15" ht="45" x14ac:dyDescent="0.25">
      <c r="A203" s="41" t="s">
        <v>312</v>
      </c>
      <c r="B203" s="42" t="s">
        <v>133</v>
      </c>
      <c r="C203" s="42" t="str">
        <f t="shared" si="7"/>
        <v>BIO-INF-6</v>
      </c>
      <c r="D203" s="66" t="s">
        <v>322</v>
      </c>
      <c r="E203" s="66" t="s">
        <v>323</v>
      </c>
      <c r="F203" s="44" t="s">
        <v>23</v>
      </c>
      <c r="G203" s="44"/>
      <c r="H203" s="20"/>
      <c r="I203" s="88"/>
      <c r="J203" s="36"/>
      <c r="K203" s="30"/>
      <c r="L203" s="30"/>
      <c r="M203" s="30"/>
      <c r="N203" s="30"/>
      <c r="O203" s="18">
        <f t="shared" si="9"/>
        <v>6</v>
      </c>
    </row>
    <row r="204" spans="1:15" ht="45" x14ac:dyDescent="0.25">
      <c r="A204" s="41" t="s">
        <v>312</v>
      </c>
      <c r="B204" s="42" t="s">
        <v>133</v>
      </c>
      <c r="C204" s="42" t="str">
        <f t="shared" si="7"/>
        <v>BIO-INF-7</v>
      </c>
      <c r="D204" s="66" t="s">
        <v>324</v>
      </c>
      <c r="E204" s="66" t="s">
        <v>325</v>
      </c>
      <c r="F204" s="44" t="s">
        <v>23</v>
      </c>
      <c r="G204" s="44"/>
      <c r="H204" s="20"/>
      <c r="I204" s="88"/>
      <c r="J204" s="36"/>
      <c r="K204" s="30"/>
      <c r="L204" s="30"/>
      <c r="M204" s="30"/>
      <c r="N204" s="30"/>
      <c r="O204" s="18">
        <f t="shared" si="9"/>
        <v>7</v>
      </c>
    </row>
    <row r="205" spans="1:15" ht="30" x14ac:dyDescent="0.25">
      <c r="A205" s="41" t="s">
        <v>312</v>
      </c>
      <c r="B205" s="42" t="s">
        <v>133</v>
      </c>
      <c r="C205" s="42" t="str">
        <f t="shared" si="7"/>
        <v>BIO-INF-8</v>
      </c>
      <c r="D205" s="66" t="s">
        <v>326</v>
      </c>
      <c r="E205" s="66" t="s">
        <v>327</v>
      </c>
      <c r="F205" s="44" t="s">
        <v>23</v>
      </c>
      <c r="G205" s="44"/>
      <c r="H205" s="20"/>
      <c r="I205" s="88"/>
      <c r="J205" s="36"/>
      <c r="K205" s="30"/>
      <c r="L205" s="30"/>
      <c r="M205" s="30"/>
      <c r="N205" s="30"/>
      <c r="O205" s="18">
        <f t="shared" si="9"/>
        <v>8</v>
      </c>
    </row>
    <row r="206" spans="1:15" ht="30" x14ac:dyDescent="0.25">
      <c r="A206" s="41" t="s">
        <v>312</v>
      </c>
      <c r="B206" s="42" t="s">
        <v>133</v>
      </c>
      <c r="C206" s="42" t="str">
        <f t="shared" si="7"/>
        <v>BIO-INF-9</v>
      </c>
      <c r="D206" s="88" t="s">
        <v>328</v>
      </c>
      <c r="E206" s="66" t="s">
        <v>329</v>
      </c>
      <c r="F206" s="44" t="s">
        <v>23</v>
      </c>
      <c r="G206" s="44"/>
      <c r="H206" s="20"/>
      <c r="I206" s="88"/>
      <c r="J206" s="36"/>
      <c r="K206" s="30"/>
      <c r="L206" s="30"/>
      <c r="M206" s="30"/>
      <c r="N206" s="30"/>
      <c r="O206" s="18">
        <f t="shared" si="9"/>
        <v>9</v>
      </c>
    </row>
    <row r="207" spans="1:15" ht="45" x14ac:dyDescent="0.25">
      <c r="A207" s="41" t="s">
        <v>312</v>
      </c>
      <c r="B207" s="42" t="s">
        <v>133</v>
      </c>
      <c r="C207" s="42" t="str">
        <f t="shared" si="7"/>
        <v>BIO-INF-10</v>
      </c>
      <c r="D207" s="88" t="s">
        <v>330</v>
      </c>
      <c r="E207" s="66" t="s">
        <v>331</v>
      </c>
      <c r="F207" s="44" t="s">
        <v>23</v>
      </c>
      <c r="G207" s="44"/>
      <c r="H207" s="20"/>
      <c r="I207" s="88"/>
      <c r="J207" s="36"/>
      <c r="K207" s="30"/>
      <c r="L207" s="30"/>
      <c r="M207" s="30"/>
      <c r="N207" s="30"/>
      <c r="O207" s="18">
        <f t="shared" si="9"/>
        <v>10</v>
      </c>
    </row>
    <row r="208" spans="1:15" ht="30" x14ac:dyDescent="0.25">
      <c r="A208" s="41" t="s">
        <v>312</v>
      </c>
      <c r="B208" s="42" t="s">
        <v>133</v>
      </c>
      <c r="C208" s="42" t="str">
        <f t="shared" si="7"/>
        <v>BIO-INF-11</v>
      </c>
      <c r="D208" s="88" t="s">
        <v>332</v>
      </c>
      <c r="E208" s="66" t="s">
        <v>333</v>
      </c>
      <c r="F208" s="44" t="s">
        <v>23</v>
      </c>
      <c r="G208" s="44"/>
      <c r="H208" s="20"/>
      <c r="I208" s="88"/>
      <c r="J208" s="36"/>
      <c r="K208" s="30"/>
      <c r="L208" s="30"/>
      <c r="M208" s="30"/>
      <c r="N208" s="30"/>
      <c r="O208" s="18">
        <f t="shared" si="9"/>
        <v>11</v>
      </c>
    </row>
    <row r="209" spans="1:15" ht="60" x14ac:dyDescent="0.25">
      <c r="A209" s="41" t="s">
        <v>312</v>
      </c>
      <c r="B209" s="42" t="s">
        <v>133</v>
      </c>
      <c r="C209" s="42" t="str">
        <f t="shared" ref="C209" si="10">UPPER(MID(A209,4,3))&amp;"-"&amp;UPPER(MID(B209,1,3))&amp;"-"&amp;O209</f>
        <v>BIO-INF-12</v>
      </c>
      <c r="D209" s="66" t="s">
        <v>334</v>
      </c>
      <c r="E209" s="41" t="s">
        <v>335</v>
      </c>
      <c r="F209" s="44" t="s">
        <v>23</v>
      </c>
      <c r="G209" s="44"/>
      <c r="H209" s="20"/>
      <c r="I209" s="88"/>
      <c r="J209" s="36"/>
      <c r="K209" s="30"/>
      <c r="L209" s="30"/>
      <c r="M209" s="30"/>
      <c r="N209" s="30"/>
      <c r="O209" s="18">
        <f t="shared" si="9"/>
        <v>12</v>
      </c>
    </row>
    <row r="210" spans="1:15" x14ac:dyDescent="0.25">
      <c r="A210" s="35"/>
      <c r="B210" s="36"/>
      <c r="C210" s="71"/>
      <c r="D210" s="37"/>
      <c r="E210" s="36"/>
      <c r="F210" s="38"/>
      <c r="H210" s="91"/>
      <c r="I210" s="35"/>
      <c r="J210" s="36"/>
      <c r="K210" s="35"/>
      <c r="L210" s="35"/>
      <c r="O210" s="35"/>
    </row>
    <row r="211" spans="1:15" x14ac:dyDescent="0.25">
      <c r="A211" s="35"/>
      <c r="B211" s="36"/>
      <c r="C211" s="71"/>
      <c r="D211" s="37"/>
      <c r="E211" s="36"/>
      <c r="F211" s="38"/>
      <c r="H211" s="91"/>
      <c r="I211" s="35"/>
      <c r="J211" s="36"/>
      <c r="K211" s="35"/>
      <c r="L211" s="35"/>
      <c r="O211" s="35"/>
    </row>
    <row r="212" spans="1:15" x14ac:dyDescent="0.25">
      <c r="A212" s="35"/>
      <c r="B212" s="36"/>
      <c r="C212" s="71"/>
      <c r="D212" s="37"/>
      <c r="E212" s="36"/>
      <c r="F212" s="38"/>
      <c r="H212" s="91"/>
      <c r="I212" s="35"/>
      <c r="J212" s="36"/>
      <c r="K212" s="35"/>
      <c r="L212" s="35"/>
      <c r="O212" s="35"/>
    </row>
    <row r="213" spans="1:15" x14ac:dyDescent="0.25">
      <c r="A213" s="35"/>
      <c r="B213" s="36"/>
      <c r="C213" s="71"/>
      <c r="D213" s="37"/>
      <c r="E213" s="36"/>
      <c r="F213" s="38"/>
      <c r="H213" s="91"/>
      <c r="I213" s="35"/>
      <c r="J213" s="36"/>
      <c r="K213" s="35"/>
      <c r="L213" s="35"/>
      <c r="O213" s="35"/>
    </row>
    <row r="214" spans="1:15" x14ac:dyDescent="0.25">
      <c r="A214" s="35"/>
      <c r="B214" s="36"/>
      <c r="C214" s="71"/>
      <c r="D214" s="37"/>
      <c r="E214" s="36"/>
      <c r="F214" s="38"/>
      <c r="H214" s="91"/>
      <c r="I214" s="35"/>
      <c r="J214" s="36"/>
      <c r="K214" s="35"/>
      <c r="L214" s="35"/>
      <c r="O214" s="35"/>
    </row>
    <row r="215" spans="1:15" x14ac:dyDescent="0.25">
      <c r="A215" s="35"/>
      <c r="B215" s="36"/>
      <c r="C215" s="71"/>
      <c r="D215" s="37"/>
      <c r="E215" s="36"/>
      <c r="F215" s="38"/>
      <c r="H215" s="91"/>
      <c r="I215" s="35"/>
      <c r="J215" s="36"/>
      <c r="K215" s="35"/>
      <c r="L215" s="35"/>
      <c r="O215" s="35"/>
    </row>
  </sheetData>
  <sheetProtection algorithmName="SHA-512" hashValue="QHFaKYn3jAXukJsK6weUezCEGL430w0ZaZcd6EjsCIP8w+JkqsmuPAmYE0H2DJRBXkrp9YuB0rydNAqhABx58Q==" saltValue="Z9s0We8GSF5jyxV/1qrwKg==" spinCount="100000" sheet="1" autoFilter="0"/>
  <autoFilter ref="A10:I209" xr:uid="{00000000-0001-0000-0000-000000000000}"/>
  <sortState xmlns:xlrd2="http://schemas.microsoft.com/office/spreadsheetml/2017/richdata2" ref="A11:O197">
    <sortCondition ref="A11:A197"/>
  </sortState>
  <mergeCells count="1">
    <mergeCell ref="A1:H1"/>
  </mergeCells>
  <conditionalFormatting sqref="D5">
    <cfRule type="expression" dxfId="4" priority="17">
      <formula>D5&gt;0</formula>
    </cfRule>
  </conditionalFormatting>
  <conditionalFormatting sqref="H11:H209">
    <cfRule type="expression" dxfId="3" priority="46" stopIfTrue="1">
      <formula>H11="ja"</formula>
    </cfRule>
    <cfRule type="expression" dxfId="2" priority="47" stopIfTrue="1">
      <formula>AND(F11="eis", H11="nee")</formula>
    </cfRule>
    <cfRule type="expression" dxfId="1" priority="49" stopIfTrue="1">
      <formula>AND(F11="wens", H11="nee")</formula>
    </cfRule>
    <cfRule type="expression" dxfId="0" priority="51" stopIfTrue="1">
      <formula>AND(F11="vraag", H11="nee")</formula>
    </cfRule>
  </conditionalFormatting>
  <pageMargins left="0.25" right="0.25" top="0.75" bottom="0.75" header="0.3" footer="0.3"/>
  <pageSetup paperSize="9" scale="49" fitToHeight="0" orientation="portrait" horizontalDpi="4294967293" verticalDpi="4294967293" r:id="rId1"/>
  <drawing r:id="rId2"/>
  <extLst>
    <ext xmlns:x14="http://schemas.microsoft.com/office/spreadsheetml/2009/9/main" uri="{CCE6A557-97BC-4b89-ADB6-D9C93CAAB3DF}">
      <x14:dataValidations xmlns:xm="http://schemas.microsoft.com/office/excel/2006/main" xWindow="1655" yWindow="895" count="1">
        <x14:dataValidation type="list" allowBlank="1" showInputMessage="1" showErrorMessage="1" errorTitle="Ja of Nee" error="alleen 'Ja' of 'Nee' zijn toegestaan" promptTitle="Ja of Nee" prompt="Maak een keuze_x000a_`Ja` of `Nee` " xr:uid="{D92ED21C-F259-415E-9BD6-944F2BF4874C}">
          <x14:formula1>
            <xm:f>Constanten!$C$2:$C$3</xm:f>
          </x14:formula1>
          <xm:sqref>H11:H209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9"/>
  <sheetViews>
    <sheetView workbookViewId="0">
      <selection activeCell="D14" sqref="D14"/>
    </sheetView>
  </sheetViews>
  <sheetFormatPr defaultColWidth="8.85546875" defaultRowHeight="15" x14ac:dyDescent="0.25"/>
  <cols>
    <col min="1" max="1" width="23.85546875" bestFit="1" customWidth="1"/>
    <col min="5" max="5" width="13.42578125" bestFit="1" customWidth="1"/>
  </cols>
  <sheetData>
    <row r="1" spans="1:5" x14ac:dyDescent="0.25">
      <c r="A1" s="19" t="s">
        <v>336</v>
      </c>
      <c r="B1" s="11"/>
      <c r="C1" s="12" t="s">
        <v>337</v>
      </c>
      <c r="D1" s="13"/>
      <c r="E1" s="14" t="s">
        <v>338</v>
      </c>
    </row>
    <row r="2" spans="1:5" x14ac:dyDescent="0.25">
      <c r="A2" s="1" t="s">
        <v>19</v>
      </c>
      <c r="B2" s="3"/>
      <c r="C2" s="16" t="s">
        <v>3</v>
      </c>
      <c r="D2" s="7"/>
      <c r="E2" s="9" t="s">
        <v>23</v>
      </c>
    </row>
    <row r="3" spans="1:5" x14ac:dyDescent="0.25">
      <c r="A3" s="2" t="s">
        <v>147</v>
      </c>
      <c r="B3" s="3"/>
      <c r="C3" s="4" t="s">
        <v>4</v>
      </c>
      <c r="D3" s="7"/>
      <c r="E3" s="9" t="s">
        <v>48</v>
      </c>
    </row>
    <row r="4" spans="1:5" x14ac:dyDescent="0.25">
      <c r="A4" s="2" t="s">
        <v>180</v>
      </c>
      <c r="B4" s="5"/>
      <c r="C4" s="5"/>
      <c r="D4" s="5"/>
      <c r="E4" s="10" t="s">
        <v>339</v>
      </c>
    </row>
    <row r="5" spans="1:5" x14ac:dyDescent="0.25">
      <c r="A5" s="2" t="s">
        <v>255</v>
      </c>
      <c r="B5" s="5"/>
      <c r="C5" s="5"/>
      <c r="D5" s="5"/>
      <c r="E5" s="8"/>
    </row>
    <row r="6" spans="1:5" x14ac:dyDescent="0.25">
      <c r="A6" s="2" t="s">
        <v>266</v>
      </c>
      <c r="B6" s="5"/>
      <c r="C6" s="5"/>
      <c r="D6" s="5"/>
      <c r="E6" s="8"/>
    </row>
    <row r="7" spans="1:5" x14ac:dyDescent="0.25">
      <c r="A7" s="2" t="s">
        <v>298</v>
      </c>
      <c r="B7" s="5"/>
      <c r="C7" s="5"/>
      <c r="D7" s="5"/>
      <c r="E7" s="8"/>
    </row>
    <row r="8" spans="1:5" x14ac:dyDescent="0.25">
      <c r="A8" s="6"/>
      <c r="B8" s="7"/>
      <c r="C8" s="17"/>
      <c r="D8" s="7"/>
      <c r="E8" s="8"/>
    </row>
    <row r="9" spans="1:5" x14ac:dyDescent="0.25">
      <c r="A9" s="15"/>
      <c r="B9" s="15"/>
      <c r="C9" s="15"/>
      <c r="D9" s="15"/>
      <c r="E9" s="8"/>
    </row>
  </sheetData>
  <sheetProtection selectLockedCells="1"/>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0DDE1-C025-4C9A-99AD-C5BAAA58B3BB}">
  <dimension ref="A3:D47"/>
  <sheetViews>
    <sheetView topLeftCell="A2" workbookViewId="0">
      <selection activeCell="E5" sqref="E5"/>
    </sheetView>
  </sheetViews>
  <sheetFormatPr defaultRowHeight="15" x14ac:dyDescent="0.25"/>
  <cols>
    <col min="1" max="1" width="34.140625" bestFit="1" customWidth="1"/>
    <col min="2" max="2" width="14.28515625" bestFit="1" customWidth="1"/>
    <col min="3" max="3" width="6.140625" bestFit="1" customWidth="1"/>
    <col min="4" max="4" width="10" bestFit="1" customWidth="1"/>
  </cols>
  <sheetData>
    <row r="3" spans="1:4" x14ac:dyDescent="0.25">
      <c r="A3" s="59" t="s">
        <v>340</v>
      </c>
      <c r="B3" s="59" t="s">
        <v>341</v>
      </c>
    </row>
    <row r="4" spans="1:4" x14ac:dyDescent="0.25">
      <c r="A4" s="59" t="s">
        <v>342</v>
      </c>
      <c r="B4" t="s">
        <v>23</v>
      </c>
      <c r="C4" t="s">
        <v>48</v>
      </c>
      <c r="D4" t="s">
        <v>343</v>
      </c>
    </row>
    <row r="5" spans="1:4" x14ac:dyDescent="0.25">
      <c r="A5" s="60" t="s">
        <v>19</v>
      </c>
      <c r="B5">
        <v>85</v>
      </c>
      <c r="C5">
        <v>4</v>
      </c>
      <c r="D5">
        <v>89</v>
      </c>
    </row>
    <row r="6" spans="1:4" x14ac:dyDescent="0.25">
      <c r="A6" s="61" t="s">
        <v>20</v>
      </c>
      <c r="B6">
        <v>17</v>
      </c>
      <c r="C6">
        <v>1</v>
      </c>
      <c r="D6">
        <v>18</v>
      </c>
    </row>
    <row r="7" spans="1:4" x14ac:dyDescent="0.25">
      <c r="A7" s="61" t="s">
        <v>54</v>
      </c>
      <c r="B7">
        <v>59</v>
      </c>
      <c r="C7">
        <v>3</v>
      </c>
      <c r="D7">
        <v>62</v>
      </c>
    </row>
    <row r="8" spans="1:4" x14ac:dyDescent="0.25">
      <c r="A8" s="61" t="s">
        <v>21</v>
      </c>
      <c r="B8">
        <v>1</v>
      </c>
      <c r="D8">
        <v>1</v>
      </c>
    </row>
    <row r="9" spans="1:4" x14ac:dyDescent="0.25">
      <c r="A9" s="61" t="s">
        <v>130</v>
      </c>
      <c r="B9">
        <v>1</v>
      </c>
      <c r="D9">
        <v>1</v>
      </c>
    </row>
    <row r="10" spans="1:4" x14ac:dyDescent="0.25">
      <c r="A10" s="61" t="s">
        <v>133</v>
      </c>
      <c r="B10">
        <v>1</v>
      </c>
      <c r="D10">
        <v>1</v>
      </c>
    </row>
    <row r="11" spans="1:4" x14ac:dyDescent="0.25">
      <c r="A11" s="61" t="s">
        <v>136</v>
      </c>
      <c r="B11">
        <v>1</v>
      </c>
      <c r="D11">
        <v>1</v>
      </c>
    </row>
    <row r="12" spans="1:4" x14ac:dyDescent="0.25">
      <c r="A12" s="61" t="s">
        <v>139</v>
      </c>
      <c r="B12">
        <v>5</v>
      </c>
      <c r="D12">
        <v>5</v>
      </c>
    </row>
    <row r="13" spans="1:4" x14ac:dyDescent="0.25">
      <c r="A13" s="60" t="s">
        <v>147</v>
      </c>
      <c r="B13">
        <v>13</v>
      </c>
      <c r="C13">
        <v>1</v>
      </c>
      <c r="D13">
        <v>14</v>
      </c>
    </row>
    <row r="14" spans="1:4" x14ac:dyDescent="0.25">
      <c r="A14" s="61" t="s">
        <v>148</v>
      </c>
      <c r="B14">
        <v>1</v>
      </c>
      <c r="D14">
        <v>1</v>
      </c>
    </row>
    <row r="15" spans="1:4" x14ac:dyDescent="0.25">
      <c r="A15" s="61" t="s">
        <v>20</v>
      </c>
      <c r="B15">
        <v>1</v>
      </c>
      <c r="D15">
        <v>1</v>
      </c>
    </row>
    <row r="16" spans="1:4" x14ac:dyDescent="0.25">
      <c r="A16" s="61" t="s">
        <v>153</v>
      </c>
      <c r="B16">
        <v>1</v>
      </c>
      <c r="D16">
        <v>1</v>
      </c>
    </row>
    <row r="17" spans="1:4" x14ac:dyDescent="0.25">
      <c r="A17" s="61" t="s">
        <v>156</v>
      </c>
      <c r="B17">
        <v>3</v>
      </c>
      <c r="D17">
        <v>3</v>
      </c>
    </row>
    <row r="18" spans="1:4" x14ac:dyDescent="0.25">
      <c r="A18" s="61" t="s">
        <v>162</v>
      </c>
      <c r="B18">
        <v>2</v>
      </c>
      <c r="D18">
        <v>2</v>
      </c>
    </row>
    <row r="19" spans="1:4" x14ac:dyDescent="0.25">
      <c r="A19" s="61" t="s">
        <v>167</v>
      </c>
      <c r="B19">
        <v>2</v>
      </c>
      <c r="D19">
        <v>2</v>
      </c>
    </row>
    <row r="20" spans="1:4" x14ac:dyDescent="0.25">
      <c r="A20" s="61" t="s">
        <v>172</v>
      </c>
      <c r="B20">
        <v>3</v>
      </c>
      <c r="C20">
        <v>1</v>
      </c>
      <c r="D20">
        <v>4</v>
      </c>
    </row>
    <row r="21" spans="1:4" x14ac:dyDescent="0.25">
      <c r="A21" s="60" t="s">
        <v>180</v>
      </c>
      <c r="B21">
        <v>48</v>
      </c>
      <c r="C21">
        <v>3</v>
      </c>
      <c r="D21">
        <v>51</v>
      </c>
    </row>
    <row r="22" spans="1:4" x14ac:dyDescent="0.25">
      <c r="A22" s="61" t="s">
        <v>20</v>
      </c>
      <c r="B22">
        <v>10</v>
      </c>
      <c r="C22">
        <v>1</v>
      </c>
      <c r="D22">
        <v>11</v>
      </c>
    </row>
    <row r="23" spans="1:4" x14ac:dyDescent="0.25">
      <c r="A23" s="61" t="s">
        <v>200</v>
      </c>
      <c r="B23">
        <v>1</v>
      </c>
      <c r="D23">
        <v>1</v>
      </c>
    </row>
    <row r="24" spans="1:4" x14ac:dyDescent="0.25">
      <c r="A24" s="61" t="s">
        <v>202</v>
      </c>
      <c r="B24">
        <v>1</v>
      </c>
      <c r="D24">
        <v>1</v>
      </c>
    </row>
    <row r="25" spans="1:4" x14ac:dyDescent="0.25">
      <c r="A25" s="61" t="s">
        <v>130</v>
      </c>
      <c r="B25">
        <v>1</v>
      </c>
      <c r="D25">
        <v>1</v>
      </c>
    </row>
    <row r="26" spans="1:4" x14ac:dyDescent="0.25">
      <c r="A26" s="61" t="s">
        <v>134</v>
      </c>
      <c r="B26">
        <v>11</v>
      </c>
      <c r="C26">
        <v>1</v>
      </c>
      <c r="D26">
        <v>12</v>
      </c>
    </row>
    <row r="27" spans="1:4" x14ac:dyDescent="0.25">
      <c r="A27" s="61" t="s">
        <v>133</v>
      </c>
      <c r="B27">
        <v>1</v>
      </c>
      <c r="D27">
        <v>1</v>
      </c>
    </row>
    <row r="28" spans="1:4" x14ac:dyDescent="0.25">
      <c r="A28" s="61" t="s">
        <v>223</v>
      </c>
      <c r="B28">
        <v>16</v>
      </c>
      <c r="D28">
        <v>16</v>
      </c>
    </row>
    <row r="29" spans="1:4" x14ac:dyDescent="0.25">
      <c r="A29" s="61" t="s">
        <v>244</v>
      </c>
      <c r="B29">
        <v>7</v>
      </c>
      <c r="C29">
        <v>1</v>
      </c>
      <c r="D29">
        <v>8</v>
      </c>
    </row>
    <row r="30" spans="1:4" x14ac:dyDescent="0.25">
      <c r="A30" s="60" t="s">
        <v>255</v>
      </c>
      <c r="B30">
        <v>2</v>
      </c>
      <c r="C30">
        <v>2</v>
      </c>
      <c r="D30">
        <v>4</v>
      </c>
    </row>
    <row r="31" spans="1:4" x14ac:dyDescent="0.25">
      <c r="A31" s="61" t="s">
        <v>256</v>
      </c>
      <c r="B31">
        <v>1</v>
      </c>
      <c r="C31">
        <v>1</v>
      </c>
      <c r="D31">
        <v>2</v>
      </c>
    </row>
    <row r="32" spans="1:4" x14ac:dyDescent="0.25">
      <c r="A32" s="61" t="s">
        <v>261</v>
      </c>
      <c r="B32">
        <v>1</v>
      </c>
      <c r="C32">
        <v>1</v>
      </c>
      <c r="D32">
        <v>2</v>
      </c>
    </row>
    <row r="33" spans="1:4" x14ac:dyDescent="0.25">
      <c r="A33" s="60" t="s">
        <v>266</v>
      </c>
      <c r="B33">
        <v>21</v>
      </c>
      <c r="C33">
        <v>1</v>
      </c>
      <c r="D33">
        <v>22</v>
      </c>
    </row>
    <row r="34" spans="1:4" x14ac:dyDescent="0.25">
      <c r="A34" s="61" t="s">
        <v>20</v>
      </c>
      <c r="B34">
        <v>1</v>
      </c>
      <c r="C34">
        <v>1</v>
      </c>
      <c r="D34">
        <v>2</v>
      </c>
    </row>
    <row r="35" spans="1:4" x14ac:dyDescent="0.25">
      <c r="A35" s="61" t="s">
        <v>270</v>
      </c>
      <c r="B35">
        <v>1</v>
      </c>
      <c r="D35">
        <v>1</v>
      </c>
    </row>
    <row r="36" spans="1:4" x14ac:dyDescent="0.25">
      <c r="A36" s="61" t="s">
        <v>272</v>
      </c>
      <c r="B36">
        <v>1</v>
      </c>
      <c r="D36">
        <v>1</v>
      </c>
    </row>
    <row r="37" spans="1:4" x14ac:dyDescent="0.25">
      <c r="A37" s="61" t="s">
        <v>275</v>
      </c>
      <c r="B37">
        <v>9</v>
      </c>
      <c r="D37">
        <v>9</v>
      </c>
    </row>
    <row r="38" spans="1:4" x14ac:dyDescent="0.25">
      <c r="A38" s="61" t="s">
        <v>285</v>
      </c>
      <c r="B38">
        <v>3</v>
      </c>
      <c r="D38">
        <v>3</v>
      </c>
    </row>
    <row r="39" spans="1:4" x14ac:dyDescent="0.25">
      <c r="A39" s="61" t="s">
        <v>291</v>
      </c>
      <c r="B39">
        <v>6</v>
      </c>
      <c r="D39">
        <v>6</v>
      </c>
    </row>
    <row r="40" spans="1:4" x14ac:dyDescent="0.25">
      <c r="A40" s="60" t="s">
        <v>298</v>
      </c>
      <c r="B40">
        <v>7</v>
      </c>
      <c r="D40">
        <v>7</v>
      </c>
    </row>
    <row r="41" spans="1:4" x14ac:dyDescent="0.25">
      <c r="A41" s="61" t="s">
        <v>148</v>
      </c>
      <c r="B41">
        <v>1</v>
      </c>
      <c r="D41">
        <v>1</v>
      </c>
    </row>
    <row r="42" spans="1:4" x14ac:dyDescent="0.25">
      <c r="A42" s="61" t="s">
        <v>20</v>
      </c>
      <c r="B42">
        <v>2</v>
      </c>
      <c r="D42">
        <v>2</v>
      </c>
    </row>
    <row r="43" spans="1:4" x14ac:dyDescent="0.25">
      <c r="A43" s="61" t="s">
        <v>304</v>
      </c>
      <c r="B43">
        <v>3</v>
      </c>
      <c r="D43">
        <v>3</v>
      </c>
    </row>
    <row r="44" spans="1:4" x14ac:dyDescent="0.25">
      <c r="A44" s="61" t="s">
        <v>139</v>
      </c>
      <c r="B44">
        <v>1</v>
      </c>
      <c r="D44">
        <v>1</v>
      </c>
    </row>
    <row r="45" spans="1:4" x14ac:dyDescent="0.25">
      <c r="A45" s="60" t="s">
        <v>312</v>
      </c>
      <c r="B45">
        <v>12</v>
      </c>
      <c r="D45">
        <v>12</v>
      </c>
    </row>
    <row r="46" spans="1:4" x14ac:dyDescent="0.25">
      <c r="A46" s="61" t="s">
        <v>133</v>
      </c>
      <c r="B46">
        <v>12</v>
      </c>
      <c r="D46">
        <v>12</v>
      </c>
    </row>
    <row r="47" spans="1:4" x14ac:dyDescent="0.25">
      <c r="A47" s="60" t="s">
        <v>343</v>
      </c>
      <c r="B47">
        <v>188</v>
      </c>
      <c r="C47">
        <v>11</v>
      </c>
      <c r="D47">
        <v>199</v>
      </c>
    </row>
  </sheetData>
  <sheetProtection algorithmName="SHA-512" hashValue="D7TT5iEGg6Ei7cDzM9Q6Gb6mZZEjmvNfuJgtR8EoXvK41CSmW97vFi9PTKXMDfc4iJRz5IuMxjAuHU9LLkReUg==" saltValue="e6dbzah+A7LBPoiMNO6PW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7c800735-cf70-4eec-ae5a-4ed9571f3e3d" ContentTypeId="0x0101" PreviousValue="false" LastSyncTimeStamp="2020-09-14T07:42:21.847Z"/>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iscussienota" ma:contentTypeID="0x0101005876E500DD32FE40B32D3482D62C3ED4005917EE17F110BF409EE16B4C7B2C0FA3" ma:contentTypeVersion="3" ma:contentTypeDescription="Create a new document." ma:contentTypeScope="" ma:versionID="d8c545f429bdcecc32f152faa4a19e65">
  <xsd:schema xmlns:xsd="http://www.w3.org/2001/XMLSchema" xmlns:xs="http://www.w3.org/2001/XMLSchema" xmlns:p="http://schemas.microsoft.com/office/2006/metadata/properties" xmlns:ns2="ab766f15-1a6d-42ae-97a2-8854072b29d3" xmlns:ns3="d86a7ae4-1c72-42bd-8946-e722183a4fbe" targetNamespace="http://schemas.microsoft.com/office/2006/metadata/properties" ma:root="true" ma:fieldsID="338db5dd1af024d98a05651ca7fcc1cd" ns2:_="" ns3:_="">
    <xsd:import namespace="ab766f15-1a6d-42ae-97a2-8854072b29d3"/>
    <xsd:import namespace="d86a7ae4-1c72-42bd-8946-e722183a4fbe"/>
    <xsd:element name="properties">
      <xsd:complexType>
        <xsd:sequence>
          <xsd:element name="documentManagement">
            <xsd:complexType>
              <xsd:all>
                <xsd:element ref="ns2:_dlc_DocId" minOccurs="0"/>
                <xsd:element ref="ns2:_dlc_DocIdUrl" minOccurs="0"/>
                <xsd:element ref="ns2:_dlc_DocIdPersistId" minOccurs="0"/>
                <xsd:element ref="ns2:TaxCatchAll" minOccurs="0"/>
                <xsd:element ref="ns2:TaxCatchAllLabel"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The value of the document ID assigned to this item." ma:indexed="true" ma:internalName="_dlc_DocId" ma:readOnly="true">
      <xsd:simpleType>
        <xsd:restriction base="dms:Text"/>
      </xsd:simpleType>
    </xsd:element>
    <xsd:element name="_dlc_DocIdUrl" ma:index="9" nillable="true" ma:displayName="Document-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1" nillable="true" ma:displayName="Taxonomy Catch All Column" ma:hidden="true" ma:list="{b470084e-a957-49fe-8f3a-4a70f999ca41}" ma:internalName="TaxCatchAll" ma:showField="CatchAllData" ma:web="7051dc1a-f183-4374-8942-1a1d0923e812">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b470084e-a957-49fe-8f3a-4a70f999ca41}" ma:internalName="TaxCatchAllLabel" ma:readOnly="true" ma:showField="CatchAllDataLabel" ma:web="7051dc1a-f183-4374-8942-1a1d0923e81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86a7ae4-1c72-42bd-8946-e722183a4fbe" elementFormDefault="qualified">
    <xsd:import namespace="http://schemas.microsoft.com/office/2006/documentManagement/types"/>
    <xsd:import namespace="http://schemas.microsoft.com/office/infopath/2007/PartnerControls"/>
    <xsd:element name="lcf76f155ced4ddcb4097134ff3c332f" ma:index="13" nillable="true" ma:displayName="Image 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ab766f15-1a6d-42ae-97a2-8854072b29d3" xsi:nil="true"/>
    <_dlc_DocId xmlns="ab766f15-1a6d-42ae-97a2-8854072b29d3">Q555365TM5VR-860728658-661</_dlc_DocId>
    <_dlc_DocIdUrl xmlns="ab766f15-1a6d-42ae-97a2-8854072b29d3">
      <Url>https://bij12kantoor.sharepoint.com/sites/ProjectPT2023/_layouts/15/DocIdRedir.aspx?ID=Q555365TM5VR-860728658-661</Url>
      <Description>Q555365TM5VR-860728658-661</Description>
    </_dlc_DocIdUrl>
    <lcf76f155ced4ddcb4097134ff3c332f xmlns="d86a7ae4-1c72-42bd-8946-e722183a4fbe" xsi:nil="true"/>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401CC9-AA81-4A5F-8C68-8F94388A8B3D}">
  <ds:schemaRefs>
    <ds:schemaRef ds:uri="Microsoft.SharePoint.Taxonomy.ContentTypeSync"/>
  </ds:schemaRefs>
</ds:datastoreItem>
</file>

<file path=customXml/itemProps2.xml><?xml version="1.0" encoding="utf-8"?>
<ds:datastoreItem xmlns:ds="http://schemas.openxmlformats.org/officeDocument/2006/customXml" ds:itemID="{D2C0605C-DCE7-4549-811C-7BE687BAE2C9}">
  <ds:schemaRefs>
    <ds:schemaRef ds:uri="http://schemas.microsoft.com/sharepoint/events"/>
  </ds:schemaRefs>
</ds:datastoreItem>
</file>

<file path=customXml/itemProps3.xml><?xml version="1.0" encoding="utf-8"?>
<ds:datastoreItem xmlns:ds="http://schemas.openxmlformats.org/officeDocument/2006/customXml" ds:itemID="{6BAE61C5-2F78-467F-AEFE-594731A102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66f15-1a6d-42ae-97a2-8854072b29d3"/>
    <ds:schemaRef ds:uri="d86a7ae4-1c72-42bd-8946-e722183a4f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8D330D4-2BFC-4B09-B63D-02F7F5EBD620}">
  <ds:schemaRefs>
    <ds:schemaRef ds:uri="http://purl.org/dc/terms/"/>
    <ds:schemaRef ds:uri="http://schemas.microsoft.com/office/infopath/2007/PartnerControls"/>
    <ds:schemaRef ds:uri="http://schemas.microsoft.com/office/2006/documentManagement/types"/>
    <ds:schemaRef ds:uri="http://schemas.microsoft.com/office/2006/metadata/properties"/>
    <ds:schemaRef ds:uri="d86a7ae4-1c72-42bd-8946-e722183a4fbe"/>
    <ds:schemaRef ds:uri="http://purl.org/dc/elements/1.1/"/>
    <ds:schemaRef ds:uri="http://www.w3.org/XML/1998/namespace"/>
    <ds:schemaRef ds:uri="http://schemas.openxmlformats.org/package/2006/metadata/core-properties"/>
    <ds:schemaRef ds:uri="ab766f15-1a6d-42ae-97a2-8854072b29d3"/>
    <ds:schemaRef ds:uri="http://purl.org/dc/dcmitype/"/>
  </ds:schemaRefs>
</ds:datastoreItem>
</file>

<file path=customXml/itemProps5.xml><?xml version="1.0" encoding="utf-8"?>
<ds:datastoreItem xmlns:ds="http://schemas.openxmlformats.org/officeDocument/2006/customXml" ds:itemID="{389DD9EA-25D9-4A0F-BE96-F46C372397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PvE eisen en wensen</vt:lpstr>
      <vt:lpstr>Constanten</vt:lpstr>
      <vt:lpstr>Draaitabel inhoud</vt:lpstr>
      <vt:lpstr>'PvE eisen en wensen'!Afdrukbereik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Rik Stumpel</dc:creator>
  <cp:keywords/>
  <dc:description/>
  <cp:lastModifiedBy>Waleri van Wijngaarden</cp:lastModifiedBy>
  <cp:revision/>
  <dcterms:created xsi:type="dcterms:W3CDTF">2017-05-15T05:41:33Z</dcterms:created>
  <dcterms:modified xsi:type="dcterms:W3CDTF">2023-05-17T12:43:49Z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0x0101005876E500DD32FE40B32D3482D62C3ED4005917EE17F110BF409EE16B4C7B2C0FA3</vt:lpwstr>
  </property>
  <property fmtid="{D5CDD505-2E9C-101B-9397-08002B2CF9AE}" pid="3" name="_dlc_DocIdItemGuid">
    <vt:lpwstr>7f76084d-d661-40cf-9732-cecf549878d7</vt:lpwstr>
  </property>
  <property fmtid="{D5CDD505-2E9C-101B-9397-08002B2CF9AE}" pid="4" name="Type_x0020_document">
    <vt:lpwstr/>
  </property>
  <property fmtid="{D5CDD505-2E9C-101B-9397-08002B2CF9AE}" pid="5" name="kb1fed7297714dbb8c8a7b7f109c0ad0">
    <vt:lpwstr/>
  </property>
  <property fmtid="{D5CDD505-2E9C-101B-9397-08002B2CF9AE}" pid="6" name="Type document">
    <vt:lpwstr/>
  </property>
  <property fmtid="{D5CDD505-2E9C-101B-9397-08002B2CF9AE}" pid="7" name="MediaServiceImageTags">
    <vt:lpwstr/>
  </property>
</Properties>
</file>