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ieslangerak/Desktop/"/>
    </mc:Choice>
  </mc:AlternateContent>
  <xr:revisionPtr revIDLastSave="0" documentId="13_ncr:1_{EA802180-AA20-E04C-811C-17E606FF137C}" xr6:coauthVersionLast="47" xr6:coauthVersionMax="47" xr10:uidLastSave="{00000000-0000-0000-0000-000000000000}"/>
  <bookViews>
    <workbookView xWindow="-5720" yWindow="-21100" windowWidth="38400" windowHeight="21100" xr2:uid="{287B04F4-57E6-406A-90CB-F067A4AA2FFD}"/>
  </bookViews>
  <sheets>
    <sheet name="Scope en invullen door Aanbied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1" i="1" l="1"/>
  <c r="G40" i="1"/>
  <c r="G25" i="1"/>
  <c r="G26" i="1"/>
  <c r="F37" i="1"/>
  <c r="F36" i="1"/>
  <c r="G36" i="1"/>
  <c r="D44" i="1" s="1"/>
  <c r="G37" i="1"/>
  <c r="D45" i="1" s="1"/>
  <c r="F45" i="1" s="1"/>
  <c r="E44" i="1"/>
  <c r="E47" i="1" s="1"/>
  <c r="G22" i="1"/>
  <c r="D30" i="1" s="1"/>
  <c r="F30" i="1" s="1"/>
  <c r="E29" i="1"/>
  <c r="F44" i="1" l="1"/>
  <c r="F47" i="1"/>
  <c r="G21" i="1"/>
  <c r="D29" i="1" s="1"/>
  <c r="F29" i="1" s="1"/>
  <c r="F32" i="1" s="1"/>
  <c r="E32" i="1"/>
</calcChain>
</file>

<file path=xl/sharedStrings.xml><?xml version="1.0" encoding="utf-8"?>
<sst xmlns="http://schemas.openxmlformats.org/spreadsheetml/2006/main" count="85" uniqueCount="38">
  <si>
    <t>Bestekspost</t>
  </si>
  <si>
    <t>Activiteiten</t>
  </si>
  <si>
    <t xml:space="preserve">MKI relinen bestaat uit: </t>
  </si>
  <si>
    <t>301 - Reinigen riolering onder hoge druk</t>
  </si>
  <si>
    <t>Combi spoel-/zuigwagen</t>
  </si>
  <si>
    <t>3102 - Afvoeren vrijkomende materialen</t>
  </si>
  <si>
    <t>Rioolslib afvoeren</t>
  </si>
  <si>
    <t>361 - Reinigen riolering onder hoge druk, zekerheidsinspectie</t>
  </si>
  <si>
    <t>37 - Relinen riool</t>
  </si>
  <si>
    <t>Glasvezelversterkte liner (inclusief transport en verpakking)</t>
  </si>
  <si>
    <t>373 - Afwerken liners</t>
  </si>
  <si>
    <t>UV-lichttreinunit</t>
  </si>
  <si>
    <t>376 - Reinigen riolering onder hoge druk, opleverinspectie</t>
  </si>
  <si>
    <t xml:space="preserve">MKI relinen + frezen bestaat uit bestaat uit : </t>
  </si>
  <si>
    <t>302 - Freeswerk</t>
  </si>
  <si>
    <t>Frees-unitwagen</t>
  </si>
  <si>
    <t>310 - Reinigen riolering onder hoge druk na frezen</t>
  </si>
  <si>
    <t>Rioolslib vervoeren</t>
  </si>
  <si>
    <t>Glasvezelversterkte (liner inclusief transport en verpakking)</t>
  </si>
  <si>
    <t>MKI</t>
  </si>
  <si>
    <t>LCA-MKI / 10m1</t>
  </si>
  <si>
    <t>A1-A3</t>
  </si>
  <si>
    <t>A4-A5</t>
  </si>
  <si>
    <t>C-D</t>
  </si>
  <si>
    <t>totaal</t>
  </si>
  <si>
    <t>MKI relinen</t>
  </si>
  <si>
    <t>MKI relinen + frezen</t>
  </si>
  <si>
    <t>in te vullen door Aanbieder</t>
  </si>
  <si>
    <t>MKI Project</t>
  </si>
  <si>
    <t>Totaal LCA-MKI/ 10m1</t>
  </si>
  <si>
    <t>Lengte strengen volgens bestek (m1)</t>
  </si>
  <si>
    <t>totaal MKI(eur)</t>
  </si>
  <si>
    <t>CO2</t>
  </si>
  <si>
    <t>LCA-CO2 / 10m1</t>
  </si>
  <si>
    <t>totaal kg CO2 eq</t>
  </si>
  <si>
    <t>CO2 Project</t>
  </si>
  <si>
    <t>Totaal LCA-CO2/ 10m1</t>
  </si>
  <si>
    <t>'''''''''''''''''''''''''''''''''''''''''''''''''''''''''''''''''''''''''''''''''''''''''''''''''''''''''''''''''''''''''''''''''''''''''''''''''''''''''''''''''''''''''''''''''''''''''''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</si>
</sst>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&quot;€&quot;\ * #,##0.00_ ;_ &quot;€&quot;\ * \-#,##0.00_ ;_ &quot;€&quot;\ * &quot;-&quot;??_ ;_ @_ "/>
    <numFmt numFmtId="165" formatCode="_ * #,##0.00_ ;_ * \-#,##0.00_ ;_ * &quot;-&quot;??_ ;_ @_ "/>
    <numFmt numFmtId="166" formatCode="_ * #,##0_ ;_ * \-#,##0_ ;_ * &quot;-&quot;??_ ;_ @_ "/>
    <numFmt numFmtId="167" formatCode="_ [$€-2]\ * #,##0.00_ ;_ [$€-2]\ * \-#,##0.00_ ;_ [$€-2]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2F3"/>
        <bgColor indexed="64"/>
      </patternFill>
    </fill>
  </fills>
  <borders count="6">
    <border>
      <left/>
      <right/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/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theme="4" tint="-0.249977111117893"/>
      </left>
      <right/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/>
      <top style="thin">
        <color theme="4" tint="-0.249977111117893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46">
    <xf numFmtId="0" fontId="0" fillId="0" borderId="0" xfId="0"/>
    <xf numFmtId="166" fontId="0" fillId="0" borderId="0" xfId="2" applyNumberFormat="1" applyFont="1"/>
    <xf numFmtId="0" fontId="0" fillId="0" borderId="0" xfId="0" quotePrefix="1"/>
    <xf numFmtId="0" fontId="0" fillId="0" borderId="0" xfId="0" applyAlignment="1">
      <alignment wrapText="1"/>
    </xf>
    <xf numFmtId="0" fontId="3" fillId="0" borderId="0" xfId="0" applyFont="1"/>
    <xf numFmtId="0" fontId="0" fillId="2" borderId="1" xfId="0" applyFill="1" applyBorder="1"/>
    <xf numFmtId="2" fontId="0" fillId="2" borderId="1" xfId="0" applyNumberFormat="1" applyFill="1" applyBorder="1"/>
    <xf numFmtId="166" fontId="0" fillId="2" borderId="1" xfId="0" applyNumberFormat="1" applyFill="1" applyBorder="1"/>
    <xf numFmtId="0" fontId="0" fillId="0" borderId="1" xfId="0" applyBorder="1"/>
    <xf numFmtId="2" fontId="0" fillId="0" borderId="1" xfId="0" applyNumberFormat="1" applyBorder="1"/>
    <xf numFmtId="0" fontId="2" fillId="4" borderId="1" xfId="0" applyFont="1" applyFill="1" applyBorder="1"/>
    <xf numFmtId="164" fontId="0" fillId="0" borderId="1" xfId="1" applyFont="1" applyBorder="1"/>
    <xf numFmtId="164" fontId="2" fillId="4" borderId="1" xfId="1" applyFont="1" applyFill="1" applyBorder="1" applyAlignment="1">
      <alignment horizontal="center"/>
    </xf>
    <xf numFmtId="165" fontId="0" fillId="2" borderId="1" xfId="1" applyNumberFormat="1" applyFont="1" applyFill="1" applyBorder="1"/>
    <xf numFmtId="165" fontId="0" fillId="2" borderId="1" xfId="2" applyFont="1" applyFill="1" applyBorder="1"/>
    <xf numFmtId="165" fontId="0" fillId="0" borderId="1" xfId="1" applyNumberFormat="1" applyFont="1" applyBorder="1"/>
    <xf numFmtId="165" fontId="0" fillId="0" borderId="1" xfId="2" applyFont="1" applyBorder="1"/>
    <xf numFmtId="0" fontId="2" fillId="4" borderId="1" xfId="0" applyFont="1" applyFill="1" applyBorder="1" applyAlignment="1">
      <alignment wrapText="1"/>
    </xf>
    <xf numFmtId="166" fontId="0" fillId="5" borderId="1" xfId="2" applyNumberFormat="1" applyFont="1" applyFill="1" applyBorder="1"/>
    <xf numFmtId="164" fontId="0" fillId="2" borderId="1" xfId="0" applyNumberFormat="1" applyFill="1" applyBorder="1"/>
    <xf numFmtId="164" fontId="0" fillId="0" borderId="1" xfId="0" applyNumberFormat="1" applyBorder="1"/>
    <xf numFmtId="167" fontId="0" fillId="5" borderId="1" xfId="2" applyNumberFormat="1" applyFont="1" applyFill="1" applyBorder="1"/>
    <xf numFmtId="164" fontId="0" fillId="2" borderId="1" xfId="1" applyFont="1" applyFill="1" applyBorder="1"/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3" xfId="0" applyFont="1" applyFill="1" applyBorder="1"/>
    <xf numFmtId="0" fontId="3" fillId="2" borderId="2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0" fillId="5" borderId="0" xfId="0" applyFill="1"/>
    <xf numFmtId="0" fontId="2" fillId="4" borderId="5" xfId="0" applyFont="1" applyFill="1" applyBorder="1"/>
    <xf numFmtId="0" fontId="0" fillId="2" borderId="5" xfId="0" applyFill="1" applyBorder="1"/>
    <xf numFmtId="164" fontId="0" fillId="3" borderId="5" xfId="1" applyFont="1" applyFill="1" applyBorder="1" applyAlignment="1">
      <alignment horizontal="center"/>
    </xf>
    <xf numFmtId="164" fontId="0" fillId="2" borderId="5" xfId="1" applyFont="1" applyFill="1" applyBorder="1"/>
    <xf numFmtId="164" fontId="0" fillId="2" borderId="3" xfId="1" applyFont="1" applyFill="1" applyBorder="1"/>
    <xf numFmtId="0" fontId="0" fillId="0" borderId="4" xfId="0" applyBorder="1"/>
    <xf numFmtId="164" fontId="0" fillId="3" borderId="4" xfId="1" applyFont="1" applyFill="1" applyBorder="1" applyAlignment="1">
      <alignment horizontal="center"/>
    </xf>
    <xf numFmtId="164" fontId="0" fillId="0" borderId="4" xfId="1" applyFont="1" applyBorder="1"/>
    <xf numFmtId="164" fontId="0" fillId="6" borderId="1" xfId="1" applyFont="1" applyFill="1" applyBorder="1" applyAlignment="1">
      <alignment horizontal="center"/>
    </xf>
    <xf numFmtId="164" fontId="0" fillId="7" borderId="1" xfId="1" applyFont="1" applyFill="1" applyBorder="1" applyAlignment="1">
      <alignment horizontal="center"/>
    </xf>
    <xf numFmtId="166" fontId="0" fillId="7" borderId="1" xfId="2" applyNumberFormat="1" applyFont="1" applyFill="1" applyBorder="1" applyAlignment="1">
      <alignment horizontal="center"/>
    </xf>
    <xf numFmtId="165" fontId="0" fillId="7" borderId="1" xfId="2" applyFont="1" applyFill="1" applyBorder="1" applyAlignment="1">
      <alignment horizontal="center"/>
    </xf>
    <xf numFmtId="165" fontId="0" fillId="7" borderId="1" xfId="2" applyFont="1" applyFill="1" applyBorder="1" applyAlignment="1">
      <alignment horizontal="right"/>
    </xf>
    <xf numFmtId="165" fontId="0" fillId="6" borderId="1" xfId="2" applyFont="1" applyFill="1" applyBorder="1" applyAlignment="1">
      <alignment horizontal="right"/>
    </xf>
    <xf numFmtId="165" fontId="0" fillId="6" borderId="1" xfId="2" applyFont="1" applyFill="1" applyBorder="1" applyAlignment="1">
      <alignment horizontal="center"/>
    </xf>
    <xf numFmtId="166" fontId="0" fillId="6" borderId="1" xfId="2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</cellXfs>
  <cellStyles count="3">
    <cellStyle name="Komma" xfId="2" builtinId="3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D9E2F3"/>
      <color rgb="FFFFD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24C78-545E-4C08-A667-3A22A83C36B6}">
  <dimension ref="A2:G133"/>
  <sheetViews>
    <sheetView showGridLines="0" tabSelected="1" topLeftCell="A20" workbookViewId="0">
      <selection activeCell="K45" sqref="K45"/>
    </sheetView>
  </sheetViews>
  <sheetFormatPr baseColWidth="10" defaultColWidth="8.83203125" defaultRowHeight="15" x14ac:dyDescent="0.2"/>
  <cols>
    <col min="3" max="3" width="20.33203125" customWidth="1"/>
    <col min="4" max="5" width="25.33203125" customWidth="1"/>
    <col min="6" max="6" width="25.5" customWidth="1"/>
    <col min="7" max="7" width="19.33203125" customWidth="1"/>
  </cols>
  <sheetData>
    <row r="2" spans="3:5" ht="18.75" customHeight="1" x14ac:dyDescent="0.2">
      <c r="D2" s="25" t="s">
        <v>0</v>
      </c>
      <c r="E2" s="25" t="s">
        <v>1</v>
      </c>
    </row>
    <row r="3" spans="3:5" ht="28.5" customHeight="1" x14ac:dyDescent="0.2">
      <c r="C3" s="45" t="s">
        <v>2</v>
      </c>
      <c r="D3" s="26" t="s">
        <v>3</v>
      </c>
      <c r="E3" s="26" t="s">
        <v>4</v>
      </c>
    </row>
    <row r="4" spans="3:5" ht="28.5" customHeight="1" x14ac:dyDescent="0.2">
      <c r="C4" s="45"/>
      <c r="D4" s="24" t="s">
        <v>5</v>
      </c>
      <c r="E4" s="24" t="s">
        <v>6</v>
      </c>
    </row>
    <row r="5" spans="3:5" ht="28.5" customHeight="1" x14ac:dyDescent="0.2">
      <c r="C5" s="45"/>
      <c r="D5" s="23" t="s">
        <v>7</v>
      </c>
      <c r="E5" s="23" t="s">
        <v>4</v>
      </c>
    </row>
    <row r="6" spans="3:5" ht="28.5" customHeight="1" x14ac:dyDescent="0.2">
      <c r="C6" s="45"/>
      <c r="D6" s="24" t="s">
        <v>8</v>
      </c>
      <c r="E6" s="24" t="s">
        <v>9</v>
      </c>
    </row>
    <row r="7" spans="3:5" ht="28.5" customHeight="1" x14ac:dyDescent="0.2">
      <c r="C7" s="45"/>
      <c r="D7" s="23" t="s">
        <v>10</v>
      </c>
      <c r="E7" s="23" t="s">
        <v>11</v>
      </c>
    </row>
    <row r="8" spans="3:5" ht="28.5" customHeight="1" x14ac:dyDescent="0.2">
      <c r="C8" s="45"/>
      <c r="D8" s="24" t="s">
        <v>12</v>
      </c>
      <c r="E8" s="24" t="s">
        <v>4</v>
      </c>
    </row>
    <row r="9" spans="3:5" ht="15" customHeight="1" x14ac:dyDescent="0.2">
      <c r="C9" s="4"/>
      <c r="D9" s="3"/>
      <c r="E9" s="3"/>
    </row>
    <row r="10" spans="3:5" ht="28.5" customHeight="1" x14ac:dyDescent="0.2">
      <c r="C10" s="4"/>
      <c r="D10" s="27" t="s">
        <v>0</v>
      </c>
      <c r="E10" s="27" t="s">
        <v>1</v>
      </c>
    </row>
    <row r="11" spans="3:5" ht="28.5" customHeight="1" x14ac:dyDescent="0.2">
      <c r="C11" s="45" t="s">
        <v>13</v>
      </c>
      <c r="D11" s="26" t="s">
        <v>3</v>
      </c>
      <c r="E11" s="26" t="s">
        <v>4</v>
      </c>
    </row>
    <row r="12" spans="3:5" ht="28.5" customHeight="1" x14ac:dyDescent="0.2">
      <c r="C12" s="45"/>
      <c r="D12" s="24" t="s">
        <v>14</v>
      </c>
      <c r="E12" s="24" t="s">
        <v>15</v>
      </c>
    </row>
    <row r="13" spans="3:5" ht="28.5" customHeight="1" x14ac:dyDescent="0.2">
      <c r="C13" s="45"/>
      <c r="D13" s="23" t="s">
        <v>16</v>
      </c>
      <c r="E13" s="23" t="s">
        <v>4</v>
      </c>
    </row>
    <row r="14" spans="3:5" ht="28.5" customHeight="1" x14ac:dyDescent="0.2">
      <c r="C14" s="45"/>
      <c r="D14" s="24" t="s">
        <v>5</v>
      </c>
      <c r="E14" s="24" t="s">
        <v>17</v>
      </c>
    </row>
    <row r="15" spans="3:5" ht="28.5" customHeight="1" x14ac:dyDescent="0.2">
      <c r="C15" s="45"/>
      <c r="D15" s="23" t="s">
        <v>7</v>
      </c>
      <c r="E15" s="23" t="s">
        <v>4</v>
      </c>
    </row>
    <row r="16" spans="3:5" ht="28.5" customHeight="1" x14ac:dyDescent="0.2">
      <c r="C16" s="45"/>
      <c r="D16" s="24" t="s">
        <v>8</v>
      </c>
      <c r="E16" s="24" t="s">
        <v>18</v>
      </c>
    </row>
    <row r="17" spans="1:7" ht="28.5" customHeight="1" x14ac:dyDescent="0.2">
      <c r="C17" s="45"/>
      <c r="D17" s="23" t="s">
        <v>10</v>
      </c>
      <c r="E17" s="23" t="s">
        <v>11</v>
      </c>
    </row>
    <row r="18" spans="1:7" ht="28.5" customHeight="1" x14ac:dyDescent="0.2">
      <c r="C18" s="45"/>
      <c r="D18" s="24" t="s">
        <v>12</v>
      </c>
      <c r="E18" s="24" t="s">
        <v>4</v>
      </c>
    </row>
    <row r="19" spans="1:7" ht="17.25" customHeight="1" x14ac:dyDescent="0.2"/>
    <row r="20" spans="1:7" ht="32.25" customHeight="1" x14ac:dyDescent="0.2">
      <c r="A20" s="28" t="s">
        <v>19</v>
      </c>
      <c r="C20" s="10" t="s">
        <v>20</v>
      </c>
      <c r="D20" s="12" t="s">
        <v>21</v>
      </c>
      <c r="E20" s="12" t="s">
        <v>22</v>
      </c>
      <c r="F20" s="12" t="s">
        <v>23</v>
      </c>
      <c r="G20" s="10" t="s">
        <v>24</v>
      </c>
    </row>
    <row r="21" spans="1:7" ht="32.25" customHeight="1" x14ac:dyDescent="0.2">
      <c r="A21" s="28"/>
      <c r="C21" s="5" t="s">
        <v>25</v>
      </c>
      <c r="D21" s="38">
        <v>31.048797999999998</v>
      </c>
      <c r="E21" s="38">
        <v>11.18554</v>
      </c>
      <c r="F21" s="38">
        <v>19.99737</v>
      </c>
      <c r="G21" s="22">
        <f>SUM(D21:F21)</f>
        <v>62.231707999999998</v>
      </c>
    </row>
    <row r="22" spans="1:7" ht="32.25" customHeight="1" x14ac:dyDescent="0.2">
      <c r="A22" s="28"/>
      <c r="C22" s="8" t="s">
        <v>26</v>
      </c>
      <c r="D22" s="37">
        <v>31.048797999999998</v>
      </c>
      <c r="E22" s="37">
        <v>18.94463</v>
      </c>
      <c r="F22" s="37">
        <v>19.99737</v>
      </c>
      <c r="G22" s="11">
        <f>SUM(D22:F22)</f>
        <v>69.990797999999998</v>
      </c>
    </row>
    <row r="23" spans="1:7" ht="14.25" customHeight="1" x14ac:dyDescent="0.2">
      <c r="A23" s="28"/>
    </row>
    <row r="24" spans="1:7" ht="35.25" customHeight="1" x14ac:dyDescent="0.2">
      <c r="A24" s="28"/>
      <c r="C24" s="29" t="s">
        <v>20</v>
      </c>
      <c r="D24" s="29" t="s">
        <v>21</v>
      </c>
      <c r="E24" s="29" t="s">
        <v>22</v>
      </c>
      <c r="F24" s="29" t="s">
        <v>23</v>
      </c>
      <c r="G24" s="25" t="s">
        <v>24</v>
      </c>
    </row>
    <row r="25" spans="1:7" ht="35.25" customHeight="1" x14ac:dyDescent="0.2">
      <c r="A25" s="28"/>
      <c r="C25" s="30" t="s">
        <v>25</v>
      </c>
      <c r="D25" s="31" t="s">
        <v>27</v>
      </c>
      <c r="E25" s="31" t="s">
        <v>27</v>
      </c>
      <c r="F25" s="32">
        <v>20</v>
      </c>
      <c r="G25" s="33">
        <f t="shared" ref="G25:G26" si="0">SUM(D25:F25)</f>
        <v>20</v>
      </c>
    </row>
    <row r="26" spans="1:7" ht="35.25" customHeight="1" x14ac:dyDescent="0.2">
      <c r="A26" s="28"/>
      <c r="C26" s="34" t="s">
        <v>26</v>
      </c>
      <c r="D26" s="35" t="s">
        <v>27</v>
      </c>
      <c r="E26" s="35" t="s">
        <v>27</v>
      </c>
      <c r="F26" s="36">
        <v>20</v>
      </c>
      <c r="G26" s="11">
        <f t="shared" si="0"/>
        <v>20</v>
      </c>
    </row>
    <row r="27" spans="1:7" ht="12" customHeight="1" x14ac:dyDescent="0.2">
      <c r="A27" s="28"/>
    </row>
    <row r="28" spans="1:7" ht="32.25" customHeight="1" x14ac:dyDescent="0.2">
      <c r="A28" s="28"/>
      <c r="C28" s="10" t="s">
        <v>28</v>
      </c>
      <c r="D28" s="10" t="s">
        <v>29</v>
      </c>
      <c r="E28" s="17" t="s">
        <v>30</v>
      </c>
      <c r="F28" s="10" t="s">
        <v>31</v>
      </c>
    </row>
    <row r="29" spans="1:7" ht="32.25" customHeight="1" x14ac:dyDescent="0.2">
      <c r="A29" s="28"/>
      <c r="C29" s="5" t="s">
        <v>25</v>
      </c>
      <c r="D29" s="19">
        <f>G21</f>
        <v>62.231707999999998</v>
      </c>
      <c r="E29" s="39">
        <f>6965.74-E30</f>
        <v>4342.84</v>
      </c>
      <c r="F29" s="19">
        <f>(D29/10)*E29</f>
        <v>27026.235077072</v>
      </c>
    </row>
    <row r="30" spans="1:7" ht="32.25" customHeight="1" x14ac:dyDescent="0.2">
      <c r="A30" s="28"/>
      <c r="C30" s="8" t="s">
        <v>26</v>
      </c>
      <c r="D30" s="20">
        <f>G22</f>
        <v>69.990797999999998</v>
      </c>
      <c r="E30" s="44">
        <v>2622.9</v>
      </c>
      <c r="F30" s="19">
        <f>(D30/10)*E30</f>
        <v>18357.886407419999</v>
      </c>
    </row>
    <row r="31" spans="1:7" ht="9.75" customHeight="1" x14ac:dyDescent="0.2">
      <c r="A31" s="28"/>
      <c r="E31" s="1"/>
    </row>
    <row r="32" spans="1:7" x14ac:dyDescent="0.2">
      <c r="A32" s="28"/>
      <c r="E32" s="18">
        <f>SUM(E29:E31)</f>
        <v>6965.74</v>
      </c>
      <c r="F32" s="21">
        <f>SUM(F29:F31)</f>
        <v>45384.121484492003</v>
      </c>
    </row>
    <row r="35" spans="1:7" ht="32.25" customHeight="1" x14ac:dyDescent="0.2">
      <c r="A35" s="28" t="s">
        <v>32</v>
      </c>
      <c r="C35" s="10" t="s">
        <v>33</v>
      </c>
      <c r="D35" s="12" t="s">
        <v>21</v>
      </c>
      <c r="E35" s="12" t="s">
        <v>22</v>
      </c>
      <c r="F35" s="12" t="s">
        <v>23</v>
      </c>
      <c r="G35" s="10" t="s">
        <v>34</v>
      </c>
    </row>
    <row r="36" spans="1:7" ht="32.25" customHeight="1" x14ac:dyDescent="0.2">
      <c r="A36" s="28"/>
      <c r="C36" s="5" t="s">
        <v>25</v>
      </c>
      <c r="D36" s="40">
        <v>174.21731999999997</v>
      </c>
      <c r="E36" s="40">
        <v>83.562918229999994</v>
      </c>
      <c r="F36" s="13">
        <f>12.628084*10</f>
        <v>126.28084</v>
      </c>
      <c r="G36" s="14">
        <f>SUM(D36:F36)</f>
        <v>384.06107822999996</v>
      </c>
    </row>
    <row r="37" spans="1:7" ht="32.25" customHeight="1" x14ac:dyDescent="0.2">
      <c r="A37" s="28"/>
      <c r="C37" s="8" t="s">
        <v>26</v>
      </c>
      <c r="D37" s="43">
        <v>174.21731999999997</v>
      </c>
      <c r="E37" s="43">
        <v>141.48479022999999</v>
      </c>
      <c r="F37" s="15">
        <f>12.628084*10</f>
        <v>126.28084</v>
      </c>
      <c r="G37" s="16">
        <f>SUM(D37:F37)</f>
        <v>441.98295022999997</v>
      </c>
    </row>
    <row r="38" spans="1:7" ht="14.25" customHeight="1" x14ac:dyDescent="0.2">
      <c r="A38" s="28"/>
    </row>
    <row r="39" spans="1:7" ht="35.25" customHeight="1" x14ac:dyDescent="0.2">
      <c r="A39" s="28"/>
      <c r="C39" s="29" t="s">
        <v>33</v>
      </c>
      <c r="D39" s="29" t="s">
        <v>21</v>
      </c>
      <c r="E39" s="29" t="s">
        <v>22</v>
      </c>
      <c r="F39" s="29" t="s">
        <v>23</v>
      </c>
      <c r="G39" s="25" t="s">
        <v>24</v>
      </c>
    </row>
    <row r="40" spans="1:7" ht="35.25" customHeight="1" x14ac:dyDescent="0.2">
      <c r="A40" s="28"/>
      <c r="C40" s="30" t="s">
        <v>25</v>
      </c>
      <c r="D40" s="31" t="s">
        <v>27</v>
      </c>
      <c r="E40" s="31" t="s">
        <v>27</v>
      </c>
      <c r="F40" s="32"/>
      <c r="G40" s="33">
        <f>SUM(D40:F40)</f>
        <v>0</v>
      </c>
    </row>
    <row r="41" spans="1:7" ht="35.25" customHeight="1" x14ac:dyDescent="0.2">
      <c r="A41" s="28"/>
      <c r="C41" s="34" t="s">
        <v>26</v>
      </c>
      <c r="D41" s="35" t="s">
        <v>27</v>
      </c>
      <c r="E41" s="35" t="s">
        <v>27</v>
      </c>
      <c r="F41" s="36"/>
      <c r="G41" s="33">
        <f>SUM(D41:F41)</f>
        <v>0</v>
      </c>
    </row>
    <row r="42" spans="1:7" ht="12" customHeight="1" x14ac:dyDescent="0.2">
      <c r="A42" s="28"/>
    </row>
    <row r="43" spans="1:7" ht="32.25" customHeight="1" x14ac:dyDescent="0.2">
      <c r="A43" s="28"/>
      <c r="C43" s="10" t="s">
        <v>35</v>
      </c>
      <c r="D43" s="10" t="s">
        <v>36</v>
      </c>
      <c r="E43" s="17" t="s">
        <v>30</v>
      </c>
      <c r="F43" s="10" t="s">
        <v>34</v>
      </c>
    </row>
    <row r="44" spans="1:7" ht="32.25" customHeight="1" x14ac:dyDescent="0.2">
      <c r="A44" s="28"/>
      <c r="C44" s="5" t="s">
        <v>25</v>
      </c>
      <c r="D44" s="6">
        <f>G36</f>
        <v>384.06107822999996</v>
      </c>
      <c r="E44" s="41">
        <f>6965.74-E45</f>
        <v>4342.84</v>
      </c>
      <c r="F44" s="7">
        <f>(D44/10)*E44</f>
        <v>166791.58129803732</v>
      </c>
    </row>
    <row r="45" spans="1:7" ht="32.25" customHeight="1" x14ac:dyDescent="0.2">
      <c r="A45" s="28"/>
      <c r="C45" s="8" t="s">
        <v>26</v>
      </c>
      <c r="D45" s="9">
        <f>G37</f>
        <v>441.98295022999997</v>
      </c>
      <c r="E45" s="42">
        <v>2622.9</v>
      </c>
      <c r="F45" s="7">
        <f>(D45/10)*E45</f>
        <v>115927.70801582671</v>
      </c>
    </row>
    <row r="46" spans="1:7" x14ac:dyDescent="0.2">
      <c r="A46" s="28"/>
    </row>
    <row r="47" spans="1:7" x14ac:dyDescent="0.2">
      <c r="A47" s="28"/>
      <c r="E47" s="18">
        <f>SUM(E44:E46)</f>
        <v>6965.74</v>
      </c>
      <c r="F47" s="18">
        <f>SUM(F44:F46)</f>
        <v>282719.28931386402</v>
      </c>
    </row>
    <row r="133" spans="6:6" x14ac:dyDescent="0.2">
      <c r="F133" s="2" t="s">
        <v>37</v>
      </c>
    </row>
  </sheetData>
  <mergeCells count="2">
    <mergeCell ref="C11:C18"/>
    <mergeCell ref="C3:C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E0F28D46F1D74986FB2FDE53D60D68" ma:contentTypeVersion="1" ma:contentTypeDescription="Een nieuw document maken." ma:contentTypeScope="" ma:versionID="b32765518edf8c73d87e0d051e42c3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82e79324d2b134cd951afd4df5c4e5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DA42847-9AC1-4FF0-AED6-E0D45FE52A9A}"/>
</file>

<file path=customXml/itemProps2.xml><?xml version="1.0" encoding="utf-8"?>
<ds:datastoreItem xmlns:ds="http://schemas.openxmlformats.org/officeDocument/2006/customXml" ds:itemID="{05A1B659-6795-4F0C-AF2C-B9E9D01E05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C84614-1C91-4B79-8B89-98E5DEDC7E10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3ced9c91-2b66-4bf2-890d-60bd0b8598c1"/>
    <ds:schemaRef ds:uri="f91f9d27-dc35-4286-9da9-5128ed85d5fb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Scope en invullen door Aanbiede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Born Goedkoop</dc:creator>
  <cp:keywords/>
  <dc:description/>
  <cp:lastModifiedBy>Anies Langerak</cp:lastModifiedBy>
  <cp:revision/>
  <dcterms:created xsi:type="dcterms:W3CDTF">2023-03-29T13:38:22Z</dcterms:created>
  <dcterms:modified xsi:type="dcterms:W3CDTF">2023-03-30T12:32:35Z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0x0101004CE0F28D46F1D74986FB2FDE53D60D68</vt:lpwstr>
  </property>
  <property fmtid="{D5CDD505-2E9C-101B-9397-08002B2CF9AE}" pid="3" name="MediaServiceImageTags">
    <vt:lpwstr/>
  </property>
</Properties>
</file>