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landstede.sharepoint.com/sites/StrategieBeleid/Gedeelde documenten/General/Inkoop Trajecten/EA LED-verlichting/2. Specificatie/Publicatie TenderNed/"/>
    </mc:Choice>
  </mc:AlternateContent>
  <xr:revisionPtr revIDLastSave="0" documentId="8_{16AC1FCF-7C1F-4AFA-8581-3A59E314727F}" xr6:coauthVersionLast="47" xr6:coauthVersionMax="47" xr10:uidLastSave="{00000000-0000-0000-0000-000000000000}"/>
  <bookViews>
    <workbookView xWindow="-120" yWindow="-120" windowWidth="20640" windowHeight="11160" activeTab="1" xr2:uid="{30BCEBD7-FC86-447B-AFB3-82A93DE0B60D}"/>
  </bookViews>
  <sheets>
    <sheet name="P1 Tarievenlijst totaalprijs" sheetId="1" r:id="rId1"/>
    <sheet name="P2 Uitwerking locatie CCC" sheetId="2" r:id="rId2"/>
  </sheets>
  <definedNames>
    <definedName name="_xlnm._FilterDatabase" localSheetId="0" hidden="1">'P1 Tarievenlijst totaalprijs'!$A$19:$E$19</definedName>
    <definedName name="_xlnm._FilterDatabase" localSheetId="1" hidden="1">'P2 Uitwerking locatie CCC'!$A$19:$K$19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2" l="1"/>
  <c r="R54" i="2"/>
  <c r="R55" i="2"/>
  <c r="R56" i="2"/>
  <c r="R57" i="2"/>
  <c r="R58" i="2"/>
  <c r="R59" i="2"/>
  <c r="R60" i="2"/>
  <c r="R61" i="2"/>
  <c r="J61" i="1"/>
  <c r="J20" i="1"/>
  <c r="Q151" i="2"/>
  <c r="Q150" i="2"/>
  <c r="Q152" i="2"/>
  <c r="Q154" i="2"/>
  <c r="Q153" i="2"/>
  <c r="R155" i="2" l="1"/>
  <c r="J59" i="1" l="1"/>
  <c r="J60" i="1"/>
  <c r="J62" i="1"/>
  <c r="J56" i="1"/>
  <c r="J57" i="1"/>
  <c r="J58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81" i="2"/>
  <c r="R82" i="2"/>
  <c r="R83" i="2"/>
  <c r="R84" i="2"/>
  <c r="R85" i="2"/>
  <c r="R86" i="2"/>
  <c r="R87" i="2"/>
  <c r="R88" i="2"/>
  <c r="R89" i="2"/>
  <c r="R90" i="2"/>
  <c r="R91" i="2"/>
  <c r="R92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28" i="2"/>
  <c r="R29" i="2"/>
  <c r="R30" i="2"/>
  <c r="R31" i="2"/>
  <c r="R32" i="2"/>
  <c r="R33" i="2"/>
  <c r="R34" i="2"/>
  <c r="R35" i="2"/>
  <c r="R36" i="2"/>
  <c r="R37" i="2"/>
  <c r="R38" i="2"/>
  <c r="R27" i="2"/>
  <c r="R23" i="2"/>
  <c r="R26" i="2"/>
  <c r="R25" i="2"/>
  <c r="R24" i="2"/>
  <c r="R22" i="2"/>
  <c r="R21" i="2"/>
  <c r="R20" i="2"/>
  <c r="R143" i="2" l="1"/>
  <c r="J63" i="1"/>
  <c r="J65" i="1" s="1"/>
  <c r="J68" i="1" l="1"/>
  <c r="R145" i="2"/>
  <c r="R147" i="2" s="1"/>
  <c r="R160" i="2" s="1"/>
</calcChain>
</file>

<file path=xl/sharedStrings.xml><?xml version="1.0" encoding="utf-8"?>
<sst xmlns="http://schemas.openxmlformats.org/spreadsheetml/2006/main" count="919" uniqueCount="245">
  <si>
    <t>P1 Tarievenlijst totaalprijs</t>
  </si>
  <si>
    <t>Naam Inschrijver:</t>
  </si>
  <si>
    <t>Invulinstructie:</t>
  </si>
  <si>
    <t>Om tot een totaalprijs voor P1 te komen, dienen alle geel gearceerde cellen te worden ingevuld. Dit tabblad rechtsgeldig ondertekenen.</t>
  </si>
  <si>
    <r>
      <rPr>
        <b/>
        <sz val="9"/>
        <color theme="1"/>
        <rFont val="Arial"/>
        <family val="2"/>
      </rPr>
      <t>ALLEEN</t>
    </r>
    <r>
      <rPr>
        <sz val="9"/>
        <color theme="1"/>
        <rFont val="Arial"/>
        <family val="2"/>
      </rPr>
      <t xml:space="preserve"> de geel gearceerde cellen invullen, </t>
    </r>
    <r>
      <rPr>
        <b/>
        <sz val="9"/>
        <color theme="1"/>
        <rFont val="Arial"/>
        <family val="2"/>
      </rPr>
      <t>GEEN</t>
    </r>
    <r>
      <rPr>
        <sz val="9"/>
        <color theme="1"/>
        <rFont val="Arial"/>
        <family val="2"/>
      </rPr>
      <t xml:space="preserve"> extra opmerkingen toevoegen of andere bewerkingen uitvoeren.</t>
    </r>
  </si>
  <si>
    <t xml:space="preserve">Uitgangspunt voor deze P1 Tarievenlijst totaalprijs is een 1-op-1 vervanging van alle huidige aanwezige armaturen, de daadwerkelijke totaalprijs gaat op basis van nacalculatie (werkelijk aantal vervangingen).  </t>
  </si>
  <si>
    <t>Onderstaande totaalprijs is inclusief 2% vaste toeslag aanpassen elektra en inclusief gebruik klein materiaal, algemene kosten, winst &amp; risico, reis-, verblijfs- en voorrijkosten.</t>
  </si>
  <si>
    <t>Onderstaande totaalprijs is exclusief manuren, deze gaan op nacalculatie. De hiervoor geldende uurtarieven per soort medewerker worden wel bij P2 ingevuld en gelden voor alle locaties.</t>
  </si>
  <si>
    <r>
      <t xml:space="preserve">Alle prijzen zijn </t>
    </r>
    <r>
      <rPr>
        <b/>
        <sz val="9"/>
        <color theme="1"/>
        <rFont val="Arial"/>
        <family val="2"/>
      </rPr>
      <t>EXCLUSIEF BTW</t>
    </r>
    <r>
      <rPr>
        <sz val="9"/>
        <color theme="1"/>
        <rFont val="Arial"/>
        <family val="2"/>
      </rPr>
      <t>.</t>
    </r>
  </si>
  <si>
    <t>Huidig armatuur</t>
  </si>
  <si>
    <t>Huidig armatuurtype</t>
  </si>
  <si>
    <t>Huidig aantal</t>
  </si>
  <si>
    <t>Huidig wattage</t>
  </si>
  <si>
    <t>Huidig aantal lampen per armatuur</t>
  </si>
  <si>
    <t>Vervangen door</t>
  </si>
  <si>
    <t>Merk</t>
  </si>
  <si>
    <t>Type</t>
  </si>
  <si>
    <t>Prijs per stuk (excl BTW)</t>
  </si>
  <si>
    <t xml:space="preserve">Totaalprijs </t>
  </si>
  <si>
    <t>Inbouw 120x15</t>
  </si>
  <si>
    <t>Tvijf</t>
  </si>
  <si>
    <t>1x20</t>
  </si>
  <si>
    <t>Tl</t>
  </si>
  <si>
    <t>1x36</t>
  </si>
  <si>
    <t>2x20</t>
  </si>
  <si>
    <t>Inbouw 120x30</t>
  </si>
  <si>
    <t>Pl</t>
  </si>
  <si>
    <t>2x26</t>
  </si>
  <si>
    <t>2x36</t>
  </si>
  <si>
    <t>4x18</t>
  </si>
  <si>
    <t>Inbouw 150x15</t>
  </si>
  <si>
    <t>1x58</t>
  </si>
  <si>
    <t>Inbouw 150x30</t>
  </si>
  <si>
    <t>2x30</t>
  </si>
  <si>
    <t>2x58</t>
  </si>
  <si>
    <t>Inbouw 20x20</t>
  </si>
  <si>
    <t>Inbouw 30x30</t>
  </si>
  <si>
    <t>1x26</t>
  </si>
  <si>
    <t>Inbouw 60x30</t>
  </si>
  <si>
    <t>2x18</t>
  </si>
  <si>
    <t>Inbouw 60x60</t>
  </si>
  <si>
    <t>1x55</t>
  </si>
  <si>
    <t>3x18</t>
  </si>
  <si>
    <t>Inbouw downlight</t>
  </si>
  <si>
    <t>1x18</t>
  </si>
  <si>
    <t>1x32</t>
  </si>
  <si>
    <t xml:space="preserve">Inbouw sport 150x60 </t>
  </si>
  <si>
    <t>4x58</t>
  </si>
  <si>
    <t>Opbouw 120x15</t>
  </si>
  <si>
    <t>Opbouw 120x30</t>
  </si>
  <si>
    <t>Opbouw 150x15</t>
  </si>
  <si>
    <t>Opbouw 150x30</t>
  </si>
  <si>
    <t>Opbouw 20x20</t>
  </si>
  <si>
    <t>Opbouw 30x30</t>
  </si>
  <si>
    <t>Opbouw 60x60</t>
  </si>
  <si>
    <t>Opbouw sport 150x30</t>
  </si>
  <si>
    <t>Opbouw sport 150x50</t>
  </si>
  <si>
    <t>3x58</t>
  </si>
  <si>
    <t>Opbouw sport 150x60</t>
  </si>
  <si>
    <t>LED-armatuur rond*</t>
  </si>
  <si>
    <t>Led</t>
  </si>
  <si>
    <t>1x10</t>
  </si>
  <si>
    <t>Subtotaal exclusief toeslag</t>
  </si>
  <si>
    <t>* Reeds geplaatste LED-armaturen in de verkeersruimten op 3 locaties, deze moeten ook vervangen worden.</t>
  </si>
  <si>
    <t>Vaste toeslag aanpassen elektra 2%</t>
  </si>
  <si>
    <t>P1 Tarievenlijst totaalprijs (exclusief BTW)</t>
  </si>
  <si>
    <t>Organisatie:</t>
  </si>
  <si>
    <t>Naam rechtsgeldig vertegenwoordiger:</t>
  </si>
  <si>
    <t>Functie rechtsgeldig vertegenwoordiger:</t>
  </si>
  <si>
    <t>Datum:</t>
  </si>
  <si>
    <t>Handtekening:</t>
  </si>
  <si>
    <t>P2 Uitwerking locatie Carolus Clusius College (CCC) op prijs</t>
  </si>
  <si>
    <t>Om tot een totaalprijs voor P2 te komen, dienen alle geel gearceerde cellen te worden ingevuld. Dit tabblad rechtsgeldig ondertekenen.</t>
  </si>
  <si>
    <t>Uitgangspunt voor deze uitwerking is het advies wat Inschrijver geeft op basis van de schouw op locatie CCC op 1 sept 2023 (aantal daadwerkelijke vervangingen).</t>
  </si>
  <si>
    <t>Onderstaande totaalprijs is inclusief 2% vaste toeslag aanpassen elektra en inclusief gebruik klein materiaal, algemene kosten en winst &amp; risico.</t>
  </si>
  <si>
    <t xml:space="preserve">Onderstaande totaalprijs is inclusief het aantal ingecalculeerde manuren voor locatie CCC. De hiervoor geldende uurtarieven per medewerker dienen te worden ingevuld en gelden ook voor de overige locaties. </t>
  </si>
  <si>
    <t>Verdieping</t>
  </si>
  <si>
    <t>Ruimtenummer</t>
  </si>
  <si>
    <t>Ruimte omschrijving</t>
  </si>
  <si>
    <t>Ruimte categorie</t>
  </si>
  <si>
    <t>M2 vloer</t>
  </si>
  <si>
    <t>Huidig aantal armaturen</t>
  </si>
  <si>
    <t>Aantal lampen per armatuur</t>
  </si>
  <si>
    <t>Sensor</t>
  </si>
  <si>
    <t>Aantal</t>
  </si>
  <si>
    <t>Totaalprijs</t>
  </si>
  <si>
    <t>Bg</t>
  </si>
  <si>
    <t>Gymzaal</t>
  </si>
  <si>
    <t>Sportzaal</t>
  </si>
  <si>
    <t>2x58watt</t>
  </si>
  <si>
    <t>Toetsbureau</t>
  </si>
  <si>
    <t>administratieve ruimten</t>
  </si>
  <si>
    <t>4x18watt</t>
  </si>
  <si>
    <t xml:space="preserve">Secretariaat administratie </t>
  </si>
  <si>
    <t>Hal</t>
  </si>
  <si>
    <t>1x36watt</t>
  </si>
  <si>
    <t>Gang</t>
  </si>
  <si>
    <t>verkeersruimten</t>
  </si>
  <si>
    <t xml:space="preserve">Gang nabij conciërge </t>
  </si>
  <si>
    <t>Inbouw downlight rond</t>
  </si>
  <si>
    <t>1x18watt</t>
  </si>
  <si>
    <t>Opbouw downlight rond</t>
  </si>
  <si>
    <t>2x26watt</t>
  </si>
  <si>
    <t>Inbouw 150x30 sport</t>
  </si>
  <si>
    <t>3x58watt</t>
  </si>
  <si>
    <t>Aula</t>
  </si>
  <si>
    <t>Inbouw rond</t>
  </si>
  <si>
    <t>Halogeen</t>
  </si>
  <si>
    <t>1x50watt</t>
  </si>
  <si>
    <t>Toiletgroep dames</t>
  </si>
  <si>
    <t>Nabij aula</t>
  </si>
  <si>
    <t>Opbouw 60 wd</t>
  </si>
  <si>
    <t>2x18watt</t>
  </si>
  <si>
    <t>Portaal achter aula</t>
  </si>
  <si>
    <t>Hanglamp pl</t>
  </si>
  <si>
    <t>1x26watt</t>
  </si>
  <si>
    <t>Toiletgroep heren</t>
  </si>
  <si>
    <t>sanitaire ruimten</t>
  </si>
  <si>
    <t>Opbouw wd 150</t>
  </si>
  <si>
    <t>Podium</t>
  </si>
  <si>
    <t xml:space="preserve">Inbouw halogeen </t>
  </si>
  <si>
    <t>Gang achter podium</t>
  </si>
  <si>
    <t>Opbouw 120 dubbel</t>
  </si>
  <si>
    <t>2x36watt</t>
  </si>
  <si>
    <t>PL</t>
  </si>
  <si>
    <t>Lokaal</t>
  </si>
  <si>
    <t>Studioruimte bovenbouw</t>
  </si>
  <si>
    <t>3x20watt</t>
  </si>
  <si>
    <t>Personeelstoilet</t>
  </si>
  <si>
    <t>sensor</t>
  </si>
  <si>
    <t>Kantoor</t>
  </si>
  <si>
    <t>Spreekkamer</t>
  </si>
  <si>
    <t>Opbouw 150 enkel</t>
  </si>
  <si>
    <t>1x58watt</t>
  </si>
  <si>
    <t>Teamkamer vwo</t>
  </si>
  <si>
    <t xml:space="preserve">Tl </t>
  </si>
  <si>
    <t>Trap</t>
  </si>
  <si>
    <t>trappenhuizen</t>
  </si>
  <si>
    <t>Keuken</t>
  </si>
  <si>
    <t>Kantine</t>
  </si>
  <si>
    <t>Opbouw wd 120</t>
  </si>
  <si>
    <t xml:space="preserve">Theorielokaal </t>
  </si>
  <si>
    <t>Nabij 140</t>
  </si>
  <si>
    <t xml:space="preserve">Portaal </t>
  </si>
  <si>
    <t>Opbouw 120 enkel</t>
  </si>
  <si>
    <t xml:space="preserve">Lokaal </t>
  </si>
  <si>
    <t>leslokaal theorie</t>
  </si>
  <si>
    <t>leslokaal praktijk</t>
  </si>
  <si>
    <t>Repro</t>
  </si>
  <si>
    <t>leslokaal muziek</t>
  </si>
  <si>
    <t>Opbouw wd vierkant</t>
  </si>
  <si>
    <t>e27 of PL</t>
  </si>
  <si>
    <t>Kluisjes</t>
  </si>
  <si>
    <t>Toiletgroep</t>
  </si>
  <si>
    <t>Opbouw wd rond</t>
  </si>
  <si>
    <t>Toilet personeel heren</t>
  </si>
  <si>
    <t>Toilet personeel dames</t>
  </si>
  <si>
    <t>Overloop</t>
  </si>
  <si>
    <t>Garderobe</t>
  </si>
  <si>
    <t>Kabinet scheikunde</t>
  </si>
  <si>
    <t xml:space="preserve">Kantoor </t>
  </si>
  <si>
    <t xml:space="preserve">Leslokaal </t>
  </si>
  <si>
    <t>Lokaal tekenen</t>
  </si>
  <si>
    <t>entree/hal</t>
  </si>
  <si>
    <t>Trappenhuis</t>
  </si>
  <si>
    <t xml:space="preserve">Hal trappenhuizen </t>
  </si>
  <si>
    <t>Toilet</t>
  </si>
  <si>
    <t>Portaal 221-221</t>
  </si>
  <si>
    <t xml:space="preserve">Opbouw pl vierkant </t>
  </si>
  <si>
    <t>TL</t>
  </si>
  <si>
    <t>Open leercentrum</t>
  </si>
  <si>
    <t>Portaal</t>
  </si>
  <si>
    <t>Studieruimte</t>
  </si>
  <si>
    <t>Docentenruimte</t>
  </si>
  <si>
    <t>Teamkamer</t>
  </si>
  <si>
    <t>Werkruimte</t>
  </si>
  <si>
    <t xml:space="preserve">Toiletgroep dames </t>
  </si>
  <si>
    <t>Opbouw wd 60</t>
  </si>
  <si>
    <t xml:space="preserve">Toiletgroep heren </t>
  </si>
  <si>
    <t>Subtotaal inclusief toeslag</t>
  </si>
  <si>
    <t>Soort medewerker</t>
  </si>
  <si>
    <t>Uurloon</t>
  </si>
  <si>
    <t>Ingecalculeerde uren voor CCC</t>
  </si>
  <si>
    <t>Subtotaal</t>
  </si>
  <si>
    <t>Bijv. monteur junior</t>
  </si>
  <si>
    <t>Bijv. monteur senior</t>
  </si>
  <si>
    <t>Bijv. werkvoorbereider</t>
  </si>
  <si>
    <t>Bijv. elektrotechnisch tekenaar</t>
  </si>
  <si>
    <t>Bijv. projectleider</t>
  </si>
  <si>
    <t>Totaalprijs manuren (exclusief BTW)</t>
  </si>
  <si>
    <t>Toevoegen sensorschakeling in een ruimte, prijs per stuk</t>
  </si>
  <si>
    <t>P2 Uitwerking locatie Carolus Clusius College totaalprijs (exclusief BTW)</t>
  </si>
  <si>
    <t>.012</t>
  </si>
  <si>
    <t>hal bij secretariaat</t>
  </si>
  <si>
    <t>portaal voor 129</t>
  </si>
  <si>
    <t>E1</t>
  </si>
  <si>
    <t>E2</t>
  </si>
  <si>
    <t>E3</t>
  </si>
  <si>
    <t>E4</t>
  </si>
  <si>
    <t>E5</t>
  </si>
  <si>
    <t>E6</t>
  </si>
  <si>
    <t>B1</t>
  </si>
  <si>
    <t>B2</t>
  </si>
  <si>
    <t>B3</t>
  </si>
  <si>
    <t>136A</t>
  </si>
  <si>
    <t>B4</t>
  </si>
  <si>
    <t>repro</t>
  </si>
  <si>
    <t>B5</t>
  </si>
  <si>
    <t>C1</t>
  </si>
  <si>
    <t>C2</t>
  </si>
  <si>
    <t>C3</t>
  </si>
  <si>
    <t>C4</t>
  </si>
  <si>
    <t>Lokaal Kunst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</si>
  <si>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</si>
  <si>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</si>
  <si>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</si>
  <si>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</si>
  <si>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</si>
  <si>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</si>
  <si>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</si>
  <si>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</si>
  <si>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</si>
  <si>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</si>
  <si>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</si>
  <si>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341A</t>
  </si>
  <si>
    <t>336A</t>
  </si>
  <si>
    <t>D6</t>
  </si>
  <si>
    <t>voormalige hoofd-ingang</t>
  </si>
  <si>
    <t>hal bij toetsbureau</t>
  </si>
  <si>
    <t>123A</t>
  </si>
  <si>
    <t>Bij 104-112</t>
  </si>
  <si>
    <t>bij 224-228</t>
  </si>
  <si>
    <t>337A</t>
  </si>
  <si>
    <t>OLC</t>
  </si>
  <si>
    <t>Kleedkamer Dames</t>
  </si>
  <si>
    <t>Kleedruimten</t>
  </si>
  <si>
    <t>Kleedkamer Heren</t>
  </si>
  <si>
    <t>Douches</t>
  </si>
  <si>
    <t>Inbouw 15x30</t>
  </si>
  <si>
    <t>Opbouw 15x15</t>
  </si>
  <si>
    <t>1x25watt</t>
  </si>
  <si>
    <t>002 (gymzaal 1 binnen)</t>
  </si>
  <si>
    <t>005 (gymzaal 2 binnen)</t>
  </si>
  <si>
    <t>001 (gymzaal 3 buiten)</t>
  </si>
  <si>
    <t>Versie 4.0 - Prijzenblad - Europese Aanbesteding LED-verlichting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</si>
</sst>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i/>
      <sz val="9"/>
      <name val="Arial"/>
      <family val="2"/>
    </font>
    <font>
      <i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rgb="FF000000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44" fontId="4" fillId="3" borderId="2" xfId="1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 applyProtection="1">
      <alignment vertical="top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center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3" fillId="0" borderId="0" xfId="0" applyFont="1"/>
    <xf numFmtId="0" fontId="8" fillId="0" borderId="0" xfId="0" applyFont="1"/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/>
    <xf numFmtId="0" fontId="4" fillId="0" borderId="11" xfId="0" applyFont="1" applyBorder="1"/>
    <xf numFmtId="0" fontId="4" fillId="0" borderId="12" xfId="0" applyFont="1" applyBorder="1"/>
    <xf numFmtId="0" fontId="6" fillId="4" borderId="2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6" fillId="4" borderId="2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2" borderId="3" xfId="0" applyFont="1" applyFill="1" applyBorder="1"/>
    <xf numFmtId="0" fontId="4" fillId="2" borderId="1" xfId="0" applyFont="1" applyFill="1" applyBorder="1"/>
    <xf numFmtId="0" fontId="3" fillId="2" borderId="4" xfId="0" applyFont="1" applyFill="1" applyBorder="1" applyAlignment="1">
      <alignment horizontal="right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44" fontId="3" fillId="0" borderId="11" xfId="0" applyNumberFormat="1" applyFont="1" applyBorder="1" applyAlignment="1" applyProtection="1">
      <alignment horizontal="right" vertical="center"/>
      <protection locked="0"/>
    </xf>
    <xf numFmtId="44" fontId="4" fillId="0" borderId="16" xfId="0" applyNumberFormat="1" applyFont="1" applyBorder="1" applyAlignment="1" applyProtection="1">
      <alignment horizontal="right" vertical="center"/>
      <protection locked="0"/>
    </xf>
    <xf numFmtId="44" fontId="3" fillId="0" borderId="16" xfId="0" applyNumberFormat="1" applyFont="1" applyBorder="1" applyAlignment="1" applyProtection="1">
      <alignment horizontal="right" vertical="center"/>
      <protection locked="0"/>
    </xf>
    <xf numFmtId="44" fontId="3" fillId="0" borderId="0" xfId="0" applyNumberFormat="1" applyFont="1" applyAlignment="1" applyProtection="1">
      <alignment horizontal="right" vertical="center"/>
      <protection locked="0"/>
    </xf>
    <xf numFmtId="44" fontId="3" fillId="0" borderId="8" xfId="0" applyNumberFormat="1" applyFont="1" applyBorder="1" applyAlignment="1" applyProtection="1">
      <alignment horizontal="right" vertical="center"/>
      <protection locked="0"/>
    </xf>
    <xf numFmtId="44" fontId="3" fillId="0" borderId="1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44" fontId="4" fillId="0" borderId="1" xfId="0" applyNumberFormat="1" applyFont="1" applyBorder="1" applyAlignment="1">
      <alignment horizontal="right" vertical="center"/>
    </xf>
    <xf numFmtId="44" fontId="4" fillId="0" borderId="1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44" fontId="4" fillId="2" borderId="2" xfId="0" applyNumberFormat="1" applyFont="1" applyFill="1" applyBorder="1" applyAlignment="1">
      <alignment horizontal="right" vertical="center"/>
    </xf>
    <xf numFmtId="44" fontId="4" fillId="4" borderId="14" xfId="0" applyNumberFormat="1" applyFont="1" applyFill="1" applyBorder="1" applyAlignment="1">
      <alignment horizontal="right" vertical="center"/>
    </xf>
    <xf numFmtId="44" fontId="9" fillId="4" borderId="15" xfId="0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44" fontId="4" fillId="2" borderId="5" xfId="0" applyNumberFormat="1" applyFont="1" applyFill="1" applyBorder="1" applyAlignment="1">
      <alignment horizontal="right" vertical="center"/>
    </xf>
    <xf numFmtId="44" fontId="3" fillId="2" borderId="2" xfId="0" applyNumberFormat="1" applyFont="1" applyFill="1" applyBorder="1" applyAlignment="1">
      <alignment horizontal="right" vertical="center"/>
    </xf>
    <xf numFmtId="44" fontId="4" fillId="2" borderId="2" xfId="0" applyNumberFormat="1" applyFont="1" applyFill="1" applyBorder="1" applyAlignment="1">
      <alignment vertical="center"/>
    </xf>
    <xf numFmtId="44" fontId="3" fillId="4" borderId="14" xfId="0" applyNumberFormat="1" applyFont="1" applyFill="1" applyBorder="1" applyAlignment="1">
      <alignment horizontal="right" vertical="center"/>
    </xf>
    <xf numFmtId="44" fontId="2" fillId="4" borderId="15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5" borderId="2" xfId="0" applyFont="1" applyFill="1" applyBorder="1" applyAlignment="1" applyProtection="1">
      <alignment horizontal="left"/>
      <protection locked="0"/>
    </xf>
    <xf numFmtId="0" fontId="11" fillId="5" borderId="2" xfId="0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2" xfId="0" applyFont="1" applyBorder="1" applyProtection="1">
      <protection locked="0"/>
    </xf>
    <xf numFmtId="44" fontId="4" fillId="3" borderId="2" xfId="0" applyNumberFormat="1" applyFont="1" applyFill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left"/>
      <protection locked="0"/>
    </xf>
    <xf numFmtId="0" fontId="12" fillId="5" borderId="2" xfId="0" applyFont="1" applyFill="1" applyBorder="1" applyAlignment="1" applyProtection="1">
      <alignment horizontal="center"/>
      <protection locked="0"/>
    </xf>
    <xf numFmtId="0" fontId="12" fillId="5" borderId="2" xfId="0" applyFont="1" applyFill="1" applyBorder="1" applyProtection="1"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4" fillId="3" borderId="5" xfId="0" applyFont="1" applyFill="1" applyBorder="1" applyProtection="1">
      <protection locked="0"/>
    </xf>
    <xf numFmtId="0" fontId="5" fillId="0" borderId="11" xfId="0" applyFont="1" applyBorder="1" applyProtection="1"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44" fontId="4" fillId="2" borderId="1" xfId="0" applyNumberFormat="1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44" fontId="3" fillId="2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44" fontId="4" fillId="0" borderId="11" xfId="0" applyNumberFormat="1" applyFont="1" applyBorder="1" applyAlignment="1" applyProtection="1">
      <alignment vertical="center"/>
      <protection locked="0"/>
    </xf>
    <xf numFmtId="1" fontId="4" fillId="0" borderId="11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44" fontId="4" fillId="0" borderId="0" xfId="0" applyNumberFormat="1" applyFont="1" applyAlignment="1" applyProtection="1">
      <alignment vertical="center"/>
      <protection locked="0"/>
    </xf>
    <xf numFmtId="0" fontId="5" fillId="3" borderId="3" xfId="0" applyFont="1" applyFill="1" applyBorder="1" applyProtection="1"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Protection="1">
      <protection locked="0"/>
    </xf>
    <xf numFmtId="0" fontId="5" fillId="3" borderId="9" xfId="0" applyFont="1" applyFill="1" applyBorder="1" applyProtection="1">
      <protection locked="0"/>
    </xf>
    <xf numFmtId="44" fontId="9" fillId="0" borderId="0" xfId="0" applyNumberFormat="1" applyFont="1" applyAlignment="1" applyProtection="1">
      <alignment vertical="center"/>
      <protection locked="0"/>
    </xf>
    <xf numFmtId="0" fontId="5" fillId="3" borderId="8" xfId="0" applyFont="1" applyFill="1" applyBorder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1" fontId="9" fillId="0" borderId="0" xfId="0" applyNumberFormat="1" applyFont="1" applyAlignment="1" applyProtection="1">
      <alignment horizontal="center" vertical="center"/>
      <protection locked="0"/>
    </xf>
    <xf numFmtId="0" fontId="5" fillId="3" borderId="4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0" fontId="5" fillId="3" borderId="10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8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0" fontId="11" fillId="6" borderId="4" xfId="0" applyFont="1" applyFill="1" applyBorder="1" applyAlignment="1" applyProtection="1">
      <alignment horizontal="center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7" xfId="0" applyFont="1" applyFill="1" applyBorder="1" applyAlignment="1" applyProtection="1">
      <alignment horizontal="left" wrapText="1"/>
      <protection locked="0"/>
    </xf>
    <xf numFmtId="0" fontId="12" fillId="6" borderId="2" xfId="0" applyFont="1" applyFill="1" applyBorder="1" applyProtection="1">
      <protection locked="0"/>
    </xf>
    <xf numFmtId="0" fontId="11" fillId="7" borderId="2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50136</xdr:colOff>
      <xdr:row>0</xdr:row>
      <xdr:rowOff>48361</xdr:rowOff>
    </xdr:from>
    <xdr:to>
      <xdr:col>1</xdr:col>
      <xdr:colOff>765781</xdr:colOff>
      <xdr:row>1</xdr:row>
      <xdr:rowOff>143611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56FFE9DD-3A26-458B-8686-EF3D890BC7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36" y="48361"/>
          <a:ext cx="2095305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52759</xdr:colOff>
      <xdr:row>0</xdr:row>
      <xdr:rowOff>47625</xdr:rowOff>
    </xdr:from>
    <xdr:to>
      <xdr:col>1</xdr:col>
      <xdr:colOff>775731</xdr:colOff>
      <xdr:row>1</xdr:row>
      <xdr:rowOff>142875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B42FA2A1-963B-450F-9AA1-2FDAE6AF80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59" y="47625"/>
          <a:ext cx="2104097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3BFE-B8D6-4414-9CBD-C94A46A65901}">
  <dimension ref="A3:J77"/>
  <sheetViews>
    <sheetView zoomScaleNormal="100" workbookViewId="0">
      <selection activeCell="A3" sqref="A3"/>
    </sheetView>
  </sheetViews>
  <sheetFormatPr defaultColWidth="9.140625" defaultRowHeight="15" customHeight="1" x14ac:dyDescent="0.2"/>
  <cols>
    <col min="1" max="2" width="20.7109375" style="9" customWidth="1"/>
    <col min="3" max="3" width="13.7109375" style="9" bestFit="1" customWidth="1"/>
    <col min="4" max="4" width="15.42578125" style="9" bestFit="1" customWidth="1"/>
    <col min="5" max="5" width="32" style="9" bestFit="1" customWidth="1"/>
    <col min="6" max="6" width="25.7109375" style="9" customWidth="1"/>
    <col min="7" max="8" width="15.7109375" style="9" customWidth="1"/>
    <col min="9" max="9" width="25.7109375" style="9" customWidth="1"/>
    <col min="10" max="10" width="25.7109375" style="80" customWidth="1"/>
    <col min="11" max="16384" width="9.140625" style="9"/>
  </cols>
  <sheetData>
    <row r="3" spans="1:9" ht="15" customHeight="1" x14ac:dyDescent="0.2">
      <c r="A3" s="10" t="s">
        <v>244</v>
      </c>
      <c r="B3" s="1"/>
      <c r="C3" s="1"/>
      <c r="D3" s="2"/>
      <c r="E3" s="2"/>
      <c r="F3" s="2"/>
      <c r="G3" s="2"/>
      <c r="H3" s="1"/>
    </row>
    <row r="4" spans="1:9" ht="15" customHeight="1" x14ac:dyDescent="0.2">
      <c r="A4" s="10"/>
      <c r="B4" s="1"/>
      <c r="C4" s="1"/>
      <c r="D4" s="2"/>
      <c r="E4" s="2"/>
      <c r="F4" s="2"/>
      <c r="G4" s="2"/>
      <c r="H4" s="1"/>
      <c r="I4" s="48"/>
    </row>
    <row r="5" spans="1:9" ht="15" customHeight="1" x14ac:dyDescent="0.2">
      <c r="A5" s="10" t="s">
        <v>0</v>
      </c>
      <c r="B5" s="1"/>
      <c r="C5" s="1"/>
      <c r="D5" s="2"/>
      <c r="E5" s="2"/>
      <c r="F5" s="2"/>
      <c r="G5" s="2"/>
      <c r="H5" s="1"/>
      <c r="I5" s="48"/>
    </row>
    <row r="6" spans="1:9" ht="15" customHeight="1" x14ac:dyDescent="0.2">
      <c r="A6" s="10"/>
      <c r="B6" s="1"/>
      <c r="C6" s="1"/>
      <c r="D6" s="2"/>
      <c r="E6" s="2"/>
      <c r="F6" s="2"/>
      <c r="G6" s="2"/>
      <c r="H6" s="1"/>
      <c r="I6" s="48"/>
    </row>
    <row r="7" spans="1:9" ht="15" customHeight="1" x14ac:dyDescent="0.2">
      <c r="A7" s="158" t="s">
        <v>1</v>
      </c>
      <c r="B7" s="158"/>
      <c r="C7" s="84"/>
      <c r="D7" s="44"/>
      <c r="E7" s="5"/>
      <c r="F7" s="5"/>
      <c r="G7" s="6"/>
      <c r="H7" s="7"/>
      <c r="I7" s="48"/>
    </row>
    <row r="8" spans="1:9" ht="15" customHeight="1" x14ac:dyDescent="0.2">
      <c r="A8" s="3"/>
      <c r="B8" s="3"/>
      <c r="C8" s="3"/>
      <c r="D8" s="4"/>
      <c r="E8" s="5"/>
      <c r="F8" s="5"/>
      <c r="G8" s="6"/>
      <c r="H8" s="7"/>
      <c r="I8" s="48"/>
    </row>
    <row r="9" spans="1:9" ht="15" customHeight="1" x14ac:dyDescent="0.2">
      <c r="A9" s="45" t="s">
        <v>2</v>
      </c>
      <c r="B9" s="3"/>
      <c r="C9" s="3"/>
      <c r="D9" s="4"/>
      <c r="E9" s="5"/>
      <c r="F9" s="5"/>
      <c r="G9" s="6"/>
      <c r="H9" s="7"/>
      <c r="I9" s="48"/>
    </row>
    <row r="10" spans="1:9" ht="15" customHeight="1" x14ac:dyDescent="0.2">
      <c r="A10" s="3" t="s">
        <v>3</v>
      </c>
      <c r="B10" s="3"/>
      <c r="C10" s="3"/>
      <c r="D10" s="4"/>
      <c r="E10" s="5"/>
      <c r="F10" s="5"/>
      <c r="G10" s="6"/>
      <c r="H10" s="7"/>
      <c r="I10" s="48"/>
    </row>
    <row r="11" spans="1:9" ht="15" customHeight="1" x14ac:dyDescent="0.2">
      <c r="A11" s="3" t="s">
        <v>4</v>
      </c>
      <c r="B11" s="3"/>
      <c r="C11" s="3"/>
      <c r="D11" s="4"/>
      <c r="E11" s="5"/>
      <c r="F11" s="5"/>
      <c r="G11" s="6"/>
      <c r="H11" s="7"/>
      <c r="I11" s="48"/>
    </row>
    <row r="12" spans="1:9" ht="15" customHeight="1" x14ac:dyDescent="0.2">
      <c r="A12" s="3"/>
      <c r="B12" s="3"/>
      <c r="C12" s="3"/>
      <c r="D12" s="4"/>
      <c r="E12" s="5"/>
      <c r="F12" s="5"/>
      <c r="G12" s="6"/>
      <c r="H12" s="7"/>
    </row>
    <row r="13" spans="1:9" ht="15" customHeight="1" x14ac:dyDescent="0.2">
      <c r="A13" s="3" t="s">
        <v>5</v>
      </c>
      <c r="B13" s="3"/>
      <c r="C13" s="3"/>
      <c r="D13" s="4"/>
      <c r="E13" s="5"/>
      <c r="F13" s="5"/>
      <c r="G13" s="6"/>
      <c r="H13" s="7"/>
    </row>
    <row r="14" spans="1:9" ht="15" customHeight="1" x14ac:dyDescent="0.2">
      <c r="A14" s="3" t="s">
        <v>6</v>
      </c>
      <c r="B14" s="3"/>
      <c r="C14" s="3"/>
      <c r="D14" s="4"/>
      <c r="E14" s="5"/>
      <c r="F14" s="5"/>
      <c r="G14" s="6"/>
      <c r="H14" s="7"/>
    </row>
    <row r="15" spans="1:9" ht="15" customHeight="1" x14ac:dyDescent="0.2">
      <c r="A15" s="3" t="s">
        <v>7</v>
      </c>
      <c r="B15" s="3"/>
      <c r="C15" s="3"/>
      <c r="D15" s="4"/>
      <c r="E15" s="5"/>
      <c r="F15" s="5"/>
      <c r="G15" s="6"/>
      <c r="H15" s="7"/>
    </row>
    <row r="16" spans="1:9" ht="15" customHeight="1" x14ac:dyDescent="0.2">
      <c r="A16" s="3"/>
      <c r="B16" s="3"/>
      <c r="C16" s="3"/>
      <c r="D16" s="4"/>
      <c r="E16" s="5"/>
      <c r="F16" s="5"/>
      <c r="G16" s="6"/>
      <c r="H16" s="7"/>
    </row>
    <row r="17" spans="1:10" ht="15" customHeight="1" x14ac:dyDescent="0.2">
      <c r="A17" s="9" t="s">
        <v>8</v>
      </c>
      <c r="B17" s="3"/>
      <c r="C17" s="3"/>
      <c r="D17" s="4"/>
      <c r="E17" s="5"/>
      <c r="F17" s="5"/>
      <c r="G17" s="6"/>
      <c r="H17" s="7"/>
    </row>
    <row r="18" spans="1:10" ht="15" customHeight="1" x14ac:dyDescent="0.2">
      <c r="A18" s="7"/>
      <c r="B18" s="8"/>
      <c r="C18" s="8"/>
      <c r="D18" s="8"/>
      <c r="E18" s="8"/>
      <c r="F18" s="8"/>
      <c r="G18" s="8"/>
      <c r="H18" s="8"/>
    </row>
    <row r="19" spans="1:10" ht="15" customHeight="1" x14ac:dyDescent="0.2">
      <c r="A19" s="29" t="s">
        <v>9</v>
      </c>
      <c r="B19" s="30" t="s">
        <v>10</v>
      </c>
      <c r="C19" s="29" t="s">
        <v>11</v>
      </c>
      <c r="D19" s="29" t="s">
        <v>12</v>
      </c>
      <c r="E19" s="29" t="s">
        <v>13</v>
      </c>
      <c r="F19" s="34" t="s">
        <v>14</v>
      </c>
      <c r="G19" s="31" t="s">
        <v>15</v>
      </c>
      <c r="H19" s="31" t="s">
        <v>16</v>
      </c>
      <c r="I19" s="46" t="s">
        <v>17</v>
      </c>
      <c r="J19" s="58" t="s">
        <v>18</v>
      </c>
    </row>
    <row r="20" spans="1:10" s="49" customFormat="1" ht="15" customHeight="1" x14ac:dyDescent="0.2">
      <c r="A20" s="35" t="s">
        <v>19</v>
      </c>
      <c r="B20" s="35" t="s">
        <v>20</v>
      </c>
      <c r="C20" s="83">
        <v>173</v>
      </c>
      <c r="D20" s="35" t="s">
        <v>21</v>
      </c>
      <c r="E20" s="35">
        <v>1</v>
      </c>
      <c r="F20" s="85"/>
      <c r="G20" s="85"/>
      <c r="H20" s="85"/>
      <c r="I20" s="40">
        <v>0</v>
      </c>
      <c r="J20" s="92">
        <f>C20*I20</f>
        <v>0</v>
      </c>
    </row>
    <row r="21" spans="1:10" s="49" customFormat="1" ht="15" customHeight="1" x14ac:dyDescent="0.2">
      <c r="A21" s="35" t="s">
        <v>19</v>
      </c>
      <c r="B21" s="35" t="s">
        <v>22</v>
      </c>
      <c r="C21" s="83">
        <v>950</v>
      </c>
      <c r="D21" s="35" t="s">
        <v>23</v>
      </c>
      <c r="E21" s="35">
        <v>1</v>
      </c>
      <c r="F21" s="85"/>
      <c r="G21" s="85"/>
      <c r="H21" s="85"/>
      <c r="I21" s="40">
        <v>0</v>
      </c>
      <c r="J21" s="92">
        <f t="shared" ref="J21:J62" si="0">C21*I21</f>
        <v>0</v>
      </c>
    </row>
    <row r="22" spans="1:10" s="49" customFormat="1" ht="15" customHeight="1" x14ac:dyDescent="0.2">
      <c r="A22" s="35" t="s">
        <v>19</v>
      </c>
      <c r="B22" s="35" t="s">
        <v>20</v>
      </c>
      <c r="C22" s="83">
        <v>414</v>
      </c>
      <c r="D22" s="35" t="s">
        <v>24</v>
      </c>
      <c r="E22" s="35">
        <v>2</v>
      </c>
      <c r="F22" s="85"/>
      <c r="G22" s="85"/>
      <c r="H22" s="85"/>
      <c r="I22" s="40">
        <v>0</v>
      </c>
      <c r="J22" s="92">
        <f t="shared" si="0"/>
        <v>0</v>
      </c>
    </row>
    <row r="23" spans="1:10" s="49" customFormat="1" ht="15" customHeight="1" x14ac:dyDescent="0.2">
      <c r="A23" s="35" t="s">
        <v>25</v>
      </c>
      <c r="B23" s="35" t="s">
        <v>22</v>
      </c>
      <c r="C23" s="83">
        <v>14</v>
      </c>
      <c r="D23" s="35" t="s">
        <v>21</v>
      </c>
      <c r="E23" s="35">
        <v>1</v>
      </c>
      <c r="F23" s="85"/>
      <c r="G23" s="85"/>
      <c r="H23" s="85"/>
      <c r="I23" s="40">
        <v>0</v>
      </c>
      <c r="J23" s="92">
        <f t="shared" si="0"/>
        <v>0</v>
      </c>
    </row>
    <row r="24" spans="1:10" s="49" customFormat="1" ht="15" customHeight="1" x14ac:dyDescent="0.2">
      <c r="A24" s="35" t="s">
        <v>25</v>
      </c>
      <c r="B24" s="35" t="s">
        <v>22</v>
      </c>
      <c r="C24" s="83">
        <v>469</v>
      </c>
      <c r="D24" s="35" t="s">
        <v>23</v>
      </c>
      <c r="E24" s="35">
        <v>1</v>
      </c>
      <c r="F24" s="85"/>
      <c r="G24" s="85"/>
      <c r="H24" s="85"/>
      <c r="I24" s="40">
        <v>0</v>
      </c>
      <c r="J24" s="92">
        <f t="shared" si="0"/>
        <v>0</v>
      </c>
    </row>
    <row r="25" spans="1:10" s="49" customFormat="1" ht="15" customHeight="1" x14ac:dyDescent="0.2">
      <c r="A25" s="35" t="s">
        <v>25</v>
      </c>
      <c r="B25" s="35" t="s">
        <v>26</v>
      </c>
      <c r="C25" s="83">
        <v>8</v>
      </c>
      <c r="D25" s="35" t="s">
        <v>27</v>
      </c>
      <c r="E25" s="35">
        <v>2</v>
      </c>
      <c r="F25" s="85"/>
      <c r="G25" s="85"/>
      <c r="H25" s="85"/>
      <c r="I25" s="40">
        <v>0</v>
      </c>
      <c r="J25" s="92">
        <f t="shared" si="0"/>
        <v>0</v>
      </c>
    </row>
    <row r="26" spans="1:10" s="49" customFormat="1" ht="15" customHeight="1" x14ac:dyDescent="0.2">
      <c r="A26" s="35" t="s">
        <v>25</v>
      </c>
      <c r="B26" s="35" t="s">
        <v>20</v>
      </c>
      <c r="C26" s="83">
        <v>12</v>
      </c>
      <c r="D26" s="35" t="s">
        <v>28</v>
      </c>
      <c r="E26" s="35">
        <v>2</v>
      </c>
      <c r="F26" s="85"/>
      <c r="G26" s="85"/>
      <c r="H26" s="85"/>
      <c r="I26" s="40">
        <v>0</v>
      </c>
      <c r="J26" s="92">
        <f t="shared" si="0"/>
        <v>0</v>
      </c>
    </row>
    <row r="27" spans="1:10" s="49" customFormat="1" ht="15" customHeight="1" x14ac:dyDescent="0.2">
      <c r="A27" s="35" t="s">
        <v>25</v>
      </c>
      <c r="B27" s="35" t="s">
        <v>22</v>
      </c>
      <c r="C27" s="83">
        <v>537</v>
      </c>
      <c r="D27" s="35" t="s">
        <v>28</v>
      </c>
      <c r="E27" s="35">
        <v>2</v>
      </c>
      <c r="F27" s="85"/>
      <c r="G27" s="85"/>
      <c r="H27" s="85"/>
      <c r="I27" s="40">
        <v>0</v>
      </c>
      <c r="J27" s="92">
        <f t="shared" si="0"/>
        <v>0</v>
      </c>
    </row>
    <row r="28" spans="1:10" s="49" customFormat="1" ht="15" customHeight="1" x14ac:dyDescent="0.2">
      <c r="A28" s="35" t="s">
        <v>25</v>
      </c>
      <c r="B28" s="35" t="s">
        <v>22</v>
      </c>
      <c r="C28" s="83">
        <v>25</v>
      </c>
      <c r="D28" s="35" t="s">
        <v>29</v>
      </c>
      <c r="E28" s="35">
        <v>4</v>
      </c>
      <c r="F28" s="85"/>
      <c r="G28" s="85"/>
      <c r="H28" s="85"/>
      <c r="I28" s="40">
        <v>0</v>
      </c>
      <c r="J28" s="92">
        <f t="shared" si="0"/>
        <v>0</v>
      </c>
    </row>
    <row r="29" spans="1:10" s="49" customFormat="1" ht="15" customHeight="1" x14ac:dyDescent="0.2">
      <c r="A29" s="35" t="s">
        <v>30</v>
      </c>
      <c r="B29" s="35" t="s">
        <v>22</v>
      </c>
      <c r="C29" s="83">
        <v>30</v>
      </c>
      <c r="D29" s="35" t="s">
        <v>31</v>
      </c>
      <c r="E29" s="35">
        <v>1</v>
      </c>
      <c r="F29" s="85"/>
      <c r="G29" s="85"/>
      <c r="H29" s="85"/>
      <c r="I29" s="40">
        <v>0</v>
      </c>
      <c r="J29" s="92">
        <f t="shared" si="0"/>
        <v>0</v>
      </c>
    </row>
    <row r="30" spans="1:10" s="49" customFormat="1" ht="15" customHeight="1" x14ac:dyDescent="0.2">
      <c r="A30" s="35" t="s">
        <v>32</v>
      </c>
      <c r="B30" s="35" t="s">
        <v>22</v>
      </c>
      <c r="C30" s="83">
        <v>175</v>
      </c>
      <c r="D30" s="35" t="s">
        <v>31</v>
      </c>
      <c r="E30" s="35">
        <v>1</v>
      </c>
      <c r="F30" s="85"/>
      <c r="G30" s="85"/>
      <c r="H30" s="85"/>
      <c r="I30" s="40">
        <v>0</v>
      </c>
      <c r="J30" s="92">
        <f t="shared" si="0"/>
        <v>0</v>
      </c>
    </row>
    <row r="31" spans="1:10" s="49" customFormat="1" ht="15" customHeight="1" x14ac:dyDescent="0.2">
      <c r="A31" s="35" t="s">
        <v>32</v>
      </c>
      <c r="B31" s="35" t="s">
        <v>20</v>
      </c>
      <c r="C31" s="83">
        <v>44</v>
      </c>
      <c r="D31" s="35" t="s">
        <v>33</v>
      </c>
      <c r="E31" s="35">
        <v>2</v>
      </c>
      <c r="F31" s="85"/>
      <c r="G31" s="85"/>
      <c r="H31" s="85"/>
      <c r="I31" s="40">
        <v>0</v>
      </c>
      <c r="J31" s="92">
        <f t="shared" si="0"/>
        <v>0</v>
      </c>
    </row>
    <row r="32" spans="1:10" s="49" customFormat="1" ht="15" customHeight="1" x14ac:dyDescent="0.2">
      <c r="A32" s="35" t="s">
        <v>32</v>
      </c>
      <c r="B32" s="35" t="s">
        <v>22</v>
      </c>
      <c r="C32" s="83">
        <v>213</v>
      </c>
      <c r="D32" s="35" t="s">
        <v>34</v>
      </c>
      <c r="E32" s="35">
        <v>2</v>
      </c>
      <c r="F32" s="85"/>
      <c r="G32" s="85"/>
      <c r="H32" s="85"/>
      <c r="I32" s="40">
        <v>0</v>
      </c>
      <c r="J32" s="92">
        <f t="shared" si="0"/>
        <v>0</v>
      </c>
    </row>
    <row r="33" spans="1:10" s="49" customFormat="1" ht="15" customHeight="1" x14ac:dyDescent="0.2">
      <c r="A33" s="35" t="s">
        <v>35</v>
      </c>
      <c r="B33" s="35" t="s">
        <v>26</v>
      </c>
      <c r="C33" s="83">
        <v>8</v>
      </c>
      <c r="D33" s="35" t="s">
        <v>27</v>
      </c>
      <c r="E33" s="35">
        <v>2</v>
      </c>
      <c r="F33" s="85"/>
      <c r="G33" s="85"/>
      <c r="H33" s="85"/>
      <c r="I33" s="40">
        <v>0</v>
      </c>
      <c r="J33" s="92">
        <f t="shared" si="0"/>
        <v>0</v>
      </c>
    </row>
    <row r="34" spans="1:10" s="49" customFormat="1" ht="15" customHeight="1" x14ac:dyDescent="0.2">
      <c r="A34" s="35" t="s">
        <v>36</v>
      </c>
      <c r="B34" s="35" t="s">
        <v>26</v>
      </c>
      <c r="C34" s="83">
        <v>38</v>
      </c>
      <c r="D34" s="35" t="s">
        <v>37</v>
      </c>
      <c r="E34" s="35">
        <v>1</v>
      </c>
      <c r="F34" s="85"/>
      <c r="G34" s="85"/>
      <c r="H34" s="85"/>
      <c r="I34" s="40">
        <v>0</v>
      </c>
      <c r="J34" s="92">
        <f t="shared" si="0"/>
        <v>0</v>
      </c>
    </row>
    <row r="35" spans="1:10" s="49" customFormat="1" ht="15" customHeight="1" x14ac:dyDescent="0.2">
      <c r="A35" s="35" t="s">
        <v>38</v>
      </c>
      <c r="B35" s="35" t="s">
        <v>22</v>
      </c>
      <c r="C35" s="83">
        <v>6</v>
      </c>
      <c r="D35" s="35" t="s">
        <v>39</v>
      </c>
      <c r="E35" s="35">
        <v>2</v>
      </c>
      <c r="F35" s="85"/>
      <c r="G35" s="85"/>
      <c r="H35" s="85"/>
      <c r="I35" s="40">
        <v>0</v>
      </c>
      <c r="J35" s="92">
        <f t="shared" si="0"/>
        <v>0</v>
      </c>
    </row>
    <row r="36" spans="1:10" s="49" customFormat="1" ht="15" customHeight="1" x14ac:dyDescent="0.2">
      <c r="A36" s="35" t="s">
        <v>40</v>
      </c>
      <c r="B36" s="35" t="s">
        <v>26</v>
      </c>
      <c r="C36" s="83">
        <v>2334</v>
      </c>
      <c r="D36" s="35" t="s">
        <v>41</v>
      </c>
      <c r="E36" s="35">
        <v>1</v>
      </c>
      <c r="F36" s="54"/>
      <c r="G36" s="38"/>
      <c r="H36" s="38"/>
      <c r="I36" s="40">
        <v>0</v>
      </c>
      <c r="J36" s="92">
        <f t="shared" si="0"/>
        <v>0</v>
      </c>
    </row>
    <row r="37" spans="1:10" s="49" customFormat="1" ht="15" customHeight="1" x14ac:dyDescent="0.2">
      <c r="A37" s="35" t="s">
        <v>40</v>
      </c>
      <c r="B37" s="35" t="s">
        <v>22</v>
      </c>
      <c r="C37" s="83">
        <v>114</v>
      </c>
      <c r="D37" s="35" t="s">
        <v>42</v>
      </c>
      <c r="E37" s="35">
        <v>3</v>
      </c>
      <c r="F37" s="85"/>
      <c r="G37" s="85"/>
      <c r="H37" s="85"/>
      <c r="I37" s="40">
        <v>0</v>
      </c>
      <c r="J37" s="92">
        <f t="shared" si="0"/>
        <v>0</v>
      </c>
    </row>
    <row r="38" spans="1:10" s="49" customFormat="1" ht="15" customHeight="1" x14ac:dyDescent="0.2">
      <c r="A38" s="35" t="s">
        <v>40</v>
      </c>
      <c r="B38" s="35" t="s">
        <v>20</v>
      </c>
      <c r="C38" s="83">
        <v>76</v>
      </c>
      <c r="D38" s="35" t="s">
        <v>29</v>
      </c>
      <c r="E38" s="35">
        <v>4</v>
      </c>
      <c r="F38" s="85"/>
      <c r="G38" s="85"/>
      <c r="H38" s="85"/>
      <c r="I38" s="40">
        <v>0</v>
      </c>
      <c r="J38" s="92">
        <f t="shared" si="0"/>
        <v>0</v>
      </c>
    </row>
    <row r="39" spans="1:10" s="49" customFormat="1" ht="15" customHeight="1" x14ac:dyDescent="0.2">
      <c r="A39" s="35" t="s">
        <v>40</v>
      </c>
      <c r="B39" s="35" t="s">
        <v>22</v>
      </c>
      <c r="C39" s="83">
        <v>233</v>
      </c>
      <c r="D39" s="35" t="s">
        <v>29</v>
      </c>
      <c r="E39" s="35">
        <v>4</v>
      </c>
      <c r="F39" s="85"/>
      <c r="G39" s="85"/>
      <c r="H39" s="85"/>
      <c r="I39" s="40">
        <v>0</v>
      </c>
      <c r="J39" s="92">
        <f t="shared" si="0"/>
        <v>0</v>
      </c>
    </row>
    <row r="40" spans="1:10" s="49" customFormat="1" ht="15" customHeight="1" x14ac:dyDescent="0.2">
      <c r="A40" s="35" t="s">
        <v>43</v>
      </c>
      <c r="B40" s="35" t="s">
        <v>26</v>
      </c>
      <c r="C40" s="83">
        <v>143</v>
      </c>
      <c r="D40" s="35" t="s">
        <v>44</v>
      </c>
      <c r="E40" s="35">
        <v>1</v>
      </c>
      <c r="F40" s="85"/>
      <c r="G40" s="85"/>
      <c r="H40" s="85"/>
      <c r="I40" s="40">
        <v>0</v>
      </c>
      <c r="J40" s="92">
        <f t="shared" si="0"/>
        <v>0</v>
      </c>
    </row>
    <row r="41" spans="1:10" s="49" customFormat="1" ht="15" customHeight="1" x14ac:dyDescent="0.2">
      <c r="A41" s="35" t="s">
        <v>43</v>
      </c>
      <c r="B41" s="35" t="s">
        <v>26</v>
      </c>
      <c r="C41" s="83">
        <v>237</v>
      </c>
      <c r="D41" s="35" t="s">
        <v>37</v>
      </c>
      <c r="E41" s="35">
        <v>1</v>
      </c>
      <c r="F41" s="54"/>
      <c r="G41" s="38"/>
      <c r="H41" s="38"/>
      <c r="I41" s="40">
        <v>0</v>
      </c>
      <c r="J41" s="92">
        <f t="shared" si="0"/>
        <v>0</v>
      </c>
    </row>
    <row r="42" spans="1:10" s="49" customFormat="1" ht="15" customHeight="1" x14ac:dyDescent="0.2">
      <c r="A42" s="35" t="s">
        <v>43</v>
      </c>
      <c r="B42" s="35" t="s">
        <v>26</v>
      </c>
      <c r="C42" s="83">
        <v>49</v>
      </c>
      <c r="D42" s="35" t="s">
        <v>45</v>
      </c>
      <c r="E42" s="35">
        <v>1</v>
      </c>
      <c r="F42" s="85"/>
      <c r="G42" s="85"/>
      <c r="H42" s="85"/>
      <c r="I42" s="40">
        <v>0</v>
      </c>
      <c r="J42" s="92">
        <f t="shared" si="0"/>
        <v>0</v>
      </c>
    </row>
    <row r="43" spans="1:10" s="49" customFormat="1" ht="15" customHeight="1" x14ac:dyDescent="0.2">
      <c r="A43" s="35" t="s">
        <v>43</v>
      </c>
      <c r="B43" s="35" t="s">
        <v>26</v>
      </c>
      <c r="C43" s="83">
        <v>5</v>
      </c>
      <c r="D43" s="35" t="s">
        <v>39</v>
      </c>
      <c r="E43" s="35">
        <v>2</v>
      </c>
      <c r="F43" s="54"/>
      <c r="G43" s="38"/>
      <c r="H43" s="38"/>
      <c r="I43" s="40">
        <v>0</v>
      </c>
      <c r="J43" s="92">
        <f t="shared" si="0"/>
        <v>0</v>
      </c>
    </row>
    <row r="44" spans="1:10" s="49" customFormat="1" ht="15" customHeight="1" x14ac:dyDescent="0.2">
      <c r="A44" s="35" t="s">
        <v>43</v>
      </c>
      <c r="B44" s="35" t="s">
        <v>26</v>
      </c>
      <c r="C44" s="83">
        <v>184</v>
      </c>
      <c r="D44" s="35" t="s">
        <v>27</v>
      </c>
      <c r="E44" s="35">
        <v>2</v>
      </c>
      <c r="F44" s="54"/>
      <c r="G44" s="38"/>
      <c r="H44" s="38"/>
      <c r="I44" s="40">
        <v>0</v>
      </c>
      <c r="J44" s="92">
        <f t="shared" si="0"/>
        <v>0</v>
      </c>
    </row>
    <row r="45" spans="1:10" s="49" customFormat="1" ht="15" customHeight="1" x14ac:dyDescent="0.2">
      <c r="A45" s="43" t="s">
        <v>46</v>
      </c>
      <c r="B45" s="43" t="s">
        <v>22</v>
      </c>
      <c r="C45" s="95">
        <v>56</v>
      </c>
      <c r="D45" s="43" t="s">
        <v>47</v>
      </c>
      <c r="E45" s="43">
        <v>4</v>
      </c>
      <c r="F45" s="85"/>
      <c r="G45" s="85"/>
      <c r="H45" s="85"/>
      <c r="I45" s="40">
        <v>0</v>
      </c>
      <c r="J45" s="92">
        <f t="shared" si="0"/>
        <v>0</v>
      </c>
    </row>
    <row r="46" spans="1:10" s="49" customFormat="1" ht="15" customHeight="1" x14ac:dyDescent="0.2">
      <c r="A46" s="35" t="s">
        <v>48</v>
      </c>
      <c r="B46" s="35" t="s">
        <v>20</v>
      </c>
      <c r="C46" s="83">
        <v>60</v>
      </c>
      <c r="D46" s="35" t="s">
        <v>21</v>
      </c>
      <c r="E46" s="35">
        <v>1</v>
      </c>
      <c r="F46" s="85"/>
      <c r="G46" s="85"/>
      <c r="H46" s="85"/>
      <c r="I46" s="40">
        <v>0</v>
      </c>
      <c r="J46" s="92">
        <f t="shared" si="0"/>
        <v>0</v>
      </c>
    </row>
    <row r="47" spans="1:10" s="49" customFormat="1" ht="15" customHeight="1" x14ac:dyDescent="0.2">
      <c r="A47" s="35" t="s">
        <v>48</v>
      </c>
      <c r="B47" s="35" t="s">
        <v>22</v>
      </c>
      <c r="C47" s="83">
        <v>206</v>
      </c>
      <c r="D47" s="35" t="s">
        <v>23</v>
      </c>
      <c r="E47" s="35">
        <v>1</v>
      </c>
      <c r="F47" s="85"/>
      <c r="G47" s="85"/>
      <c r="H47" s="85"/>
      <c r="I47" s="40">
        <v>0</v>
      </c>
      <c r="J47" s="92">
        <f t="shared" si="0"/>
        <v>0</v>
      </c>
    </row>
    <row r="48" spans="1:10" s="49" customFormat="1" ht="15" customHeight="1" x14ac:dyDescent="0.2">
      <c r="A48" s="35" t="s">
        <v>48</v>
      </c>
      <c r="B48" s="35" t="s">
        <v>22</v>
      </c>
      <c r="C48" s="83">
        <v>61</v>
      </c>
      <c r="D48" s="35" t="s">
        <v>28</v>
      </c>
      <c r="E48" s="35">
        <v>2</v>
      </c>
      <c r="F48" s="85"/>
      <c r="G48" s="85"/>
      <c r="H48" s="85"/>
      <c r="I48" s="40">
        <v>0</v>
      </c>
      <c r="J48" s="92">
        <f t="shared" si="0"/>
        <v>0</v>
      </c>
    </row>
    <row r="49" spans="1:10" s="49" customFormat="1" ht="15" customHeight="1" x14ac:dyDescent="0.2">
      <c r="A49" s="35" t="s">
        <v>49</v>
      </c>
      <c r="B49" s="35" t="s">
        <v>22</v>
      </c>
      <c r="C49" s="83">
        <v>36</v>
      </c>
      <c r="D49" s="35" t="s">
        <v>23</v>
      </c>
      <c r="E49" s="35">
        <v>1</v>
      </c>
      <c r="F49" s="85"/>
      <c r="G49" s="85"/>
      <c r="H49" s="85"/>
      <c r="I49" s="40">
        <v>0</v>
      </c>
      <c r="J49" s="92">
        <f t="shared" si="0"/>
        <v>0</v>
      </c>
    </row>
    <row r="50" spans="1:10" s="49" customFormat="1" ht="15" customHeight="1" x14ac:dyDescent="0.2">
      <c r="A50" s="35" t="s">
        <v>49</v>
      </c>
      <c r="B50" s="35" t="s">
        <v>20</v>
      </c>
      <c r="C50" s="83">
        <v>110</v>
      </c>
      <c r="D50" s="35" t="s">
        <v>24</v>
      </c>
      <c r="E50" s="35">
        <v>2</v>
      </c>
      <c r="F50" s="85"/>
      <c r="G50" s="85"/>
      <c r="H50" s="85"/>
      <c r="I50" s="40">
        <v>0</v>
      </c>
      <c r="J50" s="92">
        <f t="shared" si="0"/>
        <v>0</v>
      </c>
    </row>
    <row r="51" spans="1:10" s="49" customFormat="1" ht="15" customHeight="1" x14ac:dyDescent="0.2">
      <c r="A51" s="35" t="s">
        <v>49</v>
      </c>
      <c r="B51" s="35" t="s">
        <v>22</v>
      </c>
      <c r="C51" s="83">
        <v>162</v>
      </c>
      <c r="D51" s="35" t="s">
        <v>28</v>
      </c>
      <c r="E51" s="35">
        <v>2</v>
      </c>
      <c r="F51" s="85"/>
      <c r="G51" s="85"/>
      <c r="H51" s="85"/>
      <c r="I51" s="40">
        <v>0</v>
      </c>
      <c r="J51" s="92">
        <f t="shared" si="0"/>
        <v>0</v>
      </c>
    </row>
    <row r="52" spans="1:10" s="49" customFormat="1" ht="15" customHeight="1" x14ac:dyDescent="0.2">
      <c r="A52" s="35" t="s">
        <v>50</v>
      </c>
      <c r="B52" s="35" t="s">
        <v>22</v>
      </c>
      <c r="C52" s="83">
        <v>226</v>
      </c>
      <c r="D52" s="35" t="s">
        <v>31</v>
      </c>
      <c r="E52" s="35">
        <v>1</v>
      </c>
      <c r="F52" s="85"/>
      <c r="G52" s="85"/>
      <c r="H52" s="85"/>
      <c r="I52" s="40">
        <v>0</v>
      </c>
      <c r="J52" s="92">
        <f t="shared" si="0"/>
        <v>0</v>
      </c>
    </row>
    <row r="53" spans="1:10" s="49" customFormat="1" ht="15" customHeight="1" x14ac:dyDescent="0.2">
      <c r="A53" s="35" t="s">
        <v>51</v>
      </c>
      <c r="B53" s="35" t="s">
        <v>22</v>
      </c>
      <c r="C53" s="83">
        <v>120</v>
      </c>
      <c r="D53" s="35" t="s">
        <v>31</v>
      </c>
      <c r="E53" s="35">
        <v>1</v>
      </c>
      <c r="F53" s="54"/>
      <c r="G53" s="38"/>
      <c r="H53" s="38"/>
      <c r="I53" s="40">
        <v>0</v>
      </c>
      <c r="J53" s="92">
        <f t="shared" si="0"/>
        <v>0</v>
      </c>
    </row>
    <row r="54" spans="1:10" s="49" customFormat="1" ht="15" customHeight="1" x14ac:dyDescent="0.2">
      <c r="A54" s="35" t="s">
        <v>51</v>
      </c>
      <c r="B54" s="35" t="s">
        <v>22</v>
      </c>
      <c r="C54" s="83">
        <v>99</v>
      </c>
      <c r="D54" s="35" t="s">
        <v>34</v>
      </c>
      <c r="E54" s="35">
        <v>2</v>
      </c>
      <c r="F54" s="54"/>
      <c r="G54" s="38"/>
      <c r="H54" s="38"/>
      <c r="I54" s="40">
        <v>0</v>
      </c>
      <c r="J54" s="92">
        <f t="shared" si="0"/>
        <v>0</v>
      </c>
    </row>
    <row r="55" spans="1:10" s="49" customFormat="1" ht="15" customHeight="1" x14ac:dyDescent="0.2">
      <c r="A55" s="35" t="s">
        <v>52</v>
      </c>
      <c r="B55" s="35" t="s">
        <v>26</v>
      </c>
      <c r="C55" s="83">
        <v>4</v>
      </c>
      <c r="D55" s="35" t="s">
        <v>27</v>
      </c>
      <c r="E55" s="35">
        <v>2</v>
      </c>
      <c r="F55" s="85"/>
      <c r="G55" s="85"/>
      <c r="H55" s="85"/>
      <c r="I55" s="40">
        <v>0</v>
      </c>
      <c r="J55" s="92">
        <f t="shared" si="0"/>
        <v>0</v>
      </c>
    </row>
    <row r="56" spans="1:10" s="49" customFormat="1" ht="15" customHeight="1" x14ac:dyDescent="0.2">
      <c r="A56" s="35" t="s">
        <v>53</v>
      </c>
      <c r="B56" s="35" t="s">
        <v>26</v>
      </c>
      <c r="C56" s="83">
        <v>8</v>
      </c>
      <c r="D56" s="35" t="s">
        <v>39</v>
      </c>
      <c r="E56" s="35">
        <v>2</v>
      </c>
      <c r="F56" s="54"/>
      <c r="G56" s="38"/>
      <c r="H56" s="38"/>
      <c r="I56" s="40">
        <v>0</v>
      </c>
      <c r="J56" s="92">
        <f t="shared" si="0"/>
        <v>0</v>
      </c>
    </row>
    <row r="57" spans="1:10" s="49" customFormat="1" ht="15" customHeight="1" x14ac:dyDescent="0.2">
      <c r="A57" s="35" t="s">
        <v>54</v>
      </c>
      <c r="B57" s="35" t="s">
        <v>22</v>
      </c>
      <c r="C57" s="83">
        <v>8</v>
      </c>
      <c r="D57" s="35" t="s">
        <v>44</v>
      </c>
      <c r="E57" s="35">
        <v>1</v>
      </c>
      <c r="F57" s="85"/>
      <c r="G57" s="85"/>
      <c r="H57" s="85"/>
      <c r="I57" s="40">
        <v>0</v>
      </c>
      <c r="J57" s="92">
        <f t="shared" si="0"/>
        <v>0</v>
      </c>
    </row>
    <row r="58" spans="1:10" s="49" customFormat="1" ht="15" customHeight="1" x14ac:dyDescent="0.2">
      <c r="A58" s="35" t="s">
        <v>54</v>
      </c>
      <c r="B58" s="35" t="s">
        <v>22</v>
      </c>
      <c r="C58" s="83">
        <v>182</v>
      </c>
      <c r="D58" s="35" t="s">
        <v>29</v>
      </c>
      <c r="E58" s="35">
        <v>4</v>
      </c>
      <c r="F58" s="85"/>
      <c r="G58" s="85"/>
      <c r="H58" s="85"/>
      <c r="I58" s="40">
        <v>0</v>
      </c>
      <c r="J58" s="92">
        <f t="shared" si="0"/>
        <v>0</v>
      </c>
    </row>
    <row r="59" spans="1:10" s="49" customFormat="1" ht="15" customHeight="1" x14ac:dyDescent="0.2">
      <c r="A59" s="35" t="s">
        <v>55</v>
      </c>
      <c r="B59" s="35" t="s">
        <v>22</v>
      </c>
      <c r="C59" s="83">
        <v>72</v>
      </c>
      <c r="D59" s="35" t="s">
        <v>34</v>
      </c>
      <c r="E59" s="35">
        <v>2</v>
      </c>
      <c r="F59" s="85"/>
      <c r="G59" s="85"/>
      <c r="H59" s="85"/>
      <c r="I59" s="40">
        <v>0</v>
      </c>
      <c r="J59" s="92">
        <f t="shared" si="0"/>
        <v>0</v>
      </c>
    </row>
    <row r="60" spans="1:10" s="49" customFormat="1" ht="15" customHeight="1" x14ac:dyDescent="0.2">
      <c r="A60" s="35" t="s">
        <v>56</v>
      </c>
      <c r="B60" s="35" t="s">
        <v>22</v>
      </c>
      <c r="C60" s="83">
        <v>214</v>
      </c>
      <c r="D60" s="35" t="s">
        <v>57</v>
      </c>
      <c r="E60" s="35">
        <v>3</v>
      </c>
      <c r="F60" s="85"/>
      <c r="G60" s="85"/>
      <c r="H60" s="85"/>
      <c r="I60" s="40">
        <v>0</v>
      </c>
      <c r="J60" s="92">
        <f t="shared" si="0"/>
        <v>0</v>
      </c>
    </row>
    <row r="61" spans="1:10" s="49" customFormat="1" ht="15" customHeight="1" x14ac:dyDescent="0.2">
      <c r="A61" s="35" t="s">
        <v>58</v>
      </c>
      <c r="B61" s="35" t="s">
        <v>22</v>
      </c>
      <c r="C61" s="83">
        <v>21</v>
      </c>
      <c r="D61" s="35" t="s">
        <v>34</v>
      </c>
      <c r="E61" s="35">
        <v>2</v>
      </c>
      <c r="F61" s="85"/>
      <c r="G61" s="85"/>
      <c r="H61" s="85"/>
      <c r="I61" s="40">
        <v>0</v>
      </c>
      <c r="J61" s="92">
        <f t="shared" si="0"/>
        <v>0</v>
      </c>
    </row>
    <row r="62" spans="1:10" s="49" customFormat="1" ht="15" customHeight="1" x14ac:dyDescent="0.2">
      <c r="A62" s="35" t="s">
        <v>59</v>
      </c>
      <c r="B62" s="35" t="s">
        <v>60</v>
      </c>
      <c r="C62" s="83">
        <v>769</v>
      </c>
      <c r="D62" s="35" t="s">
        <v>61</v>
      </c>
      <c r="E62" s="35">
        <v>1</v>
      </c>
      <c r="F62" s="85"/>
      <c r="G62" s="85"/>
      <c r="H62" s="85"/>
      <c r="I62" s="40">
        <v>0</v>
      </c>
      <c r="J62" s="92">
        <f t="shared" si="0"/>
        <v>0</v>
      </c>
    </row>
    <row r="63" spans="1:10" s="49" customFormat="1" ht="15" customHeight="1" x14ac:dyDescent="0.2">
      <c r="A63" s="63"/>
      <c r="B63" s="63"/>
      <c r="C63" s="63"/>
      <c r="D63" s="63"/>
      <c r="E63" s="63"/>
      <c r="F63" s="65"/>
      <c r="G63" s="66"/>
      <c r="H63" s="66"/>
      <c r="I63" s="67" t="s">
        <v>62</v>
      </c>
      <c r="J63" s="92">
        <f>SUM(J20:J62)</f>
        <v>0</v>
      </c>
    </row>
    <row r="64" spans="1:10" s="49" customFormat="1" ht="15" customHeight="1" x14ac:dyDescent="0.2">
      <c r="A64" s="33" t="s">
        <v>63</v>
      </c>
      <c r="B64" s="63"/>
      <c r="C64" s="63"/>
      <c r="D64" s="63"/>
      <c r="E64" s="63"/>
      <c r="F64" s="55"/>
      <c r="G64" s="55"/>
      <c r="H64" s="55"/>
      <c r="I64" s="55"/>
      <c r="J64" s="81"/>
    </row>
    <row r="65" spans="1:10" s="49" customFormat="1" ht="15" customHeight="1" x14ac:dyDescent="0.2">
      <c r="A65" s="63"/>
      <c r="B65" s="63"/>
      <c r="C65" s="63"/>
      <c r="D65" s="63"/>
      <c r="E65" s="63"/>
      <c r="F65" s="65"/>
      <c r="G65" s="66"/>
      <c r="H65" s="66"/>
      <c r="I65" s="27" t="s">
        <v>64</v>
      </c>
      <c r="J65" s="92">
        <f>J63*2%</f>
        <v>0</v>
      </c>
    </row>
    <row r="66" spans="1:10" s="49" customFormat="1" ht="15" customHeight="1" thickBot="1" x14ac:dyDescent="0.25">
      <c r="A66" s="63"/>
      <c r="B66" s="63"/>
      <c r="C66" s="63"/>
      <c r="D66" s="63"/>
      <c r="E66" s="63"/>
      <c r="F66" s="56"/>
      <c r="G66" s="56"/>
      <c r="H66" s="56"/>
      <c r="I66" s="52"/>
      <c r="J66" s="82"/>
    </row>
    <row r="67" spans="1:10" s="49" customFormat="1" ht="15" customHeight="1" x14ac:dyDescent="0.2">
      <c r="A67" s="63"/>
      <c r="B67" s="63"/>
      <c r="C67" s="63"/>
      <c r="D67" s="63"/>
      <c r="E67" s="63"/>
      <c r="F67" s="57"/>
      <c r="G67" s="57"/>
      <c r="H67" s="57"/>
      <c r="I67" s="51"/>
      <c r="J67" s="93"/>
    </row>
    <row r="68" spans="1:10" ht="15" customHeight="1" thickBot="1" x14ac:dyDescent="0.25">
      <c r="A68" s="64"/>
      <c r="F68" s="65"/>
      <c r="G68" s="66"/>
      <c r="H68" s="66"/>
      <c r="I68" s="79" t="s">
        <v>65</v>
      </c>
      <c r="J68" s="94">
        <f>J63+J65</f>
        <v>0</v>
      </c>
    </row>
    <row r="70" spans="1:10" ht="15" customHeight="1" x14ac:dyDescent="0.2">
      <c r="A70" s="48" t="s">
        <v>66</v>
      </c>
      <c r="C70" s="87"/>
      <c r="D70" s="86"/>
    </row>
    <row r="71" spans="1:10" ht="15" customHeight="1" x14ac:dyDescent="0.2">
      <c r="A71" s="48" t="s">
        <v>67</v>
      </c>
      <c r="C71" s="87"/>
      <c r="D71" s="86"/>
    </row>
    <row r="72" spans="1:10" ht="15" customHeight="1" x14ac:dyDescent="0.2">
      <c r="A72" s="48" t="s">
        <v>68</v>
      </c>
      <c r="C72" s="87"/>
      <c r="D72" s="86"/>
    </row>
    <row r="73" spans="1:10" ht="15" customHeight="1" x14ac:dyDescent="0.2">
      <c r="A73" s="48"/>
    </row>
    <row r="74" spans="1:10" ht="15" customHeight="1" x14ac:dyDescent="0.2">
      <c r="A74" s="48" t="s">
        <v>69</v>
      </c>
      <c r="C74" s="87"/>
      <c r="D74" s="86"/>
    </row>
    <row r="75" spans="1:10" ht="15" customHeight="1" x14ac:dyDescent="0.2">
      <c r="A75" s="48"/>
    </row>
    <row r="76" spans="1:10" ht="15" customHeight="1" x14ac:dyDescent="0.2">
      <c r="A76" s="48"/>
      <c r="C76" s="88"/>
      <c r="D76" s="90"/>
    </row>
    <row r="77" spans="1:10" ht="15" customHeight="1" x14ac:dyDescent="0.2">
      <c r="A77" s="48" t="s">
        <v>70</v>
      </c>
      <c r="C77" s="89"/>
      <c r="D77" s="91"/>
    </row>
  </sheetData>
  <sheetProtection algorithmName="SHA-512" hashValue="vrg052YrMu1ATwQIDvzRZHQ2JlXI9dYv7qBcAeqZXUsUi3ZlhmfQpqAcx/N8DVfw9G/S30bHYjN/tfHgwb5jgg==" saltValue="I/MIThGw/jOQJQckSf1QXg==" spinCount="100000" sheet="1" objects="1" scenarios="1"/>
  <protectedRanges>
    <protectedRange sqref="C7:C17" name="Bereik1"/>
  </protectedRanges>
  <autoFilter ref="A19:E19" xr:uid="{E9BE3BFE-B8D6-4414-9CBD-C94A46A65901}"/>
  <mergeCells count="1">
    <mergeCell ref="A7:B7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AD6B-1375-45DF-8AEF-8F5410DB5043}">
  <dimension ref="A3:R169"/>
  <sheetViews>
    <sheetView tabSelected="1" zoomScaleNormal="100" workbookViewId="0">
      <selection activeCell="A3" sqref="A3"/>
    </sheetView>
  </sheetViews>
  <sheetFormatPr defaultColWidth="9.140625" defaultRowHeight="15" customHeight="1" x14ac:dyDescent="0.2"/>
  <cols>
    <col min="1" max="1" width="20.7109375" style="104" customWidth="1"/>
    <col min="2" max="2" width="23.42578125" style="104" bestFit="1" customWidth="1"/>
    <col min="3" max="3" width="22.42578125" style="104" bestFit="1" customWidth="1"/>
    <col min="4" max="4" width="21.7109375" style="104" bestFit="1" customWidth="1"/>
    <col min="5" max="5" width="10.140625" style="105" bestFit="1" customWidth="1"/>
    <col min="6" max="6" width="23" style="105" bestFit="1" customWidth="1"/>
    <col min="7" max="7" width="20.28515625" style="104" bestFit="1" customWidth="1"/>
    <col min="8" max="8" width="20" style="104" bestFit="1" customWidth="1"/>
    <col min="9" max="9" width="15.42578125" style="104" bestFit="1" customWidth="1"/>
    <col min="10" max="10" width="26.42578125" style="105" bestFit="1" customWidth="1"/>
    <col min="11" max="11" width="9.140625" style="104" bestFit="1" customWidth="1"/>
    <col min="12" max="12" width="25.7109375" style="104" customWidth="1"/>
    <col min="13" max="15" width="15.7109375" style="104" customWidth="1"/>
    <col min="16" max="16" width="25.7109375" style="104" customWidth="1"/>
    <col min="17" max="17" width="9.140625" style="104"/>
    <col min="18" max="18" width="25.7109375" style="106" customWidth="1"/>
    <col min="19" max="16384" width="9.140625" style="104"/>
  </cols>
  <sheetData>
    <row r="3" spans="1:18" ht="15" customHeight="1" x14ac:dyDescent="0.25">
      <c r="A3" s="103" t="s">
        <v>244</v>
      </c>
    </row>
    <row r="5" spans="1:18" s="14" customFormat="1" ht="15" customHeight="1" x14ac:dyDescent="0.25">
      <c r="A5" s="11" t="s">
        <v>71</v>
      </c>
      <c r="B5" s="11"/>
      <c r="C5" s="11"/>
      <c r="D5" s="11"/>
      <c r="E5" s="36"/>
      <c r="F5" s="36"/>
      <c r="G5" s="11"/>
      <c r="H5" s="11"/>
      <c r="I5" s="11"/>
      <c r="J5" s="36"/>
      <c r="K5" s="11"/>
      <c r="L5" s="11"/>
      <c r="M5" s="13"/>
      <c r="N5" s="13"/>
      <c r="O5" s="13"/>
      <c r="P5" s="13"/>
      <c r="R5" s="59"/>
    </row>
    <row r="6" spans="1:18" s="15" customFormat="1" ht="15" customHeight="1" x14ac:dyDescent="0.25">
      <c r="E6" s="14"/>
      <c r="F6" s="14"/>
      <c r="J6" s="14"/>
      <c r="M6" s="163"/>
      <c r="N6" s="163"/>
      <c r="O6" s="16"/>
      <c r="P6" s="16"/>
      <c r="R6" s="59"/>
    </row>
    <row r="7" spans="1:18" s="15" customFormat="1" ht="15" customHeight="1" x14ac:dyDescent="0.25">
      <c r="A7" s="15" t="s">
        <v>1</v>
      </c>
      <c r="C7" s="47"/>
      <c r="D7" s="147"/>
      <c r="E7" s="14"/>
      <c r="F7" s="14"/>
      <c r="J7" s="14"/>
      <c r="M7" s="12"/>
      <c r="N7" s="12"/>
      <c r="O7" s="16"/>
      <c r="P7" s="16"/>
      <c r="R7" s="59"/>
    </row>
    <row r="8" spans="1:18" s="15" customFormat="1" ht="15" customHeight="1" x14ac:dyDescent="0.25">
      <c r="E8" s="14"/>
      <c r="F8" s="13"/>
      <c r="J8" s="14"/>
      <c r="M8" s="12"/>
      <c r="N8" s="12"/>
      <c r="O8" s="16"/>
      <c r="P8" s="16"/>
      <c r="R8" s="59"/>
    </row>
    <row r="9" spans="1:18" s="15" customFormat="1" ht="15" customHeight="1" x14ac:dyDescent="0.25">
      <c r="A9" s="16" t="s">
        <v>2</v>
      </c>
      <c r="E9" s="14"/>
      <c r="F9" s="14"/>
      <c r="J9" s="14"/>
      <c r="M9" s="12"/>
      <c r="N9" s="12"/>
      <c r="O9" s="16"/>
      <c r="P9" s="16"/>
      <c r="R9" s="59"/>
    </row>
    <row r="10" spans="1:18" s="15" customFormat="1" ht="15" customHeight="1" x14ac:dyDescent="0.25">
      <c r="A10" s="15" t="s">
        <v>72</v>
      </c>
      <c r="E10" s="14"/>
      <c r="F10" s="14"/>
      <c r="J10" s="14"/>
      <c r="M10" s="12"/>
      <c r="N10" s="12"/>
      <c r="O10" s="16"/>
      <c r="P10" s="16"/>
      <c r="R10" s="59"/>
    </row>
    <row r="11" spans="1:18" s="33" customFormat="1" ht="15" customHeight="1" x14ac:dyDescent="0.25">
      <c r="A11" s="33" t="s">
        <v>4</v>
      </c>
      <c r="E11" s="14"/>
      <c r="F11" s="14"/>
      <c r="J11" s="14"/>
      <c r="M11" s="12"/>
      <c r="N11" s="12"/>
      <c r="O11" s="12"/>
      <c r="P11" s="12"/>
      <c r="R11" s="59"/>
    </row>
    <row r="12" spans="1:18" s="33" customFormat="1" ht="15" customHeight="1" x14ac:dyDescent="0.25">
      <c r="E12" s="14"/>
      <c r="F12" s="14"/>
      <c r="J12" s="14"/>
      <c r="M12" s="12"/>
      <c r="N12" s="12"/>
      <c r="O12" s="12"/>
      <c r="P12" s="12"/>
      <c r="R12" s="59"/>
    </row>
    <row r="13" spans="1:18" s="33" customFormat="1" ht="15" customHeight="1" x14ac:dyDescent="0.25">
      <c r="A13" s="33" t="s">
        <v>73</v>
      </c>
      <c r="E13" s="14"/>
      <c r="F13" s="14"/>
      <c r="J13" s="14"/>
      <c r="M13" s="12"/>
      <c r="N13" s="12"/>
      <c r="O13" s="12"/>
      <c r="P13" s="12"/>
      <c r="R13" s="59"/>
    </row>
    <row r="14" spans="1:18" s="33" customFormat="1" ht="15" customHeight="1" x14ac:dyDescent="0.25">
      <c r="A14" s="33" t="s">
        <v>74</v>
      </c>
      <c r="E14" s="14"/>
      <c r="F14" s="14"/>
      <c r="J14" s="14"/>
      <c r="M14" s="12"/>
      <c r="N14" s="12"/>
      <c r="O14" s="12"/>
      <c r="P14" s="12"/>
      <c r="R14" s="59"/>
    </row>
    <row r="15" spans="1:18" s="33" customFormat="1" ht="15" customHeight="1" x14ac:dyDescent="0.25">
      <c r="A15" s="33" t="s">
        <v>75</v>
      </c>
      <c r="E15" s="14"/>
      <c r="F15" s="14"/>
      <c r="J15" s="14"/>
      <c r="M15" s="12"/>
      <c r="N15" s="12"/>
      <c r="O15" s="12"/>
      <c r="P15" s="12"/>
      <c r="R15" s="59"/>
    </row>
    <row r="16" spans="1:18" s="33" customFormat="1" ht="15" customHeight="1" x14ac:dyDescent="0.25">
      <c r="E16" s="14"/>
      <c r="F16" s="14"/>
      <c r="J16" s="14"/>
      <c r="M16" s="12"/>
      <c r="N16" s="12"/>
      <c r="O16" s="12"/>
      <c r="P16" s="12"/>
      <c r="R16" s="59"/>
    </row>
    <row r="17" spans="1:18" s="33" customFormat="1" ht="15" customHeight="1" x14ac:dyDescent="0.25">
      <c r="A17" s="33" t="s">
        <v>8</v>
      </c>
      <c r="E17" s="14"/>
      <c r="F17" s="14"/>
      <c r="J17" s="14"/>
      <c r="M17" s="12"/>
      <c r="N17" s="12"/>
      <c r="O17" s="12"/>
      <c r="P17" s="12"/>
      <c r="R17" s="59"/>
    </row>
    <row r="18" spans="1:18" s="15" customFormat="1" ht="15" customHeight="1" x14ac:dyDescent="0.25">
      <c r="A18" s="18"/>
      <c r="B18" s="18"/>
      <c r="C18" s="18"/>
      <c r="D18" s="18"/>
      <c r="E18" s="28"/>
      <c r="F18" s="28"/>
      <c r="G18" s="18"/>
      <c r="H18" s="18"/>
      <c r="I18" s="18"/>
      <c r="J18" s="28"/>
      <c r="K18" s="18"/>
      <c r="L18" s="18"/>
      <c r="M18" s="17"/>
      <c r="R18" s="59"/>
    </row>
    <row r="19" spans="1:18" s="15" customFormat="1" ht="15" customHeight="1" x14ac:dyDescent="0.25">
      <c r="A19" s="34" t="s">
        <v>76</v>
      </c>
      <c r="B19" s="34" t="s">
        <v>77</v>
      </c>
      <c r="C19" s="34" t="s">
        <v>78</v>
      </c>
      <c r="D19" s="34" t="s">
        <v>79</v>
      </c>
      <c r="E19" s="34" t="s">
        <v>80</v>
      </c>
      <c r="F19" s="34" t="s">
        <v>81</v>
      </c>
      <c r="G19" s="34" t="s">
        <v>9</v>
      </c>
      <c r="H19" s="34" t="s">
        <v>10</v>
      </c>
      <c r="I19" s="34" t="s">
        <v>12</v>
      </c>
      <c r="J19" s="34" t="s">
        <v>82</v>
      </c>
      <c r="K19" s="34" t="s">
        <v>83</v>
      </c>
      <c r="L19" s="34" t="s">
        <v>14</v>
      </c>
      <c r="M19" s="34" t="s">
        <v>15</v>
      </c>
      <c r="N19" s="34" t="s">
        <v>16</v>
      </c>
      <c r="O19" s="34" t="s">
        <v>84</v>
      </c>
      <c r="P19" s="46" t="s">
        <v>17</v>
      </c>
      <c r="Q19" s="61"/>
      <c r="R19" s="60" t="s">
        <v>85</v>
      </c>
    </row>
    <row r="20" spans="1:18" s="15" customFormat="1" ht="15" customHeight="1" x14ac:dyDescent="0.2">
      <c r="A20" s="107" t="s">
        <v>86</v>
      </c>
      <c r="B20" s="154" t="s">
        <v>241</v>
      </c>
      <c r="C20" s="109" t="s">
        <v>87</v>
      </c>
      <c r="D20" s="110" t="s">
        <v>88</v>
      </c>
      <c r="E20" s="111">
        <v>259</v>
      </c>
      <c r="F20" s="96">
        <v>32</v>
      </c>
      <c r="G20" s="113" t="s">
        <v>51</v>
      </c>
      <c r="H20" s="113" t="s">
        <v>22</v>
      </c>
      <c r="I20" s="113" t="s">
        <v>89</v>
      </c>
      <c r="J20" s="112">
        <v>2</v>
      </c>
      <c r="K20" s="113"/>
      <c r="L20" s="37"/>
      <c r="M20" s="38"/>
      <c r="N20" s="38"/>
      <c r="O20" s="39"/>
      <c r="P20" s="114">
        <v>0</v>
      </c>
      <c r="R20" s="92">
        <f t="shared" ref="R20:R93" si="0">P20*O20</f>
        <v>0</v>
      </c>
    </row>
    <row r="21" spans="1:18" s="15" customFormat="1" ht="15" customHeight="1" x14ac:dyDescent="0.2">
      <c r="A21" s="107" t="s">
        <v>86</v>
      </c>
      <c r="B21" s="154" t="s">
        <v>242</v>
      </c>
      <c r="C21" s="109" t="s">
        <v>90</v>
      </c>
      <c r="D21" s="115" t="s">
        <v>91</v>
      </c>
      <c r="E21" s="111"/>
      <c r="F21" s="96">
        <v>2</v>
      </c>
      <c r="G21" s="113" t="s">
        <v>40</v>
      </c>
      <c r="H21" s="113" t="s">
        <v>22</v>
      </c>
      <c r="I21" s="113" t="s">
        <v>92</v>
      </c>
      <c r="J21" s="112">
        <v>4</v>
      </c>
      <c r="K21" s="113"/>
      <c r="L21" s="37"/>
      <c r="M21" s="38"/>
      <c r="N21" s="38"/>
      <c r="O21" s="39"/>
      <c r="P21" s="114">
        <v>0</v>
      </c>
      <c r="R21" s="92">
        <f t="shared" si="0"/>
        <v>0</v>
      </c>
    </row>
    <row r="22" spans="1:18" s="15" customFormat="1" ht="15" customHeight="1" x14ac:dyDescent="0.2">
      <c r="A22" s="107" t="s">
        <v>86</v>
      </c>
      <c r="B22" s="154" t="s">
        <v>193</v>
      </c>
      <c r="C22" s="109" t="s">
        <v>93</v>
      </c>
      <c r="D22" s="115" t="s">
        <v>94</v>
      </c>
      <c r="E22" s="111"/>
      <c r="F22" s="96">
        <v>1</v>
      </c>
      <c r="G22" s="113" t="s">
        <v>40</v>
      </c>
      <c r="H22" s="113" t="s">
        <v>22</v>
      </c>
      <c r="I22" s="113" t="s">
        <v>92</v>
      </c>
      <c r="J22" s="112">
        <v>4</v>
      </c>
      <c r="K22" s="113"/>
      <c r="L22" s="37"/>
      <c r="M22" s="38"/>
      <c r="N22" s="38"/>
      <c r="O22" s="39"/>
      <c r="P22" s="114">
        <v>0</v>
      </c>
      <c r="R22" s="92">
        <f t="shared" si="0"/>
        <v>0</v>
      </c>
    </row>
    <row r="23" spans="1:18" s="15" customFormat="1" ht="15" customHeight="1" x14ac:dyDescent="0.2">
      <c r="A23" s="107" t="s">
        <v>86</v>
      </c>
      <c r="B23" s="154" t="s">
        <v>193</v>
      </c>
      <c r="C23" s="109" t="s">
        <v>93</v>
      </c>
      <c r="D23" s="115" t="s">
        <v>94</v>
      </c>
      <c r="E23" s="111"/>
      <c r="F23" s="96">
        <v>2</v>
      </c>
      <c r="G23" s="113" t="s">
        <v>19</v>
      </c>
      <c r="H23" s="113" t="s">
        <v>22</v>
      </c>
      <c r="I23" s="113" t="s">
        <v>95</v>
      </c>
      <c r="J23" s="112">
        <v>1</v>
      </c>
      <c r="K23" s="113"/>
      <c r="L23" s="37"/>
      <c r="M23" s="38"/>
      <c r="N23" s="38"/>
      <c r="O23" s="39"/>
      <c r="P23" s="114">
        <v>0</v>
      </c>
      <c r="R23" s="92">
        <f t="shared" si="0"/>
        <v>0</v>
      </c>
    </row>
    <row r="24" spans="1:18" s="15" customFormat="1" ht="15" customHeight="1" x14ac:dyDescent="0.2">
      <c r="A24" s="107" t="s">
        <v>86</v>
      </c>
      <c r="B24" s="154" t="s">
        <v>228</v>
      </c>
      <c r="C24" s="109" t="s">
        <v>96</v>
      </c>
      <c r="D24" s="115" t="s">
        <v>97</v>
      </c>
      <c r="E24" s="111">
        <v>92</v>
      </c>
      <c r="F24" s="96">
        <v>8</v>
      </c>
      <c r="G24" s="113" t="s">
        <v>40</v>
      </c>
      <c r="H24" s="113" t="s">
        <v>22</v>
      </c>
      <c r="I24" s="113" t="s">
        <v>92</v>
      </c>
      <c r="J24" s="112">
        <v>4</v>
      </c>
      <c r="K24" s="113"/>
      <c r="L24" s="37"/>
      <c r="M24" s="38"/>
      <c r="N24" s="38"/>
      <c r="O24" s="39"/>
      <c r="P24" s="114">
        <v>0</v>
      </c>
      <c r="R24" s="92">
        <f t="shared" si="0"/>
        <v>0</v>
      </c>
    </row>
    <row r="25" spans="1:18" s="15" customFormat="1" ht="15" customHeight="1" x14ac:dyDescent="0.2">
      <c r="A25" s="107" t="s">
        <v>86</v>
      </c>
      <c r="B25" s="154" t="s">
        <v>194</v>
      </c>
      <c r="C25" s="109" t="s">
        <v>98</v>
      </c>
      <c r="D25" s="115" t="s">
        <v>97</v>
      </c>
      <c r="E25" s="111">
        <v>98</v>
      </c>
      <c r="F25" s="96">
        <v>2</v>
      </c>
      <c r="G25" s="113" t="s">
        <v>99</v>
      </c>
      <c r="H25" s="113" t="s">
        <v>26</v>
      </c>
      <c r="I25" s="113" t="s">
        <v>100</v>
      </c>
      <c r="J25" s="112">
        <v>1</v>
      </c>
      <c r="K25" s="113"/>
      <c r="L25" s="37"/>
      <c r="M25" s="38"/>
      <c r="N25" s="38"/>
      <c r="O25" s="39"/>
      <c r="P25" s="114">
        <v>0</v>
      </c>
      <c r="R25" s="92">
        <f t="shared" si="0"/>
        <v>0</v>
      </c>
    </row>
    <row r="26" spans="1:18" s="15" customFormat="1" ht="15" customHeight="1" x14ac:dyDescent="0.2">
      <c r="A26" s="107" t="s">
        <v>86</v>
      </c>
      <c r="B26" s="154" t="s">
        <v>227</v>
      </c>
      <c r="C26" s="109" t="s">
        <v>98</v>
      </c>
      <c r="D26" s="115" t="s">
        <v>97</v>
      </c>
      <c r="E26" s="111"/>
      <c r="F26" s="96">
        <v>7</v>
      </c>
      <c r="G26" s="113" t="s">
        <v>101</v>
      </c>
      <c r="H26" s="113" t="s">
        <v>26</v>
      </c>
      <c r="I26" s="113" t="s">
        <v>102</v>
      </c>
      <c r="J26" s="112">
        <v>2</v>
      </c>
      <c r="K26" s="113"/>
      <c r="L26" s="38"/>
      <c r="M26" s="38"/>
      <c r="N26" s="38"/>
      <c r="O26" s="39"/>
      <c r="P26" s="114">
        <v>0</v>
      </c>
      <c r="R26" s="92">
        <f t="shared" si="0"/>
        <v>0</v>
      </c>
    </row>
    <row r="27" spans="1:18" s="15" customFormat="1" ht="15" customHeight="1" x14ac:dyDescent="0.2">
      <c r="A27" s="107" t="s">
        <v>86</v>
      </c>
      <c r="B27" s="154" t="s">
        <v>192</v>
      </c>
      <c r="C27" s="109" t="s">
        <v>87</v>
      </c>
      <c r="D27" s="109" t="s">
        <v>88</v>
      </c>
      <c r="E27" s="108">
        <v>253</v>
      </c>
      <c r="F27" s="96">
        <v>18</v>
      </c>
      <c r="G27" s="113" t="s">
        <v>103</v>
      </c>
      <c r="H27" s="113" t="s">
        <v>22</v>
      </c>
      <c r="I27" s="113" t="s">
        <v>104</v>
      </c>
      <c r="J27" s="112">
        <v>3</v>
      </c>
      <c r="K27" s="113"/>
      <c r="L27" s="38"/>
      <c r="M27" s="38"/>
      <c r="N27" s="38"/>
      <c r="O27" s="39"/>
      <c r="P27" s="114">
        <v>0</v>
      </c>
      <c r="R27" s="92">
        <f t="shared" si="0"/>
        <v>0</v>
      </c>
    </row>
    <row r="28" spans="1:18" s="15" customFormat="1" ht="15" customHeight="1" x14ac:dyDescent="0.2">
      <c r="A28" s="107" t="s">
        <v>86</v>
      </c>
      <c r="B28" s="154" t="s">
        <v>195</v>
      </c>
      <c r="C28" s="109" t="s">
        <v>105</v>
      </c>
      <c r="D28" s="115" t="s">
        <v>105</v>
      </c>
      <c r="E28" s="108">
        <v>396</v>
      </c>
      <c r="F28" s="96">
        <v>14</v>
      </c>
      <c r="G28" s="113" t="s">
        <v>40</v>
      </c>
      <c r="H28" s="113" t="s">
        <v>22</v>
      </c>
      <c r="I28" s="113" t="s">
        <v>100</v>
      </c>
      <c r="J28" s="112">
        <v>1</v>
      </c>
      <c r="K28" s="113"/>
      <c r="L28" s="38"/>
      <c r="M28" s="38"/>
      <c r="N28" s="38"/>
      <c r="O28" s="38"/>
      <c r="P28" s="114">
        <v>0</v>
      </c>
      <c r="R28" s="92">
        <f t="shared" si="0"/>
        <v>0</v>
      </c>
    </row>
    <row r="29" spans="1:18" s="15" customFormat="1" ht="15" customHeight="1" x14ac:dyDescent="0.2">
      <c r="A29" s="107" t="s">
        <v>86</v>
      </c>
      <c r="B29" s="154" t="s">
        <v>195</v>
      </c>
      <c r="C29" s="109" t="s">
        <v>105</v>
      </c>
      <c r="D29" s="115" t="s">
        <v>105</v>
      </c>
      <c r="E29" s="111"/>
      <c r="F29" s="96">
        <v>36</v>
      </c>
      <c r="G29" s="113" t="s">
        <v>106</v>
      </c>
      <c r="H29" s="113"/>
      <c r="I29" s="113"/>
      <c r="J29" s="112">
        <v>1</v>
      </c>
      <c r="K29" s="113"/>
      <c r="L29" s="38"/>
      <c r="M29" s="38"/>
      <c r="N29" s="38"/>
      <c r="O29" s="38"/>
      <c r="P29" s="114">
        <v>0</v>
      </c>
      <c r="R29" s="92">
        <f t="shared" si="0"/>
        <v>0</v>
      </c>
    </row>
    <row r="30" spans="1:18" s="15" customFormat="1" ht="15" customHeight="1" x14ac:dyDescent="0.2">
      <c r="A30" s="107" t="s">
        <v>86</v>
      </c>
      <c r="B30" s="154" t="s">
        <v>195</v>
      </c>
      <c r="C30" s="109" t="s">
        <v>105</v>
      </c>
      <c r="D30" s="115" t="s">
        <v>105</v>
      </c>
      <c r="E30" s="111"/>
      <c r="F30" s="96">
        <v>2</v>
      </c>
      <c r="G30" s="113" t="s">
        <v>99</v>
      </c>
      <c r="H30" s="113" t="s">
        <v>107</v>
      </c>
      <c r="I30" s="113" t="s">
        <v>108</v>
      </c>
      <c r="J30" s="112">
        <v>1</v>
      </c>
      <c r="K30" s="113"/>
      <c r="L30" s="38"/>
      <c r="M30" s="38"/>
      <c r="N30" s="38"/>
      <c r="O30" s="38"/>
      <c r="P30" s="114">
        <v>0</v>
      </c>
      <c r="R30" s="92">
        <f t="shared" si="0"/>
        <v>0</v>
      </c>
    </row>
    <row r="31" spans="1:18" s="15" customFormat="1" ht="15" customHeight="1" x14ac:dyDescent="0.2">
      <c r="A31" s="107" t="s">
        <v>86</v>
      </c>
      <c r="B31" s="154" t="s">
        <v>196</v>
      </c>
      <c r="C31" s="109" t="s">
        <v>109</v>
      </c>
      <c r="D31" s="115" t="s">
        <v>110</v>
      </c>
      <c r="E31" s="111"/>
      <c r="F31" s="96">
        <v>1</v>
      </c>
      <c r="G31" s="113" t="s">
        <v>111</v>
      </c>
      <c r="H31" s="113" t="s">
        <v>22</v>
      </c>
      <c r="I31" s="113" t="s">
        <v>112</v>
      </c>
      <c r="J31" s="112">
        <v>2</v>
      </c>
      <c r="K31" s="113" t="s">
        <v>83</v>
      </c>
      <c r="L31" s="38"/>
      <c r="M31" s="38"/>
      <c r="N31" s="38"/>
      <c r="O31" s="38"/>
      <c r="P31" s="114">
        <v>0</v>
      </c>
      <c r="R31" s="92">
        <f t="shared" si="0"/>
        <v>0</v>
      </c>
    </row>
    <row r="32" spans="1:18" s="15" customFormat="1" ht="15" customHeight="1" x14ac:dyDescent="0.2">
      <c r="A32" s="107" t="s">
        <v>86</v>
      </c>
      <c r="B32" s="154" t="s">
        <v>197</v>
      </c>
      <c r="C32" s="109" t="s">
        <v>113</v>
      </c>
      <c r="D32" s="115" t="s">
        <v>97</v>
      </c>
      <c r="E32" s="111">
        <v>45</v>
      </c>
      <c r="F32" s="96">
        <v>2</v>
      </c>
      <c r="G32" s="113" t="s">
        <v>114</v>
      </c>
      <c r="H32" s="113" t="s">
        <v>26</v>
      </c>
      <c r="I32" s="113" t="s">
        <v>115</v>
      </c>
      <c r="J32" s="112">
        <v>1</v>
      </c>
      <c r="K32" s="113"/>
      <c r="L32" s="38"/>
      <c r="M32" s="38"/>
      <c r="N32" s="38"/>
      <c r="O32" s="38"/>
      <c r="P32" s="114">
        <v>0</v>
      </c>
      <c r="R32" s="92">
        <f t="shared" si="0"/>
        <v>0</v>
      </c>
    </row>
    <row r="33" spans="1:18" s="15" customFormat="1" ht="15" customHeight="1" x14ac:dyDescent="0.2">
      <c r="A33" s="107" t="s">
        <v>86</v>
      </c>
      <c r="B33" s="154" t="s">
        <v>198</v>
      </c>
      <c r="C33" s="109" t="s">
        <v>116</v>
      </c>
      <c r="D33" s="115" t="s">
        <v>117</v>
      </c>
      <c r="E33" s="111"/>
      <c r="F33" s="96">
        <v>1</v>
      </c>
      <c r="G33" s="113" t="s">
        <v>118</v>
      </c>
      <c r="H33" s="113" t="s">
        <v>22</v>
      </c>
      <c r="I33" s="113" t="s">
        <v>89</v>
      </c>
      <c r="J33" s="112">
        <v>2</v>
      </c>
      <c r="K33" s="113" t="s">
        <v>83</v>
      </c>
      <c r="L33" s="38"/>
      <c r="M33" s="38"/>
      <c r="N33" s="38"/>
      <c r="O33" s="38"/>
      <c r="P33" s="114">
        <v>0</v>
      </c>
      <c r="R33" s="92">
        <f t="shared" si="0"/>
        <v>0</v>
      </c>
    </row>
    <row r="34" spans="1:18" s="15" customFormat="1" ht="15" customHeight="1" x14ac:dyDescent="0.2">
      <c r="A34" s="107" t="s">
        <v>86</v>
      </c>
      <c r="B34" s="154" t="s">
        <v>199</v>
      </c>
      <c r="C34" s="109" t="s">
        <v>119</v>
      </c>
      <c r="D34" s="115" t="s">
        <v>97</v>
      </c>
      <c r="E34" s="111">
        <v>80</v>
      </c>
      <c r="F34" s="96">
        <v>4</v>
      </c>
      <c r="G34" s="113" t="s">
        <v>120</v>
      </c>
      <c r="H34" s="113" t="s">
        <v>107</v>
      </c>
      <c r="I34" s="113"/>
      <c r="J34" s="112">
        <v>1</v>
      </c>
      <c r="K34" s="113"/>
      <c r="L34" s="38"/>
      <c r="M34" s="38"/>
      <c r="N34" s="38"/>
      <c r="O34" s="38"/>
      <c r="P34" s="114">
        <v>0</v>
      </c>
      <c r="R34" s="92">
        <f t="shared" si="0"/>
        <v>0</v>
      </c>
    </row>
    <row r="35" spans="1:18" s="15" customFormat="1" ht="15" customHeight="1" x14ac:dyDescent="0.2">
      <c r="A35" s="107" t="s">
        <v>86</v>
      </c>
      <c r="B35" s="154" t="s">
        <v>200</v>
      </c>
      <c r="C35" s="109" t="s">
        <v>121</v>
      </c>
      <c r="D35" s="115" t="s">
        <v>97</v>
      </c>
      <c r="E35" s="111">
        <v>227</v>
      </c>
      <c r="F35" s="96">
        <v>2</v>
      </c>
      <c r="G35" s="113" t="s">
        <v>122</v>
      </c>
      <c r="H35" s="113" t="s">
        <v>22</v>
      </c>
      <c r="I35" s="113" t="s">
        <v>123</v>
      </c>
      <c r="J35" s="112">
        <v>2</v>
      </c>
      <c r="K35" s="113"/>
      <c r="L35" s="38"/>
      <c r="M35" s="38"/>
      <c r="N35" s="38"/>
      <c r="O35" s="38"/>
      <c r="P35" s="114">
        <v>0</v>
      </c>
      <c r="R35" s="92">
        <f t="shared" si="0"/>
        <v>0</v>
      </c>
    </row>
    <row r="36" spans="1:18" s="15" customFormat="1" ht="15" customHeight="1" x14ac:dyDescent="0.2">
      <c r="A36" s="107" t="s">
        <v>86</v>
      </c>
      <c r="B36" s="154" t="s">
        <v>201</v>
      </c>
      <c r="C36" s="109" t="s">
        <v>96</v>
      </c>
      <c r="D36" s="115" t="s">
        <v>97</v>
      </c>
      <c r="E36" s="111"/>
      <c r="F36" s="96">
        <v>16</v>
      </c>
      <c r="G36" s="113" t="s">
        <v>99</v>
      </c>
      <c r="H36" s="113" t="s">
        <v>124</v>
      </c>
      <c r="I36" s="113" t="s">
        <v>100</v>
      </c>
      <c r="J36" s="112">
        <v>1</v>
      </c>
      <c r="K36" s="113"/>
      <c r="L36" s="38"/>
      <c r="M36" s="38"/>
      <c r="N36" s="38"/>
      <c r="O36" s="38"/>
      <c r="P36" s="114">
        <v>0</v>
      </c>
      <c r="R36" s="92">
        <f t="shared" si="0"/>
        <v>0</v>
      </c>
    </row>
    <row r="37" spans="1:18" s="15" customFormat="1" ht="15" customHeight="1" x14ac:dyDescent="0.2">
      <c r="A37" s="107" t="s">
        <v>86</v>
      </c>
      <c r="B37" s="154" t="s">
        <v>202</v>
      </c>
      <c r="C37" s="109" t="s">
        <v>96</v>
      </c>
      <c r="D37" s="115" t="s">
        <v>97</v>
      </c>
      <c r="E37" s="111"/>
      <c r="F37" s="96">
        <v>6</v>
      </c>
      <c r="G37" s="113" t="s">
        <v>114</v>
      </c>
      <c r="H37" s="113" t="s">
        <v>26</v>
      </c>
      <c r="I37" s="113" t="s">
        <v>115</v>
      </c>
      <c r="J37" s="112">
        <v>1</v>
      </c>
      <c r="K37" s="113"/>
      <c r="L37" s="38"/>
      <c r="M37" s="38"/>
      <c r="N37" s="38"/>
      <c r="O37" s="38"/>
      <c r="P37" s="114">
        <v>0</v>
      </c>
      <c r="R37" s="92">
        <f t="shared" si="0"/>
        <v>0</v>
      </c>
    </row>
    <row r="38" spans="1:18" s="15" customFormat="1" ht="15" customHeight="1" x14ac:dyDescent="0.2">
      <c r="A38" s="107" t="s">
        <v>86</v>
      </c>
      <c r="B38" s="154">
        <v>131</v>
      </c>
      <c r="C38" s="109" t="s">
        <v>125</v>
      </c>
      <c r="D38" s="115" t="s">
        <v>126</v>
      </c>
      <c r="E38" s="111"/>
      <c r="F38" s="96">
        <v>11</v>
      </c>
      <c r="G38" s="113" t="s">
        <v>40</v>
      </c>
      <c r="H38" s="113" t="s">
        <v>20</v>
      </c>
      <c r="I38" s="113" t="s">
        <v>127</v>
      </c>
      <c r="J38" s="112">
        <v>3</v>
      </c>
      <c r="K38" s="113"/>
      <c r="L38" s="38"/>
      <c r="M38" s="38"/>
      <c r="N38" s="38"/>
      <c r="O38" s="38"/>
      <c r="P38" s="114">
        <v>0</v>
      </c>
      <c r="R38" s="92">
        <f t="shared" si="0"/>
        <v>0</v>
      </c>
    </row>
    <row r="39" spans="1:18" s="15" customFormat="1" ht="15" customHeight="1" x14ac:dyDescent="0.2">
      <c r="A39" s="107" t="s">
        <v>86</v>
      </c>
      <c r="B39" s="154" t="s">
        <v>203</v>
      </c>
      <c r="C39" s="109" t="s">
        <v>128</v>
      </c>
      <c r="D39" s="115" t="s">
        <v>117</v>
      </c>
      <c r="E39" s="111"/>
      <c r="F39" s="96">
        <v>2</v>
      </c>
      <c r="G39" s="113" t="s">
        <v>25</v>
      </c>
      <c r="H39" s="113" t="s">
        <v>22</v>
      </c>
      <c r="I39" s="113" t="s">
        <v>123</v>
      </c>
      <c r="J39" s="112">
        <v>2</v>
      </c>
      <c r="K39" s="113" t="s">
        <v>129</v>
      </c>
      <c r="L39" s="38"/>
      <c r="M39" s="38"/>
      <c r="N39" s="38"/>
      <c r="O39" s="38"/>
      <c r="P39" s="114">
        <v>0</v>
      </c>
      <c r="R39" s="92">
        <f t="shared" si="0"/>
        <v>0</v>
      </c>
    </row>
    <row r="40" spans="1:18" s="15" customFormat="1" ht="15" customHeight="1" x14ac:dyDescent="0.2">
      <c r="A40" s="107" t="s">
        <v>86</v>
      </c>
      <c r="B40" s="154" t="s">
        <v>204</v>
      </c>
      <c r="C40" s="109" t="s">
        <v>130</v>
      </c>
      <c r="D40" s="115" t="s">
        <v>131</v>
      </c>
      <c r="E40" s="111"/>
      <c r="F40" s="96">
        <v>1</v>
      </c>
      <c r="G40" s="113" t="s">
        <v>132</v>
      </c>
      <c r="H40" s="113" t="s">
        <v>22</v>
      </c>
      <c r="I40" s="113" t="s">
        <v>133</v>
      </c>
      <c r="J40" s="112">
        <v>1</v>
      </c>
      <c r="K40" s="113"/>
      <c r="L40" s="38"/>
      <c r="M40" s="38"/>
      <c r="N40" s="38"/>
      <c r="O40" s="38"/>
      <c r="P40" s="114">
        <v>0</v>
      </c>
      <c r="R40" s="92">
        <f t="shared" si="0"/>
        <v>0</v>
      </c>
    </row>
    <row r="41" spans="1:18" s="18" customFormat="1" ht="15" customHeight="1" x14ac:dyDescent="0.2">
      <c r="A41" s="107" t="s">
        <v>86</v>
      </c>
      <c r="B41" s="154">
        <v>135</v>
      </c>
      <c r="C41" s="109" t="s">
        <v>134</v>
      </c>
      <c r="D41" s="115" t="s">
        <v>91</v>
      </c>
      <c r="E41" s="111"/>
      <c r="F41" s="96">
        <v>4</v>
      </c>
      <c r="G41" s="113" t="s">
        <v>40</v>
      </c>
      <c r="H41" s="113" t="s">
        <v>20</v>
      </c>
      <c r="I41" s="113" t="s">
        <v>127</v>
      </c>
      <c r="J41" s="112">
        <v>3</v>
      </c>
      <c r="K41" s="113"/>
      <c r="L41" s="38"/>
      <c r="M41" s="41"/>
      <c r="N41" s="41"/>
      <c r="O41" s="42"/>
      <c r="P41" s="114">
        <v>0</v>
      </c>
      <c r="R41" s="92">
        <f t="shared" si="0"/>
        <v>0</v>
      </c>
    </row>
    <row r="42" spans="1:18" s="18" customFormat="1" ht="15" customHeight="1" x14ac:dyDescent="0.2">
      <c r="A42" s="107" t="s">
        <v>86</v>
      </c>
      <c r="B42" s="154">
        <v>136</v>
      </c>
      <c r="C42" s="109" t="s">
        <v>130</v>
      </c>
      <c r="D42" s="115" t="s">
        <v>91</v>
      </c>
      <c r="E42" s="111"/>
      <c r="F42" s="96">
        <v>2</v>
      </c>
      <c r="G42" s="113" t="s">
        <v>51</v>
      </c>
      <c r="H42" s="113" t="s">
        <v>135</v>
      </c>
      <c r="I42" s="113" t="s">
        <v>89</v>
      </c>
      <c r="J42" s="112">
        <v>2</v>
      </c>
      <c r="K42" s="113"/>
      <c r="L42" s="38"/>
      <c r="M42" s="41"/>
      <c r="N42" s="41"/>
      <c r="O42" s="42"/>
      <c r="P42" s="114">
        <v>0</v>
      </c>
      <c r="R42" s="92">
        <f t="shared" si="0"/>
        <v>0</v>
      </c>
    </row>
    <row r="43" spans="1:18" s="18" customFormat="1" ht="15" customHeight="1" x14ac:dyDescent="0.2">
      <c r="A43" s="107" t="s">
        <v>86</v>
      </c>
      <c r="B43" s="154">
        <v>136</v>
      </c>
      <c r="C43" s="109" t="s">
        <v>130</v>
      </c>
      <c r="D43" s="115" t="s">
        <v>91</v>
      </c>
      <c r="E43" s="111"/>
      <c r="F43" s="96">
        <v>3</v>
      </c>
      <c r="G43" s="113" t="s">
        <v>25</v>
      </c>
      <c r="H43" s="113" t="s">
        <v>22</v>
      </c>
      <c r="I43" s="113" t="s">
        <v>123</v>
      </c>
      <c r="J43" s="112">
        <v>2</v>
      </c>
      <c r="K43" s="113"/>
      <c r="L43" s="38"/>
      <c r="M43" s="41"/>
      <c r="N43" s="41"/>
      <c r="O43" s="42"/>
      <c r="P43" s="114">
        <v>0</v>
      </c>
      <c r="R43" s="92">
        <f t="shared" si="0"/>
        <v>0</v>
      </c>
    </row>
    <row r="44" spans="1:18" s="18" customFormat="1" ht="15" customHeight="1" x14ac:dyDescent="0.2">
      <c r="A44" s="107" t="s">
        <v>86</v>
      </c>
      <c r="B44" s="154" t="s">
        <v>205</v>
      </c>
      <c r="C44" s="109" t="s">
        <v>136</v>
      </c>
      <c r="D44" s="115" t="s">
        <v>137</v>
      </c>
      <c r="E44" s="111">
        <v>4</v>
      </c>
      <c r="F44" s="96">
        <v>2</v>
      </c>
      <c r="G44" s="113" t="s">
        <v>114</v>
      </c>
      <c r="H44" s="113" t="s">
        <v>26</v>
      </c>
      <c r="I44" s="113" t="s">
        <v>115</v>
      </c>
      <c r="J44" s="112">
        <v>1</v>
      </c>
      <c r="K44" s="113"/>
      <c r="L44" s="42"/>
      <c r="M44" s="41"/>
      <c r="N44" s="41"/>
      <c r="O44" s="42"/>
      <c r="P44" s="114">
        <v>0</v>
      </c>
      <c r="R44" s="92">
        <f t="shared" si="0"/>
        <v>0</v>
      </c>
    </row>
    <row r="45" spans="1:18" s="116" customFormat="1" ht="15" customHeight="1" x14ac:dyDescent="0.2">
      <c r="A45" s="107" t="s">
        <v>86</v>
      </c>
      <c r="B45" s="154">
        <v>150</v>
      </c>
      <c r="C45" s="109" t="s">
        <v>138</v>
      </c>
      <c r="D45" s="115" t="s">
        <v>139</v>
      </c>
      <c r="E45" s="111"/>
      <c r="F45" s="96">
        <v>4</v>
      </c>
      <c r="G45" s="113" t="s">
        <v>140</v>
      </c>
      <c r="H45" s="113" t="s">
        <v>22</v>
      </c>
      <c r="I45" s="113" t="s">
        <v>95</v>
      </c>
      <c r="J45" s="112">
        <v>1</v>
      </c>
      <c r="K45" s="113"/>
      <c r="L45" s="85"/>
      <c r="M45" s="85"/>
      <c r="N45" s="85"/>
      <c r="O45" s="85"/>
      <c r="P45" s="114">
        <v>0</v>
      </c>
      <c r="R45" s="92">
        <f t="shared" si="0"/>
        <v>0</v>
      </c>
    </row>
    <row r="46" spans="1:18" s="116" customFormat="1" ht="15" customHeight="1" x14ac:dyDescent="0.2">
      <c r="A46" s="107" t="s">
        <v>86</v>
      </c>
      <c r="B46" s="154">
        <v>138</v>
      </c>
      <c r="C46" s="109" t="s">
        <v>130</v>
      </c>
      <c r="D46" s="115" t="s">
        <v>91</v>
      </c>
      <c r="E46" s="111"/>
      <c r="F46" s="96">
        <v>6</v>
      </c>
      <c r="G46" s="113" t="s">
        <v>122</v>
      </c>
      <c r="H46" s="113" t="s">
        <v>22</v>
      </c>
      <c r="I46" s="113" t="s">
        <v>123</v>
      </c>
      <c r="J46" s="112">
        <v>2</v>
      </c>
      <c r="K46" s="113"/>
      <c r="L46" s="85"/>
      <c r="M46" s="85"/>
      <c r="N46" s="85"/>
      <c r="O46" s="85"/>
      <c r="P46" s="114">
        <v>0</v>
      </c>
      <c r="R46" s="92">
        <f t="shared" si="0"/>
        <v>0</v>
      </c>
    </row>
    <row r="47" spans="1:18" s="116" customFormat="1" ht="15" customHeight="1" x14ac:dyDescent="0.2">
      <c r="A47" s="107" t="s">
        <v>86</v>
      </c>
      <c r="B47" s="154">
        <v>139</v>
      </c>
      <c r="C47" s="109" t="s">
        <v>125</v>
      </c>
      <c r="D47" s="115" t="s">
        <v>141</v>
      </c>
      <c r="E47" s="111"/>
      <c r="F47" s="96">
        <v>12</v>
      </c>
      <c r="G47" s="113" t="s">
        <v>122</v>
      </c>
      <c r="H47" s="113" t="s">
        <v>22</v>
      </c>
      <c r="I47" s="113" t="s">
        <v>123</v>
      </c>
      <c r="J47" s="112">
        <v>2</v>
      </c>
      <c r="K47" s="113"/>
      <c r="L47" s="85"/>
      <c r="M47" s="85"/>
      <c r="N47" s="85"/>
      <c r="O47" s="85"/>
      <c r="P47" s="114">
        <v>0</v>
      </c>
      <c r="R47" s="92">
        <f t="shared" si="0"/>
        <v>0</v>
      </c>
    </row>
    <row r="48" spans="1:18" s="116" customFormat="1" ht="15" customHeight="1" x14ac:dyDescent="0.2">
      <c r="A48" s="107" t="s">
        <v>86</v>
      </c>
      <c r="B48" s="154">
        <v>140</v>
      </c>
      <c r="C48" s="109" t="s">
        <v>125</v>
      </c>
      <c r="D48" s="115" t="s">
        <v>141</v>
      </c>
      <c r="E48" s="111"/>
      <c r="F48" s="96">
        <v>6</v>
      </c>
      <c r="G48" s="113" t="s">
        <v>51</v>
      </c>
      <c r="H48" s="113" t="s">
        <v>22</v>
      </c>
      <c r="I48" s="113" t="s">
        <v>89</v>
      </c>
      <c r="J48" s="112">
        <v>2</v>
      </c>
      <c r="K48" s="113"/>
      <c r="L48" s="85"/>
      <c r="M48" s="85"/>
      <c r="N48" s="85"/>
      <c r="O48" s="85"/>
      <c r="P48" s="114">
        <v>0</v>
      </c>
      <c r="R48" s="92">
        <f t="shared" si="0"/>
        <v>0</v>
      </c>
    </row>
    <row r="49" spans="1:18" s="116" customFormat="1" ht="15" customHeight="1" x14ac:dyDescent="0.2">
      <c r="A49" s="107" t="s">
        <v>86</v>
      </c>
      <c r="B49" s="154" t="s">
        <v>142</v>
      </c>
      <c r="C49" s="109" t="s">
        <v>143</v>
      </c>
      <c r="D49" s="115" t="s">
        <v>97</v>
      </c>
      <c r="E49" s="111">
        <v>16</v>
      </c>
      <c r="F49" s="96">
        <v>1</v>
      </c>
      <c r="G49" s="113" t="s">
        <v>144</v>
      </c>
      <c r="H49" s="113" t="s">
        <v>22</v>
      </c>
      <c r="I49" s="113" t="s">
        <v>95</v>
      </c>
      <c r="J49" s="112">
        <v>1</v>
      </c>
      <c r="K49" s="113"/>
      <c r="L49" s="85"/>
      <c r="M49" s="85"/>
      <c r="N49" s="85"/>
      <c r="O49" s="85"/>
      <c r="P49" s="114">
        <v>0</v>
      </c>
      <c r="R49" s="92">
        <f t="shared" si="0"/>
        <v>0</v>
      </c>
    </row>
    <row r="50" spans="1:18" s="116" customFormat="1" ht="15" customHeight="1" x14ac:dyDescent="0.2">
      <c r="A50" s="107" t="s">
        <v>86</v>
      </c>
      <c r="B50" s="154">
        <v>142</v>
      </c>
      <c r="C50" s="109" t="s">
        <v>145</v>
      </c>
      <c r="D50" s="115" t="s">
        <v>146</v>
      </c>
      <c r="E50" s="111">
        <v>1</v>
      </c>
      <c r="F50" s="96">
        <v>12</v>
      </c>
      <c r="G50" s="113" t="s">
        <v>40</v>
      </c>
      <c r="H50" s="113" t="s">
        <v>20</v>
      </c>
      <c r="I50" s="113" t="s">
        <v>127</v>
      </c>
      <c r="J50" s="112">
        <v>3</v>
      </c>
      <c r="K50" s="113"/>
      <c r="L50" s="85"/>
      <c r="M50" s="85"/>
      <c r="N50" s="85"/>
      <c r="O50" s="85"/>
      <c r="P50" s="114">
        <v>0</v>
      </c>
      <c r="R50" s="92">
        <f t="shared" si="0"/>
        <v>0</v>
      </c>
    </row>
    <row r="51" spans="1:18" s="116" customFormat="1" ht="15" customHeight="1" x14ac:dyDescent="0.2">
      <c r="A51" s="107" t="s">
        <v>86</v>
      </c>
      <c r="B51" s="154">
        <v>143</v>
      </c>
      <c r="C51" s="109" t="s">
        <v>145</v>
      </c>
      <c r="D51" s="115" t="s">
        <v>147</v>
      </c>
      <c r="E51" s="111">
        <v>20</v>
      </c>
      <c r="F51" s="96">
        <v>10</v>
      </c>
      <c r="G51" s="113" t="s">
        <v>122</v>
      </c>
      <c r="H51" s="113" t="s">
        <v>22</v>
      </c>
      <c r="I51" s="113" t="s">
        <v>123</v>
      </c>
      <c r="J51" s="112">
        <v>2</v>
      </c>
      <c r="K51" s="113"/>
      <c r="L51" s="85"/>
      <c r="M51" s="85"/>
      <c r="N51" s="85"/>
      <c r="O51" s="85"/>
      <c r="P51" s="114">
        <v>0</v>
      </c>
      <c r="R51" s="92">
        <f t="shared" si="0"/>
        <v>0</v>
      </c>
    </row>
    <row r="52" spans="1:18" s="116" customFormat="1" ht="15" customHeight="1" x14ac:dyDescent="0.2">
      <c r="A52" s="107" t="s">
        <v>86</v>
      </c>
      <c r="B52" s="154" t="s">
        <v>206</v>
      </c>
      <c r="C52" s="109" t="s">
        <v>148</v>
      </c>
      <c r="D52" s="110" t="s">
        <v>148</v>
      </c>
      <c r="E52" s="111">
        <v>40</v>
      </c>
      <c r="F52" s="96">
        <v>2</v>
      </c>
      <c r="G52" s="113" t="s">
        <v>122</v>
      </c>
      <c r="H52" s="113" t="s">
        <v>22</v>
      </c>
      <c r="I52" s="113" t="s">
        <v>123</v>
      </c>
      <c r="J52" s="112">
        <v>2</v>
      </c>
      <c r="K52" s="113"/>
      <c r="L52" s="85"/>
      <c r="M52" s="85"/>
      <c r="N52" s="85"/>
      <c r="O52" s="85"/>
      <c r="P52" s="114">
        <v>0</v>
      </c>
      <c r="R52" s="92">
        <f t="shared" si="0"/>
        <v>0</v>
      </c>
    </row>
    <row r="53" spans="1:18" s="116" customFormat="1" ht="15" customHeight="1" x14ac:dyDescent="0.2">
      <c r="A53" s="153" t="s">
        <v>86</v>
      </c>
      <c r="B53" s="154" t="s">
        <v>243</v>
      </c>
      <c r="C53" s="148" t="s">
        <v>130</v>
      </c>
      <c r="D53" s="155" t="s">
        <v>91</v>
      </c>
      <c r="E53" s="149">
        <v>10</v>
      </c>
      <c r="F53" s="149">
        <v>1</v>
      </c>
      <c r="G53" s="148" t="s">
        <v>51</v>
      </c>
      <c r="H53" s="156" t="s">
        <v>22</v>
      </c>
      <c r="I53" s="149" t="s">
        <v>133</v>
      </c>
      <c r="J53" s="149">
        <v>1</v>
      </c>
      <c r="K53" s="156"/>
      <c r="L53" s="85"/>
      <c r="M53" s="85"/>
      <c r="N53" s="85"/>
      <c r="O53" s="85"/>
      <c r="P53" s="114">
        <v>0</v>
      </c>
      <c r="R53" s="92">
        <f t="shared" si="0"/>
        <v>0</v>
      </c>
    </row>
    <row r="54" spans="1:18" s="116" customFormat="1" ht="15" customHeight="1" x14ac:dyDescent="0.2">
      <c r="A54" s="153" t="s">
        <v>86</v>
      </c>
      <c r="B54" s="154" t="s">
        <v>243</v>
      </c>
      <c r="C54" s="148" t="s">
        <v>87</v>
      </c>
      <c r="D54" s="150" t="s">
        <v>88</v>
      </c>
      <c r="E54" s="151">
        <v>264</v>
      </c>
      <c r="F54" s="149">
        <v>28</v>
      </c>
      <c r="G54" s="148" t="s">
        <v>238</v>
      </c>
      <c r="H54" s="156" t="s">
        <v>22</v>
      </c>
      <c r="I54" s="149" t="s">
        <v>89</v>
      </c>
      <c r="J54" s="149">
        <v>2</v>
      </c>
      <c r="K54" s="156"/>
      <c r="L54" s="85"/>
      <c r="M54" s="85"/>
      <c r="N54" s="85"/>
      <c r="O54" s="85"/>
      <c r="P54" s="114">
        <v>0</v>
      </c>
      <c r="R54" s="92">
        <f t="shared" si="0"/>
        <v>0</v>
      </c>
    </row>
    <row r="55" spans="1:18" s="116" customFormat="1" ht="15" customHeight="1" x14ac:dyDescent="0.2">
      <c r="A55" s="153" t="s">
        <v>86</v>
      </c>
      <c r="B55" s="154" t="s">
        <v>243</v>
      </c>
      <c r="C55" s="148" t="s">
        <v>234</v>
      </c>
      <c r="D55" s="152" t="s">
        <v>235</v>
      </c>
      <c r="E55" s="151">
        <v>40</v>
      </c>
      <c r="F55" s="149">
        <v>3</v>
      </c>
      <c r="G55" s="148" t="s">
        <v>51</v>
      </c>
      <c r="H55" s="156" t="s">
        <v>22</v>
      </c>
      <c r="I55" s="149" t="s">
        <v>133</v>
      </c>
      <c r="J55" s="149">
        <v>1</v>
      </c>
      <c r="K55" s="156"/>
      <c r="L55" s="85"/>
      <c r="M55" s="85"/>
      <c r="N55" s="85"/>
      <c r="O55" s="85"/>
      <c r="P55" s="114">
        <v>0</v>
      </c>
      <c r="R55" s="92">
        <f t="shared" si="0"/>
        <v>0</v>
      </c>
    </row>
    <row r="56" spans="1:18" s="116" customFormat="1" ht="15" customHeight="1" x14ac:dyDescent="0.2">
      <c r="A56" s="153" t="s">
        <v>86</v>
      </c>
      <c r="B56" s="154" t="s">
        <v>243</v>
      </c>
      <c r="C56" s="148" t="s">
        <v>236</v>
      </c>
      <c r="D56" s="152" t="s">
        <v>235</v>
      </c>
      <c r="E56" s="151">
        <v>40</v>
      </c>
      <c r="F56" s="149">
        <v>3</v>
      </c>
      <c r="G56" s="148" t="s">
        <v>51</v>
      </c>
      <c r="H56" s="156" t="s">
        <v>22</v>
      </c>
      <c r="I56" s="149" t="s">
        <v>133</v>
      </c>
      <c r="J56" s="149">
        <v>1</v>
      </c>
      <c r="K56" s="156"/>
      <c r="L56" s="85"/>
      <c r="M56" s="85"/>
      <c r="N56" s="85"/>
      <c r="O56" s="85"/>
      <c r="P56" s="114">
        <v>0</v>
      </c>
      <c r="R56" s="92">
        <f t="shared" si="0"/>
        <v>0</v>
      </c>
    </row>
    <row r="57" spans="1:18" s="116" customFormat="1" ht="15" customHeight="1" x14ac:dyDescent="0.2">
      <c r="A57" s="153" t="s">
        <v>86</v>
      </c>
      <c r="B57" s="154" t="s">
        <v>243</v>
      </c>
      <c r="C57" s="148" t="s">
        <v>237</v>
      </c>
      <c r="D57" s="148" t="s">
        <v>117</v>
      </c>
      <c r="E57" s="149">
        <v>15</v>
      </c>
      <c r="F57" s="149">
        <v>2</v>
      </c>
      <c r="G57" s="148" t="s">
        <v>51</v>
      </c>
      <c r="H57" s="156" t="s">
        <v>22</v>
      </c>
      <c r="I57" s="149" t="s">
        <v>133</v>
      </c>
      <c r="J57" s="149">
        <v>1</v>
      </c>
      <c r="K57" s="156"/>
      <c r="L57" s="85"/>
      <c r="M57" s="85"/>
      <c r="N57" s="85"/>
      <c r="O57" s="85"/>
      <c r="P57" s="114">
        <v>0</v>
      </c>
      <c r="R57" s="92">
        <f t="shared" si="0"/>
        <v>0</v>
      </c>
    </row>
    <row r="58" spans="1:18" s="116" customFormat="1" ht="15" customHeight="1" x14ac:dyDescent="0.2">
      <c r="A58" s="153" t="s">
        <v>86</v>
      </c>
      <c r="B58" s="154" t="s">
        <v>243</v>
      </c>
      <c r="C58" s="148" t="s">
        <v>237</v>
      </c>
      <c r="D58" s="148" t="s">
        <v>117</v>
      </c>
      <c r="E58" s="149">
        <v>15</v>
      </c>
      <c r="F58" s="149">
        <v>2</v>
      </c>
      <c r="G58" s="148" t="s">
        <v>51</v>
      </c>
      <c r="H58" s="156" t="s">
        <v>22</v>
      </c>
      <c r="I58" s="149" t="s">
        <v>133</v>
      </c>
      <c r="J58" s="149">
        <v>1</v>
      </c>
      <c r="K58" s="156"/>
      <c r="L58" s="85"/>
      <c r="M58" s="85"/>
      <c r="N58" s="85"/>
      <c r="O58" s="85"/>
      <c r="P58" s="114">
        <v>0</v>
      </c>
      <c r="R58" s="92">
        <f t="shared" si="0"/>
        <v>0</v>
      </c>
    </row>
    <row r="59" spans="1:18" s="116" customFormat="1" ht="15" customHeight="1" x14ac:dyDescent="0.2">
      <c r="A59" s="153" t="s">
        <v>86</v>
      </c>
      <c r="B59" s="154" t="s">
        <v>243</v>
      </c>
      <c r="C59" s="148" t="s">
        <v>171</v>
      </c>
      <c r="D59" s="152" t="s">
        <v>97</v>
      </c>
      <c r="E59" s="149">
        <v>8</v>
      </c>
      <c r="F59" s="149">
        <v>2</v>
      </c>
      <c r="G59" s="148" t="s">
        <v>239</v>
      </c>
      <c r="H59" s="156" t="s">
        <v>22</v>
      </c>
      <c r="I59" s="149" t="s">
        <v>240</v>
      </c>
      <c r="J59" s="149">
        <v>1</v>
      </c>
      <c r="K59" s="156"/>
      <c r="L59" s="85"/>
      <c r="M59" s="85"/>
      <c r="N59" s="85"/>
      <c r="O59" s="85"/>
      <c r="P59" s="114">
        <v>0</v>
      </c>
      <c r="R59" s="92">
        <f t="shared" si="0"/>
        <v>0</v>
      </c>
    </row>
    <row r="60" spans="1:18" s="116" customFormat="1" ht="15" customHeight="1" x14ac:dyDescent="0.2">
      <c r="A60" s="153" t="s">
        <v>86</v>
      </c>
      <c r="B60" s="154" t="s">
        <v>243</v>
      </c>
      <c r="C60" s="148" t="s">
        <v>116</v>
      </c>
      <c r="D60" s="148" t="s">
        <v>117</v>
      </c>
      <c r="E60" s="149">
        <v>2</v>
      </c>
      <c r="F60" s="149">
        <v>1</v>
      </c>
      <c r="G60" s="148" t="s">
        <v>53</v>
      </c>
      <c r="H60" s="156" t="s">
        <v>22</v>
      </c>
      <c r="I60" s="149" t="s">
        <v>240</v>
      </c>
      <c r="J60" s="149">
        <v>1</v>
      </c>
      <c r="K60" s="156"/>
      <c r="L60" s="85"/>
      <c r="M60" s="85"/>
      <c r="N60" s="85"/>
      <c r="O60" s="85"/>
      <c r="P60" s="114">
        <v>0</v>
      </c>
      <c r="R60" s="92">
        <f t="shared" si="0"/>
        <v>0</v>
      </c>
    </row>
    <row r="61" spans="1:18" s="116" customFormat="1" ht="15" customHeight="1" x14ac:dyDescent="0.2">
      <c r="A61" s="153" t="s">
        <v>86</v>
      </c>
      <c r="B61" s="154" t="s">
        <v>243</v>
      </c>
      <c r="C61" s="148" t="s">
        <v>109</v>
      </c>
      <c r="D61" s="148" t="s">
        <v>117</v>
      </c>
      <c r="E61" s="149">
        <v>2</v>
      </c>
      <c r="F61" s="149">
        <v>1</v>
      </c>
      <c r="G61" s="148" t="s">
        <v>53</v>
      </c>
      <c r="H61" s="156" t="s">
        <v>22</v>
      </c>
      <c r="I61" s="149" t="s">
        <v>240</v>
      </c>
      <c r="J61" s="149">
        <v>1</v>
      </c>
      <c r="K61" s="156"/>
      <c r="L61" s="85"/>
      <c r="M61" s="85"/>
      <c r="N61" s="85"/>
      <c r="O61" s="85"/>
      <c r="P61" s="114">
        <v>0</v>
      </c>
      <c r="R61" s="92">
        <f t="shared" si="0"/>
        <v>0</v>
      </c>
    </row>
    <row r="62" spans="1:18" s="116" customFormat="1" ht="15" customHeight="1" x14ac:dyDescent="0.2">
      <c r="A62" s="107">
        <v>1</v>
      </c>
      <c r="B62" s="154">
        <v>121</v>
      </c>
      <c r="C62" s="109" t="s">
        <v>125</v>
      </c>
      <c r="D62" s="110" t="s">
        <v>149</v>
      </c>
      <c r="E62" s="111">
        <v>60</v>
      </c>
      <c r="F62" s="96">
        <v>12</v>
      </c>
      <c r="G62" s="113" t="s">
        <v>50</v>
      </c>
      <c r="H62" s="113" t="s">
        <v>22</v>
      </c>
      <c r="I62" s="113" t="s">
        <v>133</v>
      </c>
      <c r="J62" s="112">
        <v>1</v>
      </c>
      <c r="K62" s="113"/>
      <c r="L62" s="85"/>
      <c r="M62" s="85"/>
      <c r="N62" s="85"/>
      <c r="O62" s="85"/>
      <c r="P62" s="114">
        <v>0</v>
      </c>
      <c r="R62" s="92">
        <f t="shared" si="0"/>
        <v>0</v>
      </c>
    </row>
    <row r="63" spans="1:18" s="116" customFormat="1" ht="15" customHeight="1" x14ac:dyDescent="0.2">
      <c r="A63" s="107">
        <v>1</v>
      </c>
      <c r="B63" s="154">
        <v>121</v>
      </c>
      <c r="C63" s="109" t="s">
        <v>125</v>
      </c>
      <c r="D63" s="110" t="s">
        <v>146</v>
      </c>
      <c r="E63" s="111">
        <v>55</v>
      </c>
      <c r="F63" s="96">
        <v>8</v>
      </c>
      <c r="G63" s="113" t="s">
        <v>150</v>
      </c>
      <c r="H63" s="113" t="s">
        <v>151</v>
      </c>
      <c r="I63" s="113"/>
      <c r="J63" s="112">
        <v>1</v>
      </c>
      <c r="K63" s="113"/>
      <c r="L63" s="85"/>
      <c r="M63" s="85"/>
      <c r="N63" s="85"/>
      <c r="O63" s="85"/>
      <c r="P63" s="114">
        <v>0</v>
      </c>
      <c r="R63" s="92">
        <f t="shared" si="0"/>
        <v>0</v>
      </c>
    </row>
    <row r="64" spans="1:18" s="116" customFormat="1" ht="15" customHeight="1" x14ac:dyDescent="0.2">
      <c r="A64" s="107">
        <v>1</v>
      </c>
      <c r="B64" s="154">
        <v>123</v>
      </c>
      <c r="C64" s="109" t="s">
        <v>152</v>
      </c>
      <c r="D64" s="110" t="s">
        <v>97</v>
      </c>
      <c r="E64" s="111">
        <v>55</v>
      </c>
      <c r="F64" s="96">
        <v>18</v>
      </c>
      <c r="G64" s="113" t="s">
        <v>25</v>
      </c>
      <c r="H64" s="113" t="s">
        <v>22</v>
      </c>
      <c r="I64" s="113" t="s">
        <v>123</v>
      </c>
      <c r="J64" s="112">
        <v>2</v>
      </c>
      <c r="K64" s="113"/>
      <c r="L64" s="85"/>
      <c r="M64" s="85"/>
      <c r="N64" s="85"/>
      <c r="O64" s="85"/>
      <c r="P64" s="114">
        <v>0</v>
      </c>
      <c r="R64" s="92">
        <f t="shared" si="0"/>
        <v>0</v>
      </c>
    </row>
    <row r="65" spans="1:18" s="116" customFormat="1" ht="15" customHeight="1" x14ac:dyDescent="0.2">
      <c r="A65" s="107">
        <v>1</v>
      </c>
      <c r="B65" s="154" t="s">
        <v>229</v>
      </c>
      <c r="C65" s="109" t="s">
        <v>153</v>
      </c>
      <c r="D65" s="110" t="s">
        <v>117</v>
      </c>
      <c r="E65" s="111"/>
      <c r="F65" s="96">
        <v>2</v>
      </c>
      <c r="G65" s="113" t="s">
        <v>132</v>
      </c>
      <c r="H65" s="113" t="s">
        <v>22</v>
      </c>
      <c r="I65" s="113" t="s">
        <v>133</v>
      </c>
      <c r="J65" s="112">
        <v>1</v>
      </c>
      <c r="K65" s="113" t="s">
        <v>129</v>
      </c>
      <c r="L65" s="85"/>
      <c r="M65" s="85"/>
      <c r="N65" s="85"/>
      <c r="O65" s="85"/>
      <c r="P65" s="114">
        <v>0</v>
      </c>
      <c r="R65" s="92">
        <f t="shared" si="0"/>
        <v>0</v>
      </c>
    </row>
    <row r="66" spans="1:18" s="116" customFormat="1" ht="15" customHeight="1" x14ac:dyDescent="0.2">
      <c r="A66" s="107">
        <v>1</v>
      </c>
      <c r="B66" s="154" t="s">
        <v>207</v>
      </c>
      <c r="C66" s="109" t="s">
        <v>96</v>
      </c>
      <c r="D66" s="115" t="s">
        <v>97</v>
      </c>
      <c r="E66" s="111">
        <v>89</v>
      </c>
      <c r="F66" s="96">
        <v>7</v>
      </c>
      <c r="G66" s="113" t="s">
        <v>154</v>
      </c>
      <c r="H66" s="113" t="s">
        <v>151</v>
      </c>
      <c r="I66" s="113"/>
      <c r="J66" s="112">
        <v>1</v>
      </c>
      <c r="K66" s="113"/>
      <c r="L66" s="85"/>
      <c r="M66" s="85"/>
      <c r="N66" s="85"/>
      <c r="O66" s="85"/>
      <c r="P66" s="114">
        <v>0</v>
      </c>
      <c r="R66" s="92">
        <f t="shared" si="0"/>
        <v>0</v>
      </c>
    </row>
    <row r="67" spans="1:18" s="116" customFormat="1" ht="15" customHeight="1" x14ac:dyDescent="0.2">
      <c r="A67" s="107">
        <v>1</v>
      </c>
      <c r="B67" s="154" t="s">
        <v>208</v>
      </c>
      <c r="C67" s="109" t="s">
        <v>155</v>
      </c>
      <c r="D67" s="115" t="s">
        <v>117</v>
      </c>
      <c r="E67" s="111"/>
      <c r="F67" s="96">
        <v>1</v>
      </c>
      <c r="G67" s="113" t="s">
        <v>150</v>
      </c>
      <c r="H67" s="113" t="s">
        <v>151</v>
      </c>
      <c r="I67" s="113"/>
      <c r="J67" s="112">
        <v>1</v>
      </c>
      <c r="K67" s="113"/>
      <c r="L67" s="85"/>
      <c r="M67" s="85"/>
      <c r="N67" s="85"/>
      <c r="O67" s="85"/>
      <c r="P67" s="114">
        <v>0</v>
      </c>
      <c r="R67" s="92">
        <f t="shared" si="0"/>
        <v>0</v>
      </c>
    </row>
    <row r="68" spans="1:18" s="116" customFormat="1" ht="15" customHeight="1" x14ac:dyDescent="0.2">
      <c r="A68" s="107">
        <v>1</v>
      </c>
      <c r="B68" s="154" t="s">
        <v>209</v>
      </c>
      <c r="C68" s="109" t="s">
        <v>156</v>
      </c>
      <c r="D68" s="115" t="s">
        <v>117</v>
      </c>
      <c r="E68" s="111"/>
      <c r="F68" s="96">
        <v>1</v>
      </c>
      <c r="G68" s="113" t="s">
        <v>150</v>
      </c>
      <c r="H68" s="113" t="s">
        <v>151</v>
      </c>
      <c r="I68" s="113"/>
      <c r="J68" s="112">
        <v>1</v>
      </c>
      <c r="K68" s="113"/>
      <c r="L68" s="85"/>
      <c r="M68" s="85"/>
      <c r="N68" s="85"/>
      <c r="O68" s="85"/>
      <c r="P68" s="114">
        <v>0</v>
      </c>
      <c r="R68" s="92">
        <f t="shared" si="0"/>
        <v>0</v>
      </c>
    </row>
    <row r="69" spans="1:18" s="116" customFormat="1" ht="15" customHeight="1" x14ac:dyDescent="0.2">
      <c r="A69" s="107">
        <v>1</v>
      </c>
      <c r="B69" s="154" t="s">
        <v>210</v>
      </c>
      <c r="C69" s="109" t="s">
        <v>157</v>
      </c>
      <c r="D69" s="115" t="s">
        <v>97</v>
      </c>
      <c r="E69" s="111">
        <v>12</v>
      </c>
      <c r="F69" s="96">
        <v>7</v>
      </c>
      <c r="G69" s="113" t="s">
        <v>25</v>
      </c>
      <c r="H69" s="113" t="s">
        <v>22</v>
      </c>
      <c r="I69" s="113" t="s">
        <v>123</v>
      </c>
      <c r="J69" s="112">
        <v>2</v>
      </c>
      <c r="K69" s="113"/>
      <c r="L69" s="85"/>
      <c r="M69" s="85"/>
      <c r="N69" s="85"/>
      <c r="O69" s="85"/>
      <c r="P69" s="114">
        <v>0</v>
      </c>
      <c r="R69" s="92">
        <f t="shared" si="0"/>
        <v>0</v>
      </c>
    </row>
    <row r="70" spans="1:18" s="116" customFormat="1" ht="15" customHeight="1" x14ac:dyDescent="0.2">
      <c r="A70" s="107">
        <v>1</v>
      </c>
      <c r="B70" s="154" t="s">
        <v>211</v>
      </c>
      <c r="C70" s="109" t="s">
        <v>158</v>
      </c>
      <c r="D70" s="115" t="s">
        <v>97</v>
      </c>
      <c r="E70" s="111">
        <v>129</v>
      </c>
      <c r="F70" s="96">
        <v>6</v>
      </c>
      <c r="G70" s="113" t="s">
        <v>25</v>
      </c>
      <c r="H70" s="113" t="s">
        <v>22</v>
      </c>
      <c r="I70" s="113" t="s">
        <v>123</v>
      </c>
      <c r="J70" s="112">
        <v>2</v>
      </c>
      <c r="K70" s="113"/>
      <c r="L70" s="85"/>
      <c r="M70" s="85"/>
      <c r="N70" s="85"/>
      <c r="O70" s="85"/>
      <c r="P70" s="114">
        <v>0</v>
      </c>
      <c r="R70" s="92">
        <f t="shared" si="0"/>
        <v>0</v>
      </c>
    </row>
    <row r="71" spans="1:18" s="116" customFormat="1" ht="15" customHeight="1" x14ac:dyDescent="0.2">
      <c r="A71" s="107">
        <v>1</v>
      </c>
      <c r="B71" s="154" t="s">
        <v>230</v>
      </c>
      <c r="C71" s="109" t="s">
        <v>96</v>
      </c>
      <c r="D71" s="115" t="s">
        <v>97</v>
      </c>
      <c r="E71" s="111">
        <v>89</v>
      </c>
      <c r="F71" s="96">
        <v>6</v>
      </c>
      <c r="G71" s="113" t="s">
        <v>25</v>
      </c>
      <c r="H71" s="113" t="s">
        <v>22</v>
      </c>
      <c r="I71" s="113" t="s">
        <v>123</v>
      </c>
      <c r="J71" s="112">
        <v>2</v>
      </c>
      <c r="K71" s="113"/>
      <c r="L71" s="85"/>
      <c r="M71" s="85"/>
      <c r="N71" s="85"/>
      <c r="O71" s="85"/>
      <c r="P71" s="114">
        <v>0</v>
      </c>
      <c r="R71" s="92">
        <f t="shared" si="0"/>
        <v>0</v>
      </c>
    </row>
    <row r="72" spans="1:18" s="116" customFormat="1" ht="15" customHeight="1" x14ac:dyDescent="0.2">
      <c r="A72" s="107">
        <v>1</v>
      </c>
      <c r="B72" s="154">
        <v>112</v>
      </c>
      <c r="C72" s="109" t="s">
        <v>125</v>
      </c>
      <c r="D72" s="115" t="s">
        <v>146</v>
      </c>
      <c r="E72" s="111">
        <v>92</v>
      </c>
      <c r="F72" s="96">
        <v>8</v>
      </c>
      <c r="G72" s="113" t="s">
        <v>50</v>
      </c>
      <c r="H72" s="113" t="s">
        <v>22</v>
      </c>
      <c r="I72" s="113" t="s">
        <v>133</v>
      </c>
      <c r="J72" s="112">
        <v>1</v>
      </c>
      <c r="K72" s="113"/>
      <c r="L72" s="85"/>
      <c r="M72" s="85"/>
      <c r="N72" s="85"/>
      <c r="O72" s="85"/>
      <c r="P72" s="114">
        <v>0</v>
      </c>
      <c r="R72" s="92">
        <f t="shared" si="0"/>
        <v>0</v>
      </c>
    </row>
    <row r="73" spans="1:18" s="116" customFormat="1" ht="15" customHeight="1" x14ac:dyDescent="0.2">
      <c r="A73" s="107">
        <v>1</v>
      </c>
      <c r="B73" s="154">
        <v>111</v>
      </c>
      <c r="C73" s="109" t="s">
        <v>125</v>
      </c>
      <c r="D73" s="110" t="s">
        <v>146</v>
      </c>
      <c r="E73" s="111">
        <v>26</v>
      </c>
      <c r="F73" s="96">
        <v>9</v>
      </c>
      <c r="G73" s="113" t="s">
        <v>50</v>
      </c>
      <c r="H73" s="113" t="s">
        <v>22</v>
      </c>
      <c r="I73" s="113" t="s">
        <v>133</v>
      </c>
      <c r="J73" s="112">
        <v>1</v>
      </c>
      <c r="K73" s="113"/>
      <c r="L73" s="85"/>
      <c r="M73" s="85"/>
      <c r="N73" s="85"/>
      <c r="O73" s="85"/>
      <c r="P73" s="114">
        <v>0</v>
      </c>
      <c r="R73" s="92">
        <f t="shared" si="0"/>
        <v>0</v>
      </c>
    </row>
    <row r="74" spans="1:18" s="116" customFormat="1" ht="15" customHeight="1" x14ac:dyDescent="0.2">
      <c r="A74" s="107">
        <v>1</v>
      </c>
      <c r="B74" s="154">
        <v>110</v>
      </c>
      <c r="C74" s="109" t="s">
        <v>159</v>
      </c>
      <c r="D74" s="115" t="s">
        <v>147</v>
      </c>
      <c r="E74" s="111">
        <v>28</v>
      </c>
      <c r="F74" s="96">
        <v>9</v>
      </c>
      <c r="G74" s="113" t="s">
        <v>50</v>
      </c>
      <c r="H74" s="113" t="s">
        <v>22</v>
      </c>
      <c r="I74" s="113" t="s">
        <v>133</v>
      </c>
      <c r="J74" s="112">
        <v>1</v>
      </c>
      <c r="K74" s="113"/>
      <c r="L74" s="85"/>
      <c r="M74" s="85"/>
      <c r="N74" s="85"/>
      <c r="O74" s="85"/>
      <c r="P74" s="114">
        <v>0</v>
      </c>
      <c r="R74" s="92">
        <f t="shared" si="0"/>
        <v>0</v>
      </c>
    </row>
    <row r="75" spans="1:18" s="116" customFormat="1" ht="15" customHeight="1" x14ac:dyDescent="0.2">
      <c r="A75" s="107">
        <v>1</v>
      </c>
      <c r="B75" s="154">
        <v>107</v>
      </c>
      <c r="C75" s="109" t="s">
        <v>125</v>
      </c>
      <c r="D75" s="115" t="s">
        <v>147</v>
      </c>
      <c r="E75" s="111">
        <v>101</v>
      </c>
      <c r="F75" s="96">
        <v>12</v>
      </c>
      <c r="G75" s="113" t="s">
        <v>50</v>
      </c>
      <c r="H75" s="113" t="s">
        <v>22</v>
      </c>
      <c r="I75" s="113" t="s">
        <v>133</v>
      </c>
      <c r="J75" s="112">
        <v>1</v>
      </c>
      <c r="K75" s="113"/>
      <c r="L75" s="85"/>
      <c r="M75" s="85"/>
      <c r="N75" s="85"/>
      <c r="O75" s="85"/>
      <c r="P75" s="114">
        <v>0</v>
      </c>
      <c r="R75" s="92">
        <f t="shared" si="0"/>
        <v>0</v>
      </c>
    </row>
    <row r="76" spans="1:18" s="116" customFormat="1" ht="15" customHeight="1" x14ac:dyDescent="0.2">
      <c r="A76" s="107">
        <v>1</v>
      </c>
      <c r="B76" s="154">
        <v>106</v>
      </c>
      <c r="C76" s="109" t="s">
        <v>125</v>
      </c>
      <c r="D76" s="115" t="s">
        <v>146</v>
      </c>
      <c r="E76" s="111">
        <v>21</v>
      </c>
      <c r="F76" s="96">
        <v>9</v>
      </c>
      <c r="G76" s="113" t="s">
        <v>50</v>
      </c>
      <c r="H76" s="113" t="s">
        <v>22</v>
      </c>
      <c r="I76" s="113" t="s">
        <v>133</v>
      </c>
      <c r="J76" s="112">
        <v>1</v>
      </c>
      <c r="K76" s="113"/>
      <c r="L76" s="85"/>
      <c r="M76" s="85"/>
      <c r="N76" s="85"/>
      <c r="O76" s="85"/>
      <c r="P76" s="114">
        <v>0</v>
      </c>
      <c r="R76" s="92">
        <f t="shared" si="0"/>
        <v>0</v>
      </c>
    </row>
    <row r="77" spans="1:18" s="116" customFormat="1" ht="15" customHeight="1" x14ac:dyDescent="0.2">
      <c r="A77" s="107">
        <v>1</v>
      </c>
      <c r="B77" s="154">
        <v>104</v>
      </c>
      <c r="C77" s="109" t="s">
        <v>125</v>
      </c>
      <c r="D77" s="115" t="s">
        <v>146</v>
      </c>
      <c r="E77" s="111">
        <v>20</v>
      </c>
      <c r="F77" s="96">
        <v>9</v>
      </c>
      <c r="G77" s="113" t="s">
        <v>50</v>
      </c>
      <c r="H77" s="113" t="s">
        <v>22</v>
      </c>
      <c r="I77" s="113" t="s">
        <v>133</v>
      </c>
      <c r="J77" s="112">
        <v>1</v>
      </c>
      <c r="K77" s="113"/>
      <c r="L77" s="85"/>
      <c r="M77" s="85"/>
      <c r="N77" s="85"/>
      <c r="O77" s="85"/>
      <c r="P77" s="114">
        <v>0</v>
      </c>
      <c r="R77" s="92">
        <f t="shared" si="0"/>
        <v>0</v>
      </c>
    </row>
    <row r="78" spans="1:18" s="116" customFormat="1" ht="15" customHeight="1" x14ac:dyDescent="0.2">
      <c r="A78" s="107">
        <v>1</v>
      </c>
      <c r="B78" s="154">
        <v>105</v>
      </c>
      <c r="C78" s="109" t="s">
        <v>130</v>
      </c>
      <c r="D78" s="115" t="s">
        <v>91</v>
      </c>
      <c r="E78" s="111">
        <v>7</v>
      </c>
      <c r="F78" s="96">
        <v>5</v>
      </c>
      <c r="G78" s="113" t="s">
        <v>50</v>
      </c>
      <c r="H78" s="113" t="s">
        <v>22</v>
      </c>
      <c r="I78" s="113" t="s">
        <v>133</v>
      </c>
      <c r="J78" s="112">
        <v>1</v>
      </c>
      <c r="K78" s="113"/>
      <c r="L78" s="85"/>
      <c r="M78" s="85"/>
      <c r="N78" s="85"/>
      <c r="O78" s="85"/>
      <c r="P78" s="114">
        <v>0</v>
      </c>
      <c r="R78" s="92">
        <f t="shared" si="0"/>
        <v>0</v>
      </c>
    </row>
    <row r="79" spans="1:18" s="116" customFormat="1" ht="15" customHeight="1" x14ac:dyDescent="0.2">
      <c r="A79" s="117">
        <v>2</v>
      </c>
      <c r="B79" s="157">
        <v>235</v>
      </c>
      <c r="C79" s="110" t="s">
        <v>160</v>
      </c>
      <c r="D79" s="118" t="s">
        <v>91</v>
      </c>
      <c r="E79" s="111"/>
      <c r="F79" s="97">
        <v>3</v>
      </c>
      <c r="G79" s="120" t="s">
        <v>25</v>
      </c>
      <c r="H79" s="120" t="s">
        <v>22</v>
      </c>
      <c r="I79" s="120" t="s">
        <v>123</v>
      </c>
      <c r="J79" s="119">
        <v>2</v>
      </c>
      <c r="K79" s="120"/>
      <c r="L79" s="85"/>
      <c r="M79" s="85"/>
      <c r="N79" s="85"/>
      <c r="O79" s="85"/>
      <c r="P79" s="114">
        <v>0</v>
      </c>
      <c r="R79" s="92">
        <f t="shared" si="0"/>
        <v>0</v>
      </c>
    </row>
    <row r="80" spans="1:18" s="116" customFormat="1" ht="15" customHeight="1" x14ac:dyDescent="0.2">
      <c r="A80" s="107">
        <v>2</v>
      </c>
      <c r="B80" s="154">
        <v>237</v>
      </c>
      <c r="C80" s="109" t="s">
        <v>125</v>
      </c>
      <c r="D80" s="115" t="s">
        <v>146</v>
      </c>
      <c r="E80" s="111">
        <v>27</v>
      </c>
      <c r="F80" s="96">
        <v>12</v>
      </c>
      <c r="G80" s="113" t="s">
        <v>122</v>
      </c>
      <c r="H80" s="113" t="s">
        <v>22</v>
      </c>
      <c r="I80" s="113" t="s">
        <v>123</v>
      </c>
      <c r="J80" s="112">
        <v>2</v>
      </c>
      <c r="K80" s="113"/>
      <c r="L80" s="85"/>
      <c r="M80" s="85"/>
      <c r="N80" s="85"/>
      <c r="O80" s="85"/>
      <c r="P80" s="114">
        <v>0</v>
      </c>
      <c r="R80" s="92">
        <f t="shared" si="0"/>
        <v>0</v>
      </c>
    </row>
    <row r="81" spans="1:18" s="116" customFormat="1" ht="15" customHeight="1" x14ac:dyDescent="0.2">
      <c r="A81" s="107">
        <v>2</v>
      </c>
      <c r="B81" s="154">
        <v>241</v>
      </c>
      <c r="C81" s="109" t="s">
        <v>145</v>
      </c>
      <c r="D81" s="115" t="s">
        <v>146</v>
      </c>
      <c r="E81" s="111">
        <v>12</v>
      </c>
      <c r="F81" s="96">
        <v>12</v>
      </c>
      <c r="G81" s="113" t="s">
        <v>122</v>
      </c>
      <c r="H81" s="113" t="s">
        <v>22</v>
      </c>
      <c r="I81" s="113" t="s">
        <v>123</v>
      </c>
      <c r="J81" s="112">
        <v>2</v>
      </c>
      <c r="K81" s="113"/>
      <c r="L81" s="85"/>
      <c r="M81" s="85"/>
      <c r="N81" s="85"/>
      <c r="O81" s="85"/>
      <c r="P81" s="114">
        <v>0</v>
      </c>
      <c r="R81" s="92">
        <f t="shared" si="0"/>
        <v>0</v>
      </c>
    </row>
    <row r="82" spans="1:18" s="116" customFormat="1" ht="15" customHeight="1" x14ac:dyDescent="0.2">
      <c r="A82" s="107">
        <v>2</v>
      </c>
      <c r="B82" s="154">
        <v>242</v>
      </c>
      <c r="C82" s="109" t="s">
        <v>161</v>
      </c>
      <c r="D82" s="115" t="s">
        <v>146</v>
      </c>
      <c r="E82" s="111">
        <v>15</v>
      </c>
      <c r="F82" s="96">
        <v>12</v>
      </c>
      <c r="G82" s="113" t="s">
        <v>122</v>
      </c>
      <c r="H82" s="113" t="s">
        <v>22</v>
      </c>
      <c r="I82" s="113" t="s">
        <v>123</v>
      </c>
      <c r="J82" s="112">
        <v>2</v>
      </c>
      <c r="K82" s="113"/>
      <c r="L82" s="85"/>
      <c r="M82" s="85"/>
      <c r="N82" s="85"/>
      <c r="O82" s="85"/>
      <c r="P82" s="114">
        <v>0</v>
      </c>
      <c r="R82" s="92">
        <f t="shared" si="0"/>
        <v>0</v>
      </c>
    </row>
    <row r="83" spans="1:18" s="116" customFormat="1" ht="15" customHeight="1" x14ac:dyDescent="0.2">
      <c r="A83" s="107">
        <v>2</v>
      </c>
      <c r="B83" s="154">
        <v>243</v>
      </c>
      <c r="C83" s="109" t="s">
        <v>161</v>
      </c>
      <c r="D83" s="115" t="s">
        <v>146</v>
      </c>
      <c r="E83" s="111">
        <v>13</v>
      </c>
      <c r="F83" s="96">
        <v>15</v>
      </c>
      <c r="G83" s="113" t="s">
        <v>122</v>
      </c>
      <c r="H83" s="113" t="s">
        <v>22</v>
      </c>
      <c r="I83" s="113" t="s">
        <v>123</v>
      </c>
      <c r="J83" s="112">
        <v>2</v>
      </c>
      <c r="K83" s="113"/>
      <c r="L83" s="85"/>
      <c r="M83" s="85"/>
      <c r="N83" s="85"/>
      <c r="O83" s="85"/>
      <c r="P83" s="114">
        <v>0</v>
      </c>
      <c r="R83" s="92">
        <f t="shared" si="0"/>
        <v>0</v>
      </c>
    </row>
    <row r="84" spans="1:18" s="116" customFormat="1" ht="15" customHeight="1" x14ac:dyDescent="0.2">
      <c r="A84" s="107">
        <v>2</v>
      </c>
      <c r="B84" s="154">
        <v>239</v>
      </c>
      <c r="C84" s="109" t="s">
        <v>161</v>
      </c>
      <c r="D84" s="115" t="s">
        <v>146</v>
      </c>
      <c r="E84" s="111"/>
      <c r="F84" s="96">
        <v>12</v>
      </c>
      <c r="G84" s="113" t="s">
        <v>122</v>
      </c>
      <c r="H84" s="113" t="s">
        <v>22</v>
      </c>
      <c r="I84" s="113" t="s">
        <v>123</v>
      </c>
      <c r="J84" s="112">
        <v>2</v>
      </c>
      <c r="K84" s="113"/>
      <c r="L84" s="85"/>
      <c r="M84" s="85"/>
      <c r="N84" s="85"/>
      <c r="O84" s="85"/>
      <c r="P84" s="114">
        <v>0</v>
      </c>
      <c r="R84" s="92">
        <f t="shared" si="0"/>
        <v>0</v>
      </c>
    </row>
    <row r="85" spans="1:18" s="116" customFormat="1" ht="15" customHeight="1" x14ac:dyDescent="0.2">
      <c r="A85" s="107">
        <v>2</v>
      </c>
      <c r="B85" s="154">
        <v>240</v>
      </c>
      <c r="C85" s="109" t="s">
        <v>161</v>
      </c>
      <c r="D85" s="115" t="s">
        <v>146</v>
      </c>
      <c r="E85" s="111">
        <v>26</v>
      </c>
      <c r="F85" s="96">
        <v>12</v>
      </c>
      <c r="G85" s="113" t="s">
        <v>122</v>
      </c>
      <c r="H85" s="113" t="s">
        <v>22</v>
      </c>
      <c r="I85" s="113" t="s">
        <v>123</v>
      </c>
      <c r="J85" s="112">
        <v>2</v>
      </c>
      <c r="K85" s="113"/>
      <c r="L85" s="85"/>
      <c r="M85" s="85"/>
      <c r="N85" s="85"/>
      <c r="O85" s="85"/>
      <c r="P85" s="114">
        <v>0</v>
      </c>
      <c r="R85" s="92">
        <f t="shared" si="0"/>
        <v>0</v>
      </c>
    </row>
    <row r="86" spans="1:18" s="116" customFormat="1" ht="15" customHeight="1" x14ac:dyDescent="0.2">
      <c r="A86" s="117">
        <v>2</v>
      </c>
      <c r="B86" s="154">
        <v>236</v>
      </c>
      <c r="C86" s="109" t="s">
        <v>162</v>
      </c>
      <c r="D86" s="110" t="s">
        <v>147</v>
      </c>
      <c r="E86" s="111">
        <v>35</v>
      </c>
      <c r="F86" s="96">
        <v>12</v>
      </c>
      <c r="G86" s="113" t="s">
        <v>25</v>
      </c>
      <c r="H86" s="113" t="s">
        <v>22</v>
      </c>
      <c r="I86" s="113" t="s">
        <v>123</v>
      </c>
      <c r="J86" s="112">
        <v>2</v>
      </c>
      <c r="K86" s="113"/>
      <c r="L86" s="85"/>
      <c r="M86" s="85"/>
      <c r="N86" s="85"/>
      <c r="O86" s="85"/>
      <c r="P86" s="114">
        <v>0</v>
      </c>
      <c r="R86" s="92">
        <f t="shared" si="0"/>
        <v>0</v>
      </c>
    </row>
    <row r="87" spans="1:18" s="116" customFormat="1" ht="15" customHeight="1" x14ac:dyDescent="0.2">
      <c r="A87" s="107">
        <v>2</v>
      </c>
      <c r="B87" s="154">
        <v>233</v>
      </c>
      <c r="C87" s="109" t="s">
        <v>162</v>
      </c>
      <c r="D87" s="110" t="s">
        <v>147</v>
      </c>
      <c r="E87" s="111"/>
      <c r="F87" s="96">
        <v>14</v>
      </c>
      <c r="G87" s="113" t="s">
        <v>51</v>
      </c>
      <c r="H87" s="113" t="s">
        <v>22</v>
      </c>
      <c r="I87" s="113" t="s">
        <v>89</v>
      </c>
      <c r="J87" s="112">
        <v>2</v>
      </c>
      <c r="K87" s="113"/>
      <c r="L87" s="85"/>
      <c r="M87" s="85"/>
      <c r="N87" s="85"/>
      <c r="O87" s="85"/>
      <c r="P87" s="114">
        <v>0</v>
      </c>
      <c r="R87" s="92">
        <f t="shared" si="0"/>
        <v>0</v>
      </c>
    </row>
    <row r="88" spans="1:18" s="116" customFormat="1" ht="15" customHeight="1" x14ac:dyDescent="0.2">
      <c r="A88" s="107">
        <v>2</v>
      </c>
      <c r="B88" s="154" t="s">
        <v>213</v>
      </c>
      <c r="C88" s="109" t="s">
        <v>94</v>
      </c>
      <c r="D88" s="115" t="s">
        <v>163</v>
      </c>
      <c r="E88" s="111"/>
      <c r="F88" s="96">
        <v>6</v>
      </c>
      <c r="G88" s="113" t="s">
        <v>114</v>
      </c>
      <c r="H88" s="113" t="s">
        <v>26</v>
      </c>
      <c r="I88" s="113" t="s">
        <v>115</v>
      </c>
      <c r="J88" s="112">
        <v>1</v>
      </c>
      <c r="K88" s="113"/>
      <c r="L88" s="85"/>
      <c r="M88" s="85"/>
      <c r="N88" s="85"/>
      <c r="O88" s="85"/>
      <c r="P88" s="114">
        <v>0</v>
      </c>
      <c r="R88" s="92">
        <f t="shared" si="0"/>
        <v>0</v>
      </c>
    </row>
    <row r="89" spans="1:18" s="116" customFormat="1" ht="15" customHeight="1" x14ac:dyDescent="0.2">
      <c r="A89" s="107">
        <v>2</v>
      </c>
      <c r="B89" s="154" t="s">
        <v>213</v>
      </c>
      <c r="C89" s="109" t="s">
        <v>164</v>
      </c>
      <c r="D89" s="121" t="s">
        <v>97</v>
      </c>
      <c r="E89" s="111"/>
      <c r="F89" s="96">
        <v>1</v>
      </c>
      <c r="G89" s="113" t="s">
        <v>114</v>
      </c>
      <c r="H89" s="113" t="s">
        <v>26</v>
      </c>
      <c r="I89" s="113" t="s">
        <v>115</v>
      </c>
      <c r="J89" s="112">
        <v>1</v>
      </c>
      <c r="K89" s="113"/>
      <c r="L89" s="85"/>
      <c r="M89" s="85"/>
      <c r="N89" s="85"/>
      <c r="O89" s="85"/>
      <c r="P89" s="114">
        <v>0</v>
      </c>
      <c r="R89" s="92">
        <f t="shared" si="0"/>
        <v>0</v>
      </c>
    </row>
    <row r="90" spans="1:18" s="116" customFormat="1" ht="15" customHeight="1" x14ac:dyDescent="0.2">
      <c r="A90" s="107">
        <v>2</v>
      </c>
      <c r="B90" s="154">
        <v>231</v>
      </c>
      <c r="C90" s="109" t="s">
        <v>161</v>
      </c>
      <c r="D90" s="110" t="s">
        <v>146</v>
      </c>
      <c r="E90" s="111">
        <v>82</v>
      </c>
      <c r="F90" s="96">
        <v>8</v>
      </c>
      <c r="G90" s="113" t="s">
        <v>51</v>
      </c>
      <c r="H90" s="113" t="s">
        <v>22</v>
      </c>
      <c r="I90" s="113" t="s">
        <v>89</v>
      </c>
      <c r="J90" s="112">
        <v>2</v>
      </c>
      <c r="K90" s="113"/>
      <c r="L90" s="85"/>
      <c r="M90" s="85"/>
      <c r="N90" s="85"/>
      <c r="O90" s="85"/>
      <c r="P90" s="114">
        <v>0</v>
      </c>
      <c r="R90" s="92">
        <f t="shared" si="0"/>
        <v>0</v>
      </c>
    </row>
    <row r="91" spans="1:18" s="116" customFormat="1" ht="15" customHeight="1" x14ac:dyDescent="0.2">
      <c r="A91" s="107">
        <v>2</v>
      </c>
      <c r="B91" s="154">
        <v>230</v>
      </c>
      <c r="C91" s="109" t="s">
        <v>212</v>
      </c>
      <c r="D91" s="110" t="s">
        <v>146</v>
      </c>
      <c r="E91" s="111">
        <v>62</v>
      </c>
      <c r="F91" s="96">
        <v>6</v>
      </c>
      <c r="G91" s="113" t="s">
        <v>49</v>
      </c>
      <c r="H91" s="113" t="s">
        <v>22</v>
      </c>
      <c r="I91" s="113" t="s">
        <v>123</v>
      </c>
      <c r="J91" s="112">
        <v>2</v>
      </c>
      <c r="K91" s="113"/>
      <c r="L91" s="85"/>
      <c r="M91" s="85"/>
      <c r="N91" s="85"/>
      <c r="O91" s="85"/>
      <c r="P91" s="114">
        <v>0</v>
      </c>
      <c r="R91" s="92">
        <f t="shared" si="0"/>
        <v>0</v>
      </c>
    </row>
    <row r="92" spans="1:18" s="116" customFormat="1" ht="15" customHeight="1" x14ac:dyDescent="0.2">
      <c r="A92" s="107">
        <v>2</v>
      </c>
      <c r="B92" s="154" t="s">
        <v>214</v>
      </c>
      <c r="C92" s="109" t="s">
        <v>143</v>
      </c>
      <c r="D92" s="110" t="s">
        <v>94</v>
      </c>
      <c r="E92" s="111"/>
      <c r="F92" s="96">
        <v>6</v>
      </c>
      <c r="G92" s="113" t="s">
        <v>154</v>
      </c>
      <c r="H92" s="113" t="s">
        <v>151</v>
      </c>
      <c r="I92" s="113"/>
      <c r="J92" s="112">
        <v>1</v>
      </c>
      <c r="K92" s="113"/>
      <c r="L92" s="85"/>
      <c r="M92" s="85"/>
      <c r="N92" s="85"/>
      <c r="O92" s="85"/>
      <c r="P92" s="114">
        <v>0</v>
      </c>
      <c r="R92" s="92">
        <f t="shared" ref="R92" si="1">P92*O92</f>
        <v>0</v>
      </c>
    </row>
    <row r="93" spans="1:18" s="116" customFormat="1" ht="15" customHeight="1" x14ac:dyDescent="0.2">
      <c r="A93" s="117">
        <v>2</v>
      </c>
      <c r="B93" s="154" t="s">
        <v>215</v>
      </c>
      <c r="C93" s="109" t="s">
        <v>165</v>
      </c>
      <c r="D93" s="110" t="s">
        <v>94</v>
      </c>
      <c r="E93" s="111"/>
      <c r="F93" s="96">
        <v>6</v>
      </c>
      <c r="G93" s="113" t="s">
        <v>154</v>
      </c>
      <c r="H93" s="113" t="s">
        <v>151</v>
      </c>
      <c r="I93" s="113"/>
      <c r="J93" s="112">
        <v>1</v>
      </c>
      <c r="K93" s="113"/>
      <c r="L93" s="85"/>
      <c r="M93" s="85"/>
      <c r="N93" s="85"/>
      <c r="O93" s="85"/>
      <c r="P93" s="114">
        <v>0</v>
      </c>
      <c r="R93" s="92">
        <f t="shared" si="0"/>
        <v>0</v>
      </c>
    </row>
    <row r="94" spans="1:18" s="116" customFormat="1" ht="15" customHeight="1" x14ac:dyDescent="0.2">
      <c r="A94" s="107">
        <v>2</v>
      </c>
      <c r="B94" s="154" t="s">
        <v>216</v>
      </c>
      <c r="C94" s="109" t="s">
        <v>166</v>
      </c>
      <c r="D94" s="115" t="s">
        <v>117</v>
      </c>
      <c r="E94" s="111">
        <v>9</v>
      </c>
      <c r="F94" s="96">
        <v>2</v>
      </c>
      <c r="G94" s="113" t="s">
        <v>25</v>
      </c>
      <c r="H94" s="113" t="s">
        <v>22</v>
      </c>
      <c r="I94" s="113" t="s">
        <v>123</v>
      </c>
      <c r="J94" s="112">
        <v>2</v>
      </c>
      <c r="K94" s="113" t="s">
        <v>129</v>
      </c>
      <c r="L94" s="85"/>
      <c r="M94" s="85"/>
      <c r="N94" s="85"/>
      <c r="O94" s="85"/>
      <c r="P94" s="114">
        <v>0</v>
      </c>
      <c r="R94" s="92">
        <f t="shared" ref="R94:R141" si="2">P94*O94</f>
        <v>0</v>
      </c>
    </row>
    <row r="95" spans="1:18" s="116" customFormat="1" ht="15" customHeight="1" x14ac:dyDescent="0.2">
      <c r="A95" s="107">
        <v>2</v>
      </c>
      <c r="B95" s="154" t="s">
        <v>231</v>
      </c>
      <c r="C95" s="109" t="s">
        <v>96</v>
      </c>
      <c r="D95" s="115" t="s">
        <v>97</v>
      </c>
      <c r="E95" s="111">
        <v>20</v>
      </c>
      <c r="F95" s="96">
        <v>5</v>
      </c>
      <c r="G95" s="113" t="s">
        <v>154</v>
      </c>
      <c r="H95" s="113" t="s">
        <v>151</v>
      </c>
      <c r="I95" s="113"/>
      <c r="J95" s="112">
        <v>1</v>
      </c>
      <c r="K95" s="113"/>
      <c r="L95" s="85"/>
      <c r="M95" s="85"/>
      <c r="N95" s="85"/>
      <c r="O95" s="85"/>
      <c r="P95" s="114">
        <v>0</v>
      </c>
      <c r="R95" s="92">
        <f t="shared" si="2"/>
        <v>0</v>
      </c>
    </row>
    <row r="96" spans="1:18" s="116" customFormat="1" ht="15" customHeight="1" x14ac:dyDescent="0.2">
      <c r="A96" s="107">
        <v>2</v>
      </c>
      <c r="B96" s="154">
        <v>228</v>
      </c>
      <c r="C96" s="109" t="s">
        <v>125</v>
      </c>
      <c r="D96" s="110" t="s">
        <v>146</v>
      </c>
      <c r="E96" s="111">
        <v>56</v>
      </c>
      <c r="F96" s="96">
        <v>6</v>
      </c>
      <c r="G96" s="113" t="s">
        <v>122</v>
      </c>
      <c r="H96" s="113" t="s">
        <v>22</v>
      </c>
      <c r="I96" s="113" t="s">
        <v>123</v>
      </c>
      <c r="J96" s="112">
        <v>2</v>
      </c>
      <c r="K96" s="113"/>
      <c r="L96" s="85"/>
      <c r="M96" s="85"/>
      <c r="N96" s="85"/>
      <c r="O96" s="85"/>
      <c r="P96" s="114">
        <v>0</v>
      </c>
      <c r="R96" s="92">
        <f t="shared" si="2"/>
        <v>0</v>
      </c>
    </row>
    <row r="97" spans="1:18" s="116" customFormat="1" ht="15" customHeight="1" x14ac:dyDescent="0.2">
      <c r="A97" s="107">
        <v>2</v>
      </c>
      <c r="B97" s="154">
        <v>225</v>
      </c>
      <c r="C97" s="109" t="s">
        <v>125</v>
      </c>
      <c r="D97" s="110" t="s">
        <v>146</v>
      </c>
      <c r="E97" s="111">
        <v>94</v>
      </c>
      <c r="F97" s="96">
        <v>6</v>
      </c>
      <c r="G97" s="113" t="s">
        <v>122</v>
      </c>
      <c r="H97" s="113" t="s">
        <v>22</v>
      </c>
      <c r="I97" s="113" t="s">
        <v>123</v>
      </c>
      <c r="J97" s="112">
        <v>2</v>
      </c>
      <c r="K97" s="113"/>
      <c r="L97" s="85"/>
      <c r="M97" s="85"/>
      <c r="N97" s="85"/>
      <c r="O97" s="85"/>
      <c r="P97" s="114">
        <v>0</v>
      </c>
      <c r="R97" s="92">
        <f t="shared" si="2"/>
        <v>0</v>
      </c>
    </row>
    <row r="98" spans="1:18" s="116" customFormat="1" ht="15" customHeight="1" x14ac:dyDescent="0.2">
      <c r="A98" s="107">
        <v>2</v>
      </c>
      <c r="B98" s="154">
        <v>224</v>
      </c>
      <c r="C98" s="109" t="s">
        <v>130</v>
      </c>
      <c r="D98" s="115" t="s">
        <v>91</v>
      </c>
      <c r="E98" s="111">
        <v>41</v>
      </c>
      <c r="F98" s="96">
        <v>6</v>
      </c>
      <c r="G98" s="113" t="s">
        <v>122</v>
      </c>
      <c r="H98" s="113" t="s">
        <v>22</v>
      </c>
      <c r="I98" s="113" t="s">
        <v>123</v>
      </c>
      <c r="J98" s="112">
        <v>2</v>
      </c>
      <c r="K98" s="113"/>
      <c r="L98" s="85"/>
      <c r="M98" s="85"/>
      <c r="N98" s="85"/>
      <c r="O98" s="85"/>
      <c r="P98" s="114">
        <v>0</v>
      </c>
      <c r="R98" s="92">
        <f t="shared" si="2"/>
        <v>0</v>
      </c>
    </row>
    <row r="99" spans="1:18" s="116" customFormat="1" ht="15" customHeight="1" x14ac:dyDescent="0.2">
      <c r="A99" s="107">
        <v>2</v>
      </c>
      <c r="B99" s="154" t="s">
        <v>217</v>
      </c>
      <c r="C99" s="109" t="s">
        <v>116</v>
      </c>
      <c r="D99" s="115" t="s">
        <v>117</v>
      </c>
      <c r="E99" s="111">
        <v>11</v>
      </c>
      <c r="F99" s="96">
        <v>1</v>
      </c>
      <c r="G99" s="113" t="s">
        <v>144</v>
      </c>
      <c r="H99" s="113" t="s">
        <v>22</v>
      </c>
      <c r="I99" s="113" t="s">
        <v>95</v>
      </c>
      <c r="J99" s="112">
        <v>1</v>
      </c>
      <c r="K99" s="113" t="s">
        <v>129</v>
      </c>
      <c r="L99" s="85"/>
      <c r="M99" s="85"/>
      <c r="N99" s="85"/>
      <c r="O99" s="85"/>
      <c r="P99" s="114">
        <v>0</v>
      </c>
      <c r="R99" s="92">
        <f t="shared" si="2"/>
        <v>0</v>
      </c>
    </row>
    <row r="100" spans="1:18" s="116" customFormat="1" ht="15" customHeight="1" x14ac:dyDescent="0.2">
      <c r="A100" s="107">
        <v>2</v>
      </c>
      <c r="B100" s="154" t="s">
        <v>218</v>
      </c>
      <c r="C100" s="109" t="s">
        <v>167</v>
      </c>
      <c r="D100" s="115" t="s">
        <v>97</v>
      </c>
      <c r="E100" s="111">
        <v>91</v>
      </c>
      <c r="F100" s="96">
        <v>2</v>
      </c>
      <c r="G100" s="113" t="s">
        <v>154</v>
      </c>
      <c r="H100" s="113" t="s">
        <v>151</v>
      </c>
      <c r="I100" s="113"/>
      <c r="J100" s="112">
        <v>1</v>
      </c>
      <c r="K100" s="113"/>
      <c r="L100" s="85"/>
      <c r="M100" s="85"/>
      <c r="N100" s="85"/>
      <c r="O100" s="85"/>
      <c r="P100" s="114">
        <v>0</v>
      </c>
      <c r="R100" s="92">
        <f t="shared" si="2"/>
        <v>0</v>
      </c>
    </row>
    <row r="101" spans="1:18" s="116" customFormat="1" ht="15" customHeight="1" x14ac:dyDescent="0.2">
      <c r="A101" s="107">
        <v>2</v>
      </c>
      <c r="B101" s="154" t="s">
        <v>219</v>
      </c>
      <c r="C101" s="109" t="s">
        <v>109</v>
      </c>
      <c r="D101" s="110" t="s">
        <v>117</v>
      </c>
      <c r="E101" s="111"/>
      <c r="F101" s="96">
        <v>2</v>
      </c>
      <c r="G101" s="113" t="s">
        <v>168</v>
      </c>
      <c r="H101" s="113" t="s">
        <v>151</v>
      </c>
      <c r="I101" s="113"/>
      <c r="J101" s="112">
        <v>1</v>
      </c>
      <c r="K101" s="113" t="s">
        <v>129</v>
      </c>
      <c r="L101" s="85"/>
      <c r="M101" s="85"/>
      <c r="N101" s="85"/>
      <c r="O101" s="85"/>
      <c r="P101" s="114">
        <v>0</v>
      </c>
      <c r="R101" s="92">
        <f t="shared" si="2"/>
        <v>0</v>
      </c>
    </row>
    <row r="102" spans="1:18" s="116" customFormat="1" ht="15" customHeight="1" x14ac:dyDescent="0.2">
      <c r="A102" s="107">
        <v>2</v>
      </c>
      <c r="B102" s="154" t="s">
        <v>220</v>
      </c>
      <c r="C102" s="109" t="s">
        <v>116</v>
      </c>
      <c r="D102" s="110" t="s">
        <v>117</v>
      </c>
      <c r="E102" s="111"/>
      <c r="F102" s="96">
        <v>2</v>
      </c>
      <c r="G102" s="113" t="s">
        <v>168</v>
      </c>
      <c r="H102" s="113" t="s">
        <v>151</v>
      </c>
      <c r="I102" s="113"/>
      <c r="J102" s="112">
        <v>1</v>
      </c>
      <c r="K102" s="113" t="s">
        <v>129</v>
      </c>
      <c r="L102" s="85"/>
      <c r="M102" s="85"/>
      <c r="N102" s="85"/>
      <c r="O102" s="85"/>
      <c r="P102" s="114">
        <v>0</v>
      </c>
      <c r="R102" s="92">
        <f t="shared" si="2"/>
        <v>0</v>
      </c>
    </row>
    <row r="103" spans="1:18" s="116" customFormat="1" ht="15" customHeight="1" x14ac:dyDescent="0.2">
      <c r="A103" s="107">
        <v>2</v>
      </c>
      <c r="B103" s="154">
        <v>201</v>
      </c>
      <c r="C103" s="109" t="s">
        <v>125</v>
      </c>
      <c r="D103" s="110" t="s">
        <v>146</v>
      </c>
      <c r="E103" s="111">
        <v>80</v>
      </c>
      <c r="F103" s="96">
        <v>21</v>
      </c>
      <c r="G103" s="113" t="s">
        <v>49</v>
      </c>
      <c r="H103" s="113" t="s">
        <v>22</v>
      </c>
      <c r="I103" s="113" t="s">
        <v>123</v>
      </c>
      <c r="J103" s="112">
        <v>2</v>
      </c>
      <c r="K103" s="113"/>
      <c r="L103" s="85"/>
      <c r="M103" s="85"/>
      <c r="N103" s="85"/>
      <c r="O103" s="85"/>
      <c r="P103" s="114">
        <v>0</v>
      </c>
      <c r="R103" s="92">
        <f t="shared" si="2"/>
        <v>0</v>
      </c>
    </row>
    <row r="104" spans="1:18" s="116" customFormat="1" ht="15" customHeight="1" x14ac:dyDescent="0.2">
      <c r="A104" s="107">
        <v>2</v>
      </c>
      <c r="B104" s="154">
        <v>204</v>
      </c>
      <c r="C104" s="109" t="s">
        <v>125</v>
      </c>
      <c r="D104" s="110" t="s">
        <v>146</v>
      </c>
      <c r="E104" s="111">
        <v>64</v>
      </c>
      <c r="F104" s="96">
        <v>12</v>
      </c>
      <c r="G104" s="113" t="s">
        <v>49</v>
      </c>
      <c r="H104" s="113" t="s">
        <v>22</v>
      </c>
      <c r="I104" s="113" t="s">
        <v>123</v>
      </c>
      <c r="J104" s="112">
        <v>2</v>
      </c>
      <c r="K104" s="113"/>
      <c r="L104" s="85"/>
      <c r="M104" s="85"/>
      <c r="N104" s="85"/>
      <c r="O104" s="85"/>
      <c r="P104" s="114">
        <v>0</v>
      </c>
      <c r="R104" s="92">
        <f t="shared" si="2"/>
        <v>0</v>
      </c>
    </row>
    <row r="105" spans="1:18" s="116" customFormat="1" ht="15" customHeight="1" x14ac:dyDescent="0.2">
      <c r="A105" s="107">
        <v>2</v>
      </c>
      <c r="B105" s="154">
        <v>207</v>
      </c>
      <c r="C105" s="109" t="s">
        <v>125</v>
      </c>
      <c r="D105" s="115" t="s">
        <v>146</v>
      </c>
      <c r="E105" s="111">
        <v>1</v>
      </c>
      <c r="F105" s="96">
        <v>9</v>
      </c>
      <c r="G105" s="113" t="s">
        <v>50</v>
      </c>
      <c r="H105" s="113" t="s">
        <v>22</v>
      </c>
      <c r="I105" s="113" t="s">
        <v>133</v>
      </c>
      <c r="J105" s="112">
        <v>1</v>
      </c>
      <c r="K105" s="113"/>
      <c r="L105" s="85"/>
      <c r="M105" s="85"/>
      <c r="N105" s="85"/>
      <c r="O105" s="85"/>
      <c r="P105" s="114">
        <v>0</v>
      </c>
      <c r="R105" s="92">
        <f t="shared" si="2"/>
        <v>0</v>
      </c>
    </row>
    <row r="106" spans="1:18" s="116" customFormat="1" ht="15" customHeight="1" x14ac:dyDescent="0.2">
      <c r="A106" s="107">
        <v>2</v>
      </c>
      <c r="B106" s="154" t="s">
        <v>221</v>
      </c>
      <c r="C106" s="109" t="s">
        <v>96</v>
      </c>
      <c r="D106" s="115" t="s">
        <v>97</v>
      </c>
      <c r="E106" s="111">
        <v>26</v>
      </c>
      <c r="F106" s="96">
        <v>13</v>
      </c>
      <c r="G106" s="113" t="s">
        <v>25</v>
      </c>
      <c r="H106" s="113" t="s">
        <v>22</v>
      </c>
      <c r="I106" s="113" t="s">
        <v>123</v>
      </c>
      <c r="J106" s="112">
        <v>2</v>
      </c>
      <c r="K106" s="113"/>
      <c r="L106" s="85"/>
      <c r="M106" s="85"/>
      <c r="N106" s="85"/>
      <c r="O106" s="85"/>
      <c r="P106" s="114">
        <v>0</v>
      </c>
      <c r="R106" s="92">
        <f t="shared" si="2"/>
        <v>0</v>
      </c>
    </row>
    <row r="107" spans="1:18" s="116" customFormat="1" ht="15" customHeight="1" x14ac:dyDescent="0.2">
      <c r="A107" s="107">
        <v>2</v>
      </c>
      <c r="B107" s="154">
        <v>203</v>
      </c>
      <c r="C107" s="109" t="s">
        <v>130</v>
      </c>
      <c r="D107" s="110" t="s">
        <v>91</v>
      </c>
      <c r="E107" s="111">
        <v>43</v>
      </c>
      <c r="F107" s="96">
        <v>2</v>
      </c>
      <c r="G107" s="113" t="s">
        <v>51</v>
      </c>
      <c r="H107" s="113" t="s">
        <v>22</v>
      </c>
      <c r="I107" s="113" t="s">
        <v>89</v>
      </c>
      <c r="J107" s="112">
        <v>2</v>
      </c>
      <c r="K107" s="113"/>
      <c r="L107" s="85"/>
      <c r="M107" s="85"/>
      <c r="N107" s="85"/>
      <c r="O107" s="85"/>
      <c r="P107" s="114">
        <v>0</v>
      </c>
      <c r="R107" s="92">
        <f t="shared" si="2"/>
        <v>0</v>
      </c>
    </row>
    <row r="108" spans="1:18" s="116" customFormat="1" ht="15" customHeight="1" x14ac:dyDescent="0.2">
      <c r="A108" s="107">
        <v>2</v>
      </c>
      <c r="B108" s="154">
        <v>209</v>
      </c>
      <c r="C108" s="109" t="s">
        <v>125</v>
      </c>
      <c r="D108" s="110" t="s">
        <v>146</v>
      </c>
      <c r="E108" s="111">
        <v>47</v>
      </c>
      <c r="F108" s="96">
        <v>8</v>
      </c>
      <c r="G108" s="113" t="s">
        <v>50</v>
      </c>
      <c r="H108" s="113" t="s">
        <v>22</v>
      </c>
      <c r="I108" s="113" t="s">
        <v>133</v>
      </c>
      <c r="J108" s="112">
        <v>1</v>
      </c>
      <c r="K108" s="113"/>
      <c r="L108" s="85"/>
      <c r="M108" s="85"/>
      <c r="N108" s="85"/>
      <c r="O108" s="85"/>
      <c r="P108" s="114">
        <v>0</v>
      </c>
      <c r="R108" s="92">
        <f t="shared" si="2"/>
        <v>0</v>
      </c>
    </row>
    <row r="109" spans="1:18" s="116" customFormat="1" ht="15" customHeight="1" x14ac:dyDescent="0.2">
      <c r="A109" s="107">
        <v>2</v>
      </c>
      <c r="B109" s="154">
        <v>208</v>
      </c>
      <c r="C109" s="109" t="s">
        <v>125</v>
      </c>
      <c r="D109" s="110" t="s">
        <v>146</v>
      </c>
      <c r="E109" s="111">
        <v>47</v>
      </c>
      <c r="F109" s="96">
        <v>9</v>
      </c>
      <c r="G109" s="113" t="s">
        <v>49</v>
      </c>
      <c r="H109" s="113" t="s">
        <v>22</v>
      </c>
      <c r="I109" s="113" t="s">
        <v>123</v>
      </c>
      <c r="J109" s="112">
        <v>2</v>
      </c>
      <c r="K109" s="113"/>
      <c r="L109" s="85"/>
      <c r="M109" s="85"/>
      <c r="N109" s="85"/>
      <c r="O109" s="85"/>
      <c r="P109" s="114">
        <v>0</v>
      </c>
      <c r="R109" s="92">
        <f t="shared" si="2"/>
        <v>0</v>
      </c>
    </row>
    <row r="110" spans="1:18" s="116" customFormat="1" ht="15" customHeight="1" x14ac:dyDescent="0.2">
      <c r="A110" s="107">
        <v>2</v>
      </c>
      <c r="B110" s="154">
        <v>211</v>
      </c>
      <c r="C110" s="109" t="s">
        <v>125</v>
      </c>
      <c r="D110" s="110" t="s">
        <v>146</v>
      </c>
      <c r="E110" s="111">
        <v>47</v>
      </c>
      <c r="F110" s="96">
        <v>9</v>
      </c>
      <c r="G110" s="113" t="s">
        <v>50</v>
      </c>
      <c r="H110" s="113" t="s">
        <v>22</v>
      </c>
      <c r="I110" s="113" t="s">
        <v>133</v>
      </c>
      <c r="J110" s="112">
        <v>1</v>
      </c>
      <c r="K110" s="113"/>
      <c r="L110" s="85"/>
      <c r="M110" s="85"/>
      <c r="N110" s="85"/>
      <c r="O110" s="85"/>
      <c r="P110" s="114">
        <v>0</v>
      </c>
      <c r="R110" s="92">
        <f t="shared" si="2"/>
        <v>0</v>
      </c>
    </row>
    <row r="111" spans="1:18" s="116" customFormat="1" ht="15" customHeight="1" x14ac:dyDescent="0.2">
      <c r="A111" s="107">
        <v>2</v>
      </c>
      <c r="B111" s="154">
        <v>212</v>
      </c>
      <c r="C111" s="109" t="s">
        <v>153</v>
      </c>
      <c r="D111" s="115" t="s">
        <v>117</v>
      </c>
      <c r="E111" s="111">
        <v>10</v>
      </c>
      <c r="F111" s="96">
        <v>6</v>
      </c>
      <c r="G111" s="113" t="s">
        <v>49</v>
      </c>
      <c r="H111" s="113" t="s">
        <v>22</v>
      </c>
      <c r="I111" s="113" t="s">
        <v>123</v>
      </c>
      <c r="J111" s="112">
        <v>2</v>
      </c>
      <c r="K111" s="113" t="s">
        <v>129</v>
      </c>
      <c r="L111" s="85"/>
      <c r="M111" s="85"/>
      <c r="N111" s="85"/>
      <c r="O111" s="85"/>
      <c r="P111" s="114">
        <v>0</v>
      </c>
      <c r="R111" s="92">
        <f t="shared" si="2"/>
        <v>0</v>
      </c>
    </row>
    <row r="112" spans="1:18" s="116" customFormat="1" ht="15" customHeight="1" x14ac:dyDescent="0.2">
      <c r="A112" s="107">
        <v>3</v>
      </c>
      <c r="B112" s="154">
        <v>321</v>
      </c>
      <c r="C112" s="109" t="s">
        <v>125</v>
      </c>
      <c r="D112" s="110" t="s">
        <v>146</v>
      </c>
      <c r="E112" s="111">
        <v>21</v>
      </c>
      <c r="F112" s="96">
        <v>6</v>
      </c>
      <c r="G112" s="113" t="s">
        <v>25</v>
      </c>
      <c r="H112" s="113" t="s">
        <v>22</v>
      </c>
      <c r="I112" s="113" t="s">
        <v>123</v>
      </c>
      <c r="J112" s="112">
        <v>2</v>
      </c>
      <c r="K112" s="113"/>
      <c r="L112" s="85"/>
      <c r="M112" s="85"/>
      <c r="N112" s="85"/>
      <c r="O112" s="85"/>
      <c r="P112" s="114">
        <v>0</v>
      </c>
      <c r="R112" s="92">
        <f t="shared" si="2"/>
        <v>0</v>
      </c>
    </row>
    <row r="113" spans="1:18" s="116" customFormat="1" ht="15" customHeight="1" x14ac:dyDescent="0.2">
      <c r="A113" s="107">
        <v>3</v>
      </c>
      <c r="B113" s="154" t="s">
        <v>222</v>
      </c>
      <c r="C113" s="109" t="s">
        <v>116</v>
      </c>
      <c r="D113" s="115" t="s">
        <v>117</v>
      </c>
      <c r="E113" s="111">
        <v>57</v>
      </c>
      <c r="F113" s="96">
        <v>1</v>
      </c>
      <c r="G113" s="113" t="s">
        <v>25</v>
      </c>
      <c r="H113" s="113" t="s">
        <v>22</v>
      </c>
      <c r="I113" s="113" t="s">
        <v>123</v>
      </c>
      <c r="J113" s="112">
        <v>2</v>
      </c>
      <c r="K113" s="113" t="s">
        <v>129</v>
      </c>
      <c r="L113" s="85"/>
      <c r="M113" s="85"/>
      <c r="N113" s="85"/>
      <c r="O113" s="85"/>
      <c r="P113" s="114">
        <v>0</v>
      </c>
      <c r="R113" s="92">
        <f t="shared" si="2"/>
        <v>0</v>
      </c>
    </row>
    <row r="114" spans="1:18" s="116" customFormat="1" ht="15" customHeight="1" x14ac:dyDescent="0.2">
      <c r="A114" s="107">
        <v>3</v>
      </c>
      <c r="B114" s="154">
        <v>324</v>
      </c>
      <c r="C114" s="109" t="s">
        <v>125</v>
      </c>
      <c r="D114" s="110" t="s">
        <v>146</v>
      </c>
      <c r="E114" s="111">
        <v>55</v>
      </c>
      <c r="F114" s="96">
        <v>6</v>
      </c>
      <c r="G114" s="113" t="s">
        <v>122</v>
      </c>
      <c r="H114" s="113" t="s">
        <v>22</v>
      </c>
      <c r="I114" s="113" t="s">
        <v>123</v>
      </c>
      <c r="J114" s="112">
        <v>2</v>
      </c>
      <c r="K114" s="113"/>
      <c r="L114" s="85"/>
      <c r="M114" s="85"/>
      <c r="N114" s="85"/>
      <c r="O114" s="85"/>
      <c r="P114" s="114">
        <v>0</v>
      </c>
      <c r="R114" s="92">
        <f t="shared" si="2"/>
        <v>0</v>
      </c>
    </row>
    <row r="115" spans="1:18" s="116" customFormat="1" ht="15" customHeight="1" x14ac:dyDescent="0.2">
      <c r="A115" s="107">
        <v>3</v>
      </c>
      <c r="B115" s="154">
        <v>325</v>
      </c>
      <c r="C115" s="109" t="s">
        <v>125</v>
      </c>
      <c r="D115" s="110" t="s">
        <v>146</v>
      </c>
      <c r="E115" s="111">
        <v>85</v>
      </c>
      <c r="F115" s="96">
        <v>6</v>
      </c>
      <c r="G115" s="113" t="s">
        <v>122</v>
      </c>
      <c r="H115" s="113" t="s">
        <v>22</v>
      </c>
      <c r="I115" s="113" t="s">
        <v>123</v>
      </c>
      <c r="J115" s="112">
        <v>2</v>
      </c>
      <c r="K115" s="113"/>
      <c r="L115" s="85"/>
      <c r="M115" s="85"/>
      <c r="N115" s="85"/>
      <c r="O115" s="85"/>
      <c r="P115" s="114">
        <v>0</v>
      </c>
      <c r="R115" s="92">
        <f t="shared" si="2"/>
        <v>0</v>
      </c>
    </row>
    <row r="116" spans="1:18" s="116" customFormat="1" ht="15" customHeight="1" x14ac:dyDescent="0.2">
      <c r="A116" s="107">
        <v>3</v>
      </c>
      <c r="B116" s="154">
        <v>326</v>
      </c>
      <c r="C116" s="109" t="s">
        <v>125</v>
      </c>
      <c r="D116" s="110" t="s">
        <v>146</v>
      </c>
      <c r="E116" s="111">
        <v>85</v>
      </c>
      <c r="F116" s="96">
        <v>6</v>
      </c>
      <c r="G116" s="113" t="s">
        <v>122</v>
      </c>
      <c r="H116" s="113" t="s">
        <v>169</v>
      </c>
      <c r="I116" s="113" t="s">
        <v>123</v>
      </c>
      <c r="J116" s="112">
        <v>2</v>
      </c>
      <c r="K116" s="113"/>
      <c r="L116" s="85"/>
      <c r="M116" s="85"/>
      <c r="N116" s="85"/>
      <c r="O116" s="85"/>
      <c r="P116" s="114">
        <v>0</v>
      </c>
      <c r="R116" s="92">
        <f t="shared" si="2"/>
        <v>0</v>
      </c>
    </row>
    <row r="117" spans="1:18" s="116" customFormat="1" ht="15" customHeight="1" x14ac:dyDescent="0.2">
      <c r="A117" s="107">
        <v>3</v>
      </c>
      <c r="B117" s="154">
        <v>328</v>
      </c>
      <c r="C117" s="109" t="s">
        <v>125</v>
      </c>
      <c r="D117" s="110" t="s">
        <v>146</v>
      </c>
      <c r="E117" s="111">
        <v>85</v>
      </c>
      <c r="F117" s="96">
        <v>6</v>
      </c>
      <c r="G117" s="113" t="s">
        <v>122</v>
      </c>
      <c r="H117" s="113" t="s">
        <v>22</v>
      </c>
      <c r="I117" s="113" t="s">
        <v>123</v>
      </c>
      <c r="J117" s="112">
        <v>2</v>
      </c>
      <c r="K117" s="113"/>
      <c r="L117" s="85"/>
      <c r="M117" s="85"/>
      <c r="N117" s="85"/>
      <c r="O117" s="85"/>
      <c r="P117" s="114">
        <v>0</v>
      </c>
      <c r="R117" s="92">
        <f t="shared" si="2"/>
        <v>0</v>
      </c>
    </row>
    <row r="118" spans="1:18" s="116" customFormat="1" ht="15" customHeight="1" x14ac:dyDescent="0.2">
      <c r="A118" s="107">
        <v>3</v>
      </c>
      <c r="B118" s="154" t="s">
        <v>223</v>
      </c>
      <c r="C118" s="109" t="s">
        <v>153</v>
      </c>
      <c r="D118" s="115" t="s">
        <v>117</v>
      </c>
      <c r="E118" s="111">
        <v>11</v>
      </c>
      <c r="F118" s="96">
        <v>2</v>
      </c>
      <c r="G118" s="113" t="s">
        <v>25</v>
      </c>
      <c r="H118" s="113" t="s">
        <v>22</v>
      </c>
      <c r="I118" s="113" t="s">
        <v>123</v>
      </c>
      <c r="J118" s="112">
        <v>2</v>
      </c>
      <c r="K118" s="113" t="s">
        <v>129</v>
      </c>
      <c r="L118" s="85"/>
      <c r="M118" s="85"/>
      <c r="N118" s="85"/>
      <c r="O118" s="85"/>
      <c r="P118" s="114">
        <v>0</v>
      </c>
      <c r="R118" s="92">
        <f t="shared" si="2"/>
        <v>0</v>
      </c>
    </row>
    <row r="119" spans="1:18" s="116" customFormat="1" ht="15" customHeight="1" x14ac:dyDescent="0.2">
      <c r="A119" s="107">
        <v>3</v>
      </c>
      <c r="B119" s="154">
        <v>330</v>
      </c>
      <c r="C119" s="109" t="s">
        <v>125</v>
      </c>
      <c r="D119" s="110" t="s">
        <v>146</v>
      </c>
      <c r="E119" s="111">
        <v>111</v>
      </c>
      <c r="F119" s="96">
        <v>12</v>
      </c>
      <c r="G119" s="113" t="s">
        <v>122</v>
      </c>
      <c r="H119" s="113" t="s">
        <v>22</v>
      </c>
      <c r="I119" s="113" t="s">
        <v>123</v>
      </c>
      <c r="J119" s="112">
        <v>2</v>
      </c>
      <c r="K119" s="113"/>
      <c r="L119" s="85"/>
      <c r="M119" s="85"/>
      <c r="N119" s="85"/>
      <c r="O119" s="85"/>
      <c r="P119" s="114">
        <v>0</v>
      </c>
      <c r="R119" s="92">
        <f t="shared" si="2"/>
        <v>0</v>
      </c>
    </row>
    <row r="120" spans="1:18" s="116" customFormat="1" ht="15" customHeight="1" x14ac:dyDescent="0.2">
      <c r="A120" s="107">
        <v>3</v>
      </c>
      <c r="B120" s="154">
        <v>335</v>
      </c>
      <c r="C120" s="109" t="s">
        <v>125</v>
      </c>
      <c r="D120" s="110" t="s">
        <v>146</v>
      </c>
      <c r="E120" s="111">
        <v>55</v>
      </c>
      <c r="F120" s="96">
        <v>8</v>
      </c>
      <c r="G120" s="113" t="s">
        <v>51</v>
      </c>
      <c r="H120" s="113" t="s">
        <v>22</v>
      </c>
      <c r="I120" s="113" t="s">
        <v>89</v>
      </c>
      <c r="J120" s="112">
        <v>2</v>
      </c>
      <c r="K120" s="113"/>
      <c r="L120" s="85"/>
      <c r="M120" s="85"/>
      <c r="N120" s="85"/>
      <c r="O120" s="85"/>
      <c r="P120" s="114">
        <v>0</v>
      </c>
      <c r="R120" s="92">
        <f t="shared" si="2"/>
        <v>0</v>
      </c>
    </row>
    <row r="121" spans="1:18" s="116" customFormat="1" ht="15" customHeight="1" x14ac:dyDescent="0.2">
      <c r="A121" s="107">
        <v>3</v>
      </c>
      <c r="B121" s="154">
        <v>337</v>
      </c>
      <c r="C121" s="109" t="s">
        <v>125</v>
      </c>
      <c r="D121" s="110" t="s">
        <v>146</v>
      </c>
      <c r="E121" s="111">
        <v>55</v>
      </c>
      <c r="F121" s="96">
        <v>16</v>
      </c>
      <c r="G121" s="113" t="s">
        <v>51</v>
      </c>
      <c r="H121" s="113" t="s">
        <v>22</v>
      </c>
      <c r="I121" s="113" t="s">
        <v>89</v>
      </c>
      <c r="J121" s="112">
        <v>2</v>
      </c>
      <c r="K121" s="113"/>
      <c r="L121" s="85"/>
      <c r="M121" s="85"/>
      <c r="N121" s="85"/>
      <c r="O121" s="85"/>
      <c r="P121" s="114">
        <v>0</v>
      </c>
      <c r="R121" s="92">
        <f t="shared" si="2"/>
        <v>0</v>
      </c>
    </row>
    <row r="122" spans="1:18" s="116" customFormat="1" ht="15" customHeight="1" x14ac:dyDescent="0.2">
      <c r="A122" s="107">
        <v>3</v>
      </c>
      <c r="B122" s="154" t="s">
        <v>232</v>
      </c>
      <c r="C122" s="109" t="s">
        <v>130</v>
      </c>
      <c r="D122" s="115" t="s">
        <v>91</v>
      </c>
      <c r="E122" s="111">
        <v>40</v>
      </c>
      <c r="F122" s="96">
        <v>10</v>
      </c>
      <c r="G122" s="113" t="s">
        <v>51</v>
      </c>
      <c r="H122" s="113" t="s">
        <v>22</v>
      </c>
      <c r="I122" s="113" t="s">
        <v>89</v>
      </c>
      <c r="J122" s="112">
        <v>2</v>
      </c>
      <c r="K122" s="113"/>
      <c r="L122" s="85"/>
      <c r="M122" s="85"/>
      <c r="N122" s="85"/>
      <c r="O122" s="85"/>
      <c r="P122" s="114">
        <v>0</v>
      </c>
      <c r="R122" s="92">
        <f t="shared" si="2"/>
        <v>0</v>
      </c>
    </row>
    <row r="123" spans="1:18" s="116" customFormat="1" ht="15" customHeight="1" x14ac:dyDescent="0.2">
      <c r="A123" s="107">
        <v>3</v>
      </c>
      <c r="B123" s="154">
        <v>341</v>
      </c>
      <c r="C123" s="109" t="s">
        <v>125</v>
      </c>
      <c r="D123" s="115" t="s">
        <v>146</v>
      </c>
      <c r="E123" s="111"/>
      <c r="F123" s="96">
        <v>8</v>
      </c>
      <c r="G123" s="113" t="s">
        <v>51</v>
      </c>
      <c r="H123" s="113" t="s">
        <v>22</v>
      </c>
      <c r="I123" s="113" t="s">
        <v>89</v>
      </c>
      <c r="J123" s="112">
        <v>2</v>
      </c>
      <c r="K123" s="113"/>
      <c r="L123" s="85"/>
      <c r="M123" s="85"/>
      <c r="N123" s="85"/>
      <c r="O123" s="85"/>
      <c r="P123" s="114">
        <v>0</v>
      </c>
      <c r="R123" s="92">
        <f t="shared" si="2"/>
        <v>0</v>
      </c>
    </row>
    <row r="124" spans="1:18" s="116" customFormat="1" ht="15" customHeight="1" x14ac:dyDescent="0.2">
      <c r="A124" s="107">
        <v>3</v>
      </c>
      <c r="B124" s="154" t="s">
        <v>224</v>
      </c>
      <c r="C124" s="109" t="s">
        <v>130</v>
      </c>
      <c r="D124" s="115" t="s">
        <v>91</v>
      </c>
      <c r="E124" s="111"/>
      <c r="F124" s="96">
        <v>6</v>
      </c>
      <c r="G124" s="113" t="s">
        <v>50</v>
      </c>
      <c r="H124" s="113" t="s">
        <v>22</v>
      </c>
      <c r="I124" s="113" t="s">
        <v>133</v>
      </c>
      <c r="J124" s="112">
        <v>1</v>
      </c>
      <c r="K124" s="113"/>
      <c r="L124" s="85"/>
      <c r="M124" s="85"/>
      <c r="N124" s="85"/>
      <c r="O124" s="85"/>
      <c r="P124" s="114">
        <v>0</v>
      </c>
      <c r="R124" s="92">
        <f t="shared" si="2"/>
        <v>0</v>
      </c>
    </row>
    <row r="125" spans="1:18" s="116" customFormat="1" ht="15" customHeight="1" x14ac:dyDescent="0.2">
      <c r="A125" s="107">
        <v>3</v>
      </c>
      <c r="B125" s="154" t="s">
        <v>225</v>
      </c>
      <c r="C125" s="109" t="s">
        <v>130</v>
      </c>
      <c r="D125" s="115" t="s">
        <v>91</v>
      </c>
      <c r="E125" s="111"/>
      <c r="F125" s="96">
        <v>4</v>
      </c>
      <c r="G125" s="113" t="s">
        <v>51</v>
      </c>
      <c r="H125" s="113" t="s">
        <v>22</v>
      </c>
      <c r="I125" s="113" t="s">
        <v>133</v>
      </c>
      <c r="J125" s="112">
        <v>1</v>
      </c>
      <c r="K125" s="113"/>
      <c r="L125" s="85"/>
      <c r="M125" s="85"/>
      <c r="N125" s="85"/>
      <c r="O125" s="85"/>
      <c r="P125" s="114">
        <v>0</v>
      </c>
      <c r="R125" s="92">
        <f t="shared" si="2"/>
        <v>0</v>
      </c>
    </row>
    <row r="126" spans="1:18" s="116" customFormat="1" ht="15" customHeight="1" x14ac:dyDescent="0.2">
      <c r="A126" s="107">
        <v>3</v>
      </c>
      <c r="B126" s="154">
        <v>336</v>
      </c>
      <c r="C126" s="109" t="s">
        <v>170</v>
      </c>
      <c r="D126" s="115" t="s">
        <v>146</v>
      </c>
      <c r="E126" s="111">
        <v>219</v>
      </c>
      <c r="F126" s="96">
        <v>16</v>
      </c>
      <c r="G126" s="113" t="s">
        <v>50</v>
      </c>
      <c r="H126" s="113" t="s">
        <v>22</v>
      </c>
      <c r="I126" s="113" t="s">
        <v>133</v>
      </c>
      <c r="J126" s="112">
        <v>1</v>
      </c>
      <c r="K126" s="113"/>
      <c r="L126" s="85"/>
      <c r="M126" s="85"/>
      <c r="N126" s="85"/>
      <c r="O126" s="85"/>
      <c r="P126" s="114">
        <v>0</v>
      </c>
      <c r="R126" s="92">
        <f t="shared" si="2"/>
        <v>0</v>
      </c>
    </row>
    <row r="127" spans="1:18" s="116" customFormat="1" ht="15" customHeight="1" x14ac:dyDescent="0.2">
      <c r="A127" s="107">
        <v>3</v>
      </c>
      <c r="B127" s="154" t="s">
        <v>226</v>
      </c>
      <c r="C127" s="109" t="s">
        <v>171</v>
      </c>
      <c r="D127" s="115" t="s">
        <v>97</v>
      </c>
      <c r="E127" s="111">
        <v>11</v>
      </c>
      <c r="F127" s="96">
        <v>1</v>
      </c>
      <c r="G127" s="113" t="s">
        <v>50</v>
      </c>
      <c r="H127" s="113" t="s">
        <v>22</v>
      </c>
      <c r="I127" s="113" t="s">
        <v>133</v>
      </c>
      <c r="J127" s="112">
        <v>1</v>
      </c>
      <c r="K127" s="113"/>
      <c r="L127" s="85"/>
      <c r="M127" s="85"/>
      <c r="N127" s="85"/>
      <c r="O127" s="85"/>
      <c r="P127" s="114">
        <v>0</v>
      </c>
      <c r="R127" s="92">
        <f t="shared" si="2"/>
        <v>0</v>
      </c>
    </row>
    <row r="128" spans="1:18" s="116" customFormat="1" ht="15" customHeight="1" x14ac:dyDescent="0.2">
      <c r="A128" s="107">
        <v>3</v>
      </c>
      <c r="B128" s="154" t="s">
        <v>233</v>
      </c>
      <c r="C128" s="109" t="s">
        <v>172</v>
      </c>
      <c r="D128" s="115" t="s">
        <v>146</v>
      </c>
      <c r="E128" s="111">
        <v>78</v>
      </c>
      <c r="F128" s="96">
        <v>3</v>
      </c>
      <c r="G128" s="113" t="s">
        <v>50</v>
      </c>
      <c r="H128" s="113" t="s">
        <v>22</v>
      </c>
      <c r="I128" s="113" t="s">
        <v>133</v>
      </c>
      <c r="J128" s="112">
        <v>1</v>
      </c>
      <c r="K128" s="113"/>
      <c r="L128" s="85"/>
      <c r="M128" s="85"/>
      <c r="N128" s="85"/>
      <c r="O128" s="85"/>
      <c r="P128" s="114">
        <v>0</v>
      </c>
      <c r="R128" s="92">
        <f t="shared" si="2"/>
        <v>0</v>
      </c>
    </row>
    <row r="129" spans="1:18" s="116" customFormat="1" ht="15" customHeight="1" x14ac:dyDescent="0.2">
      <c r="A129" s="107">
        <v>3</v>
      </c>
      <c r="B129" s="154">
        <v>312</v>
      </c>
      <c r="C129" s="109" t="s">
        <v>130</v>
      </c>
      <c r="D129" s="115" t="s">
        <v>91</v>
      </c>
      <c r="E129" s="111">
        <v>10</v>
      </c>
      <c r="F129" s="96">
        <v>2</v>
      </c>
      <c r="G129" s="113" t="s">
        <v>50</v>
      </c>
      <c r="H129" s="113" t="s">
        <v>22</v>
      </c>
      <c r="I129" s="113" t="s">
        <v>133</v>
      </c>
      <c r="J129" s="112">
        <v>1</v>
      </c>
      <c r="K129" s="113"/>
      <c r="L129" s="85"/>
      <c r="M129" s="85"/>
      <c r="N129" s="85"/>
      <c r="O129" s="85"/>
      <c r="P129" s="114">
        <v>0</v>
      </c>
      <c r="R129" s="92">
        <f t="shared" si="2"/>
        <v>0</v>
      </c>
    </row>
    <row r="130" spans="1:18" s="116" customFormat="1" ht="15" customHeight="1" x14ac:dyDescent="0.2">
      <c r="A130" s="107">
        <v>3</v>
      </c>
      <c r="B130" s="154">
        <v>311</v>
      </c>
      <c r="C130" s="109" t="s">
        <v>130</v>
      </c>
      <c r="D130" s="115" t="s">
        <v>91</v>
      </c>
      <c r="E130" s="111">
        <v>15</v>
      </c>
      <c r="F130" s="96">
        <v>6</v>
      </c>
      <c r="G130" s="113" t="s">
        <v>50</v>
      </c>
      <c r="H130" s="113" t="s">
        <v>22</v>
      </c>
      <c r="I130" s="113" t="s">
        <v>133</v>
      </c>
      <c r="J130" s="112">
        <v>1</v>
      </c>
      <c r="K130" s="113"/>
      <c r="L130" s="85"/>
      <c r="M130" s="85"/>
      <c r="N130" s="85"/>
      <c r="O130" s="85"/>
      <c r="P130" s="114">
        <v>0</v>
      </c>
      <c r="R130" s="92">
        <f t="shared" si="2"/>
        <v>0</v>
      </c>
    </row>
    <row r="131" spans="1:18" s="116" customFormat="1" ht="15" customHeight="1" x14ac:dyDescent="0.2">
      <c r="A131" s="107">
        <v>3</v>
      </c>
      <c r="B131" s="154" t="s">
        <v>195</v>
      </c>
      <c r="C131" s="109" t="s">
        <v>96</v>
      </c>
      <c r="D131" s="115" t="s">
        <v>97</v>
      </c>
      <c r="E131" s="111">
        <v>18</v>
      </c>
      <c r="F131" s="96">
        <v>3</v>
      </c>
      <c r="G131" s="113" t="s">
        <v>25</v>
      </c>
      <c r="H131" s="113" t="s">
        <v>22</v>
      </c>
      <c r="I131" s="113" t="s">
        <v>95</v>
      </c>
      <c r="J131" s="112">
        <v>1</v>
      </c>
      <c r="K131" s="113"/>
      <c r="L131" s="85"/>
      <c r="M131" s="85"/>
      <c r="N131" s="85"/>
      <c r="O131" s="85"/>
      <c r="P131" s="114">
        <v>0</v>
      </c>
      <c r="R131" s="92">
        <f t="shared" si="2"/>
        <v>0</v>
      </c>
    </row>
    <row r="132" spans="1:18" s="116" customFormat="1" ht="15" customHeight="1" x14ac:dyDescent="0.2">
      <c r="A132" s="107">
        <v>3</v>
      </c>
      <c r="B132" s="154">
        <v>309</v>
      </c>
      <c r="C132" s="109" t="s">
        <v>173</v>
      </c>
      <c r="D132" s="115" t="s">
        <v>174</v>
      </c>
      <c r="E132" s="111">
        <v>29</v>
      </c>
      <c r="F132" s="96">
        <v>4</v>
      </c>
      <c r="G132" s="113" t="s">
        <v>50</v>
      </c>
      <c r="H132" s="113" t="s">
        <v>22</v>
      </c>
      <c r="I132" s="113" t="s">
        <v>133</v>
      </c>
      <c r="J132" s="112">
        <v>1</v>
      </c>
      <c r="K132" s="113"/>
      <c r="L132" s="85"/>
      <c r="M132" s="85"/>
      <c r="N132" s="85"/>
      <c r="O132" s="85"/>
      <c r="P132" s="114">
        <v>0</v>
      </c>
      <c r="R132" s="92">
        <f t="shared" si="2"/>
        <v>0</v>
      </c>
    </row>
    <row r="133" spans="1:18" s="116" customFormat="1" ht="15" customHeight="1" x14ac:dyDescent="0.2">
      <c r="A133" s="107">
        <v>3</v>
      </c>
      <c r="B133" s="154">
        <v>306</v>
      </c>
      <c r="C133" s="109" t="s">
        <v>175</v>
      </c>
      <c r="D133" s="115" t="s">
        <v>91</v>
      </c>
      <c r="E133" s="111">
        <v>73</v>
      </c>
      <c r="F133" s="96">
        <v>2</v>
      </c>
      <c r="G133" s="113" t="s">
        <v>144</v>
      </c>
      <c r="H133" s="113" t="s">
        <v>22</v>
      </c>
      <c r="I133" s="113" t="s">
        <v>95</v>
      </c>
      <c r="J133" s="112">
        <v>1</v>
      </c>
      <c r="K133" s="113"/>
      <c r="L133" s="85"/>
      <c r="M133" s="85"/>
      <c r="N133" s="85"/>
      <c r="O133" s="85"/>
      <c r="P133" s="114">
        <v>0</v>
      </c>
      <c r="R133" s="92">
        <f t="shared" si="2"/>
        <v>0</v>
      </c>
    </row>
    <row r="134" spans="1:18" s="116" customFormat="1" ht="15" customHeight="1" x14ac:dyDescent="0.2">
      <c r="A134" s="107">
        <v>3</v>
      </c>
      <c r="B134" s="154">
        <v>304</v>
      </c>
      <c r="C134" s="109" t="s">
        <v>125</v>
      </c>
      <c r="D134" s="110" t="s">
        <v>146</v>
      </c>
      <c r="E134" s="111">
        <v>36</v>
      </c>
      <c r="F134" s="96">
        <v>16</v>
      </c>
      <c r="G134" s="113" t="s">
        <v>50</v>
      </c>
      <c r="H134" s="113" t="s">
        <v>22</v>
      </c>
      <c r="I134" s="113" t="s">
        <v>133</v>
      </c>
      <c r="J134" s="112">
        <v>1</v>
      </c>
      <c r="K134" s="113"/>
      <c r="L134" s="85"/>
      <c r="M134" s="85"/>
      <c r="N134" s="85"/>
      <c r="O134" s="85"/>
      <c r="P134" s="114">
        <v>0</v>
      </c>
      <c r="R134" s="92">
        <f t="shared" si="2"/>
        <v>0</v>
      </c>
    </row>
    <row r="135" spans="1:18" s="116" customFormat="1" ht="15" customHeight="1" x14ac:dyDescent="0.2">
      <c r="A135" s="107">
        <v>3</v>
      </c>
      <c r="B135" s="154">
        <v>307</v>
      </c>
      <c r="C135" s="109" t="s">
        <v>125</v>
      </c>
      <c r="D135" s="110" t="s">
        <v>146</v>
      </c>
      <c r="E135" s="111">
        <v>81</v>
      </c>
      <c r="F135" s="96">
        <v>9</v>
      </c>
      <c r="G135" s="113" t="s">
        <v>50</v>
      </c>
      <c r="H135" s="113" t="s">
        <v>22</v>
      </c>
      <c r="I135" s="113" t="s">
        <v>133</v>
      </c>
      <c r="J135" s="112">
        <v>1</v>
      </c>
      <c r="K135" s="113"/>
      <c r="L135" s="85"/>
      <c r="M135" s="85"/>
      <c r="N135" s="85"/>
      <c r="O135" s="85"/>
      <c r="P135" s="114">
        <v>0</v>
      </c>
      <c r="R135" s="92">
        <f t="shared" si="2"/>
        <v>0</v>
      </c>
    </row>
    <row r="136" spans="1:18" s="116" customFormat="1" ht="15" customHeight="1" x14ac:dyDescent="0.2">
      <c r="A136" s="107">
        <v>3</v>
      </c>
      <c r="B136" s="154" t="s">
        <v>196</v>
      </c>
      <c r="C136" s="109" t="s">
        <v>171</v>
      </c>
      <c r="D136" s="115" t="s">
        <v>97</v>
      </c>
      <c r="E136" s="111">
        <v>10</v>
      </c>
      <c r="F136" s="96">
        <v>1</v>
      </c>
      <c r="G136" s="113" t="s">
        <v>25</v>
      </c>
      <c r="H136" s="113" t="s">
        <v>22</v>
      </c>
      <c r="I136" s="113" t="s">
        <v>95</v>
      </c>
      <c r="J136" s="112">
        <v>1</v>
      </c>
      <c r="K136" s="113"/>
      <c r="L136" s="85"/>
      <c r="M136" s="85"/>
      <c r="N136" s="85"/>
      <c r="O136" s="85"/>
      <c r="P136" s="114">
        <v>0</v>
      </c>
      <c r="R136" s="92">
        <f t="shared" si="2"/>
        <v>0</v>
      </c>
    </row>
    <row r="137" spans="1:18" s="116" customFormat="1" ht="15" customHeight="1" x14ac:dyDescent="0.2">
      <c r="A137" s="107">
        <v>3</v>
      </c>
      <c r="B137" s="154">
        <v>305</v>
      </c>
      <c r="C137" s="109" t="s">
        <v>130</v>
      </c>
      <c r="D137" s="109" t="s">
        <v>91</v>
      </c>
      <c r="E137" s="108"/>
      <c r="F137" s="96">
        <v>2</v>
      </c>
      <c r="G137" s="113" t="s">
        <v>48</v>
      </c>
      <c r="H137" s="113" t="s">
        <v>22</v>
      </c>
      <c r="I137" s="113" t="s">
        <v>95</v>
      </c>
      <c r="J137" s="112">
        <v>1</v>
      </c>
      <c r="K137" s="113"/>
      <c r="L137" s="85"/>
      <c r="M137" s="85"/>
      <c r="N137" s="85"/>
      <c r="O137" s="85"/>
      <c r="P137" s="114">
        <v>0</v>
      </c>
      <c r="R137" s="92">
        <f t="shared" si="2"/>
        <v>0</v>
      </c>
    </row>
    <row r="138" spans="1:18" s="116" customFormat="1" ht="15" customHeight="1" x14ac:dyDescent="0.2">
      <c r="A138" s="107">
        <v>3</v>
      </c>
      <c r="B138" s="154">
        <v>303</v>
      </c>
      <c r="C138" s="109" t="s">
        <v>130</v>
      </c>
      <c r="D138" s="109" t="s">
        <v>91</v>
      </c>
      <c r="E138" s="108"/>
      <c r="F138" s="96">
        <v>2</v>
      </c>
      <c r="G138" s="113" t="s">
        <v>51</v>
      </c>
      <c r="H138" s="113" t="s">
        <v>22</v>
      </c>
      <c r="I138" s="113" t="s">
        <v>89</v>
      </c>
      <c r="J138" s="112">
        <v>2</v>
      </c>
      <c r="K138" s="113"/>
      <c r="L138" s="85"/>
      <c r="M138" s="85"/>
      <c r="N138" s="85"/>
      <c r="O138" s="85"/>
      <c r="P138" s="114">
        <v>0</v>
      </c>
      <c r="R138" s="92">
        <f t="shared" si="2"/>
        <v>0</v>
      </c>
    </row>
    <row r="139" spans="1:18" s="116" customFormat="1" ht="15" customHeight="1" x14ac:dyDescent="0.2">
      <c r="A139" s="107">
        <v>3</v>
      </c>
      <c r="B139" s="154" t="s">
        <v>197</v>
      </c>
      <c r="C139" s="109" t="s">
        <v>94</v>
      </c>
      <c r="D139" s="109" t="s">
        <v>97</v>
      </c>
      <c r="E139" s="108"/>
      <c r="F139" s="96">
        <v>3</v>
      </c>
      <c r="G139" s="113" t="s">
        <v>25</v>
      </c>
      <c r="H139" s="113" t="s">
        <v>22</v>
      </c>
      <c r="I139" s="113" t="s">
        <v>123</v>
      </c>
      <c r="J139" s="112">
        <v>2</v>
      </c>
      <c r="K139" s="113"/>
      <c r="L139" s="85"/>
      <c r="M139" s="85"/>
      <c r="N139" s="85"/>
      <c r="O139" s="85"/>
      <c r="P139" s="114">
        <v>0</v>
      </c>
      <c r="R139" s="92">
        <f t="shared" si="2"/>
        <v>0</v>
      </c>
    </row>
    <row r="140" spans="1:18" s="116" customFormat="1" ht="15" customHeight="1" x14ac:dyDescent="0.2">
      <c r="A140" s="107">
        <v>3</v>
      </c>
      <c r="B140" s="154" t="s">
        <v>198</v>
      </c>
      <c r="C140" s="109" t="s">
        <v>176</v>
      </c>
      <c r="D140" s="109" t="s">
        <v>117</v>
      </c>
      <c r="E140" s="108"/>
      <c r="F140" s="96">
        <v>3</v>
      </c>
      <c r="G140" s="113" t="s">
        <v>177</v>
      </c>
      <c r="H140" s="113" t="s">
        <v>22</v>
      </c>
      <c r="I140" s="113" t="s">
        <v>100</v>
      </c>
      <c r="J140" s="112">
        <v>1</v>
      </c>
      <c r="K140" s="113" t="s">
        <v>129</v>
      </c>
      <c r="L140" s="85"/>
      <c r="M140" s="85"/>
      <c r="N140" s="85"/>
      <c r="O140" s="85"/>
      <c r="P140" s="114">
        <v>0</v>
      </c>
      <c r="R140" s="92">
        <f t="shared" si="2"/>
        <v>0</v>
      </c>
    </row>
    <row r="141" spans="1:18" s="116" customFormat="1" ht="15" customHeight="1" x14ac:dyDescent="0.2">
      <c r="A141" s="107">
        <v>3</v>
      </c>
      <c r="B141" s="154" t="s">
        <v>199</v>
      </c>
      <c r="C141" s="109" t="s">
        <v>178</v>
      </c>
      <c r="D141" s="109" t="s">
        <v>117</v>
      </c>
      <c r="E141" s="108"/>
      <c r="F141" s="96">
        <v>3</v>
      </c>
      <c r="G141" s="113" t="s">
        <v>177</v>
      </c>
      <c r="H141" s="113" t="s">
        <v>22</v>
      </c>
      <c r="I141" s="113" t="s">
        <v>100</v>
      </c>
      <c r="J141" s="112">
        <v>1</v>
      </c>
      <c r="K141" s="113" t="s">
        <v>129</v>
      </c>
      <c r="L141" s="122"/>
      <c r="M141" s="122"/>
      <c r="N141" s="122"/>
      <c r="O141" s="122"/>
      <c r="P141" s="114">
        <v>0</v>
      </c>
      <c r="R141" s="98">
        <f t="shared" si="2"/>
        <v>0</v>
      </c>
    </row>
    <row r="142" spans="1:18" ht="15" customHeight="1" x14ac:dyDescent="0.2">
      <c r="K142" s="123"/>
      <c r="L142" s="50"/>
      <c r="M142" s="50"/>
      <c r="N142" s="50"/>
      <c r="O142" s="50"/>
      <c r="P142" s="50"/>
      <c r="Q142" s="78"/>
      <c r="R142" s="77"/>
    </row>
    <row r="143" spans="1:18" ht="15" customHeight="1" x14ac:dyDescent="0.2">
      <c r="A143" s="116"/>
      <c r="L143" s="22"/>
      <c r="M143" s="23"/>
      <c r="N143" s="23"/>
      <c r="O143" s="23"/>
      <c r="P143" s="24"/>
      <c r="Q143" s="20" t="s">
        <v>62</v>
      </c>
      <c r="R143" s="99">
        <f>SUM(R20:R141)</f>
        <v>0</v>
      </c>
    </row>
    <row r="144" spans="1:18" ht="15" customHeight="1" x14ac:dyDescent="0.2">
      <c r="A144" s="116"/>
      <c r="L144" s="50"/>
      <c r="M144" s="50"/>
      <c r="N144" s="50"/>
      <c r="O144" s="50"/>
      <c r="P144" s="50"/>
      <c r="Q144" s="62"/>
      <c r="R144" s="77"/>
    </row>
    <row r="145" spans="1:18" ht="15" customHeight="1" x14ac:dyDescent="0.2">
      <c r="A145" s="116"/>
      <c r="L145" s="22"/>
      <c r="M145" s="23"/>
      <c r="N145" s="23"/>
      <c r="O145" s="23"/>
      <c r="P145" s="26"/>
      <c r="Q145" s="19" t="s">
        <v>64</v>
      </c>
      <c r="R145" s="99">
        <f>R143*2%</f>
        <v>0</v>
      </c>
    </row>
    <row r="146" spans="1:18" ht="15" customHeight="1" x14ac:dyDescent="0.2">
      <c r="A146" s="116"/>
      <c r="L146" s="50"/>
      <c r="M146" s="50"/>
      <c r="N146" s="50"/>
      <c r="O146" s="50"/>
      <c r="P146" s="50"/>
      <c r="Q146" s="62"/>
      <c r="R146" s="77"/>
    </row>
    <row r="147" spans="1:18" ht="15" customHeight="1" x14ac:dyDescent="0.2">
      <c r="A147" s="116"/>
      <c r="L147" s="19"/>
      <c r="M147" s="20"/>
      <c r="N147" s="20"/>
      <c r="O147" s="20"/>
      <c r="P147" s="24"/>
      <c r="Q147" s="25" t="s">
        <v>179</v>
      </c>
      <c r="R147" s="99">
        <f>R143+R145</f>
        <v>0</v>
      </c>
    </row>
    <row r="148" spans="1:18" ht="15" customHeight="1" x14ac:dyDescent="0.2">
      <c r="H148" s="5"/>
      <c r="L148" s="52"/>
      <c r="M148" s="50"/>
      <c r="N148" s="50"/>
      <c r="O148" s="50"/>
      <c r="P148" s="50"/>
      <c r="Q148" s="62"/>
      <c r="R148" s="72"/>
    </row>
    <row r="149" spans="1:18" ht="15" customHeight="1" x14ac:dyDescent="0.2">
      <c r="L149" s="68"/>
      <c r="M149" s="161" t="s">
        <v>180</v>
      </c>
      <c r="N149" s="161"/>
      <c r="O149" s="60" t="s">
        <v>181</v>
      </c>
      <c r="P149" s="60" t="s">
        <v>182</v>
      </c>
      <c r="Q149" s="60" t="s">
        <v>183</v>
      </c>
      <c r="R149" s="73"/>
    </row>
    <row r="150" spans="1:18" ht="15" customHeight="1" x14ac:dyDescent="0.2">
      <c r="A150" s="116"/>
      <c r="L150" s="68"/>
      <c r="M150" s="162" t="s">
        <v>184</v>
      </c>
      <c r="N150" s="162"/>
      <c r="O150" s="114">
        <v>0</v>
      </c>
      <c r="P150" s="124"/>
      <c r="Q150" s="100">
        <f>P150*O150</f>
        <v>0</v>
      </c>
      <c r="R150" s="74"/>
    </row>
    <row r="151" spans="1:18" ht="15" customHeight="1" x14ac:dyDescent="0.2">
      <c r="A151" s="116"/>
      <c r="L151" s="68"/>
      <c r="M151" s="84" t="s">
        <v>185</v>
      </c>
      <c r="N151" s="125"/>
      <c r="O151" s="114">
        <v>0</v>
      </c>
      <c r="P151" s="124"/>
      <c r="Q151" s="100">
        <f>P151*O151</f>
        <v>0</v>
      </c>
      <c r="R151" s="74"/>
    </row>
    <row r="152" spans="1:18" ht="15" customHeight="1" x14ac:dyDescent="0.2">
      <c r="A152" s="116"/>
      <c r="L152" s="68"/>
      <c r="M152" s="84" t="s">
        <v>186</v>
      </c>
      <c r="N152" s="125"/>
      <c r="O152" s="114">
        <v>0</v>
      </c>
      <c r="P152" s="124"/>
      <c r="Q152" s="100">
        <f t="shared" ref="Q152:Q153" si="3">P152*O152</f>
        <v>0</v>
      </c>
      <c r="R152" s="74"/>
    </row>
    <row r="153" spans="1:18" ht="15" customHeight="1" x14ac:dyDescent="0.2">
      <c r="A153" s="116"/>
      <c r="L153" s="69"/>
      <c r="M153" s="54" t="s">
        <v>187</v>
      </c>
      <c r="N153" s="54"/>
      <c r="O153" s="114">
        <v>0</v>
      </c>
      <c r="P153" s="124"/>
      <c r="Q153" s="100">
        <f t="shared" si="3"/>
        <v>0</v>
      </c>
      <c r="R153" s="75"/>
    </row>
    <row r="154" spans="1:18" ht="15" customHeight="1" x14ac:dyDescent="0.2">
      <c r="A154" s="116"/>
      <c r="L154" s="70"/>
      <c r="M154" s="84" t="s">
        <v>188</v>
      </c>
      <c r="N154" s="125"/>
      <c r="O154" s="114">
        <v>0</v>
      </c>
      <c r="P154" s="124"/>
      <c r="Q154" s="100">
        <f>P154*O154</f>
        <v>0</v>
      </c>
      <c r="R154" s="76"/>
    </row>
    <row r="155" spans="1:18" ht="15" customHeight="1" x14ac:dyDescent="0.2">
      <c r="A155" s="116"/>
      <c r="L155" s="19"/>
      <c r="M155" s="126"/>
      <c r="N155" s="126"/>
      <c r="O155" s="127"/>
      <c r="P155" s="128"/>
      <c r="Q155" s="129" t="s">
        <v>189</v>
      </c>
      <c r="R155" s="99">
        <f>SUM(Q150:Q154)</f>
        <v>0</v>
      </c>
    </row>
    <row r="156" spans="1:18" ht="15" customHeight="1" x14ac:dyDescent="0.2">
      <c r="A156" s="116"/>
      <c r="L156" s="52"/>
      <c r="M156" s="130"/>
      <c r="N156" s="130"/>
      <c r="O156" s="131"/>
      <c r="P156" s="132"/>
      <c r="Q156" s="131"/>
      <c r="R156" s="75"/>
    </row>
    <row r="157" spans="1:18" ht="15" customHeight="1" x14ac:dyDescent="0.2">
      <c r="A157" s="116"/>
      <c r="L157" s="19"/>
      <c r="M157" s="133"/>
      <c r="N157" s="25" t="s">
        <v>190</v>
      </c>
      <c r="O157" s="114">
        <v>0</v>
      </c>
      <c r="P157" s="134"/>
      <c r="Q157" s="135"/>
      <c r="R157" s="75"/>
    </row>
    <row r="158" spans="1:18" ht="15" customHeight="1" thickBot="1" x14ac:dyDescent="0.25">
      <c r="A158" s="116"/>
      <c r="L158" s="69"/>
      <c r="M158" s="33"/>
      <c r="N158" s="33"/>
      <c r="O158" s="135"/>
      <c r="P158" s="134"/>
      <c r="Q158" s="135"/>
      <c r="R158" s="75"/>
    </row>
    <row r="159" spans="1:18" ht="15" customHeight="1" x14ac:dyDescent="0.2">
      <c r="L159" s="51"/>
      <c r="M159" s="51"/>
      <c r="N159" s="51"/>
      <c r="O159" s="51"/>
      <c r="P159" s="51"/>
      <c r="Q159" s="71"/>
      <c r="R159" s="101"/>
    </row>
    <row r="160" spans="1:18" ht="15" customHeight="1" thickBot="1" x14ac:dyDescent="0.25">
      <c r="L160" s="32"/>
      <c r="M160" s="23"/>
      <c r="N160" s="23"/>
      <c r="O160" s="23"/>
      <c r="P160" s="21"/>
      <c r="Q160" s="53" t="s">
        <v>191</v>
      </c>
      <c r="R160" s="102">
        <f>R147+R155</f>
        <v>0</v>
      </c>
    </row>
    <row r="162" spans="1:14" ht="15" customHeight="1" x14ac:dyDescent="0.2">
      <c r="A162" s="5" t="s">
        <v>66</v>
      </c>
      <c r="C162" s="136"/>
      <c r="D162" s="144"/>
      <c r="F162" s="164"/>
      <c r="G162" s="164"/>
      <c r="H162" s="137"/>
      <c r="I162" s="137"/>
      <c r="J162" s="137"/>
      <c r="N162" s="138"/>
    </row>
    <row r="163" spans="1:14" ht="15" customHeight="1" x14ac:dyDescent="0.2">
      <c r="A163" s="5" t="s">
        <v>67</v>
      </c>
      <c r="C163" s="136"/>
      <c r="D163" s="144"/>
      <c r="F163" s="159"/>
      <c r="G163" s="159"/>
      <c r="H163" s="135"/>
      <c r="I163" s="134"/>
      <c r="J163" s="135"/>
      <c r="L163" s="138"/>
      <c r="N163" s="138"/>
    </row>
    <row r="164" spans="1:14" ht="15" customHeight="1" x14ac:dyDescent="0.2">
      <c r="A164" s="5" t="s">
        <v>68</v>
      </c>
      <c r="C164" s="136"/>
      <c r="D164" s="144"/>
      <c r="F164" s="33"/>
      <c r="G164" s="33"/>
      <c r="H164" s="135"/>
      <c r="I164" s="134"/>
      <c r="J164" s="135"/>
    </row>
    <row r="165" spans="1:14" ht="15" customHeight="1" x14ac:dyDescent="0.2">
      <c r="A165" s="5"/>
      <c r="F165" s="33"/>
      <c r="G165" s="33"/>
      <c r="H165" s="135"/>
      <c r="I165" s="134"/>
      <c r="J165" s="135"/>
    </row>
    <row r="166" spans="1:14" ht="15" customHeight="1" x14ac:dyDescent="0.2">
      <c r="A166" s="5" t="s">
        <v>69</v>
      </c>
      <c r="C166" s="136"/>
      <c r="D166" s="144"/>
      <c r="F166" s="33"/>
      <c r="G166" s="33"/>
      <c r="H166" s="135"/>
      <c r="I166" s="134"/>
      <c r="J166" s="135"/>
    </row>
    <row r="167" spans="1:14" ht="15" customHeight="1" x14ac:dyDescent="0.2">
      <c r="A167" s="138"/>
      <c r="F167" s="33"/>
      <c r="G167" s="33"/>
      <c r="H167" s="135"/>
      <c r="I167" s="134"/>
      <c r="J167" s="135"/>
    </row>
    <row r="168" spans="1:14" ht="15" customHeight="1" x14ac:dyDescent="0.2">
      <c r="A168" s="138"/>
      <c r="C168" s="139"/>
      <c r="D168" s="145"/>
      <c r="F168" s="142"/>
      <c r="G168" s="142"/>
      <c r="H168" s="140"/>
      <c r="I168" s="143"/>
      <c r="J168" s="140"/>
    </row>
    <row r="169" spans="1:14" ht="15" customHeight="1" x14ac:dyDescent="0.2">
      <c r="A169" s="5" t="s">
        <v>70</v>
      </c>
      <c r="C169" s="141"/>
      <c r="D169" s="146"/>
      <c r="F169" s="160"/>
      <c r="G169" s="160"/>
      <c r="H169" s="160"/>
      <c r="I169" s="160"/>
      <c r="J169" s="75"/>
    </row>
  </sheetData>
  <sheetProtection algorithmName="SHA-512" hashValue="hrx/6rPBrlX5fX1BgnV8YK3tI76kHncZ5z+BZQRYTi+vNKj9m4XD/WuZRYRfRMt4FYJCe0E+M09EtoxgmgpcFA==" saltValue="thiXxqVC5dsKKjs7mLhquQ==" spinCount="100000" sheet="1" objects="1" scenarios="1"/>
  <autoFilter ref="A19:K19" xr:uid="{3FD4AD6B-1375-45DF-8AEF-8F5410DB5043}"/>
  <mergeCells count="6">
    <mergeCell ref="F163:G163"/>
    <mergeCell ref="F169:I169"/>
    <mergeCell ref="M149:N149"/>
    <mergeCell ref="M150:N150"/>
    <mergeCell ref="M6:N6"/>
    <mergeCell ref="F162:G162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711D84F1AE143BC24596F14693236" ma:contentTypeVersion="16" ma:contentTypeDescription="Een nieuw document maken." ma:contentTypeScope="" ma:versionID="87c05f41edbfc3e594b38b0fff21df65">
  <xsd:schema xmlns:xsd="http://www.w3.org/2001/XMLSchema" xmlns:xs="http://www.w3.org/2001/XMLSchema" xmlns:p="http://schemas.microsoft.com/office/2006/metadata/properties" xmlns:ns2="e922a0b1-4393-48e7-82e9-dd70e3311472" xmlns:ns3="005920b8-90b9-49a1-9cf4-59743d12a1dc" targetNamespace="http://schemas.microsoft.com/office/2006/metadata/properties" ma:root="true" ma:fieldsID="5e5937e0136b69c65ed25f4bf2c86e2a" ns2:_="" ns3:_="">
    <xsd:import namespace="e922a0b1-4393-48e7-82e9-dd70e3311472"/>
    <xsd:import namespace="005920b8-90b9-49a1-9cf4-59743d12a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2a0b1-4393-48e7-82e9-dd70e331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920b8-90b9-49a1-9cf4-59743d12a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43d913-14b3-40bb-b16b-0968bb773013}" ma:internalName="TaxCatchAll" ma:showField="CatchAllData" ma:web="005920b8-90b9-49a1-9cf4-59743d12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920b8-90b9-49a1-9cf4-59743d12a1dc" xsi:nil="true"/>
    <lcf76f155ced4ddcb4097134ff3c332f xmlns="e922a0b1-4393-48e7-82e9-dd70e33114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6428B-D663-4E45-BE36-4626F132F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2a0b1-4393-48e7-82e9-dd70e3311472"/>
    <ds:schemaRef ds:uri="005920b8-90b9-49a1-9cf4-59743d12a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E5D6A6-A73F-4103-9081-F8086535EB8F}">
  <ds:schemaRefs>
    <ds:schemaRef ds:uri="http://schemas.microsoft.com/office/2006/metadata/properties"/>
    <ds:schemaRef ds:uri="http://schemas.microsoft.com/office/infopath/2007/PartnerControls"/>
    <ds:schemaRef ds:uri="005920b8-90b9-49a1-9cf4-59743d12a1dc"/>
    <ds:schemaRef ds:uri="e922a0b1-4393-48e7-82e9-dd70e3311472"/>
  </ds:schemaRefs>
</ds:datastoreItem>
</file>

<file path=customXml/itemProps3.xml><?xml version="1.0" encoding="utf-8"?>
<ds:datastoreItem xmlns:ds="http://schemas.openxmlformats.org/officeDocument/2006/customXml" ds:itemID="{37B146DB-11ED-4411-B7B2-8410756EED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P1 Tarievenlijst totaalprijs</vt:lpstr>
      <vt:lpstr>P2 Uitwerking locatie CCC</vt:lpstr>
    </vt:vector>
  </TitlesOfParts>
  <Manager/>
  <Company>Landstede Groep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van Ark</dc:creator>
  <cp:keywords/>
  <dc:description/>
  <cp:lastModifiedBy>Frank van Ark</cp:lastModifiedBy>
  <cp:revision/>
  <dcterms:created xsi:type="dcterms:W3CDTF">2023-07-18T09:31:06Z</dcterms:created>
  <dcterms:modified xsi:type="dcterms:W3CDTF">2023-10-24T11:46:29Z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0x010100EDB711D84F1AE143BC24596F14693236</vt:lpwstr>
  </property>
  <property fmtid="{D5CDD505-2E9C-101B-9397-08002B2CF9AE}" pid="3" name="MediaServiceImageTags">
    <vt:lpwstr/>
  </property>
</Properties>
</file>