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K\1. Inkoop\A. Aanbestedingen\7. Gebouwen en installaties\2022 Beveiligingsdiensten\4. Nota van inlichtingen\2e NvI\"/>
    </mc:Choice>
  </mc:AlternateContent>
  <xr:revisionPtr revIDLastSave="0" documentId="13_ncr:1_{7BE98475-5410-4639-9FE1-E727957BE5A7}" xr6:coauthVersionLast="47" xr6:coauthVersionMax="47" xr10:uidLastSave="{00000000-0000-0000-0000-000000000000}"/>
  <bookViews>
    <workbookView xWindow="-110" yWindow="-110" windowWidth="22780" windowHeight="14660" activeTab="1" xr2:uid="{00000000-000D-0000-FFFF-FFFF00000000}"/>
  </bookViews>
  <sheets>
    <sheet name="Invulinstructie" sheetId="2" r:id="rId1"/>
    <sheet name="Prijzenblad" sheetId="1" r:id="rId2"/>
    <sheet name="Ondertekening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24" i="1"/>
  <c r="F20" i="1"/>
  <c r="H23" i="1"/>
  <c r="F23" i="1"/>
  <c r="H19" i="1"/>
  <c r="F19" i="1"/>
  <c r="H18" i="1"/>
  <c r="F18" i="1"/>
  <c r="H16" i="1"/>
  <c r="I16" i="1" s="1"/>
  <c r="I68" i="1"/>
  <c r="I60" i="1"/>
  <c r="H45" i="1"/>
  <c r="F45" i="1"/>
  <c r="H41" i="1"/>
  <c r="I41" i="1" s="1"/>
  <c r="F41" i="1"/>
  <c r="H40" i="1"/>
  <c r="F40" i="1"/>
  <c r="H39" i="1"/>
  <c r="I39" i="1" s="1"/>
  <c r="F39" i="1"/>
  <c r="F46" i="1" s="1"/>
  <c r="H38" i="1"/>
  <c r="I38" i="1" s="1"/>
  <c r="I54" i="1"/>
  <c r="H4" i="1"/>
  <c r="I4" i="1" s="1"/>
  <c r="H32" i="1"/>
  <c r="F32" i="1"/>
  <c r="H30" i="1"/>
  <c r="I30" i="1" s="1"/>
  <c r="F30" i="1"/>
  <c r="H29" i="1"/>
  <c r="F29" i="1"/>
  <c r="F31" i="1" s="1"/>
  <c r="H17" i="1" l="1"/>
  <c r="I17" i="1" s="1"/>
  <c r="I34" i="1" s="1"/>
  <c r="H24" i="1"/>
  <c r="I48" i="1"/>
  <c r="H46" i="1"/>
  <c r="F42" i="1"/>
  <c r="H31" i="1"/>
  <c r="H22" i="1" l="1"/>
  <c r="F22" i="1"/>
  <c r="H21" i="1"/>
  <c r="H20" i="1"/>
  <c r="F21" i="1"/>
  <c r="F43" i="1"/>
  <c r="H44" i="1"/>
  <c r="F44" i="1"/>
  <c r="H42" i="1"/>
  <c r="H43" i="1"/>
  <c r="F11" i="1"/>
  <c r="F7" i="1" l="1"/>
  <c r="F6" i="1"/>
  <c r="F5" i="1"/>
  <c r="H11" i="1"/>
  <c r="H7" i="1"/>
  <c r="I7" i="1" s="1"/>
  <c r="H6" i="1"/>
  <c r="H5" i="1"/>
  <c r="I5" i="1" s="1"/>
  <c r="I71" i="1" s="1"/>
  <c r="H12" i="1" l="1"/>
  <c r="F12" i="1"/>
  <c r="F8" i="1"/>
  <c r="F10" i="1" l="1"/>
  <c r="H8" i="1"/>
  <c r="H9" i="1"/>
  <c r="F9" i="1"/>
  <c r="H10" i="1"/>
</calcChain>
</file>

<file path=xl/sharedStrings.xml><?xml version="1.0" encoding="utf-8"?>
<sst xmlns="http://schemas.openxmlformats.org/spreadsheetml/2006/main" count="181" uniqueCount="87">
  <si>
    <t xml:space="preserve">Invulinstuctie: </t>
  </si>
  <si>
    <t>Inschrijver dient het prijsinvulformulier op de hieronder aangegeven wijze in te vullen:</t>
  </si>
  <si>
    <t>&gt;  Inschrijver vult het prijsinvulformulier volledig in.</t>
  </si>
  <si>
    <t xml:space="preserve">&gt; Inschrijver dient de prijzen op maximaal twee decimalen aan te geven in de daarvoor aangegeven cellen.  </t>
  </si>
  <si>
    <t>&gt; De aantallen en percentages opgenomen in het prijsblad zijn een zo goed mogelijke inschatting. De daadwerkelijke aantallen</t>
  </si>
  <si>
    <t>kunnen zowel meer als minder zijn dan de genoemde aantallen. De door de inschrijver opgenomen prijs</t>
  </si>
  <si>
    <t xml:space="preserve">blijft echter in alle gevallen gehandhaafd. </t>
  </si>
  <si>
    <t>Legenda:</t>
  </si>
  <si>
    <t xml:space="preserve">De geel gearceerde velden dienen door de inschrijver ingevuld te worden. </t>
  </si>
  <si>
    <t>1.</t>
  </si>
  <si>
    <t>Prijzen Beveiligersdiensten REGULIER</t>
  </si>
  <si>
    <t>Functie</t>
  </si>
  <si>
    <t>Dagen</t>
  </si>
  <si>
    <t>Tijdsvak</t>
  </si>
  <si>
    <t>Percentuele verhouding per jaar</t>
  </si>
  <si>
    <t>Uurtarief</t>
  </si>
  <si>
    <t>Opslagpercentage</t>
  </si>
  <si>
    <t>Uurtarief inclusief opslagpercentage</t>
  </si>
  <si>
    <t>Totaal</t>
  </si>
  <si>
    <t xml:space="preserve">Objectbeveiliger
</t>
  </si>
  <si>
    <r>
      <t>Maandag t/m vrijdag</t>
    </r>
    <r>
      <rPr>
        <b/>
        <sz val="9"/>
        <rFont val="Verdana"/>
        <family val="2"/>
      </rPr>
      <t xml:space="preserve"> Dag</t>
    </r>
  </si>
  <si>
    <t>07:00 uur - 18:00 uur</t>
  </si>
  <si>
    <t>70 procent</t>
  </si>
  <si>
    <r>
      <t xml:space="preserve">Maandag t/m vrijdag </t>
    </r>
    <r>
      <rPr>
        <b/>
        <sz val="9"/>
        <rFont val="Verdana"/>
        <family val="2"/>
      </rPr>
      <t>Avond</t>
    </r>
  </si>
  <si>
    <t>18:00 uur - 24:00 uur</t>
  </si>
  <si>
    <t xml:space="preserve">20 procent </t>
  </si>
  <si>
    <r>
      <t xml:space="preserve">Maandag t/m vrijdag </t>
    </r>
    <r>
      <rPr>
        <b/>
        <sz val="9"/>
        <rFont val="Verdana"/>
        <family val="2"/>
      </rPr>
      <t>Nacht</t>
    </r>
  </si>
  <si>
    <t>00:00 uur - 07:00 uur</t>
  </si>
  <si>
    <t>Zaterdag en zondag</t>
  </si>
  <si>
    <t>00:00 uur - 24:00 uur</t>
  </si>
  <si>
    <t>5 procent</t>
  </si>
  <si>
    <r>
      <t xml:space="preserve">Feestdagen ma/vr </t>
    </r>
    <r>
      <rPr>
        <b/>
        <sz val="9"/>
        <rFont val="Verdana"/>
        <family val="2"/>
      </rPr>
      <t>Dag</t>
    </r>
  </si>
  <si>
    <t>07:00-18:00 uur</t>
  </si>
  <si>
    <r>
      <t xml:space="preserve">Feestdagen ma/vr </t>
    </r>
    <r>
      <rPr>
        <b/>
        <sz val="9"/>
        <rFont val="Verdana"/>
        <family val="2"/>
      </rPr>
      <t>Avond</t>
    </r>
  </si>
  <si>
    <t>18:00-24:00 uur</t>
  </si>
  <si>
    <r>
      <t xml:space="preserve">Feestdagen ma/vr </t>
    </r>
    <r>
      <rPr>
        <b/>
        <sz val="9"/>
        <rFont val="Verdana"/>
        <family val="2"/>
      </rPr>
      <t>Nacht</t>
    </r>
  </si>
  <si>
    <t>00:00-07:00 uur</t>
  </si>
  <si>
    <t>Feestdagen za/zo</t>
  </si>
  <si>
    <t>00:00-24:00 uur</t>
  </si>
  <si>
    <t>Oudjaar</t>
  </si>
  <si>
    <t>16:00-24:00 uur</t>
  </si>
  <si>
    <t>2.</t>
  </si>
  <si>
    <t>Prijzen Beveiligersdiensten met Hond</t>
  </si>
  <si>
    <t>Beveiliger met hond</t>
  </si>
  <si>
    <t>n.v.t</t>
  </si>
  <si>
    <t>n.v.t.</t>
  </si>
  <si>
    <t>uur</t>
  </si>
  <si>
    <t>TOTAAL 100 procent</t>
  </si>
  <si>
    <t>SUB TOTAAL Beveiliging</t>
  </si>
  <si>
    <t>Prijzen Beveiligersdiensten AD-HOC</t>
  </si>
  <si>
    <t>SUB TOTAAL Beveiliging AD-HOC</t>
  </si>
  <si>
    <t>Prijzen Receptiediensten</t>
  </si>
  <si>
    <t>Aantal uren per jaar</t>
  </si>
  <si>
    <t>Receptiedienstverlener</t>
  </si>
  <si>
    <t>08:30 uur - 17:30 uur</t>
  </si>
  <si>
    <t>SUB TOTAAL Receptie</t>
  </si>
  <si>
    <t>Prijzen Receptiediensten AD-HOC</t>
  </si>
  <si>
    <t>SUB TOTAAL Receptie AD-HOC</t>
  </si>
  <si>
    <t>Prijzen alarmopvolging</t>
  </si>
  <si>
    <t>Omschrijving</t>
  </si>
  <si>
    <t>meldingen</t>
  </si>
  <si>
    <t>SUB TOTAAL Alarmopvolging</t>
  </si>
  <si>
    <t xml:space="preserve">Totale fictieve inschrijfprijs </t>
  </si>
  <si>
    <t>Naam inschrijver</t>
  </si>
  <si>
    <t>Naam rechtsgeldige vertegenwoordiger inschrijver</t>
  </si>
  <si>
    <t>Handtekening rechtsgeldige vertegenwoordiger inschrijver</t>
  </si>
  <si>
    <t>Plaats en datum</t>
  </si>
  <si>
    <t>All-in jaarlijkse tarief per locatie (key holding abonnement)</t>
  </si>
  <si>
    <t>Aantal locaties</t>
  </si>
  <si>
    <t xml:space="preserve">Tarief </t>
  </si>
  <si>
    <t>Tarief per inzet dienstverlening op locatie, per 30 minuten</t>
  </si>
  <si>
    <t xml:space="preserve">Aantal meldingen per jaar </t>
  </si>
  <si>
    <t>Vervolgtarief dienstverlening op locatie, per 15 minuten</t>
  </si>
  <si>
    <t>Prijzen Beveiligersdiensten ASPIRANT</t>
  </si>
  <si>
    <t>3.</t>
  </si>
  <si>
    <t>4.</t>
  </si>
  <si>
    <t>5.</t>
  </si>
  <si>
    <t>6.</t>
  </si>
  <si>
    <t>7.</t>
  </si>
  <si>
    <t>65 procent</t>
  </si>
  <si>
    <t>4 procent</t>
  </si>
  <si>
    <t>1 procent</t>
  </si>
  <si>
    <t>TOTAAL onderdeel 1 t/m 3:</t>
  </si>
  <si>
    <t xml:space="preserve">TOTAAL onderdeel 4  </t>
  </si>
  <si>
    <t>TOTAAL onderdeel 5</t>
  </si>
  <si>
    <t xml:space="preserve">TOTAAL onderdeel 6 </t>
  </si>
  <si>
    <t>TOTAAL onderdeel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</si>
</sst>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&quot;€&quot;\ #,##0.00"/>
    <numFmt numFmtId="166" formatCode="##,##0.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Verdana"/>
      <family val="2"/>
    </font>
    <font>
      <sz val="10"/>
      <color theme="1"/>
      <name val="Calibri"/>
      <family val="2"/>
      <scheme val="minor"/>
    </font>
    <font>
      <b/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color theme="1"/>
      <name val="Arial"/>
      <family val="2"/>
    </font>
    <font>
      <sz val="7"/>
      <color rgb="FF424649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6E6E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2" borderId="3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1" fontId="0" fillId="0" borderId="0" xfId="0" applyNumberFormat="1"/>
    <xf numFmtId="1" fontId="0" fillId="0" borderId="0" xfId="0" applyNumberFormat="1" applyProtection="1">
      <protection locked="0"/>
    </xf>
    <xf numFmtId="0" fontId="6" fillId="0" borderId="0" xfId="0" applyFont="1" applyAlignment="1">
      <alignment vertical="top"/>
    </xf>
    <xf numFmtId="0" fontId="5" fillId="0" borderId="0" xfId="0" applyFont="1"/>
    <xf numFmtId="0" fontId="7" fillId="0" borderId="0" xfId="0" applyFont="1"/>
    <xf numFmtId="166" fontId="8" fillId="3" borderId="4" xfId="0" applyNumberFormat="1" applyFont="1" applyFill="1" applyBorder="1" applyAlignment="1">
      <alignment horizontal="center"/>
    </xf>
    <xf numFmtId="164" fontId="1" fillId="0" borderId="0" xfId="1" applyFont="1"/>
    <xf numFmtId="164" fontId="0" fillId="0" borderId="0" xfId="1" applyFont="1"/>
    <xf numFmtId="164" fontId="0" fillId="0" borderId="0" xfId="1" applyFont="1" applyProtection="1">
      <protection locked="0"/>
    </xf>
    <xf numFmtId="164" fontId="0" fillId="0" borderId="0" xfId="1" applyFont="1" applyAlignment="1">
      <alignment horizontal="center"/>
    </xf>
    <xf numFmtId="164" fontId="0" fillId="0" borderId="0" xfId="1" applyFont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left" vertical="top" wrapText="1"/>
    </xf>
    <xf numFmtId="9" fontId="3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164" fontId="3" fillId="2" borderId="8" xfId="1" applyFont="1" applyFill="1" applyBorder="1" applyAlignment="1">
      <alignment horizontal="center" vertical="center" wrapText="1"/>
    </xf>
    <xf numFmtId="9" fontId="3" fillId="2" borderId="8" xfId="0" applyNumberFormat="1" applyFont="1" applyFill="1" applyBorder="1" applyAlignment="1">
      <alignment horizontal="center" vertical="center" wrapText="1"/>
    </xf>
    <xf numFmtId="164" fontId="3" fillId="2" borderId="6" xfId="1" applyFont="1" applyFill="1" applyBorder="1" applyAlignment="1">
      <alignment horizontal="center" vertical="center" wrapText="1"/>
    </xf>
    <xf numFmtId="164" fontId="3" fillId="3" borderId="7" xfId="1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left" vertical="top" wrapText="1"/>
    </xf>
    <xf numFmtId="1" fontId="2" fillId="2" borderId="17" xfId="0" applyNumberFormat="1" applyFont="1" applyFill="1" applyBorder="1" applyAlignment="1">
      <alignment horizontal="left" vertical="top" wrapText="1"/>
    </xf>
    <xf numFmtId="164" fontId="3" fillId="3" borderId="17" xfId="1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>
      <alignment vertical="top" wrapText="1"/>
    </xf>
    <xf numFmtId="0" fontId="2" fillId="4" borderId="7" xfId="0" applyFont="1" applyFill="1" applyBorder="1" applyAlignment="1">
      <alignment horizontal="left" vertical="top" wrapText="1"/>
    </xf>
    <xf numFmtId="1" fontId="2" fillId="4" borderId="7" xfId="0" applyNumberFormat="1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left" vertical="top" wrapText="1"/>
    </xf>
    <xf numFmtId="1" fontId="2" fillId="4" borderId="6" xfId="0" applyNumberFormat="1" applyFont="1" applyFill="1" applyBorder="1" applyAlignment="1">
      <alignment horizontal="left" vertical="top" wrapText="1"/>
    </xf>
    <xf numFmtId="164" fontId="3" fillId="4" borderId="6" xfId="1" applyFont="1" applyFill="1" applyBorder="1" applyAlignment="1">
      <alignment horizontal="center" vertical="center" wrapText="1"/>
    </xf>
    <xf numFmtId="9" fontId="3" fillId="4" borderId="6" xfId="0" applyNumberFormat="1" applyFont="1" applyFill="1" applyBorder="1" applyAlignment="1">
      <alignment horizontal="center" vertical="center" wrapText="1"/>
    </xf>
    <xf numFmtId="164" fontId="3" fillId="4" borderId="11" xfId="1" applyFont="1" applyFill="1" applyBorder="1"/>
    <xf numFmtId="164" fontId="3" fillId="0" borderId="11" xfId="1" applyFont="1" applyFill="1" applyBorder="1"/>
    <xf numFmtId="9" fontId="3" fillId="4" borderId="7" xfId="0" applyNumberFormat="1" applyFont="1" applyFill="1" applyBorder="1" applyAlignment="1">
      <alignment horizontal="center" vertical="center" wrapText="1"/>
    </xf>
    <xf numFmtId="164" fontId="0" fillId="4" borderId="4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2" borderId="3" xfId="0" applyFont="1" applyFill="1" applyBorder="1"/>
    <xf numFmtId="0" fontId="1" fillId="2" borderId="18" xfId="0" applyFont="1" applyFill="1" applyBorder="1"/>
    <xf numFmtId="1" fontId="1" fillId="2" borderId="18" xfId="0" applyNumberFormat="1" applyFont="1" applyFill="1" applyBorder="1"/>
    <xf numFmtId="164" fontId="1" fillId="2" borderId="18" xfId="1" applyFont="1" applyFill="1" applyBorder="1"/>
    <xf numFmtId="164" fontId="1" fillId="2" borderId="5" xfId="1" applyFont="1" applyFill="1" applyBorder="1" applyAlignment="1">
      <alignment horizontal="center"/>
    </xf>
    <xf numFmtId="0" fontId="1" fillId="2" borderId="5" xfId="0" applyFont="1" applyFill="1" applyBorder="1"/>
    <xf numFmtId="164" fontId="1" fillId="0" borderId="0" xfId="0" applyNumberFormat="1" applyFont="1"/>
    <xf numFmtId="1" fontId="2" fillId="2" borderId="6" xfId="0" applyNumberFormat="1" applyFont="1" applyFill="1" applyBorder="1" applyAlignment="1">
      <alignment vertical="top" wrapText="1"/>
    </xf>
    <xf numFmtId="1" fontId="2" fillId="2" borderId="8" xfId="0" applyNumberFormat="1" applyFont="1" applyFill="1" applyBorder="1" applyAlignment="1">
      <alignment vertical="top" wrapText="1"/>
    </xf>
    <xf numFmtId="0" fontId="5" fillId="4" borderId="0" xfId="0" applyFont="1" applyFill="1"/>
    <xf numFmtId="3" fontId="5" fillId="4" borderId="0" xfId="0" applyNumberFormat="1" applyFont="1" applyFill="1"/>
    <xf numFmtId="1" fontId="5" fillId="4" borderId="0" xfId="0" applyNumberFormat="1" applyFont="1" applyFill="1"/>
    <xf numFmtId="164" fontId="0" fillId="4" borderId="0" xfId="1" applyFont="1" applyFill="1" applyBorder="1"/>
    <xf numFmtId="0" fontId="0" fillId="4" borderId="0" xfId="0" applyFill="1"/>
    <xf numFmtId="164" fontId="5" fillId="4" borderId="4" xfId="1" applyFont="1" applyFill="1" applyBorder="1"/>
    <xf numFmtId="164" fontId="1" fillId="4" borderId="4" xfId="1" applyFont="1" applyFill="1" applyBorder="1" applyAlignment="1">
      <alignment horizontal="center" vertical="center" wrapText="1"/>
    </xf>
    <xf numFmtId="164" fontId="4" fillId="4" borderId="5" xfId="1" applyFont="1" applyFill="1" applyBorder="1" applyAlignment="1">
      <alignment horizontal="center" vertical="center" wrapText="1"/>
    </xf>
    <xf numFmtId="164" fontId="0" fillId="0" borderId="0" xfId="1" applyFont="1" applyFill="1" applyProtection="1">
      <protection locked="0"/>
    </xf>
    <xf numFmtId="164" fontId="3" fillId="4" borderId="25" xfId="1" applyFont="1" applyFill="1" applyBorder="1"/>
    <xf numFmtId="164" fontId="3" fillId="2" borderId="26" xfId="1" applyFont="1" applyFill="1" applyBorder="1" applyAlignment="1">
      <alignment horizontal="center" vertical="center" wrapText="1"/>
    </xf>
    <xf numFmtId="9" fontId="3" fillId="2" borderId="26" xfId="0" applyNumberFormat="1" applyFont="1" applyFill="1" applyBorder="1" applyAlignment="1">
      <alignment horizontal="center" vertical="center" wrapText="1"/>
    </xf>
    <xf numFmtId="164" fontId="3" fillId="3" borderId="26" xfId="1" applyFont="1" applyFill="1" applyBorder="1" applyAlignment="1" applyProtection="1">
      <alignment horizontal="center" vertical="center" wrapText="1"/>
      <protection locked="0"/>
    </xf>
    <xf numFmtId="1" fontId="2" fillId="2" borderId="26" xfId="0" applyNumberFormat="1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left" vertical="top"/>
    </xf>
    <xf numFmtId="1" fontId="1" fillId="2" borderId="4" xfId="0" applyNumberFormat="1" applyFont="1" applyFill="1" applyBorder="1" applyAlignment="1">
      <alignment horizontal="left" vertical="top" wrapText="1"/>
    </xf>
    <xf numFmtId="164" fontId="1" fillId="2" borderId="4" xfId="1" applyFont="1" applyFill="1" applyBorder="1" applyAlignment="1">
      <alignment horizontal="left" vertical="top"/>
    </xf>
    <xf numFmtId="164" fontId="1" fillId="2" borderId="4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3" fontId="0" fillId="0" borderId="0" xfId="0" applyNumberFormat="1" applyProtection="1">
      <protection locked="0"/>
    </xf>
    <xf numFmtId="0" fontId="10" fillId="5" borderId="31" xfId="0" applyFont="1" applyFill="1" applyBorder="1" applyAlignment="1">
      <alignment horizontal="justify" vertical="center" wrapText="1"/>
    </xf>
    <xf numFmtId="0" fontId="11" fillId="0" borderId="32" xfId="0" applyFont="1" applyBorder="1" applyAlignment="1">
      <alignment horizontal="justify" vertical="center" wrapText="1"/>
    </xf>
    <xf numFmtId="0" fontId="10" fillId="5" borderId="33" xfId="0" applyFont="1" applyFill="1" applyBorder="1" applyAlignment="1">
      <alignment vertical="center" wrapText="1"/>
    </xf>
    <xf numFmtId="0" fontId="11" fillId="0" borderId="34" xfId="0" applyFont="1" applyBorder="1" applyAlignment="1">
      <alignment horizontal="justify" vertical="center" wrapText="1"/>
    </xf>
    <xf numFmtId="0" fontId="10" fillId="5" borderId="33" xfId="0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165" fontId="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top" wrapText="1"/>
    </xf>
    <xf numFmtId="164" fontId="3" fillId="0" borderId="22" xfId="1" applyFont="1" applyFill="1" applyBorder="1" applyAlignment="1">
      <alignment horizontal="center"/>
    </xf>
    <xf numFmtId="164" fontId="3" fillId="0" borderId="23" xfId="1" applyFont="1" applyFill="1" applyBorder="1" applyAlignment="1">
      <alignment horizontal="center"/>
    </xf>
    <xf numFmtId="164" fontId="3" fillId="0" borderId="24" xfId="1" applyFont="1" applyFill="1" applyBorder="1" applyAlignment="1">
      <alignment horizontal="center"/>
    </xf>
    <xf numFmtId="164" fontId="3" fillId="0" borderId="25" xfId="1" applyFont="1" applyFill="1" applyBorder="1" applyAlignment="1">
      <alignment horizontal="center"/>
    </xf>
    <xf numFmtId="164" fontId="3" fillId="0" borderId="11" xfId="1" applyFont="1" applyFill="1" applyBorder="1" applyAlignment="1">
      <alignment horizontal="center"/>
    </xf>
    <xf numFmtId="164" fontId="3" fillId="0" borderId="12" xfId="1" applyFont="1" applyFill="1" applyBorder="1" applyAlignment="1">
      <alignment horizontal="center"/>
    </xf>
  </cellXfs>
  <cellStyles count="4">
    <cellStyle name="Standaard" xfId="0" builtinId="0"/>
    <cellStyle name="Standaard 2" xfId="2" xr:uid="{7B8DB124-A25B-4424-98BD-37DD3684057D}"/>
    <cellStyle name="Valuta" xfId="1" builtinId="4"/>
    <cellStyle name="Valuta 2" xfId="3" xr:uid="{A2E227D5-E10C-4EB8-BCF9-B4048E2FB8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workbookViewId="0">
      <selection activeCell="L16" sqref="L16"/>
    </sheetView>
  </sheetViews>
  <sheetFormatPr defaultRowHeight="14.5" x14ac:dyDescent="0.35"/>
  <sheetData>
    <row r="1" spans="1:2" ht="18" x14ac:dyDescent="0.35">
      <c r="A1" s="8" t="s">
        <v>0</v>
      </c>
    </row>
    <row r="2" spans="1:2" x14ac:dyDescent="0.35">
      <c r="A2" t="s">
        <v>1</v>
      </c>
    </row>
    <row r="3" spans="1:2" x14ac:dyDescent="0.35">
      <c r="A3" t="s">
        <v>2</v>
      </c>
    </row>
    <row r="4" spans="1:2" x14ac:dyDescent="0.35">
      <c r="A4" t="s">
        <v>3</v>
      </c>
    </row>
    <row r="5" spans="1:2" x14ac:dyDescent="0.35">
      <c r="A5" t="s">
        <v>4</v>
      </c>
    </row>
    <row r="6" spans="1:2" x14ac:dyDescent="0.35">
      <c r="A6" t="s">
        <v>5</v>
      </c>
    </row>
    <row r="7" spans="1:2" x14ac:dyDescent="0.35">
      <c r="A7" t="s">
        <v>6</v>
      </c>
    </row>
    <row r="9" spans="1:2" ht="15" thickBot="1" x14ac:dyDescent="0.4">
      <c r="A9" s="10" t="s">
        <v>7</v>
      </c>
    </row>
    <row r="10" spans="1:2" ht="15" thickBot="1" x14ac:dyDescent="0.4">
      <c r="A10" s="11"/>
      <c r="B10" t="s">
        <v>8</v>
      </c>
    </row>
    <row r="11" spans="1:2" x14ac:dyDescent="0.35">
      <c r="A11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0"/>
  <sheetViews>
    <sheetView tabSelected="1" topLeftCell="A40" zoomScale="130" zoomScaleNormal="130" workbookViewId="0">
      <selection activeCell="G51" sqref="G51"/>
    </sheetView>
  </sheetViews>
  <sheetFormatPr defaultColWidth="8.81640625" defaultRowHeight="14.5" x14ac:dyDescent="0.35"/>
  <cols>
    <col min="1" max="1" width="2.453125" style="4" customWidth="1"/>
    <col min="2" max="2" width="24.1796875" customWidth="1"/>
    <col min="3" max="3" width="25.54296875" customWidth="1"/>
    <col min="4" max="4" width="28" customWidth="1"/>
    <col min="5" max="5" width="21.81640625" style="6" customWidth="1"/>
    <col min="6" max="6" width="14.7265625" style="13" customWidth="1"/>
    <col min="7" max="7" width="17.81640625" customWidth="1"/>
    <col min="8" max="8" width="31.54296875" style="13" customWidth="1"/>
    <col min="9" max="9" width="27.81640625" style="15" customWidth="1"/>
    <col min="10" max="10" width="14" customWidth="1"/>
    <col min="11" max="11" width="14.1796875" bestFit="1" customWidth="1"/>
    <col min="254" max="254" width="2.1796875" customWidth="1"/>
    <col min="255" max="255" width="3.81640625" customWidth="1"/>
    <col min="256" max="256" width="27.1796875" customWidth="1"/>
    <col min="261" max="261" width="9.1796875" bestFit="1" customWidth="1"/>
    <col min="262" max="262" width="9.1796875" customWidth="1"/>
    <col min="263" max="263" width="2" customWidth="1"/>
    <col min="264" max="264" width="13" customWidth="1"/>
    <col min="265" max="265" width="1.81640625" customWidth="1"/>
    <col min="266" max="266" width="14" customWidth="1"/>
    <col min="510" max="510" width="2.1796875" customWidth="1"/>
    <col min="511" max="511" width="3.81640625" customWidth="1"/>
    <col min="512" max="512" width="27.1796875" customWidth="1"/>
    <col min="517" max="517" width="9.1796875" bestFit="1" customWidth="1"/>
    <col min="518" max="518" width="9.1796875" customWidth="1"/>
    <col min="519" max="519" width="2" customWidth="1"/>
    <col min="520" max="520" width="13" customWidth="1"/>
    <col min="521" max="521" width="1.81640625" customWidth="1"/>
    <col min="522" max="522" width="14" customWidth="1"/>
    <col min="766" max="766" width="2.1796875" customWidth="1"/>
    <col min="767" max="767" width="3.81640625" customWidth="1"/>
    <col min="768" max="768" width="27.1796875" customWidth="1"/>
    <col min="773" max="773" width="9.1796875" bestFit="1" customWidth="1"/>
    <col min="774" max="774" width="9.1796875" customWidth="1"/>
    <col min="775" max="775" width="2" customWidth="1"/>
    <col min="776" max="776" width="13" customWidth="1"/>
    <col min="777" max="777" width="1.81640625" customWidth="1"/>
    <col min="778" max="778" width="14" customWidth="1"/>
    <col min="1022" max="1022" width="2.1796875" customWidth="1"/>
    <col min="1023" max="1023" width="3.81640625" customWidth="1"/>
    <col min="1024" max="1024" width="27.1796875" customWidth="1"/>
    <col min="1029" max="1029" width="9.1796875" bestFit="1" customWidth="1"/>
    <col min="1030" max="1030" width="9.1796875" customWidth="1"/>
    <col min="1031" max="1031" width="2" customWidth="1"/>
    <col min="1032" max="1032" width="13" customWidth="1"/>
    <col min="1033" max="1033" width="1.81640625" customWidth="1"/>
    <col min="1034" max="1034" width="14" customWidth="1"/>
    <col min="1278" max="1278" width="2.1796875" customWidth="1"/>
    <col min="1279" max="1279" width="3.81640625" customWidth="1"/>
    <col min="1280" max="1280" width="27.1796875" customWidth="1"/>
    <col min="1285" max="1285" width="9.1796875" bestFit="1" customWidth="1"/>
    <col min="1286" max="1286" width="9.1796875" customWidth="1"/>
    <col min="1287" max="1287" width="2" customWidth="1"/>
    <col min="1288" max="1288" width="13" customWidth="1"/>
    <col min="1289" max="1289" width="1.81640625" customWidth="1"/>
    <col min="1290" max="1290" width="14" customWidth="1"/>
    <col min="1534" max="1534" width="2.1796875" customWidth="1"/>
    <col min="1535" max="1535" width="3.81640625" customWidth="1"/>
    <col min="1536" max="1536" width="27.1796875" customWidth="1"/>
    <col min="1541" max="1541" width="9.1796875" bestFit="1" customWidth="1"/>
    <col min="1542" max="1542" width="9.1796875" customWidth="1"/>
    <col min="1543" max="1543" width="2" customWidth="1"/>
    <col min="1544" max="1544" width="13" customWidth="1"/>
    <col min="1545" max="1545" width="1.81640625" customWidth="1"/>
    <col min="1546" max="1546" width="14" customWidth="1"/>
    <col min="1790" max="1790" width="2.1796875" customWidth="1"/>
    <col min="1791" max="1791" width="3.81640625" customWidth="1"/>
    <col min="1792" max="1792" width="27.1796875" customWidth="1"/>
    <col min="1797" max="1797" width="9.1796875" bestFit="1" customWidth="1"/>
    <col min="1798" max="1798" width="9.1796875" customWidth="1"/>
    <col min="1799" max="1799" width="2" customWidth="1"/>
    <col min="1800" max="1800" width="13" customWidth="1"/>
    <col min="1801" max="1801" width="1.81640625" customWidth="1"/>
    <col min="1802" max="1802" width="14" customWidth="1"/>
    <col min="2046" max="2046" width="2.1796875" customWidth="1"/>
    <col min="2047" max="2047" width="3.81640625" customWidth="1"/>
    <col min="2048" max="2048" width="27.1796875" customWidth="1"/>
    <col min="2053" max="2053" width="9.1796875" bestFit="1" customWidth="1"/>
    <col min="2054" max="2054" width="9.1796875" customWidth="1"/>
    <col min="2055" max="2055" width="2" customWidth="1"/>
    <col min="2056" max="2056" width="13" customWidth="1"/>
    <col min="2057" max="2057" width="1.81640625" customWidth="1"/>
    <col min="2058" max="2058" width="14" customWidth="1"/>
    <col min="2302" max="2302" width="2.1796875" customWidth="1"/>
    <col min="2303" max="2303" width="3.81640625" customWidth="1"/>
    <col min="2304" max="2304" width="27.1796875" customWidth="1"/>
    <col min="2309" max="2309" width="9.1796875" bestFit="1" customWidth="1"/>
    <col min="2310" max="2310" width="9.1796875" customWidth="1"/>
    <col min="2311" max="2311" width="2" customWidth="1"/>
    <col min="2312" max="2312" width="13" customWidth="1"/>
    <col min="2313" max="2313" width="1.81640625" customWidth="1"/>
    <col min="2314" max="2314" width="14" customWidth="1"/>
    <col min="2558" max="2558" width="2.1796875" customWidth="1"/>
    <col min="2559" max="2559" width="3.81640625" customWidth="1"/>
    <col min="2560" max="2560" width="27.1796875" customWidth="1"/>
    <col min="2565" max="2565" width="9.1796875" bestFit="1" customWidth="1"/>
    <col min="2566" max="2566" width="9.1796875" customWidth="1"/>
    <col min="2567" max="2567" width="2" customWidth="1"/>
    <col min="2568" max="2568" width="13" customWidth="1"/>
    <col min="2569" max="2569" width="1.81640625" customWidth="1"/>
    <col min="2570" max="2570" width="14" customWidth="1"/>
    <col min="2814" max="2814" width="2.1796875" customWidth="1"/>
    <col min="2815" max="2815" width="3.81640625" customWidth="1"/>
    <col min="2816" max="2816" width="27.1796875" customWidth="1"/>
    <col min="2821" max="2821" width="9.1796875" bestFit="1" customWidth="1"/>
    <col min="2822" max="2822" width="9.1796875" customWidth="1"/>
    <col min="2823" max="2823" width="2" customWidth="1"/>
    <col min="2824" max="2824" width="13" customWidth="1"/>
    <col min="2825" max="2825" width="1.81640625" customWidth="1"/>
    <col min="2826" max="2826" width="14" customWidth="1"/>
    <col min="3070" max="3070" width="2.1796875" customWidth="1"/>
    <col min="3071" max="3071" width="3.81640625" customWidth="1"/>
    <col min="3072" max="3072" width="27.1796875" customWidth="1"/>
    <col min="3077" max="3077" width="9.1796875" bestFit="1" customWidth="1"/>
    <col min="3078" max="3078" width="9.1796875" customWidth="1"/>
    <col min="3079" max="3079" width="2" customWidth="1"/>
    <col min="3080" max="3080" width="13" customWidth="1"/>
    <col min="3081" max="3081" width="1.81640625" customWidth="1"/>
    <col min="3082" max="3082" width="14" customWidth="1"/>
    <col min="3326" max="3326" width="2.1796875" customWidth="1"/>
    <col min="3327" max="3327" width="3.81640625" customWidth="1"/>
    <col min="3328" max="3328" width="27.1796875" customWidth="1"/>
    <col min="3333" max="3333" width="9.1796875" bestFit="1" customWidth="1"/>
    <col min="3334" max="3334" width="9.1796875" customWidth="1"/>
    <col min="3335" max="3335" width="2" customWidth="1"/>
    <col min="3336" max="3336" width="13" customWidth="1"/>
    <col min="3337" max="3337" width="1.81640625" customWidth="1"/>
    <col min="3338" max="3338" width="14" customWidth="1"/>
    <col min="3582" max="3582" width="2.1796875" customWidth="1"/>
    <col min="3583" max="3583" width="3.81640625" customWidth="1"/>
    <col min="3584" max="3584" width="27.1796875" customWidth="1"/>
    <col min="3589" max="3589" width="9.1796875" bestFit="1" customWidth="1"/>
    <col min="3590" max="3590" width="9.1796875" customWidth="1"/>
    <col min="3591" max="3591" width="2" customWidth="1"/>
    <col min="3592" max="3592" width="13" customWidth="1"/>
    <col min="3593" max="3593" width="1.81640625" customWidth="1"/>
    <col min="3594" max="3594" width="14" customWidth="1"/>
    <col min="3838" max="3838" width="2.1796875" customWidth="1"/>
    <col min="3839" max="3839" width="3.81640625" customWidth="1"/>
    <col min="3840" max="3840" width="27.1796875" customWidth="1"/>
    <col min="3845" max="3845" width="9.1796875" bestFit="1" customWidth="1"/>
    <col min="3846" max="3846" width="9.1796875" customWidth="1"/>
    <col min="3847" max="3847" width="2" customWidth="1"/>
    <col min="3848" max="3848" width="13" customWidth="1"/>
    <col min="3849" max="3849" width="1.81640625" customWidth="1"/>
    <col min="3850" max="3850" width="14" customWidth="1"/>
    <col min="4094" max="4094" width="2.1796875" customWidth="1"/>
    <col min="4095" max="4095" width="3.81640625" customWidth="1"/>
    <col min="4096" max="4096" width="27.1796875" customWidth="1"/>
    <col min="4101" max="4101" width="9.1796875" bestFit="1" customWidth="1"/>
    <col min="4102" max="4102" width="9.1796875" customWidth="1"/>
    <col min="4103" max="4103" width="2" customWidth="1"/>
    <col min="4104" max="4104" width="13" customWidth="1"/>
    <col min="4105" max="4105" width="1.81640625" customWidth="1"/>
    <col min="4106" max="4106" width="14" customWidth="1"/>
    <col min="4350" max="4350" width="2.1796875" customWidth="1"/>
    <col min="4351" max="4351" width="3.81640625" customWidth="1"/>
    <col min="4352" max="4352" width="27.1796875" customWidth="1"/>
    <col min="4357" max="4357" width="9.1796875" bestFit="1" customWidth="1"/>
    <col min="4358" max="4358" width="9.1796875" customWidth="1"/>
    <col min="4359" max="4359" width="2" customWidth="1"/>
    <col min="4360" max="4360" width="13" customWidth="1"/>
    <col min="4361" max="4361" width="1.81640625" customWidth="1"/>
    <col min="4362" max="4362" width="14" customWidth="1"/>
    <col min="4606" max="4606" width="2.1796875" customWidth="1"/>
    <col min="4607" max="4607" width="3.81640625" customWidth="1"/>
    <col min="4608" max="4608" width="27.1796875" customWidth="1"/>
    <col min="4613" max="4613" width="9.1796875" bestFit="1" customWidth="1"/>
    <col min="4614" max="4614" width="9.1796875" customWidth="1"/>
    <col min="4615" max="4615" width="2" customWidth="1"/>
    <col min="4616" max="4616" width="13" customWidth="1"/>
    <col min="4617" max="4617" width="1.81640625" customWidth="1"/>
    <col min="4618" max="4618" width="14" customWidth="1"/>
    <col min="4862" max="4862" width="2.1796875" customWidth="1"/>
    <col min="4863" max="4863" width="3.81640625" customWidth="1"/>
    <col min="4864" max="4864" width="27.1796875" customWidth="1"/>
    <col min="4869" max="4869" width="9.1796875" bestFit="1" customWidth="1"/>
    <col min="4870" max="4870" width="9.1796875" customWidth="1"/>
    <col min="4871" max="4871" width="2" customWidth="1"/>
    <col min="4872" max="4872" width="13" customWidth="1"/>
    <col min="4873" max="4873" width="1.81640625" customWidth="1"/>
    <col min="4874" max="4874" width="14" customWidth="1"/>
    <col min="5118" max="5118" width="2.1796875" customWidth="1"/>
    <col min="5119" max="5119" width="3.81640625" customWidth="1"/>
    <col min="5120" max="5120" width="27.1796875" customWidth="1"/>
    <col min="5125" max="5125" width="9.1796875" bestFit="1" customWidth="1"/>
    <col min="5126" max="5126" width="9.1796875" customWidth="1"/>
    <col min="5127" max="5127" width="2" customWidth="1"/>
    <col min="5128" max="5128" width="13" customWidth="1"/>
    <col min="5129" max="5129" width="1.81640625" customWidth="1"/>
    <col min="5130" max="5130" width="14" customWidth="1"/>
    <col min="5374" max="5374" width="2.1796875" customWidth="1"/>
    <col min="5375" max="5375" width="3.81640625" customWidth="1"/>
    <col min="5376" max="5376" width="27.1796875" customWidth="1"/>
    <col min="5381" max="5381" width="9.1796875" bestFit="1" customWidth="1"/>
    <col min="5382" max="5382" width="9.1796875" customWidth="1"/>
    <col min="5383" max="5383" width="2" customWidth="1"/>
    <col min="5384" max="5384" width="13" customWidth="1"/>
    <col min="5385" max="5385" width="1.81640625" customWidth="1"/>
    <col min="5386" max="5386" width="14" customWidth="1"/>
    <col min="5630" max="5630" width="2.1796875" customWidth="1"/>
    <col min="5631" max="5631" width="3.81640625" customWidth="1"/>
    <col min="5632" max="5632" width="27.1796875" customWidth="1"/>
    <col min="5637" max="5637" width="9.1796875" bestFit="1" customWidth="1"/>
    <col min="5638" max="5638" width="9.1796875" customWidth="1"/>
    <col min="5639" max="5639" width="2" customWidth="1"/>
    <col min="5640" max="5640" width="13" customWidth="1"/>
    <col min="5641" max="5641" width="1.81640625" customWidth="1"/>
    <col min="5642" max="5642" width="14" customWidth="1"/>
    <col min="5886" max="5886" width="2.1796875" customWidth="1"/>
    <col min="5887" max="5887" width="3.81640625" customWidth="1"/>
    <col min="5888" max="5888" width="27.1796875" customWidth="1"/>
    <col min="5893" max="5893" width="9.1796875" bestFit="1" customWidth="1"/>
    <col min="5894" max="5894" width="9.1796875" customWidth="1"/>
    <col min="5895" max="5895" width="2" customWidth="1"/>
    <col min="5896" max="5896" width="13" customWidth="1"/>
    <col min="5897" max="5897" width="1.81640625" customWidth="1"/>
    <col min="5898" max="5898" width="14" customWidth="1"/>
    <col min="6142" max="6142" width="2.1796875" customWidth="1"/>
    <col min="6143" max="6143" width="3.81640625" customWidth="1"/>
    <col min="6144" max="6144" width="27.1796875" customWidth="1"/>
    <col min="6149" max="6149" width="9.1796875" bestFit="1" customWidth="1"/>
    <col min="6150" max="6150" width="9.1796875" customWidth="1"/>
    <col min="6151" max="6151" width="2" customWidth="1"/>
    <col min="6152" max="6152" width="13" customWidth="1"/>
    <col min="6153" max="6153" width="1.81640625" customWidth="1"/>
    <col min="6154" max="6154" width="14" customWidth="1"/>
    <col min="6398" max="6398" width="2.1796875" customWidth="1"/>
    <col min="6399" max="6399" width="3.81640625" customWidth="1"/>
    <col min="6400" max="6400" width="27.1796875" customWidth="1"/>
    <col min="6405" max="6405" width="9.1796875" bestFit="1" customWidth="1"/>
    <col min="6406" max="6406" width="9.1796875" customWidth="1"/>
    <col min="6407" max="6407" width="2" customWidth="1"/>
    <col min="6408" max="6408" width="13" customWidth="1"/>
    <col min="6409" max="6409" width="1.81640625" customWidth="1"/>
    <col min="6410" max="6410" width="14" customWidth="1"/>
    <col min="6654" max="6654" width="2.1796875" customWidth="1"/>
    <col min="6655" max="6655" width="3.81640625" customWidth="1"/>
    <col min="6656" max="6656" width="27.1796875" customWidth="1"/>
    <col min="6661" max="6661" width="9.1796875" bestFit="1" customWidth="1"/>
    <col min="6662" max="6662" width="9.1796875" customWidth="1"/>
    <col min="6663" max="6663" width="2" customWidth="1"/>
    <col min="6664" max="6664" width="13" customWidth="1"/>
    <col min="6665" max="6665" width="1.81640625" customWidth="1"/>
    <col min="6666" max="6666" width="14" customWidth="1"/>
    <col min="6910" max="6910" width="2.1796875" customWidth="1"/>
    <col min="6911" max="6911" width="3.81640625" customWidth="1"/>
    <col min="6912" max="6912" width="27.1796875" customWidth="1"/>
    <col min="6917" max="6917" width="9.1796875" bestFit="1" customWidth="1"/>
    <col min="6918" max="6918" width="9.1796875" customWidth="1"/>
    <col min="6919" max="6919" width="2" customWidth="1"/>
    <col min="6920" max="6920" width="13" customWidth="1"/>
    <col min="6921" max="6921" width="1.81640625" customWidth="1"/>
    <col min="6922" max="6922" width="14" customWidth="1"/>
    <col min="7166" max="7166" width="2.1796875" customWidth="1"/>
    <col min="7167" max="7167" width="3.81640625" customWidth="1"/>
    <col min="7168" max="7168" width="27.1796875" customWidth="1"/>
    <col min="7173" max="7173" width="9.1796875" bestFit="1" customWidth="1"/>
    <col min="7174" max="7174" width="9.1796875" customWidth="1"/>
    <col min="7175" max="7175" width="2" customWidth="1"/>
    <col min="7176" max="7176" width="13" customWidth="1"/>
    <col min="7177" max="7177" width="1.81640625" customWidth="1"/>
    <col min="7178" max="7178" width="14" customWidth="1"/>
    <col min="7422" max="7422" width="2.1796875" customWidth="1"/>
    <col min="7423" max="7423" width="3.81640625" customWidth="1"/>
    <col min="7424" max="7424" width="27.1796875" customWidth="1"/>
    <col min="7429" max="7429" width="9.1796875" bestFit="1" customWidth="1"/>
    <col min="7430" max="7430" width="9.1796875" customWidth="1"/>
    <col min="7431" max="7431" width="2" customWidth="1"/>
    <col min="7432" max="7432" width="13" customWidth="1"/>
    <col min="7433" max="7433" width="1.81640625" customWidth="1"/>
    <col min="7434" max="7434" width="14" customWidth="1"/>
    <col min="7678" max="7678" width="2.1796875" customWidth="1"/>
    <col min="7679" max="7679" width="3.81640625" customWidth="1"/>
    <col min="7680" max="7680" width="27.1796875" customWidth="1"/>
    <col min="7685" max="7685" width="9.1796875" bestFit="1" customWidth="1"/>
    <col min="7686" max="7686" width="9.1796875" customWidth="1"/>
    <col min="7687" max="7687" width="2" customWidth="1"/>
    <col min="7688" max="7688" width="13" customWidth="1"/>
    <col min="7689" max="7689" width="1.81640625" customWidth="1"/>
    <col min="7690" max="7690" width="14" customWidth="1"/>
    <col min="7934" max="7934" width="2.1796875" customWidth="1"/>
    <col min="7935" max="7935" width="3.81640625" customWidth="1"/>
    <col min="7936" max="7936" width="27.1796875" customWidth="1"/>
    <col min="7941" max="7941" width="9.1796875" bestFit="1" customWidth="1"/>
    <col min="7942" max="7942" width="9.1796875" customWidth="1"/>
    <col min="7943" max="7943" width="2" customWidth="1"/>
    <col min="7944" max="7944" width="13" customWidth="1"/>
    <col min="7945" max="7945" width="1.81640625" customWidth="1"/>
    <col min="7946" max="7946" width="14" customWidth="1"/>
    <col min="8190" max="8190" width="2.1796875" customWidth="1"/>
    <col min="8191" max="8191" width="3.81640625" customWidth="1"/>
    <col min="8192" max="8192" width="27.1796875" customWidth="1"/>
    <col min="8197" max="8197" width="9.1796875" bestFit="1" customWidth="1"/>
    <col min="8198" max="8198" width="9.1796875" customWidth="1"/>
    <col min="8199" max="8199" width="2" customWidth="1"/>
    <col min="8200" max="8200" width="13" customWidth="1"/>
    <col min="8201" max="8201" width="1.81640625" customWidth="1"/>
    <col min="8202" max="8202" width="14" customWidth="1"/>
    <col min="8446" max="8446" width="2.1796875" customWidth="1"/>
    <col min="8447" max="8447" width="3.81640625" customWidth="1"/>
    <col min="8448" max="8448" width="27.1796875" customWidth="1"/>
    <col min="8453" max="8453" width="9.1796875" bestFit="1" customWidth="1"/>
    <col min="8454" max="8454" width="9.1796875" customWidth="1"/>
    <col min="8455" max="8455" width="2" customWidth="1"/>
    <col min="8456" max="8456" width="13" customWidth="1"/>
    <col min="8457" max="8457" width="1.81640625" customWidth="1"/>
    <col min="8458" max="8458" width="14" customWidth="1"/>
    <col min="8702" max="8702" width="2.1796875" customWidth="1"/>
    <col min="8703" max="8703" width="3.81640625" customWidth="1"/>
    <col min="8704" max="8704" width="27.1796875" customWidth="1"/>
    <col min="8709" max="8709" width="9.1796875" bestFit="1" customWidth="1"/>
    <col min="8710" max="8710" width="9.1796875" customWidth="1"/>
    <col min="8711" max="8711" width="2" customWidth="1"/>
    <col min="8712" max="8712" width="13" customWidth="1"/>
    <col min="8713" max="8713" width="1.81640625" customWidth="1"/>
    <col min="8714" max="8714" width="14" customWidth="1"/>
    <col min="8958" max="8958" width="2.1796875" customWidth="1"/>
    <col min="8959" max="8959" width="3.81640625" customWidth="1"/>
    <col min="8960" max="8960" width="27.1796875" customWidth="1"/>
    <col min="8965" max="8965" width="9.1796875" bestFit="1" customWidth="1"/>
    <col min="8966" max="8966" width="9.1796875" customWidth="1"/>
    <col min="8967" max="8967" width="2" customWidth="1"/>
    <col min="8968" max="8968" width="13" customWidth="1"/>
    <col min="8969" max="8969" width="1.81640625" customWidth="1"/>
    <col min="8970" max="8970" width="14" customWidth="1"/>
    <col min="9214" max="9214" width="2.1796875" customWidth="1"/>
    <col min="9215" max="9215" width="3.81640625" customWidth="1"/>
    <col min="9216" max="9216" width="27.1796875" customWidth="1"/>
    <col min="9221" max="9221" width="9.1796875" bestFit="1" customWidth="1"/>
    <col min="9222" max="9222" width="9.1796875" customWidth="1"/>
    <col min="9223" max="9223" width="2" customWidth="1"/>
    <col min="9224" max="9224" width="13" customWidth="1"/>
    <col min="9225" max="9225" width="1.81640625" customWidth="1"/>
    <col min="9226" max="9226" width="14" customWidth="1"/>
    <col min="9470" max="9470" width="2.1796875" customWidth="1"/>
    <col min="9471" max="9471" width="3.81640625" customWidth="1"/>
    <col min="9472" max="9472" width="27.1796875" customWidth="1"/>
    <col min="9477" max="9477" width="9.1796875" bestFit="1" customWidth="1"/>
    <col min="9478" max="9478" width="9.1796875" customWidth="1"/>
    <col min="9479" max="9479" width="2" customWidth="1"/>
    <col min="9480" max="9480" width="13" customWidth="1"/>
    <col min="9481" max="9481" width="1.81640625" customWidth="1"/>
    <col min="9482" max="9482" width="14" customWidth="1"/>
    <col min="9726" max="9726" width="2.1796875" customWidth="1"/>
    <col min="9727" max="9727" width="3.81640625" customWidth="1"/>
    <col min="9728" max="9728" width="27.1796875" customWidth="1"/>
    <col min="9733" max="9733" width="9.1796875" bestFit="1" customWidth="1"/>
    <col min="9734" max="9734" width="9.1796875" customWidth="1"/>
    <col min="9735" max="9735" width="2" customWidth="1"/>
    <col min="9736" max="9736" width="13" customWidth="1"/>
    <col min="9737" max="9737" width="1.81640625" customWidth="1"/>
    <col min="9738" max="9738" width="14" customWidth="1"/>
    <col min="9982" max="9982" width="2.1796875" customWidth="1"/>
    <col min="9983" max="9983" width="3.81640625" customWidth="1"/>
    <col min="9984" max="9984" width="27.1796875" customWidth="1"/>
    <col min="9989" max="9989" width="9.1796875" bestFit="1" customWidth="1"/>
    <col min="9990" max="9990" width="9.1796875" customWidth="1"/>
    <col min="9991" max="9991" width="2" customWidth="1"/>
    <col min="9992" max="9992" width="13" customWidth="1"/>
    <col min="9993" max="9993" width="1.81640625" customWidth="1"/>
    <col min="9994" max="9994" width="14" customWidth="1"/>
    <col min="10238" max="10238" width="2.1796875" customWidth="1"/>
    <col min="10239" max="10239" width="3.81640625" customWidth="1"/>
    <col min="10240" max="10240" width="27.1796875" customWidth="1"/>
    <col min="10245" max="10245" width="9.1796875" bestFit="1" customWidth="1"/>
    <col min="10246" max="10246" width="9.1796875" customWidth="1"/>
    <col min="10247" max="10247" width="2" customWidth="1"/>
    <col min="10248" max="10248" width="13" customWidth="1"/>
    <col min="10249" max="10249" width="1.81640625" customWidth="1"/>
    <col min="10250" max="10250" width="14" customWidth="1"/>
    <col min="10494" max="10494" width="2.1796875" customWidth="1"/>
    <col min="10495" max="10495" width="3.81640625" customWidth="1"/>
    <col min="10496" max="10496" width="27.1796875" customWidth="1"/>
    <col min="10501" max="10501" width="9.1796875" bestFit="1" customWidth="1"/>
    <col min="10502" max="10502" width="9.1796875" customWidth="1"/>
    <col min="10503" max="10503" width="2" customWidth="1"/>
    <col min="10504" max="10504" width="13" customWidth="1"/>
    <col min="10505" max="10505" width="1.81640625" customWidth="1"/>
    <col min="10506" max="10506" width="14" customWidth="1"/>
    <col min="10750" max="10750" width="2.1796875" customWidth="1"/>
    <col min="10751" max="10751" width="3.81640625" customWidth="1"/>
    <col min="10752" max="10752" width="27.1796875" customWidth="1"/>
    <col min="10757" max="10757" width="9.1796875" bestFit="1" customWidth="1"/>
    <col min="10758" max="10758" width="9.1796875" customWidth="1"/>
    <col min="10759" max="10759" width="2" customWidth="1"/>
    <col min="10760" max="10760" width="13" customWidth="1"/>
    <col min="10761" max="10761" width="1.81640625" customWidth="1"/>
    <col min="10762" max="10762" width="14" customWidth="1"/>
    <col min="11006" max="11006" width="2.1796875" customWidth="1"/>
    <col min="11007" max="11007" width="3.81640625" customWidth="1"/>
    <col min="11008" max="11008" width="27.1796875" customWidth="1"/>
    <col min="11013" max="11013" width="9.1796875" bestFit="1" customWidth="1"/>
    <col min="11014" max="11014" width="9.1796875" customWidth="1"/>
    <col min="11015" max="11015" width="2" customWidth="1"/>
    <col min="11016" max="11016" width="13" customWidth="1"/>
    <col min="11017" max="11017" width="1.81640625" customWidth="1"/>
    <col min="11018" max="11018" width="14" customWidth="1"/>
    <col min="11262" max="11262" width="2.1796875" customWidth="1"/>
    <col min="11263" max="11263" width="3.81640625" customWidth="1"/>
    <col min="11264" max="11264" width="27.1796875" customWidth="1"/>
    <col min="11269" max="11269" width="9.1796875" bestFit="1" customWidth="1"/>
    <col min="11270" max="11270" width="9.1796875" customWidth="1"/>
    <col min="11271" max="11271" width="2" customWidth="1"/>
    <col min="11272" max="11272" width="13" customWidth="1"/>
    <col min="11273" max="11273" width="1.81640625" customWidth="1"/>
    <col min="11274" max="11274" width="14" customWidth="1"/>
    <col min="11518" max="11518" width="2.1796875" customWidth="1"/>
    <col min="11519" max="11519" width="3.81640625" customWidth="1"/>
    <col min="11520" max="11520" width="27.1796875" customWidth="1"/>
    <col min="11525" max="11525" width="9.1796875" bestFit="1" customWidth="1"/>
    <col min="11526" max="11526" width="9.1796875" customWidth="1"/>
    <col min="11527" max="11527" width="2" customWidth="1"/>
    <col min="11528" max="11528" width="13" customWidth="1"/>
    <col min="11529" max="11529" width="1.81640625" customWidth="1"/>
    <col min="11530" max="11530" width="14" customWidth="1"/>
    <col min="11774" max="11774" width="2.1796875" customWidth="1"/>
    <col min="11775" max="11775" width="3.81640625" customWidth="1"/>
    <col min="11776" max="11776" width="27.1796875" customWidth="1"/>
    <col min="11781" max="11781" width="9.1796875" bestFit="1" customWidth="1"/>
    <col min="11782" max="11782" width="9.1796875" customWidth="1"/>
    <col min="11783" max="11783" width="2" customWidth="1"/>
    <col min="11784" max="11784" width="13" customWidth="1"/>
    <col min="11785" max="11785" width="1.81640625" customWidth="1"/>
    <col min="11786" max="11786" width="14" customWidth="1"/>
    <col min="12030" max="12030" width="2.1796875" customWidth="1"/>
    <col min="12031" max="12031" width="3.81640625" customWidth="1"/>
    <col min="12032" max="12032" width="27.1796875" customWidth="1"/>
    <col min="12037" max="12037" width="9.1796875" bestFit="1" customWidth="1"/>
    <col min="12038" max="12038" width="9.1796875" customWidth="1"/>
    <col min="12039" max="12039" width="2" customWidth="1"/>
    <col min="12040" max="12040" width="13" customWidth="1"/>
    <col min="12041" max="12041" width="1.81640625" customWidth="1"/>
    <col min="12042" max="12042" width="14" customWidth="1"/>
    <col min="12286" max="12286" width="2.1796875" customWidth="1"/>
    <col min="12287" max="12287" width="3.81640625" customWidth="1"/>
    <col min="12288" max="12288" width="27.1796875" customWidth="1"/>
    <col min="12293" max="12293" width="9.1796875" bestFit="1" customWidth="1"/>
    <col min="12294" max="12294" width="9.1796875" customWidth="1"/>
    <col min="12295" max="12295" width="2" customWidth="1"/>
    <col min="12296" max="12296" width="13" customWidth="1"/>
    <col min="12297" max="12297" width="1.81640625" customWidth="1"/>
    <col min="12298" max="12298" width="14" customWidth="1"/>
    <col min="12542" max="12542" width="2.1796875" customWidth="1"/>
    <col min="12543" max="12543" width="3.81640625" customWidth="1"/>
    <col min="12544" max="12544" width="27.1796875" customWidth="1"/>
    <col min="12549" max="12549" width="9.1796875" bestFit="1" customWidth="1"/>
    <col min="12550" max="12550" width="9.1796875" customWidth="1"/>
    <col min="12551" max="12551" width="2" customWidth="1"/>
    <col min="12552" max="12552" width="13" customWidth="1"/>
    <col min="12553" max="12553" width="1.81640625" customWidth="1"/>
    <col min="12554" max="12554" width="14" customWidth="1"/>
    <col min="12798" max="12798" width="2.1796875" customWidth="1"/>
    <col min="12799" max="12799" width="3.81640625" customWidth="1"/>
    <col min="12800" max="12800" width="27.1796875" customWidth="1"/>
    <col min="12805" max="12805" width="9.1796875" bestFit="1" customWidth="1"/>
    <col min="12806" max="12806" width="9.1796875" customWidth="1"/>
    <col min="12807" max="12807" width="2" customWidth="1"/>
    <col min="12808" max="12808" width="13" customWidth="1"/>
    <col min="12809" max="12809" width="1.81640625" customWidth="1"/>
    <col min="12810" max="12810" width="14" customWidth="1"/>
    <col min="13054" max="13054" width="2.1796875" customWidth="1"/>
    <col min="13055" max="13055" width="3.81640625" customWidth="1"/>
    <col min="13056" max="13056" width="27.1796875" customWidth="1"/>
    <col min="13061" max="13061" width="9.1796875" bestFit="1" customWidth="1"/>
    <col min="13062" max="13062" width="9.1796875" customWidth="1"/>
    <col min="13063" max="13063" width="2" customWidth="1"/>
    <col min="13064" max="13064" width="13" customWidth="1"/>
    <col min="13065" max="13065" width="1.81640625" customWidth="1"/>
    <col min="13066" max="13066" width="14" customWidth="1"/>
    <col min="13310" max="13310" width="2.1796875" customWidth="1"/>
    <col min="13311" max="13311" width="3.81640625" customWidth="1"/>
    <col min="13312" max="13312" width="27.1796875" customWidth="1"/>
    <col min="13317" max="13317" width="9.1796875" bestFit="1" customWidth="1"/>
    <col min="13318" max="13318" width="9.1796875" customWidth="1"/>
    <col min="13319" max="13319" width="2" customWidth="1"/>
    <col min="13320" max="13320" width="13" customWidth="1"/>
    <col min="13321" max="13321" width="1.81640625" customWidth="1"/>
    <col min="13322" max="13322" width="14" customWidth="1"/>
    <col min="13566" max="13566" width="2.1796875" customWidth="1"/>
    <col min="13567" max="13567" width="3.81640625" customWidth="1"/>
    <col min="13568" max="13568" width="27.1796875" customWidth="1"/>
    <col min="13573" max="13573" width="9.1796875" bestFit="1" customWidth="1"/>
    <col min="13574" max="13574" width="9.1796875" customWidth="1"/>
    <col min="13575" max="13575" width="2" customWidth="1"/>
    <col min="13576" max="13576" width="13" customWidth="1"/>
    <col min="13577" max="13577" width="1.81640625" customWidth="1"/>
    <col min="13578" max="13578" width="14" customWidth="1"/>
    <col min="13822" max="13822" width="2.1796875" customWidth="1"/>
    <col min="13823" max="13823" width="3.81640625" customWidth="1"/>
    <col min="13824" max="13824" width="27.1796875" customWidth="1"/>
    <col min="13829" max="13829" width="9.1796875" bestFit="1" customWidth="1"/>
    <col min="13830" max="13830" width="9.1796875" customWidth="1"/>
    <col min="13831" max="13831" width="2" customWidth="1"/>
    <col min="13832" max="13832" width="13" customWidth="1"/>
    <col min="13833" max="13833" width="1.81640625" customWidth="1"/>
    <col min="13834" max="13834" width="14" customWidth="1"/>
    <col min="14078" max="14078" width="2.1796875" customWidth="1"/>
    <col min="14079" max="14079" width="3.81640625" customWidth="1"/>
    <col min="14080" max="14080" width="27.1796875" customWidth="1"/>
    <col min="14085" max="14085" width="9.1796875" bestFit="1" customWidth="1"/>
    <col min="14086" max="14086" width="9.1796875" customWidth="1"/>
    <col min="14087" max="14087" width="2" customWidth="1"/>
    <col min="14088" max="14088" width="13" customWidth="1"/>
    <col min="14089" max="14089" width="1.81640625" customWidth="1"/>
    <col min="14090" max="14090" width="14" customWidth="1"/>
    <col min="14334" max="14334" width="2.1796875" customWidth="1"/>
    <col min="14335" max="14335" width="3.81640625" customWidth="1"/>
    <col min="14336" max="14336" width="27.1796875" customWidth="1"/>
    <col min="14341" max="14341" width="9.1796875" bestFit="1" customWidth="1"/>
    <col min="14342" max="14342" width="9.1796875" customWidth="1"/>
    <col min="14343" max="14343" width="2" customWidth="1"/>
    <col min="14344" max="14344" width="13" customWidth="1"/>
    <col min="14345" max="14345" width="1.81640625" customWidth="1"/>
    <col min="14346" max="14346" width="14" customWidth="1"/>
    <col min="14590" max="14590" width="2.1796875" customWidth="1"/>
    <col min="14591" max="14591" width="3.81640625" customWidth="1"/>
    <col min="14592" max="14592" width="27.1796875" customWidth="1"/>
    <col min="14597" max="14597" width="9.1796875" bestFit="1" customWidth="1"/>
    <col min="14598" max="14598" width="9.1796875" customWidth="1"/>
    <col min="14599" max="14599" width="2" customWidth="1"/>
    <col min="14600" max="14600" width="13" customWidth="1"/>
    <col min="14601" max="14601" width="1.81640625" customWidth="1"/>
    <col min="14602" max="14602" width="14" customWidth="1"/>
    <col min="14846" max="14846" width="2.1796875" customWidth="1"/>
    <col min="14847" max="14847" width="3.81640625" customWidth="1"/>
    <col min="14848" max="14848" width="27.1796875" customWidth="1"/>
    <col min="14853" max="14853" width="9.1796875" bestFit="1" customWidth="1"/>
    <col min="14854" max="14854" width="9.1796875" customWidth="1"/>
    <col min="14855" max="14855" width="2" customWidth="1"/>
    <col min="14856" max="14856" width="13" customWidth="1"/>
    <col min="14857" max="14857" width="1.81640625" customWidth="1"/>
    <col min="14858" max="14858" width="14" customWidth="1"/>
    <col min="15102" max="15102" width="2.1796875" customWidth="1"/>
    <col min="15103" max="15103" width="3.81640625" customWidth="1"/>
    <col min="15104" max="15104" width="27.1796875" customWidth="1"/>
    <col min="15109" max="15109" width="9.1796875" bestFit="1" customWidth="1"/>
    <col min="15110" max="15110" width="9.1796875" customWidth="1"/>
    <col min="15111" max="15111" width="2" customWidth="1"/>
    <col min="15112" max="15112" width="13" customWidth="1"/>
    <col min="15113" max="15113" width="1.81640625" customWidth="1"/>
    <col min="15114" max="15114" width="14" customWidth="1"/>
    <col min="15358" max="15358" width="2.1796875" customWidth="1"/>
    <col min="15359" max="15359" width="3.81640625" customWidth="1"/>
    <col min="15360" max="15360" width="27.1796875" customWidth="1"/>
    <col min="15365" max="15365" width="9.1796875" bestFit="1" customWidth="1"/>
    <col min="15366" max="15366" width="9.1796875" customWidth="1"/>
    <col min="15367" max="15367" width="2" customWidth="1"/>
    <col min="15368" max="15368" width="13" customWidth="1"/>
    <col min="15369" max="15369" width="1.81640625" customWidth="1"/>
    <col min="15370" max="15370" width="14" customWidth="1"/>
    <col min="15614" max="15614" width="2.1796875" customWidth="1"/>
    <col min="15615" max="15615" width="3.81640625" customWidth="1"/>
    <col min="15616" max="15616" width="27.1796875" customWidth="1"/>
    <col min="15621" max="15621" width="9.1796875" bestFit="1" customWidth="1"/>
    <col min="15622" max="15622" width="9.1796875" customWidth="1"/>
    <col min="15623" max="15623" width="2" customWidth="1"/>
    <col min="15624" max="15624" width="13" customWidth="1"/>
    <col min="15625" max="15625" width="1.81640625" customWidth="1"/>
    <col min="15626" max="15626" width="14" customWidth="1"/>
    <col min="15870" max="15870" width="2.1796875" customWidth="1"/>
    <col min="15871" max="15871" width="3.81640625" customWidth="1"/>
    <col min="15872" max="15872" width="27.1796875" customWidth="1"/>
    <col min="15877" max="15877" width="9.1796875" bestFit="1" customWidth="1"/>
    <col min="15878" max="15878" width="9.1796875" customWidth="1"/>
    <col min="15879" max="15879" width="2" customWidth="1"/>
    <col min="15880" max="15880" width="13" customWidth="1"/>
    <col min="15881" max="15881" width="1.81640625" customWidth="1"/>
    <col min="15882" max="15882" width="14" customWidth="1"/>
    <col min="16126" max="16126" width="2.1796875" customWidth="1"/>
    <col min="16127" max="16127" width="3.81640625" customWidth="1"/>
    <col min="16128" max="16128" width="27.1796875" customWidth="1"/>
    <col min="16133" max="16133" width="9.1796875" bestFit="1" customWidth="1"/>
    <col min="16134" max="16134" width="9.1796875" customWidth="1"/>
    <col min="16135" max="16135" width="2" customWidth="1"/>
    <col min="16136" max="16136" width="13" customWidth="1"/>
    <col min="16137" max="16137" width="1.81640625" customWidth="1"/>
    <col min="16138" max="16138" width="14" customWidth="1"/>
  </cols>
  <sheetData>
    <row r="1" spans="1:11" ht="15" thickBot="1" x14ac:dyDescent="0.4"/>
    <row r="2" spans="1:11" s="1" customFormat="1" ht="13.5" thickBot="1" x14ac:dyDescent="0.35">
      <c r="A2" s="45" t="s">
        <v>9</v>
      </c>
      <c r="B2" s="46" t="s">
        <v>10</v>
      </c>
      <c r="C2" s="47"/>
      <c r="D2" s="47"/>
      <c r="E2" s="48"/>
      <c r="F2" s="49"/>
      <c r="G2" s="47"/>
      <c r="H2" s="49"/>
      <c r="I2" s="50"/>
    </row>
    <row r="3" spans="1:11" s="1" customFormat="1" ht="36" customHeight="1" thickBot="1" x14ac:dyDescent="0.35">
      <c r="A3" s="2"/>
      <c r="B3" s="71" t="s">
        <v>11</v>
      </c>
      <c r="C3" s="71" t="s">
        <v>12</v>
      </c>
      <c r="D3" s="71" t="s">
        <v>13</v>
      </c>
      <c r="E3" s="72" t="s">
        <v>14</v>
      </c>
      <c r="F3" s="73" t="s">
        <v>15</v>
      </c>
      <c r="G3" s="71" t="s">
        <v>16</v>
      </c>
      <c r="H3" s="74" t="s">
        <v>17</v>
      </c>
      <c r="I3" s="73" t="s">
        <v>18</v>
      </c>
    </row>
    <row r="4" spans="1:11" s="1" customFormat="1" ht="13" x14ac:dyDescent="0.3">
      <c r="A4" s="2"/>
      <c r="B4" s="87" t="s">
        <v>19</v>
      </c>
      <c r="C4" s="33" t="s">
        <v>20</v>
      </c>
      <c r="D4" s="34" t="s">
        <v>21</v>
      </c>
      <c r="E4" s="35" t="s">
        <v>79</v>
      </c>
      <c r="F4" s="24"/>
      <c r="G4" s="43">
        <v>0</v>
      </c>
      <c r="H4" s="39">
        <f>F4</f>
        <v>0</v>
      </c>
      <c r="I4" s="64">
        <f>(H4*C34)*0.65</f>
        <v>0</v>
      </c>
      <c r="K4" s="52"/>
    </row>
    <row r="5" spans="1:11" s="1" customFormat="1" ht="15" customHeight="1" x14ac:dyDescent="0.3">
      <c r="A5" s="2"/>
      <c r="B5" s="88"/>
      <c r="C5" s="36" t="s">
        <v>23</v>
      </c>
      <c r="D5" s="37" t="s">
        <v>24</v>
      </c>
      <c r="E5" s="38" t="s">
        <v>25</v>
      </c>
      <c r="F5" s="39">
        <f>F4</f>
        <v>0</v>
      </c>
      <c r="G5" s="40">
        <v>0.1</v>
      </c>
      <c r="H5" s="39">
        <f>F4*G5+F4</f>
        <v>0</v>
      </c>
      <c r="I5" s="41">
        <f>(H5*C34)*0.2</f>
        <v>0</v>
      </c>
    </row>
    <row r="6" spans="1:11" s="1" customFormat="1" ht="13" x14ac:dyDescent="0.3">
      <c r="A6" s="2"/>
      <c r="B6" s="88"/>
      <c r="C6" s="25" t="s">
        <v>26</v>
      </c>
      <c r="D6" s="17" t="s">
        <v>27</v>
      </c>
      <c r="E6" s="19"/>
      <c r="F6" s="23">
        <f>F4</f>
        <v>0</v>
      </c>
      <c r="G6" s="18">
        <v>0.2</v>
      </c>
      <c r="H6" s="23">
        <f>F4*G6+F4</f>
        <v>0</v>
      </c>
      <c r="I6" s="42"/>
    </row>
    <row r="7" spans="1:11" s="1" customFormat="1" ht="15" customHeight="1" x14ac:dyDescent="0.3">
      <c r="A7" s="2"/>
      <c r="B7" s="88"/>
      <c r="C7" s="36" t="s">
        <v>28</v>
      </c>
      <c r="D7" s="37" t="s">
        <v>29</v>
      </c>
      <c r="E7" s="38" t="s">
        <v>30</v>
      </c>
      <c r="F7" s="39">
        <f>F4</f>
        <v>0</v>
      </c>
      <c r="G7" s="40">
        <v>0.35</v>
      </c>
      <c r="H7" s="39">
        <f>F4*G7+F4</f>
        <v>0</v>
      </c>
      <c r="I7" s="41">
        <f>(H7*C34)*0.05</f>
        <v>0</v>
      </c>
      <c r="J7" s="52"/>
    </row>
    <row r="8" spans="1:11" s="1" customFormat="1" ht="13" x14ac:dyDescent="0.3">
      <c r="A8" s="2"/>
      <c r="B8" s="88"/>
      <c r="C8" s="26" t="s">
        <v>31</v>
      </c>
      <c r="D8" s="17" t="s">
        <v>32</v>
      </c>
      <c r="E8" s="93"/>
      <c r="F8" s="23">
        <f>F5</f>
        <v>0</v>
      </c>
      <c r="G8" s="18">
        <v>0.5</v>
      </c>
      <c r="H8" s="23">
        <f>F8*G8+F8</f>
        <v>0</v>
      </c>
      <c r="I8" s="96"/>
    </row>
    <row r="9" spans="1:11" s="1" customFormat="1" ht="13" x14ac:dyDescent="0.3">
      <c r="A9" s="2"/>
      <c r="B9" s="88"/>
      <c r="C9" s="26" t="s">
        <v>33</v>
      </c>
      <c r="D9" s="17" t="s">
        <v>34</v>
      </c>
      <c r="E9" s="94"/>
      <c r="F9" s="23">
        <f>F8</f>
        <v>0</v>
      </c>
      <c r="G9" s="18">
        <v>0.6</v>
      </c>
      <c r="H9" s="23">
        <f>F8*G9+F8</f>
        <v>0</v>
      </c>
      <c r="I9" s="97"/>
    </row>
    <row r="10" spans="1:11" s="1" customFormat="1" ht="13" x14ac:dyDescent="0.3">
      <c r="A10" s="2"/>
      <c r="B10" s="88"/>
      <c r="C10" s="26" t="s">
        <v>35</v>
      </c>
      <c r="D10" s="17" t="s">
        <v>36</v>
      </c>
      <c r="E10" s="94"/>
      <c r="F10" s="23">
        <f>F8</f>
        <v>0</v>
      </c>
      <c r="G10" s="18">
        <v>0.7</v>
      </c>
      <c r="H10" s="23">
        <f>F8*G10+F8</f>
        <v>0</v>
      </c>
      <c r="I10" s="97"/>
      <c r="J10" s="52"/>
    </row>
    <row r="11" spans="1:11" s="1" customFormat="1" ht="13" x14ac:dyDescent="0.3">
      <c r="A11" s="2"/>
      <c r="B11" s="88"/>
      <c r="C11" s="26" t="s">
        <v>37</v>
      </c>
      <c r="D11" s="17" t="s">
        <v>38</v>
      </c>
      <c r="E11" s="94"/>
      <c r="F11" s="23">
        <f>F4</f>
        <v>0</v>
      </c>
      <c r="G11" s="18">
        <v>0.85</v>
      </c>
      <c r="H11" s="23">
        <f>F4*G11+F4</f>
        <v>0</v>
      </c>
      <c r="I11" s="97"/>
    </row>
    <row r="12" spans="1:11" s="1" customFormat="1" ht="13.5" thickBot="1" x14ac:dyDescent="0.35">
      <c r="A12" s="2"/>
      <c r="B12" s="89"/>
      <c r="C12" s="27" t="s">
        <v>39</v>
      </c>
      <c r="D12" s="20" t="s">
        <v>40</v>
      </c>
      <c r="E12" s="95"/>
      <c r="F12" s="21">
        <f>F5</f>
        <v>0</v>
      </c>
      <c r="G12" s="22">
        <v>1</v>
      </c>
      <c r="H12" s="21">
        <f>F5*G12+F5</f>
        <v>0</v>
      </c>
      <c r="I12" s="98"/>
      <c r="J12" s="52"/>
    </row>
    <row r="13" spans="1:11" ht="15" thickBot="1" x14ac:dyDescent="0.4"/>
    <row r="14" spans="1:11" s="1" customFormat="1" ht="13.5" thickBot="1" x14ac:dyDescent="0.35">
      <c r="A14" s="45" t="s">
        <v>41</v>
      </c>
      <c r="B14" s="46" t="s">
        <v>73</v>
      </c>
      <c r="C14" s="47"/>
      <c r="D14" s="47"/>
      <c r="E14" s="48"/>
      <c r="F14" s="49"/>
      <c r="G14" s="47"/>
      <c r="H14" s="49"/>
      <c r="I14" s="50"/>
    </row>
    <row r="15" spans="1:11" s="1" customFormat="1" ht="36" customHeight="1" thickBot="1" x14ac:dyDescent="0.35">
      <c r="A15" s="2"/>
      <c r="B15" s="71" t="s">
        <v>11</v>
      </c>
      <c r="C15" s="71" t="s">
        <v>12</v>
      </c>
      <c r="D15" s="71" t="s">
        <v>13</v>
      </c>
      <c r="E15" s="72" t="s">
        <v>14</v>
      </c>
      <c r="F15" s="73" t="s">
        <v>15</v>
      </c>
      <c r="G15" s="71" t="s">
        <v>16</v>
      </c>
      <c r="H15" s="74" t="s">
        <v>17</v>
      </c>
      <c r="I15" s="73" t="s">
        <v>18</v>
      </c>
    </row>
    <row r="16" spans="1:11" s="1" customFormat="1" ht="13.5" thickBot="1" x14ac:dyDescent="0.35">
      <c r="A16" s="2"/>
      <c r="B16" s="87" t="s">
        <v>19</v>
      </c>
      <c r="C16" s="33" t="s">
        <v>20</v>
      </c>
      <c r="D16" s="34" t="s">
        <v>21</v>
      </c>
      <c r="E16" s="35" t="s">
        <v>80</v>
      </c>
      <c r="F16" s="24"/>
      <c r="G16" s="43">
        <v>0</v>
      </c>
      <c r="H16" s="39">
        <f>F16</f>
        <v>0</v>
      </c>
      <c r="I16" s="64">
        <f>(H16*C34)*0.04</f>
        <v>0</v>
      </c>
      <c r="K16" s="52"/>
    </row>
    <row r="17" spans="1:19" s="1" customFormat="1" ht="15" customHeight="1" x14ac:dyDescent="0.3">
      <c r="A17" s="2"/>
      <c r="B17" s="88"/>
      <c r="C17" s="36" t="s">
        <v>23</v>
      </c>
      <c r="D17" s="37" t="s">
        <v>24</v>
      </c>
      <c r="E17" s="35" t="s">
        <v>81</v>
      </c>
      <c r="F17" s="39">
        <f>F16</f>
        <v>0</v>
      </c>
      <c r="G17" s="40">
        <v>0.1</v>
      </c>
      <c r="H17" s="39">
        <f>F17*G17+F16</f>
        <v>0</v>
      </c>
      <c r="I17" s="41">
        <f>(H17*C34)*0.01</f>
        <v>0</v>
      </c>
    </row>
    <row r="18" spans="1:19" s="1" customFormat="1" ht="13" x14ac:dyDescent="0.3">
      <c r="A18" s="2"/>
      <c r="B18" s="88"/>
      <c r="C18" s="25" t="s">
        <v>26</v>
      </c>
      <c r="D18" s="17" t="s">
        <v>27</v>
      </c>
      <c r="E18" s="19"/>
      <c r="F18" s="23">
        <f>F16</f>
        <v>0</v>
      </c>
      <c r="G18" s="18">
        <v>0.2</v>
      </c>
      <c r="H18" s="23">
        <f>F16*G18+F16</f>
        <v>0</v>
      </c>
      <c r="I18" s="96"/>
    </row>
    <row r="19" spans="1:19" s="1" customFormat="1" ht="15" customHeight="1" x14ac:dyDescent="0.3">
      <c r="A19" s="2"/>
      <c r="B19" s="88"/>
      <c r="C19" s="25" t="s">
        <v>28</v>
      </c>
      <c r="D19" s="17" t="s">
        <v>29</v>
      </c>
      <c r="E19" s="19"/>
      <c r="F19" s="23">
        <f>F16</f>
        <v>0</v>
      </c>
      <c r="G19" s="18">
        <v>0.35</v>
      </c>
      <c r="H19" s="23">
        <f>F16*G19+F16</f>
        <v>0</v>
      </c>
      <c r="I19" s="97"/>
      <c r="J19" s="52"/>
    </row>
    <row r="20" spans="1:19" s="1" customFormat="1" ht="14.5" customHeight="1" x14ac:dyDescent="0.3">
      <c r="A20" s="2"/>
      <c r="B20" s="88"/>
      <c r="C20" s="26" t="s">
        <v>31</v>
      </c>
      <c r="D20" s="17" t="s">
        <v>32</v>
      </c>
      <c r="E20" s="93"/>
      <c r="F20" s="23">
        <f>F16</f>
        <v>0</v>
      </c>
      <c r="G20" s="18">
        <v>0.5</v>
      </c>
      <c r="H20" s="23">
        <f>F20*G20+F20</f>
        <v>0</v>
      </c>
      <c r="I20" s="97"/>
    </row>
    <row r="21" spans="1:19" s="1" customFormat="1" ht="14.5" customHeight="1" x14ac:dyDescent="0.3">
      <c r="A21" s="2"/>
      <c r="B21" s="88"/>
      <c r="C21" s="26" t="s">
        <v>33</v>
      </c>
      <c r="D21" s="17" t="s">
        <v>34</v>
      </c>
      <c r="E21" s="94"/>
      <c r="F21" s="23">
        <f>F20</f>
        <v>0</v>
      </c>
      <c r="G21" s="18">
        <v>0.6</v>
      </c>
      <c r="H21" s="23">
        <f>F20*G21+F20</f>
        <v>0</v>
      </c>
      <c r="I21" s="97"/>
    </row>
    <row r="22" spans="1:19" s="1" customFormat="1" ht="14.5" customHeight="1" x14ac:dyDescent="0.3">
      <c r="A22" s="2"/>
      <c r="B22" s="88"/>
      <c r="C22" s="26" t="s">
        <v>35</v>
      </c>
      <c r="D22" s="17" t="s">
        <v>36</v>
      </c>
      <c r="E22" s="94"/>
      <c r="F22" s="23">
        <f>F20</f>
        <v>0</v>
      </c>
      <c r="G22" s="18">
        <v>0.7</v>
      </c>
      <c r="H22" s="23">
        <f>F20*G22+F20</f>
        <v>0</v>
      </c>
      <c r="I22" s="97"/>
      <c r="J22" s="52"/>
    </row>
    <row r="23" spans="1:19" s="1" customFormat="1" ht="14.5" customHeight="1" x14ac:dyDescent="0.3">
      <c r="A23" s="2"/>
      <c r="B23" s="88"/>
      <c r="C23" s="26" t="s">
        <v>37</v>
      </c>
      <c r="D23" s="17" t="s">
        <v>38</v>
      </c>
      <c r="E23" s="94"/>
      <c r="F23" s="23">
        <f>F16</f>
        <v>0</v>
      </c>
      <c r="G23" s="18">
        <v>0.85</v>
      </c>
      <c r="H23" s="23">
        <f>F16*G23+F16</f>
        <v>0</v>
      </c>
      <c r="I23" s="97"/>
    </row>
    <row r="24" spans="1:19" s="1" customFormat="1" ht="15" customHeight="1" thickBot="1" x14ac:dyDescent="0.35">
      <c r="A24" s="2"/>
      <c r="B24" s="89"/>
      <c r="C24" s="27" t="s">
        <v>39</v>
      </c>
      <c r="D24" s="20" t="s">
        <v>40</v>
      </c>
      <c r="E24" s="95"/>
      <c r="F24" s="21">
        <f>F16</f>
        <v>0</v>
      </c>
      <c r="G24" s="22">
        <v>1</v>
      </c>
      <c r="H24" s="21">
        <f>F17*G24+F17</f>
        <v>0</v>
      </c>
      <c r="I24" s="98"/>
      <c r="J24" s="52"/>
    </row>
    <row r="25" spans="1:19" ht="15" thickBot="1" x14ac:dyDescent="0.4"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" thickBot="1" x14ac:dyDescent="0.4">
      <c r="A26" s="45" t="s">
        <v>74</v>
      </c>
      <c r="B26" s="46" t="s">
        <v>42</v>
      </c>
      <c r="C26" s="47"/>
      <c r="D26" s="47"/>
      <c r="E26" s="48"/>
      <c r="F26" s="49"/>
      <c r="G26" s="47"/>
      <c r="H26" s="49"/>
      <c r="I26" s="50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s="1" customFormat="1" ht="36" customHeight="1" thickBot="1" x14ac:dyDescent="0.35">
      <c r="A27" s="2"/>
      <c r="B27" s="71" t="s">
        <v>11</v>
      </c>
      <c r="C27" s="71" t="s">
        <v>12</v>
      </c>
      <c r="D27" s="71" t="s">
        <v>13</v>
      </c>
      <c r="E27" s="72" t="s">
        <v>14</v>
      </c>
      <c r="F27" s="73" t="s">
        <v>15</v>
      </c>
      <c r="G27" s="71" t="s">
        <v>16</v>
      </c>
      <c r="H27" s="74" t="s">
        <v>17</v>
      </c>
      <c r="I27" s="73" t="s">
        <v>18</v>
      </c>
    </row>
    <row r="28" spans="1:19" s="1" customFormat="1" ht="13" x14ac:dyDescent="0.3">
      <c r="A28" s="2"/>
      <c r="B28" s="90" t="s">
        <v>43</v>
      </c>
      <c r="C28" s="70" t="s">
        <v>20</v>
      </c>
      <c r="D28" s="69" t="s">
        <v>21</v>
      </c>
      <c r="E28" s="68" t="s">
        <v>44</v>
      </c>
      <c r="F28" s="67"/>
      <c r="G28" s="66">
        <v>0</v>
      </c>
      <c r="H28" s="65"/>
      <c r="I28" s="99"/>
    </row>
    <row r="29" spans="1:19" s="1" customFormat="1" ht="13" x14ac:dyDescent="0.3">
      <c r="A29" s="2"/>
      <c r="B29" s="91"/>
      <c r="C29" s="25" t="s">
        <v>26</v>
      </c>
      <c r="D29" s="17" t="s">
        <v>27</v>
      </c>
      <c r="E29" s="19" t="s">
        <v>44</v>
      </c>
      <c r="F29" s="23">
        <f>F28</f>
        <v>0</v>
      </c>
      <c r="G29" s="18">
        <v>0.2</v>
      </c>
      <c r="H29" s="23">
        <f>F28*G29+F28</f>
        <v>0</v>
      </c>
      <c r="I29" s="100"/>
    </row>
    <row r="30" spans="1:19" s="1" customFormat="1" ht="15" customHeight="1" x14ac:dyDescent="0.3">
      <c r="A30" s="2"/>
      <c r="B30" s="91"/>
      <c r="C30" s="36" t="s">
        <v>28</v>
      </c>
      <c r="D30" s="37" t="s">
        <v>29</v>
      </c>
      <c r="E30" s="38" t="s">
        <v>30</v>
      </c>
      <c r="F30" s="39">
        <f>F28</f>
        <v>0</v>
      </c>
      <c r="G30" s="40">
        <v>0.35</v>
      </c>
      <c r="H30" s="39">
        <f>F28*G30+F28</f>
        <v>0</v>
      </c>
      <c r="I30" s="41">
        <f>(H30*C34)*0.05</f>
        <v>0</v>
      </c>
    </row>
    <row r="31" spans="1:19" s="1" customFormat="1" ht="13" x14ac:dyDescent="0.3">
      <c r="A31" s="2"/>
      <c r="B31" s="91"/>
      <c r="C31" s="26" t="s">
        <v>35</v>
      </c>
      <c r="D31" s="17" t="s">
        <v>36</v>
      </c>
      <c r="E31" s="53" t="s">
        <v>45</v>
      </c>
      <c r="F31" s="23">
        <f>F29</f>
        <v>0</v>
      </c>
      <c r="G31" s="18">
        <v>0.7</v>
      </c>
      <c r="H31" s="23">
        <f>F29*G31+F29</f>
        <v>0</v>
      </c>
      <c r="I31" s="100"/>
    </row>
    <row r="32" spans="1:19" s="1" customFormat="1" ht="13.5" thickBot="1" x14ac:dyDescent="0.35">
      <c r="A32" s="2"/>
      <c r="B32" s="92"/>
      <c r="C32" s="27" t="s">
        <v>37</v>
      </c>
      <c r="D32" s="20" t="s">
        <v>38</v>
      </c>
      <c r="E32" s="54"/>
      <c r="F32" s="21">
        <f>F28</f>
        <v>0</v>
      </c>
      <c r="G32" s="22">
        <v>0.85</v>
      </c>
      <c r="H32" s="21">
        <f>F28*G32+F28</f>
        <v>0</v>
      </c>
      <c r="I32" s="101"/>
    </row>
    <row r="33" spans="1:19" ht="15" thickBot="1" x14ac:dyDescent="0.4"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" thickBot="1" x14ac:dyDescent="0.4">
      <c r="A34" s="9"/>
      <c r="B34" s="55" t="s">
        <v>82</v>
      </c>
      <c r="C34" s="56">
        <v>20850</v>
      </c>
      <c r="D34" s="55" t="s">
        <v>46</v>
      </c>
      <c r="E34" s="57" t="s">
        <v>47</v>
      </c>
      <c r="F34" s="58"/>
      <c r="G34" s="59"/>
      <c r="H34" s="60" t="s">
        <v>48</v>
      </c>
      <c r="I34" s="44">
        <f>SUM(I4,I5,I7,I30,I16,I17)</f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" thickBot="1" x14ac:dyDescent="0.4"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s="1" customFormat="1" ht="13.5" thickBot="1" x14ac:dyDescent="0.35">
      <c r="A36" s="45" t="s">
        <v>75</v>
      </c>
      <c r="B36" s="46" t="s">
        <v>49</v>
      </c>
      <c r="C36" s="47"/>
      <c r="D36" s="47"/>
      <c r="E36" s="48"/>
      <c r="F36" s="49"/>
      <c r="G36" s="47"/>
      <c r="H36" s="49"/>
      <c r="I36" s="50"/>
    </row>
    <row r="37" spans="1:19" s="1" customFormat="1" ht="36" customHeight="1" thickBot="1" x14ac:dyDescent="0.35">
      <c r="A37" s="2"/>
      <c r="B37" s="71" t="s">
        <v>11</v>
      </c>
      <c r="C37" s="71" t="s">
        <v>12</v>
      </c>
      <c r="D37" s="71" t="s">
        <v>13</v>
      </c>
      <c r="E37" s="72" t="s">
        <v>14</v>
      </c>
      <c r="F37" s="73" t="s">
        <v>15</v>
      </c>
      <c r="G37" s="71" t="s">
        <v>16</v>
      </c>
      <c r="H37" s="74" t="s">
        <v>17</v>
      </c>
      <c r="I37" s="73" t="s">
        <v>18</v>
      </c>
    </row>
    <row r="38" spans="1:19" s="1" customFormat="1" ht="13" x14ac:dyDescent="0.3">
      <c r="A38" s="2"/>
      <c r="B38" s="87" t="s">
        <v>19</v>
      </c>
      <c r="C38" s="33" t="s">
        <v>20</v>
      </c>
      <c r="D38" s="34" t="s">
        <v>21</v>
      </c>
      <c r="E38" s="35" t="s">
        <v>22</v>
      </c>
      <c r="F38" s="24"/>
      <c r="G38" s="43">
        <v>0</v>
      </c>
      <c r="H38" s="39">
        <f>F38</f>
        <v>0</v>
      </c>
      <c r="I38" s="64">
        <f>(H38*C48)*0.7</f>
        <v>0</v>
      </c>
      <c r="K38" s="52"/>
    </row>
    <row r="39" spans="1:19" s="1" customFormat="1" ht="15" customHeight="1" x14ac:dyDescent="0.3">
      <c r="A39" s="2"/>
      <c r="B39" s="88"/>
      <c r="C39" s="36" t="s">
        <v>23</v>
      </c>
      <c r="D39" s="37" t="s">
        <v>24</v>
      </c>
      <c r="E39" s="38" t="s">
        <v>25</v>
      </c>
      <c r="F39" s="39">
        <f>F38</f>
        <v>0</v>
      </c>
      <c r="G39" s="40">
        <v>0.1</v>
      </c>
      <c r="H39" s="39">
        <f>F38*G39+F38</f>
        <v>0</v>
      </c>
      <c r="I39" s="41">
        <f>(H39*C48)*0.2</f>
        <v>0</v>
      </c>
    </row>
    <row r="40" spans="1:19" s="1" customFormat="1" ht="13" x14ac:dyDescent="0.3">
      <c r="A40" s="2"/>
      <c r="B40" s="88"/>
      <c r="C40" s="25" t="s">
        <v>26</v>
      </c>
      <c r="D40" s="17" t="s">
        <v>27</v>
      </c>
      <c r="E40" s="19"/>
      <c r="F40" s="23">
        <f>F38</f>
        <v>0</v>
      </c>
      <c r="G40" s="18">
        <v>0.2</v>
      </c>
      <c r="H40" s="23">
        <f>F38*G40+F38</f>
        <v>0</v>
      </c>
      <c r="I40" s="42"/>
    </row>
    <row r="41" spans="1:19" s="1" customFormat="1" ht="15" customHeight="1" x14ac:dyDescent="0.3">
      <c r="A41" s="2"/>
      <c r="B41" s="88"/>
      <c r="C41" s="36" t="s">
        <v>28</v>
      </c>
      <c r="D41" s="37" t="s">
        <v>29</v>
      </c>
      <c r="E41" s="38" t="s">
        <v>30</v>
      </c>
      <c r="F41" s="39">
        <f>F38</f>
        <v>0</v>
      </c>
      <c r="G41" s="40">
        <v>0.35</v>
      </c>
      <c r="H41" s="39">
        <f>F38*G41+F38</f>
        <v>0</v>
      </c>
      <c r="I41" s="41">
        <f>(H41*C48)*0.05</f>
        <v>0</v>
      </c>
      <c r="J41" s="52"/>
    </row>
    <row r="42" spans="1:19" s="1" customFormat="1" ht="13" x14ac:dyDescent="0.3">
      <c r="A42" s="2"/>
      <c r="B42" s="88"/>
      <c r="C42" s="26" t="s">
        <v>31</v>
      </c>
      <c r="D42" s="17" t="s">
        <v>32</v>
      </c>
      <c r="E42" s="93"/>
      <c r="F42" s="23">
        <f>F39</f>
        <v>0</v>
      </c>
      <c r="G42" s="18">
        <v>0.5</v>
      </c>
      <c r="H42" s="23">
        <f>F42*G42+F42</f>
        <v>0</v>
      </c>
      <c r="I42" s="96"/>
    </row>
    <row r="43" spans="1:19" s="1" customFormat="1" ht="13" x14ac:dyDescent="0.3">
      <c r="A43" s="2"/>
      <c r="B43" s="88"/>
      <c r="C43" s="26" t="s">
        <v>33</v>
      </c>
      <c r="D43" s="17" t="s">
        <v>34</v>
      </c>
      <c r="E43" s="94"/>
      <c r="F43" s="23">
        <f>F42</f>
        <v>0</v>
      </c>
      <c r="G43" s="18">
        <v>0.6</v>
      </c>
      <c r="H43" s="23">
        <f>F42*G43+F42</f>
        <v>0</v>
      </c>
      <c r="I43" s="97"/>
    </row>
    <row r="44" spans="1:19" s="1" customFormat="1" ht="13" x14ac:dyDescent="0.3">
      <c r="A44" s="2"/>
      <c r="B44" s="88"/>
      <c r="C44" s="26" t="s">
        <v>35</v>
      </c>
      <c r="D44" s="17" t="s">
        <v>36</v>
      </c>
      <c r="E44" s="94"/>
      <c r="F44" s="23">
        <f>F42</f>
        <v>0</v>
      </c>
      <c r="G44" s="18">
        <v>0.7</v>
      </c>
      <c r="H44" s="23">
        <f>F42*G44+F42</f>
        <v>0</v>
      </c>
      <c r="I44" s="97"/>
      <c r="J44" s="52"/>
    </row>
    <row r="45" spans="1:19" s="1" customFormat="1" ht="13" x14ac:dyDescent="0.3">
      <c r="A45" s="2"/>
      <c r="B45" s="88"/>
      <c r="C45" s="26" t="s">
        <v>37</v>
      </c>
      <c r="D45" s="17" t="s">
        <v>38</v>
      </c>
      <c r="E45" s="94"/>
      <c r="F45" s="23">
        <f>F38</f>
        <v>0</v>
      </c>
      <c r="G45" s="18">
        <v>0.85</v>
      </c>
      <c r="H45" s="23">
        <f>F38*G45+F38</f>
        <v>0</v>
      </c>
      <c r="I45" s="97"/>
    </row>
    <row r="46" spans="1:19" s="1" customFormat="1" ht="13.5" thickBot="1" x14ac:dyDescent="0.35">
      <c r="A46" s="2"/>
      <c r="B46" s="89"/>
      <c r="C46" s="27" t="s">
        <v>39</v>
      </c>
      <c r="D46" s="20" t="s">
        <v>40</v>
      </c>
      <c r="E46" s="95"/>
      <c r="F46" s="21">
        <f>F39</f>
        <v>0</v>
      </c>
      <c r="G46" s="22">
        <v>1</v>
      </c>
      <c r="H46" s="21">
        <f>F39*G46+F39</f>
        <v>0</v>
      </c>
      <c r="I46" s="98"/>
      <c r="J46" s="52"/>
    </row>
    <row r="47" spans="1:19" ht="15" thickBot="1" x14ac:dyDescent="0.4"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" thickBot="1" x14ac:dyDescent="0.4">
      <c r="B48" s="55" t="s">
        <v>83</v>
      </c>
      <c r="C48" s="56">
        <v>400</v>
      </c>
      <c r="D48" s="55" t="s">
        <v>46</v>
      </c>
      <c r="E48" s="57"/>
      <c r="F48" s="58"/>
      <c r="G48" s="59"/>
      <c r="H48" s="60" t="s">
        <v>50</v>
      </c>
      <c r="I48" s="44">
        <f>SUM(I38,I39,I41)</f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" thickBot="1" x14ac:dyDescent="0.4"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" thickBot="1" x14ac:dyDescent="0.4">
      <c r="A50" s="45" t="s">
        <v>76</v>
      </c>
      <c r="B50" s="46" t="s">
        <v>51</v>
      </c>
      <c r="C50" s="47"/>
      <c r="D50" s="47"/>
      <c r="E50" s="48"/>
      <c r="F50" s="49"/>
      <c r="G50" s="47"/>
      <c r="H50" s="49"/>
      <c r="I50" s="50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1" customFormat="1" ht="36" customHeight="1" thickBot="1" x14ac:dyDescent="0.35">
      <c r="A51" s="2"/>
      <c r="B51" s="71" t="s">
        <v>11</v>
      </c>
      <c r="C51" s="71" t="s">
        <v>12</v>
      </c>
      <c r="D51" s="71" t="s">
        <v>13</v>
      </c>
      <c r="E51" s="72" t="s">
        <v>52</v>
      </c>
      <c r="F51" s="73" t="s">
        <v>15</v>
      </c>
    </row>
    <row r="52" spans="1:19" s="1" customFormat="1" ht="13" x14ac:dyDescent="0.3">
      <c r="A52" s="2"/>
      <c r="B52" s="28" t="s">
        <v>53</v>
      </c>
      <c r="C52" s="29" t="s">
        <v>20</v>
      </c>
      <c r="D52" s="30" t="s">
        <v>54</v>
      </c>
      <c r="E52" s="31">
        <v>3500</v>
      </c>
      <c r="F52" s="32"/>
    </row>
    <row r="53" spans="1:19" ht="15" thickBot="1" x14ac:dyDescent="0.4"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" thickBot="1" x14ac:dyDescent="0.4">
      <c r="B54" s="55" t="s">
        <v>84</v>
      </c>
      <c r="C54" s="56">
        <v>3500</v>
      </c>
      <c r="D54" s="55" t="s">
        <v>46</v>
      </c>
      <c r="E54" s="57"/>
      <c r="F54" s="58"/>
      <c r="G54" s="59"/>
      <c r="H54" s="60" t="s">
        <v>55</v>
      </c>
      <c r="I54" s="44">
        <f>F52*E52</f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" thickBot="1" x14ac:dyDescent="0.4"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" thickBot="1" x14ac:dyDescent="0.4">
      <c r="A56" s="45" t="s">
        <v>77</v>
      </c>
      <c r="B56" s="46" t="s">
        <v>56</v>
      </c>
      <c r="C56" s="47"/>
      <c r="D56" s="47"/>
      <c r="E56" s="48"/>
      <c r="F56" s="49"/>
      <c r="G56" s="47"/>
      <c r="H56" s="49"/>
      <c r="I56" s="50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1" customFormat="1" ht="36" customHeight="1" thickBot="1" x14ac:dyDescent="0.35">
      <c r="A57" s="2"/>
      <c r="B57" s="71" t="s">
        <v>11</v>
      </c>
      <c r="C57" s="71" t="s">
        <v>12</v>
      </c>
      <c r="D57" s="71" t="s">
        <v>13</v>
      </c>
      <c r="E57" s="72" t="s">
        <v>52</v>
      </c>
      <c r="F57" s="73" t="s">
        <v>15</v>
      </c>
    </row>
    <row r="58" spans="1:19" s="1" customFormat="1" ht="13.5" thickBot="1" x14ac:dyDescent="0.35">
      <c r="A58" s="2"/>
      <c r="B58" s="28" t="s">
        <v>53</v>
      </c>
      <c r="C58" s="29" t="s">
        <v>20</v>
      </c>
      <c r="D58" s="30" t="s">
        <v>54</v>
      </c>
      <c r="E58" s="31">
        <v>50</v>
      </c>
      <c r="F58" s="32"/>
    </row>
    <row r="59" spans="1:19" ht="15" thickBot="1" x14ac:dyDescent="0.4"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" thickBot="1" x14ac:dyDescent="0.4">
      <c r="B60" s="55" t="s">
        <v>85</v>
      </c>
      <c r="C60" s="56">
        <v>50</v>
      </c>
      <c r="D60" s="55" t="s">
        <v>46</v>
      </c>
      <c r="E60" s="57"/>
      <c r="F60" s="58"/>
      <c r="G60" s="59"/>
      <c r="H60" s="60" t="s">
        <v>57</v>
      </c>
      <c r="I60" s="44">
        <f>F58*E58</f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" thickBot="1" x14ac:dyDescent="0.4"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" thickBot="1" x14ac:dyDescent="0.4">
      <c r="A62" s="45" t="s">
        <v>78</v>
      </c>
      <c r="B62" s="46" t="s">
        <v>58</v>
      </c>
      <c r="C62" s="47"/>
      <c r="D62" s="47"/>
      <c r="E62" s="47"/>
      <c r="F62" s="47"/>
      <c r="G62" s="47"/>
      <c r="H62" s="47"/>
      <c r="I62" s="5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1" customFormat="1" ht="42" customHeight="1" thickBot="1" x14ac:dyDescent="0.35">
      <c r="A63" s="2"/>
      <c r="B63" s="75" t="s">
        <v>68</v>
      </c>
      <c r="C63" s="75" t="s">
        <v>59</v>
      </c>
      <c r="D63" s="76" t="s">
        <v>71</v>
      </c>
      <c r="E63" s="76" t="s">
        <v>69</v>
      </c>
      <c r="G63" s="12"/>
      <c r="H63" s="12"/>
    </row>
    <row r="64" spans="1:19" s="1" customFormat="1" ht="35" thickBot="1" x14ac:dyDescent="0.35">
      <c r="A64" s="2"/>
      <c r="B64" s="84">
        <v>20</v>
      </c>
      <c r="C64" s="84" t="s">
        <v>67</v>
      </c>
      <c r="D64" s="84" t="s">
        <v>45</v>
      </c>
      <c r="E64" s="86"/>
      <c r="G64" s="12"/>
      <c r="H64" s="12"/>
    </row>
    <row r="65" spans="1:19" ht="35" thickBot="1" x14ac:dyDescent="0.4">
      <c r="B65" s="85">
        <v>20</v>
      </c>
      <c r="C65" s="3" t="s">
        <v>70</v>
      </c>
      <c r="D65" s="85">
        <v>80</v>
      </c>
      <c r="E65" s="86"/>
    </row>
    <row r="66" spans="1:19" ht="44" customHeight="1" thickBot="1" x14ac:dyDescent="0.4">
      <c r="B66" s="85">
        <v>20</v>
      </c>
      <c r="C66" s="3" t="s">
        <v>72</v>
      </c>
      <c r="D66" s="85">
        <v>20</v>
      </c>
      <c r="E66" s="86"/>
    </row>
    <row r="67" spans="1:19" ht="15" thickBot="1" x14ac:dyDescent="0.4">
      <c r="B67" s="83"/>
    </row>
    <row r="68" spans="1:19" ht="15" thickBot="1" x14ac:dyDescent="0.4">
      <c r="B68" s="55" t="s">
        <v>86</v>
      </c>
      <c r="C68" s="55">
        <v>100</v>
      </c>
      <c r="D68" s="55" t="s">
        <v>60</v>
      </c>
      <c r="E68" s="57"/>
      <c r="F68" s="58"/>
      <c r="G68" s="59"/>
      <c r="H68" s="60" t="s">
        <v>61</v>
      </c>
      <c r="I68" s="44">
        <f>(E64*B64)+(E65*D65)+(E66*D66)</f>
        <v>0</v>
      </c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35">
      <c r="B69" s="5"/>
      <c r="C69" s="5"/>
      <c r="D69" s="5"/>
      <c r="E69" s="7"/>
      <c r="F69" s="14"/>
      <c r="G69" s="5"/>
    </row>
    <row r="70" spans="1:19" ht="15" thickBot="1" x14ac:dyDescent="0.4">
      <c r="B70" s="5"/>
      <c r="C70" s="5"/>
      <c r="D70" s="5"/>
      <c r="E70" s="7"/>
      <c r="F70" s="14"/>
      <c r="G70" s="5"/>
    </row>
    <row r="71" spans="1:19" ht="15" thickBot="1" x14ac:dyDescent="0.4">
      <c r="B71" s="5"/>
      <c r="C71" s="5"/>
      <c r="D71" s="5"/>
      <c r="E71" s="7"/>
      <c r="F71" s="63"/>
      <c r="G71" s="5"/>
      <c r="H71" s="61" t="s">
        <v>62</v>
      </c>
      <c r="I71" s="62">
        <f>SUM(I68,I60,I54,I48,I34)</f>
        <v>0</v>
      </c>
    </row>
    <row r="72" spans="1:19" x14ac:dyDescent="0.35">
      <c r="B72" s="5"/>
      <c r="C72" s="5"/>
      <c r="D72" s="77"/>
      <c r="E72" s="7"/>
      <c r="F72" s="14"/>
      <c r="G72" s="5"/>
      <c r="H72" s="14"/>
      <c r="I72" s="16"/>
    </row>
    <row r="73" spans="1:19" x14ac:dyDescent="0.35">
      <c r="B73" s="5"/>
      <c r="C73" s="5"/>
      <c r="D73" s="5"/>
      <c r="E73" s="7"/>
      <c r="F73" s="14"/>
      <c r="G73" s="5"/>
    </row>
    <row r="74" spans="1:19" x14ac:dyDescent="0.35">
      <c r="B74" s="5"/>
      <c r="C74" s="5"/>
      <c r="D74" s="5"/>
      <c r="E74" s="7"/>
      <c r="F74" s="14"/>
      <c r="G74" s="5"/>
      <c r="H74" s="14"/>
      <c r="I74" s="16"/>
    </row>
    <row r="75" spans="1:19" x14ac:dyDescent="0.35">
      <c r="B75" s="5"/>
      <c r="C75" s="5"/>
      <c r="D75" s="5"/>
      <c r="E75" s="7"/>
      <c r="F75" s="14"/>
      <c r="G75" s="5"/>
      <c r="H75" s="14"/>
      <c r="I75" s="16"/>
    </row>
    <row r="76" spans="1:19" x14ac:dyDescent="0.35">
      <c r="B76" s="5"/>
      <c r="C76" s="5"/>
      <c r="D76" s="5"/>
      <c r="E76" s="7"/>
      <c r="F76" s="14"/>
      <c r="G76" s="5"/>
    </row>
    <row r="77" spans="1:19" x14ac:dyDescent="0.35">
      <c r="B77" s="5"/>
      <c r="C77" s="5"/>
      <c r="D77" s="5"/>
      <c r="E77" s="7"/>
      <c r="F77" s="14"/>
      <c r="G77" s="5"/>
      <c r="H77" s="14"/>
      <c r="I77" s="16"/>
    </row>
    <row r="78" spans="1:19" x14ac:dyDescent="0.35">
      <c r="B78" s="5"/>
      <c r="C78" s="5"/>
      <c r="D78" s="5"/>
      <c r="E78" s="7"/>
      <c r="F78" s="14"/>
      <c r="G78" s="5"/>
      <c r="H78" s="14"/>
      <c r="I78" s="16"/>
    </row>
    <row r="79" spans="1:19" x14ac:dyDescent="0.35">
      <c r="B79" s="5"/>
      <c r="C79" s="5"/>
      <c r="D79" s="5"/>
      <c r="E79" s="7"/>
      <c r="F79" s="14"/>
      <c r="G79" s="5"/>
      <c r="H79" s="14"/>
      <c r="I79" s="16"/>
    </row>
    <row r="80" spans="1:19" x14ac:dyDescent="0.35">
      <c r="A80"/>
      <c r="B80" s="5"/>
      <c r="C80" s="5"/>
      <c r="D80" s="5"/>
      <c r="E80" s="7"/>
      <c r="F80" s="14"/>
      <c r="G80" s="5"/>
      <c r="H80" s="14"/>
      <c r="I80" s="16"/>
    </row>
  </sheetData>
  <mergeCells count="12">
    <mergeCell ref="B38:B46"/>
    <mergeCell ref="E42:E46"/>
    <mergeCell ref="I42:I46"/>
    <mergeCell ref="B4:B12"/>
    <mergeCell ref="B28:B32"/>
    <mergeCell ref="E8:E12"/>
    <mergeCell ref="I8:I12"/>
    <mergeCell ref="I28:I29"/>
    <mergeCell ref="I31:I32"/>
    <mergeCell ref="B16:B24"/>
    <mergeCell ref="E20:E24"/>
    <mergeCell ref="I18:I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2066-816A-4D45-9C0E-1F84C3E7F47D}">
  <dimension ref="A1:B6"/>
  <sheetViews>
    <sheetView workbookViewId="0">
      <selection activeCell="E7" sqref="E7"/>
    </sheetView>
  </sheetViews>
  <sheetFormatPr defaultRowHeight="14.5" x14ac:dyDescent="0.35"/>
  <cols>
    <col min="1" max="1" width="21.81640625" customWidth="1"/>
    <col min="2" max="2" width="43" customWidth="1"/>
  </cols>
  <sheetData>
    <row r="1" spans="1:2" ht="15" thickBot="1" x14ac:dyDescent="0.4"/>
    <row r="2" spans="1:2" ht="21.5" thickBot="1" x14ac:dyDescent="0.4">
      <c r="A2" s="78" t="s">
        <v>63</v>
      </c>
      <c r="B2" s="79"/>
    </row>
    <row r="3" spans="1:2" ht="53" thickBot="1" x14ac:dyDescent="0.4">
      <c r="A3" s="80" t="s">
        <v>64</v>
      </c>
      <c r="B3" s="81"/>
    </row>
    <row r="4" spans="1:2" ht="15" thickBot="1" x14ac:dyDescent="0.4">
      <c r="A4" s="82" t="s">
        <v>11</v>
      </c>
      <c r="B4" s="81"/>
    </row>
    <row r="5" spans="1:2" ht="63.5" thickBot="1" x14ac:dyDescent="0.4">
      <c r="A5" s="80" t="s">
        <v>65</v>
      </c>
      <c r="B5" s="81"/>
    </row>
    <row r="6" spans="1:2" ht="21.5" thickBot="1" x14ac:dyDescent="0.4">
      <c r="A6" s="82" t="s">
        <v>66</v>
      </c>
      <c r="B6" s="8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3a9466-1930-44f2-8866-08470e8cdaaf">
      <Terms xmlns="http://schemas.microsoft.com/office/infopath/2007/PartnerControls"/>
    </lcf76f155ced4ddcb4097134ff3c332f>
    <TaxCatchAll xmlns="ca3f5ffd-6eae-4d16-8ef7-cad77a22064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0497D7B73184F953C862EB11C5D50" ma:contentTypeVersion="10" ma:contentTypeDescription="Een nieuw document maken." ma:contentTypeScope="" ma:versionID="36538e477fbce0ff6bf8d87a6676eda9">
  <xsd:schema xmlns:xsd="http://www.w3.org/2001/XMLSchema" xmlns:xs="http://www.w3.org/2001/XMLSchema" xmlns:p="http://schemas.microsoft.com/office/2006/metadata/properties" xmlns:ns2="3e3a9466-1930-44f2-8866-08470e8cdaaf" xmlns:ns3="ca3f5ffd-6eae-4d16-8ef7-cad77a22064d" targetNamespace="http://schemas.microsoft.com/office/2006/metadata/properties" ma:root="true" ma:fieldsID="3e8ed9fc9fb5216b5662ab728c73f06d" ns2:_="" ns3:_="">
    <xsd:import namespace="3e3a9466-1930-44f2-8866-08470e8cdaaf"/>
    <xsd:import namespace="ca3f5ffd-6eae-4d16-8ef7-cad77a2206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a9466-1930-44f2-8866-08470e8cd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4983774e-c9c0-4148-8baf-3e848fe30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f5ffd-6eae-4d16-8ef7-cad77a22064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ba71bd-b214-46d5-b344-e8acb8069086}" ma:internalName="TaxCatchAll" ma:showField="CatchAllData" ma:web="ca3f5ffd-6eae-4d16-8ef7-cad77a2206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E2342B-CB18-4F1B-8ED6-7AC9203A51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640710-FB86-40B5-8D07-2F1D8DB5BE68}">
  <ds:schemaRefs>
    <ds:schemaRef ds:uri="http://schemas.microsoft.com/office/2006/metadata/properties"/>
    <ds:schemaRef ds:uri="http://schemas.microsoft.com/office/infopath/2007/PartnerControls"/>
    <ds:schemaRef ds:uri="3e3a9466-1930-44f2-8866-08470e8cdaaf"/>
    <ds:schemaRef ds:uri="ca3f5ffd-6eae-4d16-8ef7-cad77a22064d"/>
  </ds:schemaRefs>
</ds:datastoreItem>
</file>

<file path=customXml/itemProps3.xml><?xml version="1.0" encoding="utf-8"?>
<ds:datastoreItem xmlns:ds="http://schemas.openxmlformats.org/officeDocument/2006/customXml" ds:itemID="{DA663E48-4EFA-48E8-A2B4-FAD0C1646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3a9466-1930-44f2-8866-08470e8cdaaf"/>
    <ds:schemaRef ds:uri="ca3f5ffd-6eae-4d16-8ef7-cad77a2206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Invulinstructie</vt:lpstr>
      <vt:lpstr>Prijzenblad</vt:lpstr>
      <vt:lpstr>Ondertekening</vt:lpstr>
    </vt:vector>
  </TitlesOfParts>
  <Manager/>
  <Company>Gemeente Eindhoven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Mol</dc:creator>
  <cp:keywords/>
  <dc:description/>
  <cp:lastModifiedBy>Willem Coolen</cp:lastModifiedBy>
  <cp:revision/>
  <dcterms:created xsi:type="dcterms:W3CDTF">2015-09-07T12:42:21Z</dcterms:created>
  <dcterms:modified xsi:type="dcterms:W3CDTF">2023-09-05T11:29:51Z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0x010100A660497D7B73184F953C862EB11C5D50</vt:lpwstr>
  </property>
  <property fmtid="{D5CDD505-2E9C-101B-9397-08002B2CF9AE}" pid="3" name="MediaServiceImageTags">
    <vt:lpwstr/>
  </property>
</Properties>
</file>